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4.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5.xml" ContentType="application/vnd.openxmlformats-officedocument.drawing+xml"/>
  <Override PartName="/xl/charts/chart68.xml" ContentType="application/vnd.openxmlformats-officedocument.drawingml.chart+xml"/>
  <Override PartName="/xl/drawings/drawing6.xml" ContentType="application/vnd.openxmlformats-officedocument.drawing+xml"/>
  <Override PartName="/xl/charts/chart69.xml" ContentType="application/vnd.openxmlformats-officedocument.drawingml.chart+xml"/>
  <Override PartName="/xl/drawings/drawing7.xml" ContentType="application/vnd.openxmlformats-officedocument.drawing+xml"/>
  <Override PartName="/xl/charts/chart70.xml" ContentType="application/vnd.openxmlformats-officedocument.drawingml.chart+xml"/>
  <Override PartName="/xl/drawings/drawing8.xml" ContentType="application/vnd.openxmlformats-officedocument.drawing+xml"/>
  <Override PartName="/xl/charts/chart71.xml" ContentType="application/vnd.openxmlformats-officedocument.drawingml.chart+xml"/>
  <Override PartName="/xl/drawings/drawing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10.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11.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13.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drawings/drawing14.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drawings/drawing15.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16.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企画経営\3.行財政改革\91.行政改革\オープンデータ\データ作業用\統計\"/>
    </mc:Choice>
  </mc:AlternateContent>
  <bookViews>
    <workbookView xWindow="-15" yWindow="-15" windowWidth="14880" windowHeight="4260" tabRatio="845"/>
  </bookViews>
  <sheets>
    <sheet name="目次" sheetId="81" r:id="rId1"/>
    <sheet name="凡例" sheetId="85" r:id="rId2"/>
    <sheet name="1~3.位置・地勢・市域の変遷" sheetId="1" r:id="rId3"/>
    <sheet name="4,5.面積" sheetId="105" r:id="rId4"/>
    <sheet name="6,7.気象・河川(1)" sheetId="16" r:id="rId5"/>
    <sheet name="7.河川(2)" sheetId="36" r:id="rId6"/>
    <sheet name="8.国勢調査人口" sheetId="12" r:id="rId7"/>
    <sheet name="9.年齢区分別人口" sheetId="119" r:id="rId8"/>
    <sheet name="10.産業別就業者数" sheetId="20" r:id="rId9"/>
    <sheet name="11.従業地・通学地人口" sheetId="37" r:id="rId10"/>
    <sheet name="12.DID人口" sheetId="21" r:id="rId11"/>
    <sheet name="13.行政区別人口(1)" sheetId="17" r:id="rId12"/>
    <sheet name="13.行政区別人口(2)" sheetId="18" r:id="rId13"/>
    <sheet name="14.年齢別人口" sheetId="39" r:id="rId14"/>
    <sheet name="15.学区別人口(1)" sheetId="41" r:id="rId15"/>
    <sheet name="15.学区別人口(2)" sheetId="118" r:id="rId16"/>
    <sheet name="16,17.外国人人口" sheetId="22" r:id="rId17"/>
    <sheet name="18,19.人口動態" sheetId="40" r:id="rId18"/>
    <sheet name="20.転出入地別移動状況" sheetId="43" r:id="rId19"/>
    <sheet name="21,22.従業者数" sheetId="10" r:id="rId20"/>
    <sheet name="23~25.農家数・耕地面積" sheetId="107" r:id="rId21"/>
    <sheet name="26,27.作付面積・農地" sheetId="23" r:id="rId22"/>
    <sheet name="28~31.漁業" sheetId="25" r:id="rId23"/>
    <sheet name="32.工業" sheetId="5" r:id="rId24"/>
    <sheet name="33.給与額・出荷額(1)" sheetId="46" r:id="rId25"/>
    <sheet name="33.給与額・出荷額(2)" sheetId="47" r:id="rId26"/>
    <sheet name="34.工業用地" sheetId="27" r:id="rId27"/>
    <sheet name="35,36.商業" sheetId="6" r:id="rId28"/>
    <sheet name="37.商店数・従業者数" sheetId="29" r:id="rId29"/>
    <sheet name="38~40.電気・水道" sheetId="7" r:id="rId30"/>
    <sheet name="41,42.都市計画区域・市営住宅" sheetId="8" r:id="rId31"/>
    <sheet name="43~45.公園・道路・橋梁" sheetId="32" r:id="rId32"/>
    <sheet name="46.用途別家屋の状況" sheetId="112" r:id="rId33"/>
    <sheet name="47~49.自動車数・JR数" sheetId="9" r:id="rId34"/>
    <sheet name="50,51.医療" sheetId="48" r:id="rId35"/>
    <sheet name="52,53.死因・予防接種" sheetId="116" r:id="rId36"/>
    <sheet name="54~56.健診・ごみ" sheetId="50" r:id="rId37"/>
    <sheet name="57,58.国民健康保険" sheetId="51" r:id="rId38"/>
    <sheet name="59.医療費助成" sheetId="114" r:id="rId39"/>
    <sheet name="60~63.介護保険・年金" sheetId="53" r:id="rId40"/>
    <sheet name="64.園児数" sheetId="115" r:id="rId41"/>
    <sheet name="65~69.就園・就学状況" sheetId="56" r:id="rId42"/>
    <sheet name="70,71.図書館利用状況(1)" sheetId="106" r:id="rId43"/>
    <sheet name="72,73.図書館利用状況(2)" sheetId="58" r:id="rId44"/>
    <sheet name="74.文化財(1)" sheetId="123" r:id="rId45"/>
    <sheet name="74.文化財(2)" sheetId="124" r:id="rId46"/>
    <sheet name="74.文化財(3)" sheetId="125" r:id="rId47"/>
    <sheet name="74.文化財(4)" sheetId="126" r:id="rId48"/>
    <sheet name="75.月別入込客数" sheetId="121" r:id="rId49"/>
    <sheet name="76.施設別入込客数" sheetId="122" r:id="rId50"/>
    <sheet name="77,78.火災" sheetId="64" r:id="rId51"/>
    <sheet name="79~81.交通事故・犯罪" sheetId="108" r:id="rId52"/>
    <sheet name="82,83.選挙" sheetId="109" r:id="rId53"/>
    <sheet name="84.市財政 (1)" sheetId="73" r:id="rId54"/>
    <sheet name="84.市財政 (2)" sheetId="74" r:id="rId55"/>
    <sheet name="市のあゆみ(1)" sheetId="76" r:id="rId56"/>
    <sheet name="市のあゆみ (2)" sheetId="113" r:id="rId57"/>
    <sheet name="市までのあゆみ(1)" sheetId="77" r:id="rId58"/>
    <sheet name="市までのあゆみ(2)" sheetId="78" r:id="rId59"/>
    <sheet name="市までのあゆみ(3)" sheetId="79" r:id="rId60"/>
    <sheet name="市までのあゆみ(4)" sheetId="80" r:id="rId61"/>
  </sheets>
  <definedNames>
    <definedName name="_xlnm.Print_Area" localSheetId="2">'1~3.位置・地勢・市域の変遷'!$A$1:$M$21</definedName>
    <definedName name="_xlnm.Print_Area" localSheetId="8">'10.産業別就業者数'!$A$1:$K$31</definedName>
    <definedName name="_xlnm.Print_Area" localSheetId="9">'11.従業地・通学地人口'!$A$1:$J$45</definedName>
    <definedName name="_xlnm.Print_Area" localSheetId="10">'12.DID人口'!$A$1:$P$50</definedName>
    <definedName name="_xlnm.Print_Area" localSheetId="11">'13.行政区別人口(1)'!$A$1:$K$64</definedName>
    <definedName name="_xlnm.Print_Area" localSheetId="12">'13.行政区別人口(2)'!$A$1:$K$64</definedName>
    <definedName name="_xlnm.Print_Area" localSheetId="13">'14.年齢別人口'!$A$1:$M$54</definedName>
    <definedName name="_xlnm.Print_Area" localSheetId="14">'15.学区別人口(1)'!$A$1:$P$44</definedName>
    <definedName name="_xlnm.Print_Area" localSheetId="15">'15.学区別人口(2)'!$A$1:$P$57</definedName>
    <definedName name="_xlnm.Print_Area" localSheetId="16">'16,17.外国人人口'!$A$1:$L$43</definedName>
    <definedName name="_xlnm.Print_Area" localSheetId="17">'18,19.人口動態'!$A$1:$L$29</definedName>
    <definedName name="_xlnm.Print_Area" localSheetId="18">'20.転出入地別移動状況'!$A$1:$N$38</definedName>
    <definedName name="_xlnm.Print_Area" localSheetId="19">'21,22.従業者数'!$A$1:$K$41</definedName>
    <definedName name="_xlnm.Print_Area" localSheetId="20">'23~25.農家数・耕地面積'!$A$1:$T$46</definedName>
    <definedName name="_xlnm.Print_Area" localSheetId="21">'26,27.作付面積・農地'!$A$1:$W$37</definedName>
    <definedName name="_xlnm.Print_Area" localSheetId="22">'28~31.漁業'!$A$1:$V$37</definedName>
    <definedName name="_xlnm.Print_Area" localSheetId="23">'32.工業'!$A$1:$V$21</definedName>
    <definedName name="_xlnm.Print_Area" localSheetId="24">'33.給与額・出荷額(1)'!$A$1:$V$60</definedName>
    <definedName name="_xlnm.Print_Area" localSheetId="25">'33.給与額・出荷額(2)'!$A$1:$V$60</definedName>
    <definedName name="_xlnm.Print_Area" localSheetId="26">'34.工業用地'!$A$1:$V$40</definedName>
    <definedName name="_xlnm.Print_Area" localSheetId="27">'35,36.商業'!$A$1:$T$43</definedName>
    <definedName name="_xlnm.Print_Area" localSheetId="28">'37.商店数・従業者数'!$A$1:$V$69</definedName>
    <definedName name="_xlnm.Print_Area" localSheetId="29">'38~40.電気・水道'!$A$1:$R$42</definedName>
    <definedName name="_xlnm.Print_Area" localSheetId="3">'4,5.面積'!$A$1:$BB$32</definedName>
    <definedName name="_xlnm.Print_Area" localSheetId="30">'41,42.都市計画区域・市営住宅'!$A$1:$V$53</definedName>
    <definedName name="_xlnm.Print_Area" localSheetId="31">'43~45.公園・道路・橋梁'!$A$1:$U$40</definedName>
    <definedName name="_xlnm.Print_Area" localSheetId="32">'46.用途別家屋の状況'!$A$1:$Q$25</definedName>
    <definedName name="_xlnm.Print_Area" localSheetId="33">'47~49.自動車数・JR数'!$A$1:$P$43</definedName>
    <definedName name="_xlnm.Print_Area" localSheetId="34">'50,51.医療'!$A$1:$V$29</definedName>
    <definedName name="_xlnm.Print_Area" localSheetId="35">'52,53.死因・予防接種'!$A$1:$AF$36</definedName>
    <definedName name="_xlnm.Print_Area" localSheetId="36">'54~56.健診・ごみ'!$A$1:$AB$44</definedName>
    <definedName name="_xlnm.Print_Area" localSheetId="37">'57,58.国民健康保険'!$A$1:$K$36</definedName>
    <definedName name="_xlnm.Print_Area" localSheetId="38">'59.医療費助成'!$A$1:$R$30</definedName>
    <definedName name="_xlnm.Print_Area" localSheetId="4">'6,7.気象・河川(1)'!$A$1:$L$51</definedName>
    <definedName name="_xlnm.Print_Area" localSheetId="39">'60~63.介護保険・年金'!$A$1:$AL$43</definedName>
    <definedName name="_xlnm.Print_Area" localSheetId="40">'64.園児数'!$A$1:$S$18</definedName>
    <definedName name="_xlnm.Print_Area" localSheetId="41">'65~69.就園・就学状況'!$A$1:$V$56,'65~69.就園・就学状況'!$I$61</definedName>
    <definedName name="_xlnm.Print_Area" localSheetId="5">'7.河川(2)'!$A$1:$L$38</definedName>
    <definedName name="_xlnm.Print_Area" localSheetId="42">'70,71.図書館利用状況(1)'!$A$1:$J$43</definedName>
    <definedName name="_xlnm.Print_Area" localSheetId="43">'72,73.図書館利用状況(2)'!$A$1:$J$50</definedName>
    <definedName name="_xlnm.Print_Area" localSheetId="48">'75.月別入込客数'!$A$1:$K$34</definedName>
    <definedName name="_xlnm.Print_Area" localSheetId="49">'76.施設別入込客数'!$A$1:$M$28</definedName>
    <definedName name="_xlnm.Print_Area" localSheetId="50">'77,78.火災'!$A$1:$S$29</definedName>
    <definedName name="_xlnm.Print_Area" localSheetId="51">'79~81.交通事故・犯罪'!$A$1:$U$32</definedName>
    <definedName name="_xlnm.Print_Area" localSheetId="6">'8.国勢調査人口'!$A$1:$V$43</definedName>
    <definedName name="_xlnm.Print_Area" localSheetId="52">'82,83.選挙'!$A$1:$R$32</definedName>
    <definedName name="_xlnm.Print_Area" localSheetId="53">'84.市財政 (1)'!$A$1:$T$53</definedName>
    <definedName name="_xlnm.Print_Area" localSheetId="7">'9.年齢区分別人口'!$A$1:$R$45</definedName>
    <definedName name="_xlnm.Print_Area" localSheetId="56">'市のあゆみ (2)'!$A$1:$K$51</definedName>
    <definedName name="_xlnm.Print_Area" localSheetId="55">'市のあゆみ(1)'!$A$1:$K$51</definedName>
    <definedName name="_xlnm.Print_Area" localSheetId="57">'市までのあゆみ(1)'!$A$1:$D$48</definedName>
    <definedName name="_xlnm.Print_Area" localSheetId="58">'市までのあゆみ(2)'!$A$1:$D$38</definedName>
    <definedName name="_xlnm.Print_Area" localSheetId="59">'市までのあゆみ(3)'!$A$1:$E$48</definedName>
  </definedNames>
  <calcPr calcId="152511"/>
</workbook>
</file>

<file path=xl/calcChain.xml><?xml version="1.0" encoding="utf-8"?>
<calcChain xmlns="http://schemas.openxmlformats.org/spreadsheetml/2006/main">
  <c r="S39" i="56" l="1"/>
  <c r="Q39" i="56"/>
  <c r="O39" i="56"/>
  <c r="M39" i="56"/>
  <c r="K39" i="56"/>
  <c r="I39" i="56"/>
  <c r="H39" i="56"/>
  <c r="F39" i="56"/>
  <c r="E39" i="56"/>
  <c r="S28" i="56"/>
  <c r="Q28" i="56"/>
  <c r="O28" i="56"/>
  <c r="M28" i="56"/>
  <c r="K28" i="56"/>
  <c r="I28" i="56"/>
  <c r="H28" i="56"/>
  <c r="F28" i="56"/>
  <c r="E28" i="56"/>
  <c r="S14" i="56"/>
  <c r="Q14" i="56"/>
  <c r="O14" i="56"/>
  <c r="M14" i="56"/>
  <c r="K14" i="56"/>
  <c r="I14" i="56"/>
  <c r="H14" i="56"/>
  <c r="F14" i="56"/>
  <c r="E14" i="56"/>
  <c r="S17" i="115"/>
  <c r="R17" i="115"/>
  <c r="Q17" i="115"/>
  <c r="P17" i="115"/>
  <c r="O17" i="115"/>
  <c r="N17" i="115"/>
  <c r="M17" i="115"/>
  <c r="L17" i="115"/>
  <c r="K17" i="115"/>
  <c r="J17" i="115"/>
  <c r="I17" i="115"/>
  <c r="H17" i="115"/>
  <c r="G17" i="115"/>
  <c r="F17" i="115"/>
  <c r="E17" i="115"/>
  <c r="D17" i="115"/>
  <c r="C5" i="121"/>
  <c r="F5" i="121"/>
  <c r="F9" i="121"/>
  <c r="F33" i="121"/>
  <c r="F32" i="121"/>
  <c r="F31" i="121"/>
  <c r="F30" i="121"/>
  <c r="F29" i="121"/>
  <c r="F28" i="121"/>
  <c r="F27" i="121"/>
  <c r="F26" i="121"/>
  <c r="F25" i="121"/>
  <c r="F24" i="121"/>
  <c r="F23" i="121"/>
  <c r="F22" i="121"/>
  <c r="F21" i="121"/>
  <c r="F17" i="121"/>
  <c r="F16" i="121"/>
  <c r="F15" i="121"/>
  <c r="F14" i="121"/>
  <c r="F13" i="121"/>
  <c r="F12" i="121"/>
  <c r="F11" i="121"/>
  <c r="F10" i="121"/>
  <c r="F8" i="121"/>
  <c r="F7" i="121"/>
  <c r="F6" i="121"/>
  <c r="I17" i="121"/>
  <c r="I16" i="121"/>
  <c r="I15" i="121"/>
  <c r="I14" i="121"/>
  <c r="I12" i="121"/>
  <c r="I11" i="121"/>
  <c r="I10" i="121"/>
  <c r="I9" i="121"/>
  <c r="I8" i="121"/>
  <c r="I7" i="121"/>
  <c r="I6" i="121"/>
  <c r="I5" i="121"/>
  <c r="C33" i="121"/>
  <c r="C32" i="121"/>
  <c r="C31" i="121"/>
  <c r="C30" i="121"/>
  <c r="C29" i="121"/>
  <c r="C28" i="121"/>
  <c r="C27" i="121"/>
  <c r="C26" i="121"/>
  <c r="C25" i="121"/>
  <c r="C24" i="121"/>
  <c r="C23" i="121"/>
  <c r="C22" i="121"/>
  <c r="C21" i="121"/>
  <c r="C17" i="121"/>
  <c r="C14" i="121"/>
  <c r="C16" i="121"/>
  <c r="C15" i="121"/>
  <c r="C13" i="121"/>
  <c r="C12" i="121"/>
  <c r="C11" i="121"/>
  <c r="C10" i="121"/>
  <c r="C9" i="121"/>
  <c r="C8" i="121"/>
  <c r="C7" i="121"/>
  <c r="C6" i="121"/>
  <c r="E37" i="74"/>
  <c r="F5" i="73"/>
  <c r="L6" i="73"/>
  <c r="L10" i="73"/>
  <c r="H13" i="73"/>
  <c r="N14" i="73"/>
  <c r="E15" i="73"/>
  <c r="F15" i="73"/>
  <c r="G15" i="73"/>
  <c r="H15" i="73"/>
  <c r="I15" i="73"/>
  <c r="J15" i="73"/>
  <c r="K15" i="73"/>
  <c r="L15" i="73"/>
  <c r="M15" i="73"/>
  <c r="N15" i="73"/>
  <c r="Q15" i="73"/>
  <c r="F16" i="73"/>
  <c r="L17" i="73"/>
  <c r="L18" i="73"/>
  <c r="J19" i="73"/>
  <c r="H21" i="73"/>
  <c r="N22" i="73"/>
  <c r="L23" i="73"/>
  <c r="J24" i="73"/>
  <c r="H25" i="73"/>
  <c r="F26" i="73"/>
  <c r="E28" i="73"/>
  <c r="G28" i="73"/>
  <c r="I28" i="73"/>
  <c r="K28" i="73"/>
  <c r="M28" i="73"/>
  <c r="Q28" i="73"/>
  <c r="E31" i="73"/>
  <c r="G31" i="73"/>
  <c r="E34" i="73"/>
  <c r="G34" i="73"/>
  <c r="I34" i="73"/>
  <c r="K34" i="73"/>
  <c r="M34" i="73"/>
  <c r="E39" i="73"/>
  <c r="G39" i="73"/>
  <c r="I39" i="73"/>
  <c r="K39" i="73"/>
  <c r="M39" i="73"/>
  <c r="E43" i="73"/>
  <c r="G43" i="73"/>
  <c r="I43" i="73"/>
  <c r="K43" i="73"/>
  <c r="M43" i="73"/>
  <c r="E44" i="73"/>
  <c r="G44" i="73"/>
  <c r="F48" i="73"/>
  <c r="H48" i="73"/>
  <c r="E52" i="73"/>
  <c r="G52" i="73"/>
  <c r="I52" i="73"/>
  <c r="K52" i="73"/>
  <c r="M52" i="73"/>
  <c r="G53" i="73"/>
  <c r="K53" i="73"/>
  <c r="E10" i="58"/>
  <c r="E17" i="58"/>
  <c r="F17" i="58"/>
  <c r="E26" i="58"/>
  <c r="F26" i="58"/>
  <c r="E27" i="58"/>
  <c r="F27" i="58"/>
  <c r="F27" i="106"/>
  <c r="F28" i="106"/>
  <c r="F29" i="106"/>
  <c r="F30" i="106"/>
  <c r="F31" i="106"/>
  <c r="F32" i="106"/>
  <c r="F33" i="106"/>
  <c r="F34" i="106"/>
  <c r="F35" i="106"/>
  <c r="F36" i="106"/>
  <c r="F37" i="106"/>
  <c r="F38" i="106"/>
  <c r="D39" i="106"/>
  <c r="E39" i="106"/>
  <c r="F39" i="106"/>
  <c r="L5" i="9"/>
  <c r="L6" i="9"/>
  <c r="L7" i="9"/>
  <c r="L8" i="9"/>
  <c r="L9" i="9"/>
  <c r="L10" i="9"/>
  <c r="G32" i="32"/>
  <c r="G33" i="32"/>
  <c r="G34" i="32"/>
  <c r="N52" i="8"/>
  <c r="L8" i="6"/>
  <c r="R8" i="6"/>
  <c r="L9" i="6"/>
  <c r="R9" i="6"/>
  <c r="L10" i="6"/>
  <c r="R10" i="6"/>
  <c r="L11" i="6"/>
  <c r="R11" i="6"/>
  <c r="L12" i="6"/>
  <c r="R12" i="6"/>
  <c r="L13" i="6"/>
  <c r="R13" i="6"/>
  <c r="D33" i="25"/>
  <c r="F7" i="107"/>
  <c r="D7" i="107"/>
  <c r="D39" i="107"/>
  <c r="D40" i="107"/>
  <c r="D41" i="107"/>
  <c r="D42" i="107"/>
  <c r="D43" i="107"/>
  <c r="C24" i="43"/>
  <c r="D24" i="43"/>
  <c r="E24" i="43"/>
  <c r="I24" i="43"/>
  <c r="J24" i="43"/>
  <c r="K24" i="43"/>
  <c r="C35" i="43"/>
  <c r="D35" i="43"/>
  <c r="E35" i="43"/>
  <c r="I35" i="43"/>
  <c r="J35" i="43"/>
  <c r="K35" i="43"/>
  <c r="C36" i="43"/>
  <c r="D36" i="43"/>
  <c r="E36" i="43"/>
  <c r="I36" i="43"/>
  <c r="J36" i="43"/>
  <c r="K36" i="43"/>
  <c r="G18" i="40"/>
  <c r="G19" i="40"/>
  <c r="G20" i="40"/>
  <c r="G21" i="40"/>
  <c r="G22" i="40"/>
  <c r="G23" i="40"/>
  <c r="E6" i="118"/>
  <c r="F6" i="118"/>
  <c r="I6" i="118"/>
  <c r="J6" i="118"/>
  <c r="M6" i="118"/>
  <c r="N6" i="118"/>
  <c r="E7" i="118"/>
  <c r="F7" i="118"/>
  <c r="I7" i="118"/>
  <c r="J7" i="118"/>
  <c r="H7" i="118"/>
  <c r="M7" i="118"/>
  <c r="N7" i="118"/>
  <c r="L7" i="118"/>
  <c r="D8" i="118"/>
  <c r="I8" i="118"/>
  <c r="H8" i="118"/>
  <c r="P8" i="118"/>
  <c r="G8" i="118"/>
  <c r="J8" i="118"/>
  <c r="K8" i="118"/>
  <c r="M8" i="118"/>
  <c r="L8" i="118"/>
  <c r="N8" i="118"/>
  <c r="D7" i="41"/>
  <c r="H7" i="41"/>
  <c r="L7" i="41"/>
  <c r="D8" i="41"/>
  <c r="G8" i="41"/>
  <c r="H8" i="41"/>
  <c r="K8" i="41"/>
  <c r="L8" i="41"/>
  <c r="O8" i="41"/>
  <c r="P8" i="41"/>
  <c r="D9" i="41"/>
  <c r="H9" i="41"/>
  <c r="L9" i="41"/>
  <c r="P9" i="41"/>
  <c r="D14" i="41"/>
  <c r="G14" i="41"/>
  <c r="H14" i="41"/>
  <c r="K14" i="41"/>
  <c r="L14" i="41"/>
  <c r="O14" i="41"/>
  <c r="P14" i="41"/>
  <c r="D15" i="41"/>
  <c r="H15" i="41"/>
  <c r="L15" i="41"/>
  <c r="D21" i="41"/>
  <c r="G21" i="41"/>
  <c r="H21" i="41"/>
  <c r="K21" i="41"/>
  <c r="L21" i="41"/>
  <c r="O21" i="41"/>
  <c r="P21" i="41"/>
  <c r="D22" i="41"/>
  <c r="H22" i="41"/>
  <c r="L22" i="41"/>
  <c r="P22" i="41"/>
  <c r="D28" i="41"/>
  <c r="G28" i="41"/>
  <c r="H28" i="41"/>
  <c r="K28" i="41"/>
  <c r="L28" i="41"/>
  <c r="O28" i="41"/>
  <c r="P28" i="41"/>
  <c r="D29" i="41"/>
  <c r="H29" i="41"/>
  <c r="L29" i="41"/>
  <c r="D35" i="41"/>
  <c r="G35" i="41"/>
  <c r="H35" i="41"/>
  <c r="K35" i="41"/>
  <c r="L35" i="41"/>
  <c r="O35" i="41"/>
  <c r="P35" i="41"/>
  <c r="D36" i="41"/>
  <c r="H36" i="41"/>
  <c r="L36" i="41"/>
  <c r="P36" i="41"/>
  <c r="D42" i="41"/>
  <c r="G42" i="41"/>
  <c r="H42" i="41"/>
  <c r="K42" i="41"/>
  <c r="L42" i="41"/>
  <c r="O42" i="41"/>
  <c r="P42" i="41"/>
  <c r="D43" i="41"/>
  <c r="H43" i="41"/>
  <c r="L43" i="41"/>
  <c r="D4" i="39"/>
  <c r="E4" i="39"/>
  <c r="H4" i="39"/>
  <c r="I4" i="39"/>
  <c r="L4" i="39"/>
  <c r="M4" i="39"/>
  <c r="C5" i="39"/>
  <c r="C4" i="39" s="1"/>
  <c r="G5" i="39"/>
  <c r="K5" i="39"/>
  <c r="C6" i="39"/>
  <c r="G6" i="39"/>
  <c r="G4" i="39" s="1"/>
  <c r="K6" i="39"/>
  <c r="K4" i="39" s="1"/>
  <c r="C7" i="39"/>
  <c r="G7" i="39"/>
  <c r="K7" i="39"/>
  <c r="C8" i="39"/>
  <c r="G8" i="39"/>
  <c r="K8" i="39"/>
  <c r="C9" i="39"/>
  <c r="G9" i="39"/>
  <c r="K9" i="39"/>
  <c r="D10" i="39"/>
  <c r="L46" i="39" s="1"/>
  <c r="E10" i="39"/>
  <c r="H10" i="39"/>
  <c r="I10" i="39"/>
  <c r="L10" i="39"/>
  <c r="M10" i="39"/>
  <c r="C11" i="39"/>
  <c r="G11" i="39"/>
  <c r="K11" i="39"/>
  <c r="K10" i="39" s="1"/>
  <c r="C12" i="39"/>
  <c r="G12" i="39"/>
  <c r="K12" i="39"/>
  <c r="C13" i="39"/>
  <c r="G13" i="39"/>
  <c r="K13" i="39"/>
  <c r="C14" i="39"/>
  <c r="G14" i="39"/>
  <c r="G10" i="39" s="1"/>
  <c r="K14" i="39"/>
  <c r="C15" i="39"/>
  <c r="G15" i="39"/>
  <c r="K15" i="39"/>
  <c r="D16" i="39"/>
  <c r="E16" i="39"/>
  <c r="H16" i="39"/>
  <c r="I16" i="39"/>
  <c r="L16" i="39"/>
  <c r="M16" i="39"/>
  <c r="C17" i="39"/>
  <c r="G17" i="39"/>
  <c r="G16" i="39" s="1"/>
  <c r="K17" i="39"/>
  <c r="C18" i="39"/>
  <c r="G18" i="39"/>
  <c r="K18" i="39"/>
  <c r="C19" i="39"/>
  <c r="G19" i="39"/>
  <c r="K19" i="39"/>
  <c r="C20" i="39"/>
  <c r="G20" i="39"/>
  <c r="K20" i="39"/>
  <c r="C21" i="39"/>
  <c r="C16" i="39" s="1"/>
  <c r="G21" i="39"/>
  <c r="K21" i="39"/>
  <c r="D22" i="39"/>
  <c r="E22" i="39"/>
  <c r="M46" i="39" s="1"/>
  <c r="H22" i="39"/>
  <c r="I22" i="39"/>
  <c r="L22" i="39"/>
  <c r="M22" i="39"/>
  <c r="C23" i="39"/>
  <c r="G23" i="39"/>
  <c r="K23" i="39"/>
  <c r="C24" i="39"/>
  <c r="G24" i="39"/>
  <c r="K24" i="39"/>
  <c r="C25" i="39"/>
  <c r="C22" i="39" s="1"/>
  <c r="G25" i="39"/>
  <c r="K25" i="39"/>
  <c r="C26" i="39"/>
  <c r="G26" i="39"/>
  <c r="G22" i="39" s="1"/>
  <c r="K26" i="39"/>
  <c r="C27" i="39"/>
  <c r="G27" i="39"/>
  <c r="K27" i="39"/>
  <c r="K22" i="39" s="1"/>
  <c r="D28" i="39"/>
  <c r="E28" i="39"/>
  <c r="L28" i="39"/>
  <c r="M28" i="39"/>
  <c r="C29" i="39"/>
  <c r="G29" i="39"/>
  <c r="K29" i="39"/>
  <c r="C30" i="39"/>
  <c r="C28" i="39" s="1"/>
  <c r="G30" i="39"/>
  <c r="K30" i="39"/>
  <c r="C31" i="39"/>
  <c r="G31" i="39"/>
  <c r="K31" i="39"/>
  <c r="C32" i="39"/>
  <c r="G32" i="39"/>
  <c r="K32" i="39"/>
  <c r="C33" i="39"/>
  <c r="G33" i="39"/>
  <c r="K33" i="39"/>
  <c r="D34" i="39"/>
  <c r="E34" i="39"/>
  <c r="H34" i="39"/>
  <c r="I34" i="39"/>
  <c r="C35" i="39"/>
  <c r="C34" i="39" s="1"/>
  <c r="G35" i="39"/>
  <c r="K35" i="39"/>
  <c r="C36" i="39"/>
  <c r="G36" i="39"/>
  <c r="G34" i="39" s="1"/>
  <c r="K36" i="39"/>
  <c r="C37" i="39"/>
  <c r="G37" i="39"/>
  <c r="K37" i="39"/>
  <c r="K34" i="39" s="1"/>
  <c r="C38" i="39"/>
  <c r="G38" i="39"/>
  <c r="K38" i="39"/>
  <c r="C39" i="39"/>
  <c r="G39" i="39"/>
  <c r="K39" i="39"/>
  <c r="D40" i="39"/>
  <c r="E40" i="39"/>
  <c r="H40" i="39"/>
  <c r="I40" i="39"/>
  <c r="K40" i="39"/>
  <c r="L40" i="39"/>
  <c r="C41" i="39"/>
  <c r="G41" i="39"/>
  <c r="C42" i="39"/>
  <c r="G42" i="39"/>
  <c r="G40" i="39" s="1"/>
  <c r="C43" i="39"/>
  <c r="G43" i="39"/>
  <c r="C44" i="39"/>
  <c r="G44" i="39"/>
  <c r="C45" i="39"/>
  <c r="G45" i="39"/>
  <c r="D46" i="39"/>
  <c r="E46" i="39"/>
  <c r="H46" i="39"/>
  <c r="I46" i="39"/>
  <c r="C47" i="39"/>
  <c r="C46" i="39" s="1"/>
  <c r="C48" i="39"/>
  <c r="G48" i="39"/>
  <c r="G46" i="39" s="1"/>
  <c r="C49" i="39"/>
  <c r="G49" i="39"/>
  <c r="C50" i="39"/>
  <c r="G50" i="39"/>
  <c r="C51" i="39"/>
  <c r="G51" i="39"/>
  <c r="D28" i="18"/>
  <c r="E28" i="18"/>
  <c r="F28" i="18"/>
  <c r="G28" i="18"/>
  <c r="H28" i="18"/>
  <c r="I28" i="18"/>
  <c r="J28" i="18"/>
  <c r="K28" i="18"/>
  <c r="D5" i="17"/>
  <c r="D62" i="18"/>
  <c r="E5" i="17"/>
  <c r="E62" i="18"/>
  <c r="F5" i="17"/>
  <c r="F62" i="18"/>
  <c r="G5" i="17"/>
  <c r="G62" i="18"/>
  <c r="H5" i="17"/>
  <c r="H62" i="18"/>
  <c r="I5" i="17"/>
  <c r="I62" i="18"/>
  <c r="J5" i="17"/>
  <c r="J62" i="18"/>
  <c r="K5" i="17"/>
  <c r="K62" i="18"/>
  <c r="D13" i="17"/>
  <c r="E13" i="17"/>
  <c r="F13" i="17"/>
  <c r="G13" i="17"/>
  <c r="H13" i="17"/>
  <c r="I13" i="17"/>
  <c r="J13" i="17"/>
  <c r="K13" i="17"/>
  <c r="D51" i="17"/>
  <c r="E51" i="17"/>
  <c r="F51" i="17"/>
  <c r="G51" i="17"/>
  <c r="H51" i="17"/>
  <c r="I51" i="17"/>
  <c r="J51" i="17"/>
  <c r="K51" i="17"/>
  <c r="J66" i="17"/>
  <c r="C38" i="37"/>
  <c r="C6" i="20"/>
  <c r="C7" i="20"/>
  <c r="C8" i="20"/>
  <c r="C10" i="20"/>
  <c r="I10" i="20"/>
  <c r="J10" i="20"/>
  <c r="K10" i="20"/>
  <c r="C11" i="20"/>
  <c r="C12" i="20"/>
  <c r="C13" i="20"/>
  <c r="C14" i="20"/>
  <c r="I14" i="20"/>
  <c r="J14" i="20"/>
  <c r="C15" i="20"/>
  <c r="C16" i="20"/>
  <c r="C18" i="20"/>
  <c r="C19" i="20"/>
  <c r="C20" i="20"/>
  <c r="C28" i="20"/>
  <c r="C29" i="20"/>
  <c r="D5" i="119"/>
  <c r="O5" i="119"/>
  <c r="L5" i="119" s="1"/>
  <c r="H5" i="119"/>
  <c r="P5" i="119"/>
  <c r="O6" i="119"/>
  <c r="D6" i="119" s="1"/>
  <c r="H6" i="119"/>
  <c r="O7" i="119"/>
  <c r="P7" i="119" s="1"/>
  <c r="O8" i="119"/>
  <c r="H8" i="119" s="1"/>
  <c r="O9" i="119"/>
  <c r="H9" i="119" s="1"/>
  <c r="O10" i="119"/>
  <c r="L10" i="119" s="1"/>
  <c r="D11" i="119"/>
  <c r="H11" i="119"/>
  <c r="L11" i="119"/>
  <c r="P11" i="119"/>
  <c r="D12" i="119"/>
  <c r="H12" i="119"/>
  <c r="L12" i="119"/>
  <c r="P12" i="119"/>
  <c r="K6" i="12"/>
  <c r="K7" i="12"/>
  <c r="K8" i="12"/>
  <c r="K9" i="12"/>
  <c r="K10" i="12"/>
  <c r="K11" i="12"/>
  <c r="K12" i="12"/>
  <c r="K13" i="12"/>
  <c r="K14" i="12"/>
  <c r="K15" i="12"/>
  <c r="K16" i="12"/>
  <c r="J24" i="105"/>
  <c r="J25" i="105"/>
  <c r="J26" i="105"/>
  <c r="J27" i="105"/>
  <c r="J28" i="105"/>
  <c r="D7" i="119"/>
  <c r="L7" i="119"/>
  <c r="L8" i="119"/>
  <c r="P8" i="119"/>
  <c r="O43" i="41"/>
  <c r="K36" i="41"/>
  <c r="G29" i="41"/>
  <c r="K22" i="41"/>
  <c r="O15" i="41"/>
  <c r="K9" i="41"/>
  <c r="L6" i="118"/>
  <c r="D6" i="118"/>
  <c r="D7" i="118"/>
  <c r="L30" i="73"/>
  <c r="L33" i="73"/>
  <c r="L36" i="73"/>
  <c r="L38" i="73"/>
  <c r="L41" i="73"/>
  <c r="L44" i="73"/>
  <c r="L29" i="73"/>
  <c r="L31" i="73"/>
  <c r="L32" i="73"/>
  <c r="L37" i="73"/>
  <c r="L42" i="73"/>
  <c r="L45" i="73"/>
  <c r="L53" i="73"/>
  <c r="H30" i="73"/>
  <c r="H33" i="73"/>
  <c r="H36" i="73"/>
  <c r="H38" i="73"/>
  <c r="H41" i="73"/>
  <c r="H35" i="73"/>
  <c r="H40" i="73"/>
  <c r="H45" i="73"/>
  <c r="H49" i="73"/>
  <c r="H50" i="73"/>
  <c r="H51" i="73"/>
  <c r="H53" i="73"/>
  <c r="N52" i="73"/>
  <c r="F52" i="73"/>
  <c r="L47" i="73"/>
  <c r="L46" i="73"/>
  <c r="H42" i="73"/>
  <c r="L40" i="73"/>
  <c r="L34" i="73"/>
  <c r="H34" i="73"/>
  <c r="K16" i="39"/>
  <c r="P43" i="41"/>
  <c r="G43" i="41"/>
  <c r="K43" i="41"/>
  <c r="O36" i="41"/>
  <c r="G36" i="41"/>
  <c r="P29" i="41"/>
  <c r="O29" i="41"/>
  <c r="K29" i="41"/>
  <c r="O22" i="41"/>
  <c r="G22" i="41"/>
  <c r="P15" i="41"/>
  <c r="G15" i="41"/>
  <c r="K15" i="41"/>
  <c r="O9" i="41"/>
  <c r="G9" i="41"/>
  <c r="P7" i="41"/>
  <c r="O7" i="41"/>
  <c r="H6" i="118"/>
  <c r="K7" i="41"/>
  <c r="O8" i="118"/>
  <c r="M53" i="73"/>
  <c r="I53" i="73"/>
  <c r="E53" i="73"/>
  <c r="L52" i="73"/>
  <c r="H52" i="73"/>
  <c r="H47" i="73"/>
  <c r="H46" i="73"/>
  <c r="H44" i="73"/>
  <c r="N43" i="73"/>
  <c r="J43" i="73"/>
  <c r="F43" i="73"/>
  <c r="L39" i="73"/>
  <c r="H39" i="73"/>
  <c r="H37" i="73"/>
  <c r="L35" i="73"/>
  <c r="H31" i="73"/>
  <c r="H29" i="73"/>
  <c r="N6" i="73"/>
  <c r="N10" i="73"/>
  <c r="N12" i="73"/>
  <c r="N13" i="73"/>
  <c r="N17" i="73"/>
  <c r="N18" i="73"/>
  <c r="N21" i="73"/>
  <c r="N23" i="73"/>
  <c r="N25" i="73"/>
  <c r="N26" i="73"/>
  <c r="N28" i="73"/>
  <c r="N7" i="73"/>
  <c r="N11" i="73"/>
  <c r="N19" i="73"/>
  <c r="N20" i="73"/>
  <c r="N24" i="73"/>
  <c r="J6" i="73"/>
  <c r="J10" i="73"/>
  <c r="J13" i="73"/>
  <c r="J17" i="73"/>
  <c r="J18" i="73"/>
  <c r="J21" i="73"/>
  <c r="J23" i="73"/>
  <c r="J25" i="73"/>
  <c r="J28" i="73"/>
  <c r="J5" i="73"/>
  <c r="J14" i="73"/>
  <c r="J16" i="73"/>
  <c r="J22" i="73"/>
  <c r="F6" i="73"/>
  <c r="F17" i="73"/>
  <c r="F20" i="73"/>
  <c r="F21" i="73"/>
  <c r="F23" i="73"/>
  <c r="F25" i="73"/>
  <c r="F28" i="73"/>
  <c r="F7" i="73"/>
  <c r="F11" i="73"/>
  <c r="F18" i="73"/>
  <c r="F19" i="73"/>
  <c r="F24" i="73"/>
  <c r="F22" i="73"/>
  <c r="J20" i="73"/>
  <c r="N16" i="73"/>
  <c r="F14" i="73"/>
  <c r="J11" i="73"/>
  <c r="J7" i="73"/>
  <c r="N5" i="73"/>
  <c r="F44" i="73"/>
  <c r="L43" i="73"/>
  <c r="H43" i="73"/>
  <c r="L5" i="73"/>
  <c r="L7" i="73"/>
  <c r="L11" i="73"/>
  <c r="L14" i="73"/>
  <c r="L16" i="73"/>
  <c r="L19" i="73"/>
  <c r="L20" i="73"/>
  <c r="L22" i="73"/>
  <c r="L24" i="73"/>
  <c r="L28" i="73"/>
  <c r="H5" i="73"/>
  <c r="H7" i="73"/>
  <c r="H11" i="73"/>
  <c r="H14" i="73"/>
  <c r="H16" i="73"/>
  <c r="H19" i="73"/>
  <c r="H22" i="73"/>
  <c r="H24" i="73"/>
  <c r="H26" i="73"/>
  <c r="H28" i="73"/>
  <c r="L26" i="73"/>
  <c r="L25" i="73"/>
  <c r="H23" i="73"/>
  <c r="L21" i="73"/>
  <c r="H17" i="73"/>
  <c r="L13" i="73"/>
  <c r="H6" i="73"/>
  <c r="J29" i="73"/>
  <c r="J31" i="73"/>
  <c r="J32" i="73"/>
  <c r="J35" i="73"/>
  <c r="J37" i="73"/>
  <c r="J40" i="73"/>
  <c r="J42" i="73"/>
  <c r="J30" i="73"/>
  <c r="J33" i="73"/>
  <c r="J38" i="73"/>
  <c r="J44" i="73"/>
  <c r="J46" i="73"/>
  <c r="J47" i="73"/>
  <c r="J53" i="73"/>
  <c r="J39" i="73"/>
  <c r="J41" i="73"/>
  <c r="J45" i="73"/>
  <c r="J34" i="73"/>
  <c r="J36" i="73"/>
  <c r="G7" i="118"/>
  <c r="P7" i="118"/>
  <c r="P6" i="118"/>
  <c r="K6" i="118"/>
  <c r="O6" i="118"/>
  <c r="F29" i="73"/>
  <c r="F35" i="73"/>
  <c r="F37" i="73"/>
  <c r="F40" i="73"/>
  <c r="F42" i="73"/>
  <c r="F45" i="73"/>
  <c r="F36" i="73"/>
  <c r="F41" i="73"/>
  <c r="F46" i="73"/>
  <c r="F53" i="73"/>
  <c r="F31" i="73"/>
  <c r="F33" i="73"/>
  <c r="F39" i="73"/>
  <c r="F49" i="73"/>
  <c r="F51" i="73"/>
  <c r="F30" i="73"/>
  <c r="F32" i="73"/>
  <c r="F34" i="73"/>
  <c r="F38" i="73"/>
  <c r="F50" i="73"/>
  <c r="N29" i="73"/>
  <c r="N31" i="73"/>
  <c r="N32" i="73"/>
  <c r="N35" i="73"/>
  <c r="N37" i="73"/>
  <c r="N40" i="73"/>
  <c r="N42" i="73"/>
  <c r="N36" i="73"/>
  <c r="N41" i="73"/>
  <c r="N46" i="73"/>
  <c r="N47" i="73"/>
  <c r="N53" i="73"/>
  <c r="N30" i="73"/>
  <c r="N38" i="73"/>
  <c r="N39" i="73"/>
  <c r="N33" i="73"/>
  <c r="N34" i="73"/>
  <c r="N44" i="73"/>
  <c r="N45" i="73"/>
  <c r="J52" i="73"/>
  <c r="G7" i="41"/>
  <c r="G6" i="118"/>
  <c r="O7" i="118"/>
  <c r="K7" i="118"/>
  <c r="K28" i="39"/>
  <c r="C10" i="39"/>
  <c r="C40" i="39"/>
  <c r="K46" i="39" l="1"/>
  <c r="D8" i="119"/>
  <c r="P10" i="119"/>
  <c r="D10" i="119"/>
  <c r="L9" i="119"/>
  <c r="L6" i="119"/>
  <c r="H7" i="119"/>
  <c r="H10" i="119"/>
  <c r="P9" i="119"/>
  <c r="D9" i="119"/>
  <c r="P6" i="119"/>
</calcChain>
</file>

<file path=xl/sharedStrings.xml><?xml version="1.0" encoding="utf-8"?>
<sst xmlns="http://schemas.openxmlformats.org/spreadsheetml/2006/main" count="5142" uniqueCount="2519">
  <si>
    <t>宋</t>
    <rPh sb="0" eb="1">
      <t>ソウ</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</si>
  <si>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</si>
  <si>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</si>
  <si>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</si>
  <si>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</si>
  <si>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</si>
  <si>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</si>
  <si>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</si>
  <si>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</si>
  <si>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</si>
  <si>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</si>
  <si>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</si>
  <si>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</si>
  <si>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</si>
  <si>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真珠・
母貝養殖</t>
    <rPh sb="0" eb="2">
      <t>シンジュ</t>
    </rPh>
    <rPh sb="4" eb="5">
      <t>ハハ</t>
    </rPh>
    <rPh sb="5" eb="6">
      <t>カイ</t>
    </rPh>
    <rPh sb="6" eb="8">
      <t>ヨウショク</t>
    </rPh>
    <phoneticPr fontId="2"/>
  </si>
  <si>
    <t>-</t>
    <phoneticPr fontId="2"/>
  </si>
  <si>
    <t>…</t>
    <phoneticPr fontId="2"/>
  </si>
  <si>
    <t>後期高齢者健診</t>
    <rPh sb="0" eb="2">
      <t>コウキ</t>
    </rPh>
    <rPh sb="2" eb="4">
      <t>コウレイ</t>
    </rPh>
    <rPh sb="4" eb="5">
      <t>シャ</t>
    </rPh>
    <rPh sb="5" eb="7">
      <t>ケンシン</t>
    </rPh>
    <phoneticPr fontId="2"/>
  </si>
  <si>
    <t>生活習慣病健診</t>
    <rPh sb="0" eb="2">
      <t>セイカツ</t>
    </rPh>
    <rPh sb="2" eb="4">
      <t>シュウカン</t>
    </rPh>
    <rPh sb="4" eb="5">
      <t>ビョウ</t>
    </rPh>
    <rPh sb="5" eb="7">
      <t>ケンシン</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</si>
  <si>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</si>
  <si>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</si>
  <si>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</si>
  <si>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</si>
  <si>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８３．主要選挙投票状況</t>
    <rPh sb="3" eb="5">
      <t>シュヨウ</t>
    </rPh>
    <rPh sb="5" eb="7">
      <t>センキョ</t>
    </rPh>
    <rPh sb="7" eb="9">
      <t>トウヒョウ</t>
    </rPh>
    <rPh sb="9" eb="11">
      <t>ジョウキョウ</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</si>
  <si>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</si>
  <si>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</si>
  <si>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</si>
  <si>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</si>
  <si>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</si>
  <si>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</si>
  <si>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</si>
  <si>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</si>
  <si>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</si>
  <si>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</si>
  <si>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</si>
  <si>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</si>
  <si>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</si>
  <si>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</si>
  <si>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</si>
  <si>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(資料：平成22年国勢調査)</t>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</si>
  <si>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</si>
  <si>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</si>
  <si>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</si>
  <si>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</si>
  <si>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</si>
  <si>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</si>
  <si>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</si>
  <si>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</si>
  <si>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</si>
  <si>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</si>
  <si>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</si>
  <si>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</si>
  <si>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</si>
  <si>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</si>
  <si>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</si>
  <si>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</si>
  <si>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</si>
  <si>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</si>
  <si>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</si>
  <si>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</si>
  <si>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</si>
  <si>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</si>
  <si>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</si>
  <si>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</si>
  <si>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</si>
  <si>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</si>
  <si>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</si>
  <si>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</si>
  <si>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</si>
  <si>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</si>
  <si>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</si>
  <si>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</si>
  <si>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家具・装備品</t>
    <rPh sb="0" eb="2">
      <t>カグ</t>
    </rPh>
    <rPh sb="3" eb="5">
      <t>ソウビ</t>
    </rPh>
    <rPh sb="5" eb="6">
      <t>ヒン</t>
    </rPh>
    <phoneticPr fontId="2"/>
  </si>
  <si>
    <t>パルプ・紙</t>
    <rPh sb="4" eb="5">
      <t>カミ</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</si>
  <si>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</si>
  <si>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</si>
  <si>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</si>
  <si>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皮　　　革</t>
    <rPh sb="0" eb="5">
      <t>ヒカク</t>
    </rPh>
    <phoneticPr fontId="2"/>
  </si>
  <si>
    <t>窯業・土石</t>
    <rPh sb="0" eb="2">
      <t>ヨウギョウ</t>
    </rPh>
    <rPh sb="3" eb="5">
      <t>ドセキ</t>
    </rPh>
    <phoneticPr fontId="2"/>
  </si>
  <si>
    <t>鉄　鋼　業</t>
    <rPh sb="0" eb="5">
      <t>テッコウギョウ</t>
    </rPh>
    <phoneticPr fontId="2"/>
  </si>
  <si>
    <t>非鉄金属</t>
    <rPh sb="0" eb="1">
      <t>ヒ</t>
    </rPh>
    <rPh sb="1" eb="2">
      <t>テツ</t>
    </rPh>
    <rPh sb="2" eb="4">
      <t>キンゾク</t>
    </rPh>
    <phoneticPr fontId="2"/>
  </si>
  <si>
    <t>金属製品</t>
    <rPh sb="0" eb="2">
      <t>キンゾク</t>
    </rPh>
    <rPh sb="2" eb="4">
      <t>セイヒン</t>
    </rPh>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</si>
  <si>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</si>
  <si>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</si>
  <si>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</si>
  <si>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</si>
  <si>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</si>
  <si>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</si>
  <si>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</si>
  <si>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</si>
  <si>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凶悪犯</t>
    <rPh sb="0" eb="2">
      <t>キョウアク</t>
    </rPh>
    <rPh sb="2" eb="3">
      <t>ハン</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</si>
  <si>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</si>
  <si>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</si>
  <si>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</si>
  <si>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</si>
  <si>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</si>
  <si>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</si>
  <si>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</si>
  <si>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</si>
  <si>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</si>
  <si>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</si>
  <si>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</si>
  <si>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</si>
  <si>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</si>
  <si>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</si>
  <si>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</si>
  <si>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</si>
  <si>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</si>
  <si>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</si>
  <si>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</si>
  <si>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</si>
  <si>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</si>
  <si>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</si>
  <si>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</si>
  <si>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</si>
  <si>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</si>
  <si>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</si>
  <si>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</si>
  <si>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</si>
  <si>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</si>
  <si>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</si>
  <si>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</si>
  <si>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庁舎</t>
    <rPh sb="0" eb="2">
      <t>チョウシャ</t>
    </rPh>
    <phoneticPr fontId="2"/>
  </si>
  <si>
    <t>積立金</t>
    <rPh sb="0" eb="2">
      <t>ツミタテ</t>
    </rPh>
    <rPh sb="2" eb="3">
      <t>キン</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</si>
  <si>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</si>
  <si>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</si>
  <si>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</si>
  <si>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</si>
  <si>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</si>
  <si>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</si>
  <si>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</si>
  <si>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</si>
  <si>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</si>
  <si>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</si>
  <si>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</si>
  <si>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</si>
  <si>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</si>
  <si>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6"/>
  </si>
  <si>
    <r>
      <t xml:space="preserve">放火
</t>
    </r>
    <r>
      <rPr>
        <sz val="7"/>
        <rFont val="ＭＳ 明朝"/>
        <family val="1"/>
        <charset val="128"/>
      </rPr>
      <t>（放火の疑い）</t>
    </r>
    <rPh sb="0" eb="2">
      <t>ホウカ</t>
    </rPh>
    <rPh sb="4" eb="6">
      <t>ホウカ</t>
    </rPh>
    <rPh sb="7" eb="8">
      <t>ウタガ</t>
    </rPh>
    <phoneticPr fontId="2"/>
  </si>
  <si>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</si>
  <si>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</si>
  <si>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</si>
  <si>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下流端</t>
    <rPh sb="0" eb="2">
      <t>カリュウ</t>
    </rPh>
    <rPh sb="2" eb="3">
      <t>ハ</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</si>
  <si>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</si>
  <si>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</si>
  <si>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</si>
  <si>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</si>
  <si>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</si>
  <si>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</si>
  <si>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1月</t>
    <rPh sb="1" eb="2">
      <t>ツキ</t>
    </rPh>
    <phoneticPr fontId="2"/>
  </si>
  <si>
    <t>2月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</si>
  <si>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</si>
  <si>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</si>
  <si>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</si>
  <si>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</si>
  <si>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</si>
  <si>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</si>
  <si>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</si>
  <si>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</si>
  <si>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</si>
  <si>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</si>
  <si>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</si>
  <si>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</si>
  <si>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</si>
  <si>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</si>
  <si>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</si>
  <si>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</si>
  <si>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</si>
  <si>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人口(人)</t>
    <rPh sb="0" eb="2">
      <t>ジンコウ</t>
    </rPh>
    <rPh sb="3" eb="4">
      <t>ヒト</t>
    </rPh>
    <phoneticPr fontId="2"/>
  </si>
  <si>
    <t>物件費</t>
    <rPh sb="0" eb="2">
      <t>ブッケン</t>
    </rPh>
    <rPh sb="2" eb="3">
      <t>ヒ</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</si>
  <si>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</si>
  <si>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</si>
  <si>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</si>
  <si>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</si>
  <si>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</si>
  <si>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</si>
  <si>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総　　　　　　　数</t>
    <rPh sb="0" eb="1">
      <t>フサ</t>
    </rPh>
    <rPh sb="8" eb="9">
      <t>カズ</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</si>
  <si>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</si>
  <si>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</si>
  <si>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9年</t>
    <rPh sb="0" eb="2">
      <t>ヘイセイ</t>
    </rPh>
    <rPh sb="4" eb="5">
      <t>ネン</t>
    </rPh>
    <phoneticPr fontId="2"/>
  </si>
  <si>
    <t>総　　　　　　　　　　　　　　　　　　　　数</t>
    <rPh sb="0" eb="1">
      <t>フサ</t>
    </rPh>
    <rPh sb="21" eb="22">
      <t>カズ</t>
    </rPh>
    <phoneticPr fontId="2"/>
  </si>
  <si>
    <t>３４．工業用地および工業用水使用量の推移(従業員３０人以上の事業所)</t>
    <rPh sb="3" eb="5">
      <t>コウギョウ</t>
    </rPh>
    <rPh sb="5" eb="7">
      <t>ヨウチ</t>
    </rPh>
    <rPh sb="10" eb="12">
      <t>コウギョウ</t>
    </rPh>
    <rPh sb="12" eb="14">
      <t>ヨウスイ</t>
    </rPh>
    <rPh sb="14" eb="16">
      <t>シヨウリョウ</t>
    </rPh>
    <rPh sb="16" eb="17">
      <t>リョウ</t>
    </rPh>
    <rPh sb="18" eb="20">
      <t>スイイ</t>
    </rPh>
    <rPh sb="21" eb="24">
      <t>ジュウギョウイン</t>
    </rPh>
    <rPh sb="26" eb="27">
      <t>ニン</t>
    </rPh>
    <rPh sb="27" eb="29">
      <t>イジョウ</t>
    </rPh>
    <rPh sb="30" eb="33">
      <t>ジギョウショ</t>
    </rPh>
    <phoneticPr fontId="2"/>
  </si>
  <si>
    <t>特別土地保有税</t>
    <rPh sb="0" eb="4">
      <t>トクベツトチ</t>
    </rPh>
    <rPh sb="4" eb="7">
      <t>ホユウゼイ</t>
    </rPh>
    <phoneticPr fontId="2"/>
  </si>
  <si>
    <t>保有分</t>
    <rPh sb="0" eb="3">
      <t>ホユウブン</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</si>
  <si>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</si>
  <si>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</si>
  <si>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再生資源</t>
    <rPh sb="0" eb="2">
      <t>サイセイ</t>
    </rPh>
    <rPh sb="2" eb="4">
      <t>シゲン</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</si>
  <si>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</si>
  <si>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</si>
  <si>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</si>
  <si>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</si>
  <si>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</si>
  <si>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</si>
  <si>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</si>
  <si>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</si>
  <si>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</si>
  <si>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</si>
  <si>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</si>
  <si>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</si>
  <si>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</si>
  <si>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</si>
  <si>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</si>
  <si>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</si>
  <si>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平成24年度</t>
    <rPh sb="0" eb="2">
      <t>ヘイセイ</t>
    </rPh>
    <phoneticPr fontId="2"/>
  </si>
  <si>
    <t>平成24年度</t>
    <rPh sb="0" eb="2">
      <t>ヘイセイ</t>
    </rPh>
    <phoneticPr fontId="6"/>
  </si>
  <si>
    <t>(１)準用河川</t>
    <rPh sb="3" eb="5">
      <t>ジュンヨウ</t>
    </rPh>
    <rPh sb="5" eb="7">
      <t>カセン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</si>
  <si>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</si>
  <si>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</si>
  <si>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</si>
  <si>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野洲駅バリアフリー整備完成(駅構内の上下線ホームへのエレベーター等)</t>
    <phoneticPr fontId="2"/>
  </si>
  <si>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</si>
  <si>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</si>
  <si>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</si>
  <si>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</si>
  <si>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昭和47年 4月 1日</t>
    <rPh sb="0" eb="2">
      <t>ショウワ</t>
    </rPh>
    <rPh sb="4" eb="5">
      <t>ネン</t>
    </rPh>
    <rPh sb="7" eb="8">
      <t>ガツ</t>
    </rPh>
    <rPh sb="10" eb="11">
      <t>ニチ</t>
    </rPh>
    <phoneticPr fontId="2"/>
  </si>
  <si>
    <t>(資料：国勢調査)</t>
    <rPh sb="1" eb="3">
      <t>シリョウ</t>
    </rPh>
    <rPh sb="4" eb="6">
      <t>コクセイ</t>
    </rPh>
    <rPh sb="6" eb="8">
      <t>チョウサ</t>
    </rPh>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</si>
  <si>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</si>
  <si>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</si>
  <si>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</si>
  <si>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</si>
  <si>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</si>
  <si>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</si>
  <si>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</si>
  <si>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</si>
  <si>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</si>
  <si>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</si>
  <si>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</si>
  <si>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</si>
  <si>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</si>
  <si>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種　　　別</t>
    <rPh sb="0" eb="1">
      <t>タネ</t>
    </rPh>
    <rPh sb="4" eb="5">
      <t>ベツ</t>
    </rPh>
    <phoneticPr fontId="2"/>
  </si>
  <si>
    <t>絵　　画</t>
    <rPh sb="0" eb="1">
      <t>エ</t>
    </rPh>
    <rPh sb="3" eb="4">
      <t>ガ</t>
    </rPh>
    <phoneticPr fontId="2"/>
  </si>
  <si>
    <t>彫　　刻</t>
    <rPh sb="0" eb="1">
      <t>ホリ</t>
    </rPh>
    <rPh sb="3" eb="4">
      <t>コク</t>
    </rPh>
    <phoneticPr fontId="2"/>
  </si>
  <si>
    <t>市立三上保育園</t>
    <rPh sb="0" eb="1">
      <t>シ</t>
    </rPh>
    <rPh sb="1" eb="2">
      <t>リツ</t>
    </rPh>
    <rPh sb="2" eb="4">
      <t>ミカミ</t>
    </rPh>
    <rPh sb="4" eb="7">
      <t>ホイクエン</t>
    </rPh>
    <phoneticPr fontId="2"/>
  </si>
  <si>
    <t>面積(㎢)</t>
    <rPh sb="0" eb="2">
      <t>メンセキ</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</si>
  <si>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</si>
  <si>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</si>
  <si>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</si>
  <si>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</si>
  <si>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比　江</t>
    <rPh sb="0" eb="3">
      <t>ヒエ</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</si>
  <si>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</si>
  <si>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</si>
  <si>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</si>
  <si>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</si>
  <si>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</si>
  <si>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</si>
  <si>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600帖</t>
    <rPh sb="3" eb="4">
      <t>チョウ</t>
    </rPh>
    <phoneticPr fontId="2"/>
  </si>
  <si>
    <t>認定。</t>
    <rPh sb="0" eb="2">
      <t>ニンテイ</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</si>
  <si>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</si>
  <si>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</si>
  <si>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</si>
  <si>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</si>
  <si>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</si>
  <si>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</si>
  <si>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</si>
  <si>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</si>
  <si>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</si>
  <si>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</si>
  <si>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</si>
  <si>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</si>
  <si>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４　決算収支の状況</t>
    <rPh sb="2" eb="4">
      <t>ケッサン</t>
    </rPh>
    <rPh sb="4" eb="6">
      <t>シュウシ</t>
    </rPh>
    <rPh sb="7" eb="9">
      <t>ジョウキョウ</t>
    </rPh>
    <phoneticPr fontId="2"/>
  </si>
  <si>
    <t>比留田薬師堂</t>
    <rPh sb="0" eb="3">
      <t>ヒルタ</t>
    </rPh>
    <rPh sb="3" eb="5">
      <t>ヤクシ</t>
    </rPh>
    <rPh sb="5" eb="6">
      <t>ドウ</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</si>
  <si>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</si>
  <si>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</si>
  <si>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</si>
  <si>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</si>
  <si>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</si>
  <si>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</si>
  <si>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</si>
  <si>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</si>
  <si>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</si>
  <si>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</si>
  <si>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</si>
  <si>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</si>
  <si>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</si>
  <si>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</si>
  <si>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</si>
  <si>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</si>
  <si>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江戸後期</t>
    <rPh sb="0" eb="2">
      <t>エド</t>
    </rPh>
    <phoneticPr fontId="2"/>
  </si>
  <si>
    <t>平安・鎌倉</t>
    <rPh sb="0" eb="2">
      <t>ヘイアン</t>
    </rPh>
    <phoneticPr fontId="2"/>
  </si>
  <si>
    <t>西河原遺跡群出土木簡</t>
    <rPh sb="0" eb="1">
      <t>ニシ</t>
    </rPh>
    <rPh sb="1" eb="3">
      <t>カワラ</t>
    </rPh>
    <rPh sb="3" eb="6">
      <t>イセキグン</t>
    </rPh>
    <rPh sb="6" eb="8">
      <t>シュツド</t>
    </rPh>
    <rPh sb="8" eb="10">
      <t>モッカン</t>
    </rPh>
    <phoneticPr fontId="2"/>
  </si>
  <si>
    <t>31点</t>
    <rPh sb="2" eb="3">
      <t>テン</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</si>
  <si>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</si>
  <si>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</si>
  <si>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</si>
  <si>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</si>
  <si>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</si>
  <si>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</si>
  <si>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　　古里</t>
    <rPh sb="2" eb="4">
      <t>フルサト</t>
    </rPh>
    <phoneticPr fontId="2"/>
  </si>
  <si>
    <t>駅前第１</t>
    <rPh sb="0" eb="2">
      <t>エキマエ</t>
    </rPh>
    <rPh sb="2" eb="3">
      <t>ダイ</t>
    </rPh>
    <phoneticPr fontId="2"/>
  </si>
  <si>
    <t>駅前第２</t>
    <rPh sb="0" eb="2">
      <t>エキマエ</t>
    </rPh>
    <rPh sb="2" eb="3">
      <t>ダイ</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</si>
  <si>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</si>
  <si>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</si>
  <si>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</si>
  <si>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</si>
  <si>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</si>
  <si>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</si>
  <si>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</si>
  <si>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</si>
  <si>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</si>
  <si>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</si>
  <si>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平成21年</t>
    <rPh sb="0" eb="2">
      <t>ヘイセイ</t>
    </rPh>
    <rPh sb="4" eb="5">
      <t>ネン</t>
    </rPh>
    <phoneticPr fontId="2"/>
  </si>
  <si>
    <t>平成２１年</t>
    <rPh sb="0" eb="2">
      <t>ヘイセイ</t>
    </rPh>
    <rPh sb="4" eb="5">
      <t>ネン</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</si>
  <si>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</si>
  <si>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</si>
  <si>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</si>
  <si>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</si>
  <si>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t>
    <phoneticPr fontId="2"/>
  </si>
  <si>
    <t>３．市域の変遷</t>
    <rPh sb="2" eb="3">
      <t>シ</t>
    </rPh>
    <rPh sb="3" eb="4">
      <t>イキ</t>
    </rPh>
    <rPh sb="5" eb="7">
      <t>ヘンセン</t>
    </rPh>
    <phoneticPr fontId="2"/>
  </si>
  <si>
    <t>機械器具</t>
    <rPh sb="0" eb="2">
      <t>キカイ</t>
    </rPh>
    <rPh sb="2" eb="4">
      <t>キグ</t>
    </rPh>
    <phoneticPr fontId="2"/>
  </si>
  <si>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</si>
  <si>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</si>
  <si>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</si>
  <si>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</si>
  <si>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</si>
  <si>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第２種低層住居専用地域</t>
    <rPh sb="0" eb="1">
      <t>ダイ</t>
    </rPh>
    <rPh sb="2" eb="3">
      <t>シュ</t>
    </rPh>
    <rPh sb="3" eb="5">
      <t>テイソウ</t>
    </rPh>
    <rPh sb="5" eb="7">
      <t>ジュウキョ</t>
    </rPh>
    <rPh sb="7" eb="9">
      <t>センヨウ</t>
    </rPh>
    <rPh sb="9" eb="10">
      <t>チ</t>
    </rPh>
    <rPh sb="10" eb="11">
      <t>イキ</t>
    </rPh>
    <phoneticPr fontId="2"/>
  </si>
  <si>
    <t>特定環境保全公共下水道事業着手</t>
  </si>
  <si>
    <t>第１回あやめサミット開催</t>
  </si>
  <si>
    <t>シルキーライス(特別栽培米)試作・販売</t>
  </si>
  <si>
    <t>旧中主町のあゆみ</t>
    <phoneticPr fontId="2"/>
  </si>
  <si>
    <t>(平成元)年</t>
  </si>
  <si>
    <t>50㏄
以下</t>
    <rPh sb="4" eb="6">
      <t>イカ</t>
    </rPh>
    <phoneticPr fontId="2"/>
  </si>
  <si>
    <t>小型
四輪</t>
    <rPh sb="0" eb="2">
      <t>コガタ</t>
    </rPh>
    <rPh sb="3" eb="5">
      <t>ヨンリン</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</si>
  <si>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</si>
  <si>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</si>
  <si>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</si>
  <si>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</si>
  <si>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</si>
  <si>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</si>
  <si>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中主B＆G海洋センタープールリニューアルオープン。</t>
    <rPh sb="0" eb="2">
      <t>ちゅうず</t>
    </rPh>
    <rPh sb="5" eb="7">
      <t>かいよう</t>
    </rPh>
    <phoneticPr fontId="2" type="Hiragana" alignment="distributed"/>
  </si>
  <si>
    <t>ＪＲ野洲車両基地内で滋賀県国民保護共同実動訓練実施。</t>
    <phoneticPr fontId="2" type="Hiragana" alignment="distributed"/>
  </si>
  <si>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</si>
  <si>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</si>
  <si>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</si>
  <si>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（小計）</t>
    <rPh sb="1" eb="3">
      <t>ショウケイ</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</si>
  <si>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</si>
  <si>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</si>
  <si>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</si>
  <si>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</si>
  <si>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</si>
  <si>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</si>
  <si>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</si>
  <si>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</si>
  <si>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</si>
  <si>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</si>
  <si>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</si>
  <si>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</si>
  <si>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万葉台</t>
    <rPh sb="0" eb="1">
      <t>マン</t>
    </rPh>
    <rPh sb="1" eb="2">
      <t>ヨウ</t>
    </rPh>
    <rPh sb="2" eb="3">
      <t>ダイ</t>
    </rPh>
    <phoneticPr fontId="2"/>
  </si>
  <si>
    <t>行畑</t>
    <rPh sb="0" eb="1">
      <t>ユ</t>
    </rPh>
    <rPh sb="1" eb="2">
      <t>ハタ</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</si>
  <si>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</si>
  <si>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</si>
  <si>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</si>
  <si>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</si>
  <si>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</si>
  <si>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</si>
  <si>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</si>
  <si>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</si>
  <si>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</si>
  <si>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</si>
  <si>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棟数</t>
    <rPh sb="0" eb="1">
      <t>ムネ</t>
    </rPh>
    <rPh sb="1" eb="2">
      <t>カズ</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</si>
  <si>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</si>
  <si>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</si>
  <si>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</si>
  <si>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</si>
  <si>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</si>
  <si>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</si>
  <si>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野洲</t>
    <rPh sb="0" eb="1">
      <t>ヤ</t>
    </rPh>
    <rPh sb="1" eb="2">
      <t>ス</t>
    </rPh>
    <phoneticPr fontId="2"/>
  </si>
  <si>
    <t>大畑</t>
    <rPh sb="0" eb="1">
      <t>オオ</t>
    </rPh>
    <rPh sb="1" eb="2">
      <t>ハタケ</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</si>
  <si>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</si>
  <si>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</si>
  <si>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</si>
  <si>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３１．漁業従事者数</t>
    <rPh sb="3" eb="5">
      <t>ギョギョウ</t>
    </rPh>
    <rPh sb="5" eb="8">
      <t>ジュウジシャ</t>
    </rPh>
    <rPh sb="8" eb="9">
      <t>スウ</t>
    </rPh>
    <phoneticPr fontId="2"/>
  </si>
  <si>
    <t>３２．工業の推移</t>
    <rPh sb="3" eb="5">
      <t>コウギョウ</t>
    </rPh>
    <rPh sb="6" eb="8">
      <t>スイイ</t>
    </rPh>
    <phoneticPr fontId="2"/>
  </si>
  <si>
    <t>c.市指定文化財</t>
    <rPh sb="2" eb="3">
      <t>シ</t>
    </rPh>
    <rPh sb="3" eb="5">
      <t>シテイ</t>
    </rPh>
    <rPh sb="5" eb="8">
      <t>ブンカザイ</t>
    </rPh>
    <phoneticPr fontId="2"/>
  </si>
  <si>
    <t>建造物</t>
    <rPh sb="0" eb="2">
      <t>ケンゾウ</t>
    </rPh>
    <rPh sb="2" eb="3">
      <t>ブツ</t>
    </rPh>
    <phoneticPr fontId="2"/>
  </si>
  <si>
    <t>1棟</t>
    <rPh sb="1" eb="2">
      <t>ムネ</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</si>
  <si>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</si>
  <si>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</si>
  <si>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表門(1棟)</t>
    <rPh sb="1" eb="3">
      <t>オモテモン</t>
    </rPh>
    <rPh sb="5" eb="6">
      <t>ムネ</t>
    </rPh>
    <phoneticPr fontId="2"/>
  </si>
  <si>
    <t>江戸</t>
    <rPh sb="0" eb="2">
      <t>エド</t>
    </rPh>
    <phoneticPr fontId="2"/>
  </si>
  <si>
    <t>絵　画</t>
    <rPh sb="0" eb="1">
      <t>エ</t>
    </rPh>
    <rPh sb="2" eb="3">
      <t>ガ</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</si>
  <si>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</si>
  <si>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</si>
  <si>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</si>
  <si>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</si>
  <si>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</si>
  <si>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</si>
  <si>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</si>
  <si>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</si>
  <si>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</si>
  <si>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</si>
  <si>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</si>
  <si>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</si>
  <si>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</si>
  <si>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</si>
  <si>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　　医療,福祉</t>
    <rPh sb="2" eb="4">
      <t>イリョウ</t>
    </rPh>
    <rPh sb="5" eb="7">
      <t>フクシ</t>
    </rPh>
    <phoneticPr fontId="2"/>
  </si>
  <si>
    <t>　　複合サービス事業</t>
    <rPh sb="2" eb="4">
      <t>フクゴウ</t>
    </rPh>
    <rPh sb="8" eb="10">
      <t>ジギョウ</t>
    </rPh>
    <phoneticPr fontId="2"/>
  </si>
  <si>
    <t>製造品出荷額等(万円)</t>
    <rPh sb="0" eb="2">
      <t>セイゾウ</t>
    </rPh>
    <rPh sb="2" eb="3">
      <t>ヒン</t>
    </rPh>
    <rPh sb="3" eb="6">
      <t>シュッカガク</t>
    </rPh>
    <rPh sb="6" eb="7">
      <t>トウ</t>
    </rPh>
    <rPh sb="8" eb="10">
      <t>マンエン</t>
    </rPh>
    <phoneticPr fontId="2"/>
  </si>
  <si>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</si>
  <si>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</si>
  <si>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貸出冊数</t>
    <rPh sb="0" eb="2">
      <t>カシダシ</t>
    </rPh>
    <rPh sb="2" eb="4">
      <t>サッスウ</t>
    </rPh>
    <phoneticPr fontId="2"/>
  </si>
  <si>
    <t>図書</t>
    <rPh sb="0" eb="2">
      <t>トショ</t>
    </rPh>
    <phoneticPr fontId="2"/>
  </si>
  <si>
    <t>雑誌</t>
    <rPh sb="0" eb="2">
      <t>ザッシ</t>
    </rPh>
    <phoneticPr fontId="2"/>
  </si>
  <si>
    <t>AV</t>
    <phoneticPr fontId="2"/>
  </si>
  <si>
    <t>仮登録</t>
    <rPh sb="0" eb="3">
      <t>カリトウロク</t>
    </rPh>
    <phoneticPr fontId="2"/>
  </si>
  <si>
    <t>前年度実績</t>
    <rPh sb="0" eb="3">
      <t>ゼンネンド</t>
    </rPh>
    <rPh sb="3" eb="5">
      <t>ジッセキ</t>
    </rPh>
    <phoneticPr fontId="2"/>
  </si>
  <si>
    <t>(昭和57)年</t>
  </si>
  <si>
    <t>(昭和60)年</t>
  </si>
  <si>
    <t>事　業　所　数</t>
    <rPh sb="0" eb="5">
      <t>ジギョウショ</t>
    </rPh>
    <rPh sb="6" eb="7">
      <t>スウ</t>
    </rPh>
    <phoneticPr fontId="2"/>
  </si>
  <si>
    <t>組合</t>
    <rPh sb="0" eb="2">
      <t>クミアイ</t>
    </rPh>
    <phoneticPr fontId="2"/>
  </si>
  <si>
    <t>常用</t>
    <rPh sb="0" eb="2">
      <t>ジョウヨウ</t>
    </rPh>
    <phoneticPr fontId="2"/>
  </si>
  <si>
    <t>個人家族</t>
    <rPh sb="0" eb="2">
      <t>コジン</t>
    </rPh>
    <rPh sb="2" eb="4">
      <t>カゾク</t>
    </rPh>
    <phoneticPr fontId="2"/>
  </si>
  <si>
    <t>食　料　品</t>
    <rPh sb="0" eb="5">
      <t>ショクリョウヒン</t>
    </rPh>
    <phoneticPr fontId="2"/>
  </si>
  <si>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</si>
  <si>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</si>
  <si>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</si>
  <si>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</si>
  <si>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</si>
  <si>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</si>
  <si>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</si>
  <si>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</si>
  <si>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</si>
  <si>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</si>
  <si>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第３次産業</t>
    <rPh sb="0" eb="1">
      <t>ダイ</t>
    </rPh>
    <rPh sb="2" eb="3">
      <t>ジ</t>
    </rPh>
    <rPh sb="3" eb="5">
      <t>サンギョウ</t>
    </rPh>
    <phoneticPr fontId="2"/>
  </si>
  <si>
    <t>助成額（千円）</t>
    <rPh sb="0" eb="3">
      <t>ジョセイガク</t>
    </rPh>
    <rPh sb="4" eb="6">
      <t>センエン</t>
    </rPh>
    <phoneticPr fontId="2"/>
  </si>
  <si>
    <t>社会
増減</t>
    <rPh sb="0" eb="2">
      <t>シャカイ</t>
    </rPh>
    <rPh sb="3" eb="5">
      <t>ゾウゲン</t>
    </rPh>
    <phoneticPr fontId="2"/>
  </si>
  <si>
    <t>年　月　日</t>
    <rPh sb="0" eb="5">
      <t>ネンガッピ</t>
    </rPh>
    <phoneticPr fontId="2"/>
  </si>
  <si>
    <t>事　　　　　項</t>
    <rPh sb="0" eb="7">
      <t>ジコウ</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</si>
  <si>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</si>
  <si>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</si>
  <si>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</si>
  <si>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</si>
  <si>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</si>
  <si>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</si>
  <si>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そ　の　他</t>
    <rPh sb="0" eb="5">
      <t>ソノタ</t>
    </rPh>
    <phoneticPr fontId="2"/>
  </si>
  <si>
    <t>合　　計</t>
    <rPh sb="0" eb="4">
      <t>ゴウケイ</t>
    </rPh>
    <phoneticPr fontId="2"/>
  </si>
  <si>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</si>
  <si>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</si>
  <si>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</si>
  <si>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</si>
  <si>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</si>
  <si>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</si>
  <si>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</si>
  <si>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</si>
  <si>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</si>
  <si>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</si>
  <si>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</si>
  <si>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</si>
  <si>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</si>
  <si>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</si>
  <si>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</si>
  <si>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</si>
  <si>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資料：水道事業所　(単位：千㎥)</t>
    <rPh sb="0" eb="2">
      <t>シリョウ</t>
    </rPh>
    <rPh sb="3" eb="5">
      <t>スイドウ</t>
    </rPh>
    <rPh sb="5" eb="8">
      <t>ジギョウショ</t>
    </rPh>
    <rPh sb="10" eb="12">
      <t>タンイ</t>
    </rPh>
    <rPh sb="13" eb="14">
      <t>セン</t>
    </rPh>
    <phoneticPr fontId="2"/>
  </si>
  <si>
    <t>(注)各年度末現在</t>
    <rPh sb="1" eb="2">
      <t>チュウ</t>
    </rPh>
    <rPh sb="3" eb="4">
      <t>カク</t>
    </rPh>
    <rPh sb="4" eb="7">
      <t>ネンドマツ</t>
    </rPh>
    <rPh sb="7" eb="9">
      <t>ゲンザイ</t>
    </rPh>
    <phoneticPr fontId="2"/>
  </si>
  <si>
    <t>(４号棟)</t>
    <rPh sb="2" eb="3">
      <t>ゴウ</t>
    </rPh>
    <rPh sb="3" eb="4">
      <t>ムネ</t>
    </rPh>
    <phoneticPr fontId="2"/>
  </si>
  <si>
    <t>(保育士数)</t>
    <rPh sb="1" eb="3">
      <t>ホイク</t>
    </rPh>
    <rPh sb="3" eb="4">
      <t>シ</t>
    </rPh>
    <rPh sb="4" eb="5">
      <t>スウ</t>
    </rPh>
    <phoneticPr fontId="2"/>
  </si>
  <si>
    <t xml:space="preserve">       </t>
    <phoneticPr fontId="2"/>
  </si>
  <si>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2"/>
  </si>
  <si>
    <t>昭和36年 3月23日</t>
    <rPh sb="0" eb="2">
      <t>ショウワ</t>
    </rPh>
    <rPh sb="4" eb="5">
      <t>ネン</t>
    </rPh>
    <rPh sb="7" eb="8">
      <t>４ガツ</t>
    </rPh>
    <rPh sb="10" eb="11">
      <t>５ニチ</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</si>
  <si>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</si>
  <si>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</si>
  <si>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</si>
  <si>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</si>
  <si>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</si>
  <si>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</si>
  <si>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</si>
  <si>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</si>
  <si>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悠紀の里</t>
    <rPh sb="0" eb="1">
      <t>ユウ</t>
    </rPh>
    <rPh sb="1" eb="2">
      <t>キ</t>
    </rPh>
    <rPh sb="3" eb="4">
      <t>サト</t>
    </rPh>
    <phoneticPr fontId="2"/>
  </si>
  <si>
    <t>上町</t>
    <rPh sb="0" eb="1">
      <t>ウエ</t>
    </rPh>
    <rPh sb="1" eb="2">
      <t>マチ</t>
    </rPh>
    <phoneticPr fontId="2"/>
  </si>
  <si>
    <t>下町</t>
    <rPh sb="0" eb="2">
      <t>シタマチ</t>
    </rPh>
    <phoneticPr fontId="2"/>
  </si>
  <si>
    <t>江部</t>
    <rPh sb="0" eb="1">
      <t>エ</t>
    </rPh>
    <rPh sb="1" eb="2">
      <t>ブ</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</si>
  <si>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</si>
  <si>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</si>
  <si>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</si>
  <si>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</si>
  <si>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</si>
  <si>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</si>
  <si>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</si>
  <si>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</si>
  <si>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(注)各年12月31日現在</t>
    <rPh sb="1" eb="2">
      <t>チュウ</t>
    </rPh>
    <rPh sb="3" eb="5">
      <t>カクネン</t>
    </rPh>
    <rPh sb="7" eb="8">
      <t>ツキ</t>
    </rPh>
    <rPh sb="10" eb="11">
      <t>ヒ</t>
    </rPh>
    <rPh sb="11" eb="13">
      <t>ゲンザイ</t>
    </rPh>
    <phoneticPr fontId="2"/>
  </si>
  <si>
    <t>保　有　漁　船　隻　数</t>
    <rPh sb="0" eb="1">
      <t>タモツ</t>
    </rPh>
    <rPh sb="2" eb="3">
      <t>ユウ</t>
    </rPh>
    <rPh sb="4" eb="5">
      <t>リョウ</t>
    </rPh>
    <rPh sb="6" eb="7">
      <t>セン</t>
    </rPh>
    <rPh sb="8" eb="9">
      <t>セキ</t>
    </rPh>
    <rPh sb="10" eb="11">
      <t>カズ</t>
    </rPh>
    <phoneticPr fontId="2"/>
  </si>
  <si>
    <t>平成23年 3月24日</t>
    <rPh sb="0" eb="2">
      <t>ヘイセイ</t>
    </rPh>
    <rPh sb="4" eb="5">
      <t>ネン</t>
    </rPh>
    <rPh sb="7" eb="8">
      <t>ガツ</t>
    </rPh>
    <rPh sb="10" eb="11">
      <t>ニチ</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</si>
  <si>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</si>
  <si>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平成２３年</t>
    <rPh sb="0" eb="2">
      <t>ヘイセイ</t>
    </rPh>
    <rPh sb="4" eb="5">
      <t>ネン</t>
    </rPh>
    <phoneticPr fontId="2"/>
  </si>
  <si>
    <t>(注)</t>
    <rPh sb="1" eb="2">
      <t>チュウ</t>
    </rPh>
    <phoneticPr fontId="2"/>
  </si>
  <si>
    <t>従　業　者　数</t>
    <rPh sb="0" eb="5">
      <t>ジュウギョウシャ</t>
    </rPh>
    <rPh sb="6" eb="7">
      <t>スウ</t>
    </rPh>
    <phoneticPr fontId="2"/>
  </si>
  <si>
    <t>重要文化財</t>
    <rPh sb="0" eb="2">
      <t>ジュウヨウ</t>
    </rPh>
    <rPh sb="2" eb="5">
      <t>ブンカザイ</t>
    </rPh>
    <phoneticPr fontId="2"/>
  </si>
  <si>
    <t>すいか</t>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</si>
  <si>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</si>
  <si>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</si>
  <si>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</si>
  <si>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</si>
  <si>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</si>
  <si>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</si>
  <si>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</si>
  <si>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平成23年</t>
    <rPh sb="0" eb="2">
      <t>ヘイセイ</t>
    </rPh>
    <rPh sb="4" eb="5">
      <t>ネン</t>
    </rPh>
    <phoneticPr fontId="2"/>
  </si>
  <si>
    <t>保持者</t>
    <rPh sb="0" eb="3">
      <t>ホジシャ</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</si>
  <si>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</si>
  <si>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</si>
  <si>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</si>
  <si>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</si>
  <si>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学術研究,技術サービス業</t>
    <rPh sb="0" eb="2">
      <t>ガクジュツ</t>
    </rPh>
    <rPh sb="2" eb="4">
      <t>ケンキュウ</t>
    </rPh>
    <rPh sb="5" eb="7">
      <t>ギジュツ</t>
    </rPh>
    <rPh sb="11" eb="12">
      <t>ギョウ</t>
    </rPh>
    <phoneticPr fontId="2"/>
  </si>
  <si>
    <t>平成24年</t>
    <rPh sb="0" eb="2">
      <t>ヘイセイ</t>
    </rPh>
    <rPh sb="4" eb="5">
      <t>ネン</t>
    </rPh>
    <phoneticPr fontId="2"/>
  </si>
  <si>
    <t>　　電気等・熱供給業</t>
    <rPh sb="2" eb="4">
      <t>デンキ</t>
    </rPh>
    <rPh sb="4" eb="5">
      <t>トウ</t>
    </rPh>
    <rPh sb="6" eb="7">
      <t>ネツ</t>
    </rPh>
    <rPh sb="7" eb="9">
      <t>キョウキュウ</t>
    </rPh>
    <rPh sb="9" eb="10">
      <t>ギョウ</t>
    </rPh>
    <phoneticPr fontId="2"/>
  </si>
  <si>
    <t>面積</t>
    <rPh sb="0" eb="2">
      <t>メンセキ</t>
    </rPh>
    <phoneticPr fontId="2"/>
  </si>
  <si>
    <t>三　上</t>
    <rPh sb="0" eb="1">
      <t>サン</t>
    </rPh>
    <rPh sb="2" eb="3">
      <t>ジョウ</t>
    </rPh>
    <phoneticPr fontId="2"/>
  </si>
  <si>
    <t>３５°０４′０２″</t>
    <phoneticPr fontId="2"/>
  </si>
  <si>
    <t>４３２ｍ</t>
    <phoneticPr fontId="2"/>
  </si>
  <si>
    <t>８５ｍ</t>
    <phoneticPr fontId="2"/>
  </si>
  <si>
    <t>高　木</t>
    <rPh sb="0" eb="1">
      <t>タカ</t>
    </rPh>
    <rPh sb="2" eb="3">
      <t>キ</t>
    </rPh>
    <phoneticPr fontId="2"/>
  </si>
  <si>
    <t>　　多賀町</t>
    <rPh sb="2" eb="5">
      <t>タガチョウ</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</si>
  <si>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</si>
  <si>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</si>
  <si>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</si>
  <si>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</si>
  <si>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北野一丁目</t>
    <rPh sb="0" eb="2">
      <t>キタノ</t>
    </rPh>
    <rPh sb="2" eb="5">
      <t>イッチョウメ</t>
    </rPh>
    <phoneticPr fontId="2"/>
  </si>
  <si>
    <t>栄</t>
    <rPh sb="0" eb="1">
      <t>サカエ</t>
    </rPh>
    <phoneticPr fontId="2"/>
  </si>
  <si>
    <t>　　卸売・小売業</t>
    <rPh sb="2" eb="4">
      <t>オロシウ</t>
    </rPh>
    <rPh sb="5" eb="7">
      <t>コウ</t>
    </rPh>
    <rPh sb="7" eb="8">
      <t>ギョウ</t>
    </rPh>
    <phoneticPr fontId="2"/>
  </si>
  <si>
    <t>平成24年の事業所・従業者総数は民営のみ。</t>
    <rPh sb="0" eb="2">
      <t>ヘイセイ</t>
    </rPh>
    <rPh sb="4" eb="5">
      <t>ネン</t>
    </rPh>
    <rPh sb="6" eb="9">
      <t>ジギョウショ</t>
    </rPh>
    <rPh sb="10" eb="13">
      <t>ジュウギョウシャ</t>
    </rPh>
    <rPh sb="13" eb="15">
      <t>ソウスウ</t>
    </rPh>
    <rPh sb="16" eb="18">
      <t>ミンエイ</t>
    </rPh>
    <phoneticPr fontId="2"/>
  </si>
  <si>
    <t>追加昭和56年 6月 5日</t>
    <rPh sb="0" eb="2">
      <t>ツイカ</t>
    </rPh>
    <rPh sb="2" eb="4">
      <t>ショウワ</t>
    </rPh>
    <rPh sb="6" eb="7">
      <t>ネン</t>
    </rPh>
    <rPh sb="9" eb="10">
      <t>４ガツ</t>
    </rPh>
    <rPh sb="12" eb="13">
      <t>５ニチ</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</si>
  <si>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</si>
  <si>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</si>
  <si>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</si>
  <si>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</si>
  <si>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製造品出荷額等</t>
    <rPh sb="0" eb="2">
      <t>セイゾウ</t>
    </rPh>
    <rPh sb="2" eb="3">
      <t>ヒン</t>
    </rPh>
    <rPh sb="3" eb="6">
      <t>シュッカガク</t>
    </rPh>
    <rPh sb="6" eb="7">
      <t>トウ</t>
    </rPh>
    <phoneticPr fontId="2"/>
  </si>
  <si>
    <t>原材料使用額等</t>
    <rPh sb="0" eb="3">
      <t>ゲンザイリョウ</t>
    </rPh>
    <rPh sb="3" eb="5">
      <t>シヨウ</t>
    </rPh>
    <rPh sb="5" eb="6">
      <t>ガク</t>
    </rPh>
    <rPh sb="6" eb="7">
      <t>トウ</t>
    </rPh>
    <phoneticPr fontId="2"/>
  </si>
  <si>
    <t>工業用地</t>
    <rPh sb="0" eb="2">
      <t>コウギョウ</t>
    </rPh>
    <rPh sb="2" eb="4">
      <t>ヨウチ</t>
    </rPh>
    <phoneticPr fontId="2"/>
  </si>
  <si>
    <t>水源別工業用水量</t>
    <rPh sb="0" eb="2">
      <t>スイゲン</t>
    </rPh>
    <rPh sb="2" eb="3">
      <t>ベツ</t>
    </rPh>
    <rPh sb="3" eb="5">
      <t>コウギョウ</t>
    </rPh>
    <rPh sb="5" eb="7">
      <t>ヨウスイ</t>
    </rPh>
    <rPh sb="7" eb="8">
      <t>リョウ</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</si>
  <si>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</si>
  <si>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</si>
  <si>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t>
    <rPh sb="0" eb="2">
      <t>シリョウ</t>
    </rPh>
    <phoneticPr fontId="2"/>
  </si>
  <si>
    <t>平成16年度</t>
    <rPh sb="0" eb="2">
      <t>ヘイセイ</t>
    </rPh>
    <rPh sb="4" eb="6">
      <t>ネンド</t>
    </rPh>
    <phoneticPr fontId="2"/>
  </si>
  <si>
    <t>小型特殊</t>
    <rPh sb="0" eb="2">
      <t>コガタ</t>
    </rPh>
    <rPh sb="2" eb="4">
      <t>トクシュ</t>
    </rPh>
    <phoneticPr fontId="2"/>
  </si>
  <si>
    <t>農耕用</t>
    <rPh sb="0" eb="3">
      <t>ノウコウヨウ</t>
    </rPh>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</si>
  <si>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</si>
  <si>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</si>
  <si>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</si>
  <si>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</si>
  <si>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</si>
  <si>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</si>
  <si>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</si>
  <si>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xml:space="preserve"> </t>
    <phoneticPr fontId="2"/>
  </si>
  <si>
    <t>１３６°０１′３２″</t>
    <phoneticPr fontId="2"/>
  </si>
  <si>
    <t>百貨店・総合スーパー</t>
    <rPh sb="0" eb="3">
      <t>ヒャッカテン</t>
    </rPh>
    <rPh sb="4" eb="6">
      <t>ソウゴウ</t>
    </rPh>
    <phoneticPr fontId="2"/>
  </si>
  <si>
    <t>平成24年</t>
  </si>
  <si>
    <t>平成２４年</t>
    <rPh sb="0" eb="2">
      <t>ヘイセイ</t>
    </rPh>
    <rPh sb="4" eb="5">
      <t>ネン</t>
    </rPh>
    <phoneticPr fontId="2"/>
  </si>
  <si>
    <t>平成２３年</t>
    <rPh sb="0" eb="2">
      <t>ヘイセイ</t>
    </rPh>
    <rPh sb="4" eb="5">
      <t>ネンド</t>
    </rPh>
    <phoneticPr fontId="2"/>
  </si>
  <si>
    <t>平成23年度</t>
    <rPh sb="0" eb="2">
      <t>ヘイセイ</t>
    </rPh>
    <rPh sb="4" eb="5">
      <t>ネン</t>
    </rPh>
    <rPh sb="5" eb="6">
      <t>ド</t>
    </rPh>
    <phoneticPr fontId="2"/>
  </si>
  <si>
    <t>平成23年度</t>
    <rPh sb="0" eb="2">
      <t>ヘイセイ</t>
    </rPh>
    <rPh sb="4" eb="6">
      <t>ネンド</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</si>
  <si>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</si>
  <si>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</si>
  <si>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</si>
  <si>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</si>
  <si>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</si>
  <si>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</si>
  <si>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自市で従業・通学</t>
    <rPh sb="0" eb="1">
      <t>ジ</t>
    </rPh>
    <rPh sb="1" eb="2">
      <t>シ</t>
    </rPh>
    <rPh sb="3" eb="5">
      <t>ジュウギョウ</t>
    </rPh>
    <rPh sb="6" eb="8">
      <t>ツウガク</t>
    </rPh>
    <phoneticPr fontId="2"/>
  </si>
  <si>
    <t>天候は、1日3回観測し、午前9時から午後3時までの観測を計上。</t>
    <rPh sb="0" eb="2">
      <t>テンコウ</t>
    </rPh>
    <rPh sb="5" eb="6">
      <t>ヒ</t>
    </rPh>
    <rPh sb="7" eb="8">
      <t>カイ</t>
    </rPh>
    <rPh sb="8" eb="10">
      <t>カンソク</t>
    </rPh>
    <rPh sb="12" eb="14">
      <t>ゴゼン</t>
    </rPh>
    <rPh sb="15" eb="16">
      <t>ジ</t>
    </rPh>
    <rPh sb="18" eb="20">
      <t>ゴゴ</t>
    </rPh>
    <rPh sb="21" eb="22">
      <t>ジ</t>
    </rPh>
    <rPh sb="25" eb="27">
      <t>カンソク</t>
    </rPh>
    <rPh sb="28" eb="30">
      <t>ケイジョウ</t>
    </rPh>
    <phoneticPr fontId="2"/>
  </si>
  <si>
    <t>Ｘ</t>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</si>
  <si>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</si>
  <si>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</si>
  <si>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</si>
  <si>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</si>
  <si>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</si>
  <si>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</si>
  <si>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</si>
  <si>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</si>
  <si>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</si>
  <si>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</si>
  <si>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</si>
  <si>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</si>
  <si>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</si>
  <si>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</si>
  <si>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</si>
  <si>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</si>
  <si>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</si>
  <si>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資料：野洲図書館 (単位：人）</t>
    <rPh sb="0" eb="2">
      <t>シリョウ</t>
    </rPh>
    <rPh sb="3" eb="5">
      <t>ヤス</t>
    </rPh>
    <rPh sb="5" eb="8">
      <t>トショカン</t>
    </rPh>
    <rPh sb="10" eb="12">
      <t>タンイ</t>
    </rPh>
    <rPh sb="13" eb="14">
      <t>ヒト</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</si>
  <si>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</si>
  <si>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</si>
  <si>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</si>
  <si>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</si>
  <si>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</si>
  <si>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</si>
  <si>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</si>
  <si>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</si>
  <si>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</si>
  <si>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</si>
  <si>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</si>
  <si>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</si>
  <si>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</si>
  <si>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</si>
  <si>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</si>
  <si>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</si>
  <si>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</si>
  <si>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</si>
  <si>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</si>
  <si>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</si>
  <si>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</si>
  <si>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</si>
  <si>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</si>
  <si>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</si>
  <si>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</si>
  <si>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</si>
  <si>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</si>
  <si>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</si>
  <si>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</si>
  <si>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</si>
  <si>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</si>
  <si>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</si>
  <si>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</si>
  <si>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</si>
  <si>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</si>
  <si>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</si>
  <si>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</si>
  <si>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</si>
  <si>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</si>
  <si>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</si>
  <si>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</si>
  <si>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</si>
  <si>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</si>
  <si>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</si>
  <si>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</si>
  <si>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</si>
  <si>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　　山出</t>
    <rPh sb="2" eb="3">
      <t>ヤマ</t>
    </rPh>
    <rPh sb="3" eb="4">
      <t>デ</t>
    </rPh>
    <phoneticPr fontId="2"/>
  </si>
  <si>
    <t>　　東林寺</t>
    <rPh sb="2" eb="3">
      <t>ヒガシ</t>
    </rPh>
    <rPh sb="3" eb="4">
      <t>リン</t>
    </rPh>
    <rPh sb="4" eb="5">
      <t>テラ</t>
    </rPh>
    <phoneticPr fontId="2"/>
  </si>
  <si>
    <t>　　前田</t>
    <rPh sb="2" eb="4">
      <t>マエダ</t>
    </rPh>
    <phoneticPr fontId="2"/>
  </si>
  <si>
    <t>　　小中小路</t>
    <rPh sb="2" eb="3">
      <t>コ</t>
    </rPh>
    <rPh sb="3" eb="4">
      <t>ナカ</t>
    </rPh>
    <rPh sb="4" eb="6">
      <t>コウジ</t>
    </rPh>
    <phoneticPr fontId="2"/>
  </si>
  <si>
    <t>追加昭和27年11月22日</t>
    <rPh sb="0" eb="2">
      <t>ツイカ</t>
    </rPh>
    <rPh sb="2" eb="4">
      <t>ショウワ</t>
    </rPh>
    <rPh sb="6" eb="7">
      <t>ネン</t>
    </rPh>
    <rPh sb="9" eb="10">
      <t>ツキ</t>
    </rPh>
    <rPh sb="12" eb="13">
      <t>ヒ</t>
    </rPh>
    <phoneticPr fontId="2"/>
  </si>
  <si>
    <t>附　厨子　1基</t>
    <rPh sb="0" eb="1">
      <t>フゾク</t>
    </rPh>
    <rPh sb="2" eb="4">
      <t>ズシ</t>
    </rPh>
    <phoneticPr fontId="2"/>
  </si>
  <si>
    <t>鎌倉中期</t>
    <rPh sb="0" eb="2">
      <t>カマクラ</t>
    </rPh>
    <rPh sb="2" eb="4">
      <t>チュウキ</t>
    </rPh>
    <phoneticPr fontId="2"/>
  </si>
  <si>
    <t>錦包箙　附　黒漆矢　6隻</t>
    <rPh sb="0" eb="1">
      <t>キン</t>
    </rPh>
    <rPh sb="1" eb="2">
      <t>ホウ</t>
    </rPh>
    <phoneticPr fontId="2"/>
  </si>
  <si>
    <t>木造唐鞍神馬 口取添</t>
    <rPh sb="0" eb="2">
      <t>モクゾウ</t>
    </rPh>
    <rPh sb="2" eb="3">
      <t>カラ</t>
    </rPh>
    <rPh sb="3" eb="4">
      <t>クラ</t>
    </rPh>
    <rPh sb="4" eb="5">
      <t>シン</t>
    </rPh>
    <rPh sb="5" eb="6">
      <t>バ</t>
    </rPh>
    <rPh sb="7" eb="9">
      <t>クチトリ</t>
    </rPh>
    <rPh sb="9" eb="10">
      <t>ソ</t>
    </rPh>
    <phoneticPr fontId="2"/>
  </si>
  <si>
    <t>うち一部事務組合
に対するもの</t>
    <rPh sb="2" eb="4">
      <t>イチブ</t>
    </rPh>
    <rPh sb="4" eb="6">
      <t>ジム</t>
    </rPh>
    <rPh sb="6" eb="8">
      <t>クミアイ</t>
    </rPh>
    <rPh sb="10" eb="11">
      <t>タイ</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</si>
  <si>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</si>
  <si>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</si>
  <si>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</si>
  <si>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</si>
  <si>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</si>
  <si>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</si>
  <si>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</si>
  <si>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</si>
  <si>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</si>
  <si>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</si>
  <si>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</si>
  <si>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</si>
  <si>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</si>
  <si>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</si>
  <si>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</si>
  <si>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</si>
  <si>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</si>
  <si>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</si>
  <si>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</si>
  <si>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</si>
  <si>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</si>
  <si>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</si>
  <si>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</si>
  <si>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</si>
  <si>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</si>
  <si>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</si>
  <si>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</si>
  <si>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</si>
  <si>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</si>
  <si>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</si>
  <si>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</si>
  <si>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</si>
  <si>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1具</t>
    <rPh sb="1" eb="2">
      <t>グ</t>
    </rPh>
    <phoneticPr fontId="2"/>
  </si>
  <si>
    <t>仏眼寺</t>
    <rPh sb="0" eb="1">
      <t>ブツ</t>
    </rPh>
    <rPh sb="1" eb="2">
      <t>ガン</t>
    </rPh>
    <rPh sb="2" eb="3">
      <t>ジ</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</si>
  <si>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</si>
  <si>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</si>
  <si>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宿泊</t>
    <rPh sb="0" eb="2">
      <t>シュクハク</t>
    </rPh>
    <phoneticPr fontId="2"/>
  </si>
  <si>
    <t>2月</t>
  </si>
  <si>
    <t>三上山</t>
    <rPh sb="0" eb="2">
      <t>ミカミ</t>
    </rPh>
    <rPh sb="2" eb="3">
      <t>ヤマ</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</si>
  <si>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</si>
  <si>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</si>
  <si>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</si>
  <si>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野洲の里</t>
    <rPh sb="0" eb="2">
      <t>ヤス</t>
    </rPh>
    <rPh sb="3" eb="4">
      <t>サト</t>
    </rPh>
    <phoneticPr fontId="2"/>
  </si>
  <si>
    <t>冨波野</t>
    <rPh sb="0" eb="1">
      <t>フ</t>
    </rPh>
    <rPh sb="1" eb="2">
      <t>ナミ</t>
    </rPh>
    <rPh sb="2" eb="3">
      <t>ヤ</t>
    </rPh>
    <phoneticPr fontId="2"/>
  </si>
  <si>
    <t>ダイハツ寮</t>
    <rPh sb="4" eb="5">
      <t>リョウ</t>
    </rPh>
    <phoneticPr fontId="2"/>
  </si>
  <si>
    <t>大篠原</t>
    <rPh sb="0" eb="1">
      <t>オオ</t>
    </rPh>
    <rPh sb="1" eb="2">
      <t>シノ</t>
    </rPh>
    <rPh sb="2" eb="3">
      <t>ハラ</t>
    </rPh>
    <phoneticPr fontId="2"/>
  </si>
  <si>
    <t>小堤</t>
    <rPh sb="0" eb="1">
      <t>コ</t>
    </rPh>
    <rPh sb="1" eb="2">
      <t>ツツミ</t>
    </rPh>
    <phoneticPr fontId="2"/>
  </si>
  <si>
    <t>入町</t>
    <rPh sb="0" eb="1">
      <t>イ</t>
    </rPh>
    <rPh sb="1" eb="2">
      <t>マチ</t>
    </rPh>
    <phoneticPr fontId="2"/>
  </si>
  <si>
    <t>長島</t>
    <rPh sb="0" eb="2">
      <t>ナガシマ</t>
    </rPh>
    <phoneticPr fontId="2"/>
  </si>
  <si>
    <t>高木</t>
    <rPh sb="0" eb="2">
      <t>タカギ</t>
    </rPh>
    <phoneticPr fontId="2"/>
  </si>
  <si>
    <t>行政区域内人口(人)
(A)</t>
    <rPh sb="0" eb="2">
      <t>ギョウセイ</t>
    </rPh>
    <rPh sb="2" eb="5">
      <t>クイキナイ</t>
    </rPh>
    <rPh sb="5" eb="7">
      <t>ジンコウ</t>
    </rPh>
    <rPh sb="8" eb="9">
      <t>ニン</t>
    </rPh>
    <phoneticPr fontId="2"/>
  </si>
  <si>
    <t>処理区域内人口(人)
(B)</t>
    <rPh sb="0" eb="2">
      <t>ショリ</t>
    </rPh>
    <rPh sb="2" eb="5">
      <t>クイキナイ</t>
    </rPh>
    <rPh sb="5" eb="7">
      <t>ジンコウ</t>
    </rPh>
    <rPh sb="8" eb="9">
      <t>ニン</t>
    </rPh>
    <phoneticPr fontId="2"/>
  </si>
  <si>
    <t>普及率(B/A)
(%)</t>
    <rPh sb="0" eb="3">
      <t>フキュウリツ</t>
    </rPh>
    <phoneticPr fontId="2"/>
  </si>
  <si>
    <t>水洗化率(C/B)
(%)</t>
    <rPh sb="0" eb="3">
      <t>スイセンカ</t>
    </rPh>
    <rPh sb="3" eb="4">
      <t>リツ</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</si>
  <si>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</si>
  <si>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</si>
  <si>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</si>
  <si>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</si>
  <si>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</si>
  <si>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</si>
  <si>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</si>
  <si>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</si>
  <si>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</si>
  <si>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</si>
  <si>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</si>
  <si>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</si>
  <si>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</si>
  <si>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</si>
  <si>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単年度収支</t>
    <rPh sb="0" eb="3">
      <t>タンネンド</t>
    </rPh>
    <rPh sb="3" eb="5">
      <t>シュウシ</t>
    </rPh>
    <phoneticPr fontId="2"/>
  </si>
  <si>
    <t>第４章　農業・水産業</t>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</si>
  <si>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</si>
  <si>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</si>
  <si>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</si>
  <si>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急病</t>
    <rPh sb="0" eb="2">
      <t>キュウビョウ</t>
    </rPh>
    <phoneticPr fontId="2"/>
  </si>
  <si>
    <t>資料：守山警察署交通課　(単位：件、人)</t>
    <rPh sb="0" eb="2">
      <t>シリョウ</t>
    </rPh>
    <rPh sb="3" eb="5">
      <t>モリヤマ</t>
    </rPh>
    <rPh sb="5" eb="8">
      <t>ケイサツショ</t>
    </rPh>
    <rPh sb="8" eb="10">
      <t>コウツウ</t>
    </rPh>
    <rPh sb="10" eb="11">
      <t>カ</t>
    </rPh>
    <rPh sb="13" eb="15">
      <t>タンイ</t>
    </rPh>
    <rPh sb="16" eb="17">
      <t>ケン</t>
    </rPh>
    <rPh sb="18" eb="19">
      <t>ニン</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</si>
  <si>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</si>
  <si>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</si>
  <si>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</si>
  <si>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死傷者数</t>
    <rPh sb="0" eb="3">
      <t>シショウシャ</t>
    </rPh>
    <rPh sb="3" eb="4">
      <t>スウ</t>
    </rPh>
    <phoneticPr fontId="2"/>
  </si>
  <si>
    <t>電力</t>
    <rPh sb="0" eb="2">
      <t>デンリョク</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</si>
  <si>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</si>
  <si>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木　部</t>
    <rPh sb="0" eb="1">
      <t>キ</t>
    </rPh>
    <rPh sb="2" eb="3">
      <t>ブ</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</si>
  <si>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</si>
  <si>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</si>
  <si>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</si>
  <si>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</si>
  <si>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</si>
  <si>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</si>
  <si>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</si>
  <si>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</si>
  <si>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</si>
  <si>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</si>
  <si>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</si>
  <si>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種類・種別</t>
    <rPh sb="0" eb="2">
      <t>シュルイ</t>
    </rPh>
    <rPh sb="3" eb="5">
      <t>シュベツ</t>
    </rPh>
    <phoneticPr fontId="2"/>
  </si>
  <si>
    <t>兵主神社</t>
    <rPh sb="0" eb="1">
      <t>ヒョウ</t>
    </rPh>
    <rPh sb="1" eb="2">
      <t>ヌシ</t>
    </rPh>
    <rPh sb="2" eb="4">
      <t>ジンジャ</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</si>
  <si>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</si>
  <si>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</si>
  <si>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</si>
  <si>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</si>
  <si>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</si>
  <si>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</si>
  <si>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</si>
  <si>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</si>
  <si>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</si>
  <si>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</si>
  <si>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電気・ガス・熱供給・水道業</t>
    <rPh sb="0" eb="2">
      <t>デンキ</t>
    </rPh>
    <rPh sb="6" eb="7">
      <t>ネツ</t>
    </rPh>
    <rPh sb="7" eb="9">
      <t>キョウキュウ</t>
    </rPh>
    <rPh sb="10" eb="13">
      <t>スイドウギョウ</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</si>
  <si>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</si>
  <si>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</si>
  <si>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</si>
  <si>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</si>
  <si>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</si>
  <si>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</si>
  <si>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</si>
  <si>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</si>
  <si>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</si>
  <si>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</si>
  <si>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</si>
  <si>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</si>
  <si>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</si>
  <si>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</si>
  <si>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</si>
  <si>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</si>
  <si>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</si>
  <si>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</si>
  <si>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</si>
  <si>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</si>
  <si>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</si>
  <si>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</si>
  <si>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</si>
  <si>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</si>
  <si>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</si>
  <si>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</si>
  <si>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</si>
  <si>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</si>
  <si>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</si>
  <si>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</si>
  <si>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</si>
  <si>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</si>
  <si>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</si>
  <si>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卸売・小売業・飲食業</t>
    <rPh sb="0" eb="2">
      <t>オロシウリ</t>
    </rPh>
    <rPh sb="3" eb="6">
      <t>コウリギョウ</t>
    </rPh>
    <rPh sb="7" eb="10">
      <t>インショクギョウ</t>
    </rPh>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</si>
  <si>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</si>
  <si>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</si>
  <si>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</si>
  <si>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</si>
  <si>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</si>
  <si>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</si>
  <si>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</si>
  <si>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</si>
  <si>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</si>
  <si>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</si>
  <si>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</si>
  <si>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ha</t>
    <phoneticPr fontId="2"/>
  </si>
  <si>
    <t>％</t>
    <phoneticPr fontId="2"/>
  </si>
  <si>
    <t>３ＤＫ</t>
    <phoneticPr fontId="2"/>
  </si>
  <si>
    <t>２ＤＫ</t>
    <phoneticPr fontId="2"/>
  </si>
  <si>
    <t>３ＤＫ</t>
    <phoneticPr fontId="2"/>
  </si>
  <si>
    <t>５ＬＤＫ</t>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</si>
  <si>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</si>
  <si>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</si>
  <si>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</si>
  <si>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</si>
  <si>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</si>
  <si>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</si>
  <si>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</si>
  <si>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</si>
  <si>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</si>
  <si>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</si>
  <si>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</si>
  <si>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</si>
  <si>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</si>
  <si>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</si>
  <si>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</si>
  <si>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8005.38㎡</t>
    <phoneticPr fontId="2"/>
  </si>
  <si>
    <t>64.19㎡</t>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</si>
  <si>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</si>
  <si>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</si>
  <si>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</si>
  <si>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</si>
  <si>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本　務
職員数</t>
    <rPh sb="0" eb="3">
      <t>ホンム</t>
    </rPh>
    <rPh sb="4" eb="7">
      <t>ショクインスウ</t>
    </rPh>
    <phoneticPr fontId="2"/>
  </si>
  <si>
    <t>附　棟札　1枚</t>
    <rPh sb="0" eb="1">
      <t>フゾク</t>
    </rPh>
    <rPh sb="2" eb="3">
      <t>ムネ</t>
    </rPh>
    <rPh sb="3" eb="4">
      <t>サツ</t>
    </rPh>
    <rPh sb="6" eb="7">
      <t>マイ</t>
    </rPh>
    <phoneticPr fontId="2"/>
  </si>
  <si>
    <t>附　銘札　1枚</t>
    <rPh sb="0" eb="1">
      <t>フゾク</t>
    </rPh>
    <rPh sb="2" eb="3">
      <t>メイ</t>
    </rPh>
    <rPh sb="3" eb="4">
      <t>サツ</t>
    </rPh>
    <rPh sb="6" eb="7">
      <t>マイ</t>
    </rPh>
    <phoneticPr fontId="2"/>
  </si>
  <si>
    <t>鬼瓦　2個</t>
    <rPh sb="0" eb="1">
      <t>オニ</t>
    </rPh>
    <rPh sb="1" eb="2">
      <t>カワラ</t>
    </rPh>
    <rPh sb="4" eb="5">
      <t>コ</t>
    </rPh>
    <phoneticPr fontId="2"/>
  </si>
  <si>
    <t>板絵図　1組</t>
    <rPh sb="0" eb="1">
      <t>イタ</t>
    </rPh>
    <rPh sb="1" eb="3">
      <t>エズ</t>
    </rPh>
    <rPh sb="5" eb="6">
      <t>クミ</t>
    </rPh>
    <phoneticPr fontId="2"/>
  </si>
  <si>
    <t>　　鍍銀臑当　1双</t>
    <rPh sb="2" eb="3">
      <t>ト</t>
    </rPh>
    <rPh sb="3" eb="4">
      <t>ギン</t>
    </rPh>
    <rPh sb="5" eb="6">
      <t>ア</t>
    </rPh>
    <rPh sb="8" eb="9">
      <t>ソウ</t>
    </rPh>
    <phoneticPr fontId="2"/>
  </si>
  <si>
    <t>　　茜威喉輪　1掛</t>
    <rPh sb="2" eb="3">
      <t>アカネ</t>
    </rPh>
    <rPh sb="3" eb="4">
      <t>イ</t>
    </rPh>
    <rPh sb="4" eb="5">
      <t>ノド</t>
    </rPh>
    <rPh sb="5" eb="6">
      <t>ワ</t>
    </rPh>
    <rPh sb="8" eb="9">
      <t>カ</t>
    </rPh>
    <phoneticPr fontId="2"/>
  </si>
  <si>
    <t>　　緂帯　1条</t>
    <rPh sb="2" eb="3">
      <t>タン</t>
    </rPh>
    <rPh sb="3" eb="4">
      <t>オビ</t>
    </rPh>
    <rPh sb="6" eb="7">
      <t>ジョウ</t>
    </rPh>
    <phoneticPr fontId="2"/>
  </si>
  <si>
    <t>　　唐櫃　1合　</t>
    <rPh sb="2" eb="3">
      <t>カラ</t>
    </rPh>
    <rPh sb="3" eb="4">
      <t>ヒツ</t>
    </rPh>
    <rPh sb="6" eb="7">
      <t>ゴウ</t>
    </rPh>
    <phoneticPr fontId="2"/>
  </si>
  <si>
    <t>革箙　附　黒漆矢　6隻</t>
    <rPh sb="0" eb="1">
      <t>カワ</t>
    </rPh>
    <phoneticPr fontId="2"/>
  </si>
  <si>
    <t>選定保存技術(個人)</t>
    <rPh sb="0" eb="2">
      <t>センテイ</t>
    </rPh>
    <rPh sb="2" eb="4">
      <t>ホゾン</t>
    </rPh>
    <rPh sb="4" eb="6">
      <t>ギジュツ</t>
    </rPh>
    <rPh sb="7" eb="9">
      <t>コジン</t>
    </rPh>
    <phoneticPr fontId="2"/>
  </si>
  <si>
    <t>附　翼廊　2棟</t>
    <rPh sb="0" eb="1">
      <t>ツ</t>
    </rPh>
    <rPh sb="2" eb="3">
      <t>ツバサ</t>
    </rPh>
    <rPh sb="3" eb="4">
      <t>ロウ</t>
    </rPh>
    <rPh sb="6" eb="7">
      <t>ムネ</t>
    </rPh>
    <phoneticPr fontId="2"/>
  </si>
  <si>
    <t>　　附　棟札　4枚</t>
    <rPh sb="2" eb="3">
      <t>ツ</t>
    </rPh>
    <rPh sb="4" eb="5">
      <t>ムナ</t>
    </rPh>
    <rPh sb="5" eb="6">
      <t>フダ</t>
    </rPh>
    <rPh sb="8" eb="9">
      <t>マイ</t>
    </rPh>
    <phoneticPr fontId="2"/>
  </si>
  <si>
    <t>　　附　棟札　1枚</t>
    <rPh sb="2" eb="3">
      <t>ツ</t>
    </rPh>
    <rPh sb="4" eb="5">
      <t>ムナ</t>
    </rPh>
    <rPh sb="5" eb="6">
      <t>フダ</t>
    </rPh>
    <rPh sb="8" eb="9">
      <t>マイ</t>
    </rPh>
    <phoneticPr fontId="2"/>
  </si>
  <si>
    <t>鰐口　　</t>
    <rPh sb="0" eb="1">
      <t>ワニ</t>
    </rPh>
    <rPh sb="1" eb="2">
      <t>クチ</t>
    </rPh>
    <phoneticPr fontId="2"/>
  </si>
  <si>
    <t>(矢放神社保管)</t>
    <rPh sb="1" eb="2">
      <t>ヤ</t>
    </rPh>
    <rPh sb="2" eb="3">
      <t>ホウ</t>
    </rPh>
    <rPh sb="3" eb="5">
      <t>ジンジャ</t>
    </rPh>
    <rPh sb="5" eb="7">
      <t>ホカン</t>
    </rPh>
    <phoneticPr fontId="2"/>
  </si>
  <si>
    <t>大般若波羅蜜多経</t>
    <rPh sb="0" eb="3">
      <t>ダイハンニャ</t>
    </rPh>
    <rPh sb="3" eb="4">
      <t>ハ</t>
    </rPh>
    <rPh sb="4" eb="5">
      <t>ラ</t>
    </rPh>
    <rPh sb="5" eb="6">
      <t>ミツ</t>
    </rPh>
    <rPh sb="6" eb="7">
      <t>タ</t>
    </rPh>
    <rPh sb="7" eb="8">
      <t>キョウ</t>
    </rPh>
    <phoneticPr fontId="2"/>
  </si>
  <si>
    <t>資料：財政課（単位：千円、％）</t>
    <rPh sb="0" eb="2">
      <t>シリョウ</t>
    </rPh>
    <rPh sb="3" eb="5">
      <t>ザイセイ</t>
    </rPh>
    <rPh sb="5" eb="6">
      <t>カ</t>
    </rPh>
    <rPh sb="7" eb="9">
      <t>タンイ</t>
    </rPh>
    <rPh sb="10" eb="12">
      <t>センエン</t>
    </rPh>
    <phoneticPr fontId="2"/>
  </si>
  <si>
    <t>芸術・美術</t>
    <rPh sb="0" eb="2">
      <t>ゲイジュツ</t>
    </rPh>
    <rPh sb="3" eb="5">
      <t>ビジュツ</t>
    </rPh>
    <phoneticPr fontId="2"/>
  </si>
  <si>
    <t>言語</t>
    <rPh sb="0" eb="2">
      <t>ゲンゴ</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</si>
  <si>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</si>
  <si>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</si>
  <si>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</si>
  <si>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</si>
  <si>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</si>
  <si>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</si>
  <si>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</si>
  <si>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</si>
  <si>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</si>
  <si>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</si>
  <si>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</si>
  <si>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</si>
  <si>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</si>
  <si>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</si>
  <si>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※1</t>
    <phoneticPr fontId="2"/>
  </si>
  <si>
    <t>※2</t>
    <phoneticPr fontId="2"/>
  </si>
  <si>
    <t>　　近江八幡市</t>
    <rPh sb="2" eb="4">
      <t>オウミ</t>
    </rPh>
    <rPh sb="4" eb="6">
      <t>ハチマン</t>
    </rPh>
    <rPh sb="6" eb="7">
      <t>シ</t>
    </rPh>
    <phoneticPr fontId="2"/>
  </si>
  <si>
    <t>　　草津市</t>
    <rPh sb="2" eb="5">
      <t>クサツシ</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</si>
  <si>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</si>
  <si>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</si>
  <si>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</si>
  <si>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</si>
  <si>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</si>
  <si>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</si>
  <si>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</si>
  <si>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</si>
  <si>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</si>
  <si>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</si>
  <si>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</si>
  <si>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</si>
  <si>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</si>
  <si>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年間平均老人保健対象者数</t>
    <rPh sb="0" eb="2">
      <t>ネンカン</t>
    </rPh>
    <rPh sb="2" eb="4">
      <t>ヘイキン</t>
    </rPh>
    <rPh sb="4" eb="6">
      <t>ロウジン</t>
    </rPh>
    <rPh sb="6" eb="8">
      <t>ホケン</t>
    </rPh>
    <rPh sb="8" eb="11">
      <t>タイショウシャ</t>
    </rPh>
    <rPh sb="11" eb="12">
      <t>スウ</t>
    </rPh>
    <phoneticPr fontId="2"/>
  </si>
  <si>
    <t>貸出者数</t>
    <rPh sb="0" eb="2">
      <t>カシダシ</t>
    </rPh>
    <rPh sb="2" eb="3">
      <t>シャ</t>
    </rPh>
    <rPh sb="3" eb="4">
      <t>スウ</t>
    </rPh>
    <phoneticPr fontId="2"/>
  </si>
  <si>
    <t>０～６</t>
    <phoneticPr fontId="2"/>
  </si>
  <si>
    <t>７～１２</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</si>
  <si>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</si>
  <si>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</si>
  <si>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</si>
  <si>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彫　刻</t>
    <rPh sb="0" eb="1">
      <t>ホリ</t>
    </rPh>
    <rPh sb="2" eb="3">
      <t>コク</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</si>
  <si>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</si>
  <si>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</si>
  <si>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「医師・歯科医師・薬剤師調査」による。</t>
    <rPh sb="1" eb="3">
      <t>イシ</t>
    </rPh>
    <rPh sb="4" eb="6">
      <t>シカ</t>
    </rPh>
    <rPh sb="6" eb="8">
      <t>イシ</t>
    </rPh>
    <rPh sb="9" eb="12">
      <t>ヤクザイシ</t>
    </rPh>
    <rPh sb="12" eb="14">
      <t>チョウサ</t>
    </rPh>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</si>
  <si>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</si>
  <si>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</si>
  <si>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　　守山市</t>
    <rPh sb="2" eb="5">
      <t>モリヤマシ</t>
    </rPh>
    <phoneticPr fontId="2"/>
  </si>
  <si>
    <t>　　栗東市</t>
    <rPh sb="2" eb="4">
      <t>リットウ</t>
    </rPh>
    <rPh sb="4" eb="5">
      <t>シ</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</si>
  <si>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</si>
  <si>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</si>
  <si>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</si>
  <si>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</si>
  <si>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</si>
  <si>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</si>
  <si>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電気機器</t>
    <rPh sb="0" eb="2">
      <t>デンキ</t>
    </rPh>
    <rPh sb="2" eb="4">
      <t>キキ</t>
    </rPh>
    <phoneticPr fontId="2"/>
  </si>
  <si>
    <t>平成24年度</t>
    <rPh sb="0" eb="2">
      <t>ヘイセイ</t>
    </rPh>
    <rPh sb="4" eb="6">
      <t>ネンド</t>
    </rPh>
    <phoneticPr fontId="2"/>
  </si>
  <si>
    <t>心身障がい者(児)</t>
    <rPh sb="0" eb="2">
      <t>シンシン</t>
    </rPh>
    <rPh sb="2" eb="3">
      <t>サワ</t>
    </rPh>
    <rPh sb="5" eb="6">
      <t>シャ</t>
    </rPh>
    <rPh sb="7" eb="8">
      <t>ジ</t>
    </rPh>
    <phoneticPr fontId="2"/>
  </si>
  <si>
    <t>重度心身障がい者老人</t>
    <rPh sb="0" eb="2">
      <t>ジュウド</t>
    </rPh>
    <rPh sb="2" eb="4">
      <t>シンシン</t>
    </rPh>
    <rPh sb="4" eb="5">
      <t>サワ</t>
    </rPh>
    <rPh sb="7" eb="8">
      <t>シャ</t>
    </rPh>
    <rPh sb="8" eb="10">
      <t>ロウジン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</si>
  <si>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</si>
  <si>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</si>
  <si>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</si>
  <si>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</si>
  <si>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</si>
  <si>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</si>
  <si>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</si>
  <si>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</si>
  <si>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</si>
  <si>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</si>
  <si>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</si>
  <si>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</si>
  <si>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</si>
  <si>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</si>
  <si>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</si>
  <si>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</si>
  <si>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</si>
  <si>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</si>
  <si>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</si>
  <si>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</si>
  <si>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</si>
  <si>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</si>
  <si>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</si>
  <si>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</si>
  <si>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</si>
  <si>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</si>
  <si>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</si>
  <si>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</si>
  <si>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中里村と兵主村が合併し、中主町が発足</t>
  </si>
  <si>
    <t>５９．福祉医療費助成状況</t>
    <rPh sb="3" eb="5">
      <t>フクシ</t>
    </rPh>
    <rPh sb="5" eb="8">
      <t>イリョウヒ</t>
    </rPh>
    <rPh sb="8" eb="10">
      <t>ジョセイ</t>
    </rPh>
    <rPh sb="10" eb="12">
      <t>ジョウキョウ</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</si>
  <si>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</si>
  <si>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小篠原</t>
    <rPh sb="0" eb="1">
      <t>コ</t>
    </rPh>
    <rPh sb="1" eb="3">
      <t>シノハラ</t>
    </rPh>
    <phoneticPr fontId="2"/>
  </si>
  <si>
    <t>市三宅</t>
    <rPh sb="0" eb="1">
      <t>イチ</t>
    </rPh>
    <rPh sb="1" eb="3">
      <t>ミヤケ</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</si>
  <si>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</si>
  <si>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</si>
  <si>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</si>
  <si>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歴史資料</t>
    <rPh sb="0" eb="1">
      <t>レキ</t>
    </rPh>
    <rPh sb="1" eb="2">
      <t>シ</t>
    </rPh>
    <rPh sb="2" eb="3">
      <t>シ</t>
    </rPh>
    <rPh sb="3" eb="4">
      <t>リョウ</t>
    </rPh>
    <phoneticPr fontId="2"/>
  </si>
  <si>
    <t>転出</t>
    <rPh sb="0" eb="2">
      <t>テンシュツ</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</si>
  <si>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</si>
  <si>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</si>
  <si>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</si>
  <si>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</si>
  <si>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</si>
  <si>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</si>
  <si>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</si>
  <si>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</si>
  <si>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</si>
  <si>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</si>
  <si>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</si>
  <si>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</si>
  <si>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</si>
  <si>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</si>
  <si>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</si>
  <si>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</si>
  <si>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</si>
  <si>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</si>
  <si>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</si>
  <si>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</si>
  <si>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</si>
  <si>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</si>
  <si>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輸送機械</t>
    <rPh sb="0" eb="2">
      <t>ユソウ</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</si>
  <si>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</si>
  <si>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</si>
  <si>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</si>
  <si>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</si>
  <si>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</si>
  <si>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</si>
  <si>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</si>
  <si>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</si>
  <si>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ブラジル</t>
    <phoneticPr fontId="2"/>
  </si>
  <si>
    <t>カナダ</t>
    <phoneticPr fontId="2"/>
  </si>
  <si>
    <t>コロンビア</t>
    <phoneticPr fontId="2"/>
  </si>
  <si>
    <t>フランス</t>
    <phoneticPr fontId="2"/>
  </si>
  <si>
    <t>インド</t>
    <phoneticPr fontId="2"/>
  </si>
  <si>
    <t>マレーシア</t>
    <phoneticPr fontId="2"/>
  </si>
  <si>
    <t>ペルー</t>
    <phoneticPr fontId="2"/>
  </si>
  <si>
    <t>フィリピン</t>
    <phoneticPr fontId="2"/>
  </si>
  <si>
    <t>ベトナム</t>
    <phoneticPr fontId="2"/>
  </si>
  <si>
    <t xml:space="preserve"> 野洲市小篠原２１００番地１</t>
    <rPh sb="1" eb="3">
      <t>ヤス</t>
    </rPh>
    <rPh sb="3" eb="4">
      <t>シ</t>
    </rPh>
    <rPh sb="4" eb="5">
      <t>コ</t>
    </rPh>
    <rPh sb="5" eb="6">
      <t>シノ</t>
    </rPh>
    <rPh sb="6" eb="7">
      <t>ハラ</t>
    </rPh>
    <rPh sb="11" eb="13">
      <t>バンチ</t>
    </rPh>
    <phoneticPr fontId="2"/>
  </si>
  <si>
    <t>ため観測されたもので、参考資料として取り扱う。</t>
    <phoneticPr fontId="2"/>
  </si>
  <si>
    <t>みすいでん</t>
    <phoneticPr fontId="2"/>
  </si>
  <si>
    <t>アキレス</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</si>
  <si>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</si>
  <si>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</si>
  <si>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</si>
  <si>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</si>
  <si>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</si>
  <si>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</si>
  <si>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</si>
  <si>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</si>
  <si>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</si>
  <si>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</si>
  <si>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</si>
  <si>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</si>
  <si>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</si>
  <si>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</si>
  <si>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</si>
  <si>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戸　数</t>
    <rPh sb="0" eb="1">
      <t>ト</t>
    </rPh>
    <rPh sb="2" eb="3">
      <t>カズ</t>
    </rPh>
    <phoneticPr fontId="2"/>
  </si>
  <si>
    <t>間取り</t>
    <rPh sb="0" eb="2">
      <t>マド</t>
    </rPh>
    <phoneticPr fontId="2"/>
  </si>
  <si>
    <t>収穫量</t>
    <rPh sb="0" eb="2">
      <t>シュウカク</t>
    </rPh>
    <rPh sb="2" eb="3">
      <t>リョウ</t>
    </rPh>
    <phoneticPr fontId="2"/>
  </si>
  <si>
    <t>　　福井県</t>
    <rPh sb="2" eb="4">
      <t>フクイ</t>
    </rPh>
    <rPh sb="4" eb="5">
      <t>ケン</t>
    </rPh>
    <phoneticPr fontId="2"/>
  </si>
  <si>
    <t>　　愛知県</t>
    <rPh sb="2" eb="5">
      <t>アイチケン</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</si>
  <si>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</si>
  <si>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</si>
  <si>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</si>
  <si>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</si>
  <si>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</si>
  <si>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</si>
  <si>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</si>
  <si>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平成25年</t>
    <rPh sb="0" eb="2">
      <t>ヘイセイ</t>
    </rPh>
    <rPh sb="4" eb="5">
      <t>ネン</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</si>
  <si>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</si>
  <si>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</si>
  <si>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</si>
  <si>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</si>
  <si>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</si>
  <si>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</si>
  <si>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</si>
  <si>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</si>
  <si>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</si>
  <si>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</si>
  <si>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</si>
  <si>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</si>
  <si>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</si>
  <si>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</si>
  <si>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</si>
  <si>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</si>
  <si>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</si>
  <si>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</si>
  <si>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</si>
  <si>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</si>
  <si>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</si>
  <si>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</si>
  <si>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</si>
  <si>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</si>
  <si>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日帰り</t>
    <rPh sb="0" eb="2">
      <t>ヒガエ</t>
    </rPh>
    <phoneticPr fontId="2"/>
  </si>
  <si>
    <t>延観光客数</t>
    <rPh sb="0" eb="1">
      <t>ノ</t>
    </rPh>
    <rPh sb="1" eb="3">
      <t>カンコウ</t>
    </rPh>
    <rPh sb="3" eb="4">
      <t>キャク</t>
    </rPh>
    <rPh sb="4" eb="5">
      <t>スウ</t>
    </rPh>
    <phoneticPr fontId="2"/>
  </si>
  <si>
    <t>維持補修費</t>
    <rPh sb="0" eb="2">
      <t>イジ</t>
    </rPh>
    <rPh sb="2" eb="5">
      <t>ホシュウヒ</t>
    </rPh>
    <phoneticPr fontId="2"/>
  </si>
  <si>
    <t>三上幼稚園</t>
    <rPh sb="0" eb="2">
      <t>ミカミ</t>
    </rPh>
    <rPh sb="2" eb="5">
      <t>ヨウチエン</t>
    </rPh>
    <phoneticPr fontId="2"/>
  </si>
  <si>
    <t>祇王幼稚園</t>
    <rPh sb="0" eb="1">
      <t>ギ</t>
    </rPh>
    <rPh sb="1" eb="2">
      <t>オウ</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</si>
  <si>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</si>
  <si>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</si>
  <si>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</si>
  <si>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</si>
  <si>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三上小学校</t>
    <rPh sb="0" eb="2">
      <t>ミカミ</t>
    </rPh>
    <rPh sb="2" eb="5">
      <t>ショウガッコウ</t>
    </rPh>
    <phoneticPr fontId="2"/>
  </si>
  <si>
    <t>　　野洲中町</t>
    <rPh sb="2" eb="3">
      <t>ヤ</t>
    </rPh>
    <rPh sb="3" eb="4">
      <t>ス</t>
    </rPh>
    <rPh sb="4" eb="6">
      <t>ナカマチ</t>
    </rPh>
    <phoneticPr fontId="2"/>
  </si>
  <si>
    <t>　　野洲東町</t>
    <rPh sb="2" eb="3">
      <t>ヤ</t>
    </rPh>
    <rPh sb="3" eb="4">
      <t>ス</t>
    </rPh>
    <rPh sb="4" eb="5">
      <t>ヒガシ</t>
    </rPh>
    <rPh sb="5" eb="6">
      <t>マチ</t>
    </rPh>
    <phoneticPr fontId="2"/>
  </si>
  <si>
    <t>　　成橋</t>
    <rPh sb="2" eb="3">
      <t>ナ</t>
    </rPh>
    <rPh sb="3" eb="4">
      <t>キョウ</t>
    </rPh>
    <phoneticPr fontId="2"/>
  </si>
  <si>
    <t>　　街道</t>
    <rPh sb="2" eb="4">
      <t>カイドウ</t>
    </rPh>
    <phoneticPr fontId="2"/>
  </si>
  <si>
    <t>当地に常住する
   　就業者・通学者</t>
    <rPh sb="0" eb="2">
      <t>トウチ</t>
    </rPh>
    <rPh sb="3" eb="4">
      <t>ジョウ</t>
    </rPh>
    <rPh sb="4" eb="5">
      <t>ジュウ</t>
    </rPh>
    <rPh sb="12" eb="15">
      <t>シュウギョウシャ</t>
    </rPh>
    <rPh sb="16" eb="19">
      <t>ツウガクシャ</t>
    </rPh>
    <phoneticPr fontId="2"/>
  </si>
  <si>
    <t>附　識語等断簡</t>
    <rPh sb="0" eb="1">
      <t>ツ</t>
    </rPh>
    <rPh sb="2" eb="3">
      <t>シキ</t>
    </rPh>
    <rPh sb="3" eb="4">
      <t>ゴ</t>
    </rPh>
    <rPh sb="4" eb="5">
      <t>トウ</t>
    </rPh>
    <rPh sb="5" eb="6">
      <t>ダン</t>
    </rPh>
    <rPh sb="6" eb="7">
      <t>カン</t>
    </rPh>
    <phoneticPr fontId="2"/>
  </si>
  <si>
    <t>平成13年 3月19日</t>
    <rPh sb="0" eb="2">
      <t>ヘイセイ</t>
    </rPh>
    <rPh sb="4" eb="5">
      <t>ネン</t>
    </rPh>
    <rPh sb="7" eb="8">
      <t>ガツ</t>
    </rPh>
    <rPh sb="10" eb="11">
      <t>ニチ</t>
    </rPh>
    <phoneticPr fontId="2"/>
  </si>
  <si>
    <t>平成 9年 3月31日</t>
    <rPh sb="0" eb="2">
      <t>ヘイセイ</t>
    </rPh>
    <rPh sb="4" eb="5">
      <t>ネン</t>
    </rPh>
    <rPh sb="7" eb="8">
      <t>ガツ</t>
    </rPh>
    <rPh sb="10" eb="11">
      <t>ニチ</t>
    </rPh>
    <phoneticPr fontId="2"/>
  </si>
  <si>
    <t>大行事神社摂社野上神社本殿</t>
    <rPh sb="0" eb="1">
      <t>ダイ</t>
    </rPh>
    <rPh sb="1" eb="3">
      <t>ギョウジ</t>
    </rPh>
    <rPh sb="3" eb="5">
      <t>ジンジャ</t>
    </rPh>
    <rPh sb="5" eb="7">
      <t>セッシャ</t>
    </rPh>
    <rPh sb="7" eb="9">
      <t>ノガミ</t>
    </rPh>
    <rPh sb="9" eb="11">
      <t>ジンジャ</t>
    </rPh>
    <rPh sb="11" eb="13">
      <t>ホンデン</t>
    </rPh>
    <phoneticPr fontId="2"/>
  </si>
  <si>
    <t xml:space="preserve">兵主神社本殿　 </t>
    <rPh sb="0" eb="4">
      <t>ヒョウズ</t>
    </rPh>
    <rPh sb="4" eb="5">
      <t>ホン</t>
    </rPh>
    <rPh sb="5" eb="6">
      <t>デン</t>
    </rPh>
    <phoneticPr fontId="2"/>
  </si>
  <si>
    <t>石造五重塔</t>
    <rPh sb="0" eb="1">
      <t>セキ</t>
    </rPh>
    <rPh sb="1" eb="2">
      <t>ゾウ</t>
    </rPh>
    <rPh sb="2" eb="4">
      <t>ゴジュウ</t>
    </rPh>
    <rPh sb="4" eb="5">
      <t>トウ</t>
    </rPh>
    <phoneticPr fontId="2"/>
  </si>
  <si>
    <t>14面外</t>
    <rPh sb="2" eb="3">
      <t>メン</t>
    </rPh>
    <rPh sb="3" eb="4">
      <t>ソト</t>
    </rPh>
    <phoneticPr fontId="2"/>
  </si>
  <si>
    <t>妙光寺地蔵磨崖仏　　</t>
    <rPh sb="0" eb="3">
      <t>ミョウコウジ</t>
    </rPh>
    <rPh sb="3" eb="5">
      <t>ジゾウ</t>
    </rPh>
    <rPh sb="5" eb="6">
      <t>ケンマ</t>
    </rPh>
    <rPh sb="6" eb="7">
      <t>ガケ</t>
    </rPh>
    <rPh sb="7" eb="8">
      <t>ブツ</t>
    </rPh>
    <phoneticPr fontId="2"/>
  </si>
  <si>
    <t>7月第4日曜日</t>
    <rPh sb="1" eb="2">
      <t>ガツ</t>
    </rPh>
    <rPh sb="2" eb="3">
      <t>ダイ</t>
    </rPh>
    <rPh sb="4" eb="7">
      <t>ニチヨウビ</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</si>
  <si>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</si>
  <si>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</si>
  <si>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平成22年度</t>
    <rPh sb="0" eb="2">
      <t>ヘイセイ</t>
    </rPh>
    <rPh sb="4" eb="6">
      <t>ネンド</t>
    </rPh>
    <phoneticPr fontId="2"/>
  </si>
  <si>
    <t>市道数値は、「公共施設状況調査」による実延長等。</t>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</si>
  <si>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</si>
  <si>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</si>
  <si>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</si>
  <si>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</si>
  <si>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</si>
  <si>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合　計</t>
    <phoneticPr fontId="2"/>
  </si>
  <si>
    <t>ＣＤ</t>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</si>
  <si>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</si>
  <si>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</si>
  <si>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</si>
  <si>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</si>
  <si>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</si>
  <si>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</si>
  <si>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</si>
  <si>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</si>
  <si>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</si>
  <si>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</si>
  <si>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</si>
  <si>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</si>
  <si>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</si>
  <si>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運輸業・郵便業</t>
    <rPh sb="0" eb="2">
      <t>ウンユ</t>
    </rPh>
    <rPh sb="2" eb="3">
      <t>ギョウ</t>
    </rPh>
    <rPh sb="4" eb="6">
      <t>ユウビン</t>
    </rPh>
    <rPh sb="6" eb="7">
      <t>ギョウ</t>
    </rPh>
    <phoneticPr fontId="2"/>
  </si>
  <si>
    <t>情報通信業</t>
    <rPh sb="0" eb="2">
      <t>ジョウホウ</t>
    </rPh>
    <rPh sb="2" eb="4">
      <t>ツウシン</t>
    </rPh>
    <rPh sb="4" eb="5">
      <t>ギョウ</t>
    </rPh>
    <phoneticPr fontId="2"/>
  </si>
  <si>
    <t>資料：税務課(固定資産税土地台帳)　(単位：k㎡)</t>
    <rPh sb="0" eb="2">
      <t>シリョウ</t>
    </rPh>
    <rPh sb="3" eb="6">
      <t>ゼイムカ</t>
    </rPh>
    <rPh sb="7" eb="9">
      <t>コテイ</t>
    </rPh>
    <rPh sb="9" eb="12">
      <t>シサンゼイ</t>
    </rPh>
    <rPh sb="12" eb="14">
      <t>トチ</t>
    </rPh>
    <rPh sb="14" eb="16">
      <t>ダイチョウ</t>
    </rPh>
    <phoneticPr fontId="2"/>
  </si>
  <si>
    <t>４．字別土地台帳面積</t>
    <rPh sb="4" eb="6">
      <t>トチ</t>
    </rPh>
    <rPh sb="6" eb="8">
      <t>ダイチョウ</t>
    </rPh>
    <phoneticPr fontId="2"/>
  </si>
  <si>
    <t>国直轄・県営事業負担金</t>
    <rPh sb="0" eb="1">
      <t>クニ</t>
    </rPh>
    <rPh sb="1" eb="3">
      <t>チョッカツ</t>
    </rPh>
    <rPh sb="4" eb="6">
      <t>ケンエイ</t>
    </rPh>
    <rPh sb="6" eb="8">
      <t>ジギョウ</t>
    </rPh>
    <rPh sb="8" eb="11">
      <t>フタンキン</t>
    </rPh>
    <phoneticPr fontId="2"/>
  </si>
  <si>
    <t>八　夫</t>
    <rPh sb="0" eb="1">
      <t>ハチ</t>
    </rPh>
    <rPh sb="2" eb="3">
      <t>オット</t>
    </rPh>
    <phoneticPr fontId="2"/>
  </si>
  <si>
    <t>畑</t>
    <rPh sb="0" eb="1">
      <t>ハタケ</t>
    </rPh>
    <phoneticPr fontId="2"/>
  </si>
  <si>
    <t>宅地</t>
    <rPh sb="0" eb="2">
      <t>タクチ</t>
    </rPh>
    <phoneticPr fontId="2"/>
  </si>
  <si>
    <t>沼地</t>
    <rPh sb="0" eb="2">
      <t>ヌマチ</t>
    </rPh>
    <phoneticPr fontId="2"/>
  </si>
  <si>
    <t>非課税地</t>
    <rPh sb="0" eb="3">
      <t>ヒカゼイ</t>
    </rPh>
    <rPh sb="3" eb="4">
      <t>チ</t>
    </rPh>
    <phoneticPr fontId="2"/>
  </si>
  <si>
    <t>安　治</t>
    <rPh sb="0" eb="1">
      <t>ヤス</t>
    </rPh>
    <rPh sb="2" eb="3">
      <t>チ</t>
    </rPh>
    <phoneticPr fontId="2"/>
  </si>
  <si>
    <t>平成19年</t>
    <rPh sb="0" eb="2">
      <t>ヘイセイ</t>
    </rPh>
    <rPh sb="4" eb="5">
      <t>ネン</t>
    </rPh>
    <phoneticPr fontId="2"/>
  </si>
  <si>
    <t>資料：人口動態調査</t>
    <rPh sb="0" eb="2">
      <t>シリョウ</t>
    </rPh>
    <rPh sb="3" eb="5">
      <t>ジンコウ</t>
    </rPh>
    <rPh sb="5" eb="7">
      <t>ドウタイ</t>
    </rPh>
    <rPh sb="7" eb="9">
      <t>チョウサ</t>
    </rPh>
    <phoneticPr fontId="2"/>
  </si>
  <si>
    <t>4月</t>
    <rPh sb="1" eb="2">
      <t>ツキ</t>
    </rPh>
    <phoneticPr fontId="2"/>
  </si>
  <si>
    <t>平成11年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</si>
  <si>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</si>
  <si>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</si>
  <si>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</si>
  <si>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</si>
  <si>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豊郷町</t>
    <rPh sb="0" eb="3">
      <t>トヨサトチョウ</t>
    </rPh>
    <phoneticPr fontId="2"/>
  </si>
  <si>
    <t>甲良町</t>
    <rPh sb="0" eb="3">
      <t>コウラチョウ</t>
    </rPh>
    <phoneticPr fontId="2"/>
  </si>
  <si>
    <t>多賀町</t>
    <rPh sb="0" eb="3">
      <t>タガチョウ</t>
    </rPh>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</si>
  <si>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</si>
  <si>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</si>
  <si>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</si>
  <si>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</si>
  <si>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園児数（人）</t>
    <rPh sb="0" eb="2">
      <t>エンジ</t>
    </rPh>
    <rPh sb="2" eb="3">
      <t>スウ</t>
    </rPh>
    <rPh sb="4" eb="5">
      <t>ヒト</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</si>
  <si>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</si>
  <si>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</si>
  <si>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</si>
  <si>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</si>
  <si>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</si>
  <si>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</si>
  <si>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</si>
  <si>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</si>
  <si>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</si>
  <si>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</si>
  <si>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</si>
  <si>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</si>
  <si>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t>
    <phoneticPr fontId="6"/>
  </si>
  <si>
    <t>資料：財政課 (単位：千円、％)</t>
    <rPh sb="0" eb="2">
      <t>シリョウ</t>
    </rPh>
    <rPh sb="3" eb="5">
      <t>ザイセイ</t>
    </rPh>
    <rPh sb="5" eb="6">
      <t>カ</t>
    </rPh>
    <rPh sb="8" eb="10">
      <t>タンイ</t>
    </rPh>
    <rPh sb="11" eb="13">
      <t>センエン</t>
    </rPh>
    <phoneticPr fontId="6"/>
  </si>
  <si>
    <t>資料：財政課 (単位：千円)</t>
    <rPh sb="0" eb="2">
      <t>シリョウ</t>
    </rPh>
    <rPh sb="3" eb="5">
      <t>ザイセイ</t>
    </rPh>
    <rPh sb="5" eb="6">
      <t>カ</t>
    </rPh>
    <rPh sb="8" eb="10">
      <t>タンイ</t>
    </rPh>
    <rPh sb="11" eb="13">
      <t>センエン</t>
    </rPh>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</si>
  <si>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</si>
  <si>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</si>
  <si>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</si>
  <si>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</si>
  <si>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</si>
  <si>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</si>
  <si>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</si>
  <si>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</si>
  <si>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</si>
  <si>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</si>
  <si>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</si>
  <si>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</si>
  <si>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</si>
  <si>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</si>
  <si>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</si>
  <si>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</si>
  <si>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</si>
  <si>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</si>
  <si>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</si>
  <si>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</si>
  <si>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</si>
  <si>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</si>
  <si>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</si>
  <si>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</si>
  <si>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</si>
  <si>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</si>
  <si>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</si>
  <si>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</si>
  <si>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</si>
  <si>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</si>
  <si>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</si>
  <si>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</si>
  <si>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</si>
  <si>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</si>
  <si>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</si>
  <si>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</si>
  <si>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</si>
  <si>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</si>
  <si>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</si>
  <si>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</si>
  <si>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</si>
  <si>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</si>
  <si>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</si>
  <si>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 xml:space="preserve">    10人未満はＸで標記してあります。</t>
    <phoneticPr fontId="2"/>
  </si>
  <si>
    <t>(注)各年12月31日現在</t>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</si>
  <si>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</si>
  <si>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</si>
  <si>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</si>
  <si>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各年10月1日現在</t>
    <rPh sb="3" eb="5">
      <t>カクトシ</t>
    </rPh>
    <rPh sb="7" eb="8">
      <t>ガツ</t>
    </rPh>
    <rPh sb="9" eb="10">
      <t>ニチ</t>
    </rPh>
    <rPh sb="10" eb="12">
      <t>ゲンザイ</t>
    </rPh>
    <phoneticPr fontId="2"/>
  </si>
  <si>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</si>
  <si>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</si>
  <si>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</si>
  <si>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</si>
  <si>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</si>
  <si>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皮革</t>
    <rPh sb="0" eb="2">
      <t>ヒカク</t>
    </rPh>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</si>
  <si>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</si>
  <si>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</si>
  <si>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</si>
  <si>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</si>
  <si>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</si>
  <si>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決算額</t>
    <rPh sb="0" eb="2">
      <t>ケッサン</t>
    </rPh>
    <rPh sb="2" eb="3">
      <t>ガク</t>
    </rPh>
    <phoneticPr fontId="2"/>
  </si>
  <si>
    <t>自然
増減</t>
    <rPh sb="0" eb="2">
      <t>シゼン</t>
    </rPh>
    <rPh sb="3" eb="5">
      <t>ゾウゲン</t>
    </rPh>
    <phoneticPr fontId="2"/>
  </si>
  <si>
    <t>電子･デバイス</t>
    <rPh sb="0" eb="2">
      <t>デンシ</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</si>
  <si>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</si>
  <si>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</si>
  <si>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</si>
  <si>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</si>
  <si>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6"/>
  </si>
  <si>
    <t>入湯税</t>
    <rPh sb="0" eb="1">
      <t>ニュウ</t>
    </rPh>
    <rPh sb="1" eb="2">
      <t>ユ</t>
    </rPh>
    <rPh sb="2" eb="3">
      <t>ゼイ</t>
    </rPh>
    <phoneticPr fontId="6"/>
  </si>
  <si>
    <t>都市計画課税</t>
    <rPh sb="0" eb="5">
      <t>トシケイカク</t>
    </rPh>
    <rPh sb="5" eb="6">
      <t>ゼイ</t>
    </rPh>
    <phoneticPr fontId="6"/>
  </si>
  <si>
    <t>区域区分</t>
    <rPh sb="0" eb="2">
      <t>クイキ</t>
    </rPh>
    <rPh sb="2" eb="4">
      <t>クブン</t>
    </rPh>
    <phoneticPr fontId="2"/>
  </si>
  <si>
    <t>比率</t>
    <rPh sb="0" eb="2">
      <t>ヒリツ</t>
    </rPh>
    <phoneticPr fontId="2"/>
  </si>
  <si>
    <t>市街化区域</t>
    <rPh sb="0" eb="3">
      <t>シガイカ</t>
    </rPh>
    <rPh sb="3" eb="5">
      <t>クイキ</t>
    </rPh>
    <phoneticPr fontId="2"/>
  </si>
  <si>
    <t>市街化調整区域</t>
    <rPh sb="0" eb="3">
      <t>シガイカ</t>
    </rPh>
    <rPh sb="3" eb="5">
      <t>チョウセイ</t>
    </rPh>
    <rPh sb="5" eb="7">
      <t>クイキ</t>
    </rPh>
    <phoneticPr fontId="2"/>
  </si>
  <si>
    <t>平成２２年</t>
    <rPh sb="0" eb="2">
      <t>ヘイセイ</t>
    </rPh>
    <rPh sb="4" eb="5">
      <t>ネンド</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</si>
  <si>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</si>
  <si>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</si>
  <si>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</si>
  <si>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</si>
  <si>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</si>
  <si>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</si>
  <si>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</si>
  <si>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</si>
  <si>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</si>
  <si>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</si>
  <si>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</si>
  <si>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</si>
  <si>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</si>
  <si>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</si>
  <si>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明治</t>
    <rPh sb="0" eb="1">
      <t>メイ</t>
    </rPh>
    <rPh sb="1" eb="2">
      <t>オサム</t>
    </rPh>
    <phoneticPr fontId="2"/>
  </si>
  <si>
    <t>歴史資料</t>
    <rPh sb="0" eb="2">
      <t>レキシ</t>
    </rPh>
    <rPh sb="2" eb="4">
      <t>シリョウ</t>
    </rPh>
    <phoneticPr fontId="2"/>
  </si>
  <si>
    <t>一時借入利子</t>
    <rPh sb="0" eb="2">
      <t>イチジ</t>
    </rPh>
    <rPh sb="2" eb="4">
      <t>カリイレキン</t>
    </rPh>
    <rPh sb="4" eb="6">
      <t>リシ</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</si>
  <si>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</si>
  <si>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</si>
  <si>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</si>
  <si>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</si>
  <si>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その他の飲食料品</t>
    <rPh sb="0" eb="3">
      <t>ソノタ</t>
    </rPh>
    <rPh sb="4" eb="6">
      <t>インショク</t>
    </rPh>
    <rPh sb="6" eb="8">
      <t>ショクリョウヒン</t>
    </rPh>
    <phoneticPr fontId="2"/>
  </si>
  <si>
    <t>自転車</t>
    <rPh sb="0" eb="3">
      <t>ジテンシャ</t>
    </rPh>
    <phoneticPr fontId="2"/>
  </si>
  <si>
    <t>(平成24)年</t>
    <rPh sb="1" eb="3">
      <t>へいせい</t>
    </rPh>
    <rPh sb="6" eb="7">
      <t>ねん</t>
    </rPh>
    <phoneticPr fontId="2" type="Hiragana" alignment="distributed"/>
  </si>
  <si>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</si>
  <si>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</si>
  <si>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</si>
  <si>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6"/>
  </si>
  <si>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</si>
  <si>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</si>
  <si>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</si>
  <si>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</si>
  <si>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</si>
  <si>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</si>
  <si>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</si>
  <si>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</si>
  <si>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</si>
  <si>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木造男神像(その2)</t>
    <rPh sb="0" eb="2">
      <t>モクゾウ</t>
    </rPh>
    <rPh sb="2" eb="5">
      <t>ダンシンゾウ</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</si>
  <si>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</si>
  <si>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</si>
  <si>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</si>
  <si>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</si>
  <si>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</si>
  <si>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</si>
  <si>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</si>
  <si>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</si>
  <si>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</si>
  <si>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</si>
  <si>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</si>
  <si>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</si>
  <si>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</si>
  <si>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</si>
  <si>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</si>
  <si>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</si>
  <si>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</si>
  <si>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</si>
  <si>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</si>
  <si>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補助費等</t>
    <rPh sb="0" eb="3">
      <t>ホジョヒ</t>
    </rPh>
    <rPh sb="3" eb="4">
      <t>トウ</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</si>
  <si>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</si>
  <si>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</si>
  <si>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</si>
  <si>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</si>
  <si>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</si>
  <si>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</si>
  <si>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</si>
  <si>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</si>
  <si>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</si>
  <si>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</si>
  <si>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</si>
  <si>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</si>
  <si>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</si>
  <si>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</si>
  <si>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</si>
  <si>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</si>
  <si>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</si>
  <si>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</si>
  <si>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</si>
  <si>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</si>
  <si>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</si>
  <si>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</si>
  <si>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</si>
  <si>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</si>
  <si>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当地で従業・通学する者</t>
    <rPh sb="0" eb="2">
      <t>トウチ</t>
    </rPh>
    <rPh sb="3" eb="5">
      <t>ジュウギョウ</t>
    </rPh>
    <rPh sb="6" eb="8">
      <t>ツウガク</t>
    </rPh>
    <rPh sb="10" eb="11">
      <t>モノ</t>
    </rPh>
    <phoneticPr fontId="2"/>
  </si>
  <si>
    <t>資料：国勢調査</t>
    <rPh sb="0" eb="2">
      <t>シリョウ</t>
    </rPh>
    <rPh sb="3" eb="5">
      <t>コクセイ</t>
    </rPh>
    <rPh sb="5" eb="7">
      <t>チョウサ</t>
    </rPh>
    <phoneticPr fontId="2"/>
  </si>
  <si>
    <t>印刷</t>
    <rPh sb="0" eb="2">
      <t>インサツ</t>
    </rPh>
    <phoneticPr fontId="2"/>
  </si>
  <si>
    <t>絶対給付</t>
    <rPh sb="0" eb="2">
      <t>ゼッタイ</t>
    </rPh>
    <rPh sb="2" eb="4">
      <t>キュウフ</t>
    </rPh>
    <phoneticPr fontId="2"/>
  </si>
  <si>
    <t>相対給付</t>
    <rPh sb="0" eb="2">
      <t>ソウタイ</t>
    </rPh>
    <rPh sb="2" eb="4">
      <t>キュウフ</t>
    </rPh>
    <phoneticPr fontId="2"/>
  </si>
  <si>
    <r>
      <t>出産育児一時金
　　　　</t>
    </r>
    <r>
      <rPr>
        <sz val="8"/>
        <rFont val="ＭＳ 明朝"/>
        <family val="1"/>
        <charset val="128"/>
      </rPr>
      <t>※支払手数料を含まない</t>
    </r>
    <rPh sb="0" eb="2">
      <t>シュッサン</t>
    </rPh>
    <rPh sb="2" eb="4">
      <t>イクジ</t>
    </rPh>
    <rPh sb="4" eb="7">
      <t>イチジキン</t>
    </rPh>
    <rPh sb="13" eb="15">
      <t>シハラ</t>
    </rPh>
    <rPh sb="15" eb="18">
      <t>テスウリョウ</t>
    </rPh>
    <rPh sb="19" eb="20">
      <t>フク</t>
    </rPh>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</si>
  <si>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</si>
  <si>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</si>
  <si>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</si>
  <si>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</si>
  <si>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</si>
  <si>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</si>
  <si>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上記の内訳</t>
    <rPh sb="0" eb="2">
      <t>ジョウキ</t>
    </rPh>
    <rPh sb="3" eb="5">
      <t>ウチワケ</t>
    </rPh>
    <phoneticPr fontId="2"/>
  </si>
  <si>
    <t>※本館の開館日数：</t>
    <rPh sb="1" eb="3">
      <t>ホンカン</t>
    </rPh>
    <rPh sb="4" eb="6">
      <t>カイカン</t>
    </rPh>
    <rPh sb="6" eb="8">
      <t>ニッスウ</t>
    </rPh>
    <phoneticPr fontId="2"/>
  </si>
  <si>
    <t>日</t>
    <rPh sb="0" eb="1">
      <t>ニチ</t>
    </rPh>
    <phoneticPr fontId="2"/>
  </si>
  <si>
    <t>※本館の来館者数：</t>
    <rPh sb="1" eb="3">
      <t>ホンカン</t>
    </rPh>
    <rPh sb="4" eb="7">
      <t>ライカンシャ</t>
    </rPh>
    <rPh sb="7" eb="8">
      <t>スウ</t>
    </rPh>
    <phoneticPr fontId="2"/>
  </si>
  <si>
    <t>人</t>
    <rPh sb="0" eb="1">
      <t>ニン</t>
    </rPh>
    <phoneticPr fontId="2"/>
  </si>
  <si>
    <t>紙本著色仏涅槃図</t>
    <rPh sb="0" eb="1">
      <t>カミ</t>
    </rPh>
    <rPh sb="1" eb="2">
      <t>ホン</t>
    </rPh>
    <rPh sb="2" eb="3">
      <t>チョ</t>
    </rPh>
    <rPh sb="3" eb="4">
      <t>イロ</t>
    </rPh>
    <rPh sb="4" eb="5">
      <t>ブツ</t>
    </rPh>
    <rPh sb="5" eb="7">
      <t>ネハン</t>
    </rPh>
    <rPh sb="7" eb="8">
      <t>ズ</t>
    </rPh>
    <phoneticPr fontId="2"/>
  </si>
  <si>
    <t>追加平成8年11月1日</t>
    <rPh sb="0" eb="2">
      <t>ツイカ</t>
    </rPh>
    <rPh sb="2" eb="4">
      <t>ヘイセイ</t>
    </rPh>
    <rPh sb="5" eb="6">
      <t>ネン</t>
    </rPh>
    <rPh sb="8" eb="9">
      <t>ガツ</t>
    </rPh>
    <rPh sb="10" eb="11">
      <t>ニチ</t>
    </rPh>
    <phoneticPr fontId="2"/>
  </si>
  <si>
    <t>　　金融・保険業</t>
    <rPh sb="2" eb="4">
      <t>キンユウ</t>
    </rPh>
    <rPh sb="5" eb="7">
      <t>ホケン</t>
    </rPh>
    <rPh sb="7" eb="8">
      <t>ギョウ</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</si>
  <si>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</si>
  <si>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</si>
  <si>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</si>
  <si>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</si>
  <si>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</si>
  <si>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</si>
  <si>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</si>
  <si>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</si>
  <si>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</si>
  <si>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ストーブ</t>
    <phoneticPr fontId="2"/>
  </si>
  <si>
    <t>タバコ</t>
    <phoneticPr fontId="2"/>
  </si>
  <si>
    <t>コンロ</t>
    <phoneticPr fontId="2"/>
  </si>
  <si>
    <t>虫　生</t>
    <rPh sb="0" eb="1">
      <t>ムシ</t>
    </rPh>
    <rPh sb="2" eb="3">
      <t>セイ</t>
    </rPh>
    <phoneticPr fontId="2"/>
  </si>
  <si>
    <t>近江富士一丁目</t>
    <phoneticPr fontId="2"/>
  </si>
  <si>
    <t>近江富士二丁目</t>
    <phoneticPr fontId="2"/>
  </si>
  <si>
    <t>近江富士三丁目</t>
    <phoneticPr fontId="2"/>
  </si>
  <si>
    <t>近江富士四丁目</t>
    <phoneticPr fontId="2"/>
  </si>
  <si>
    <t>近江富士五丁目</t>
    <phoneticPr fontId="2"/>
  </si>
  <si>
    <t>近江富士六丁目</t>
    <phoneticPr fontId="2"/>
  </si>
  <si>
    <t>行畑一丁目</t>
    <phoneticPr fontId="2"/>
  </si>
  <si>
    <t>行畑二丁目</t>
    <phoneticPr fontId="2"/>
  </si>
  <si>
    <t>比　江</t>
    <phoneticPr fontId="2"/>
  </si>
  <si>
    <t>小比江</t>
    <phoneticPr fontId="2"/>
  </si>
  <si>
    <t>北比江</t>
    <phoneticPr fontId="2"/>
  </si>
  <si>
    <t>乙　窪</t>
    <phoneticPr fontId="2"/>
  </si>
  <si>
    <t>吉　地</t>
    <phoneticPr fontId="2"/>
  </si>
  <si>
    <t>西河原</t>
    <phoneticPr fontId="2"/>
  </si>
  <si>
    <t>比留田</t>
    <phoneticPr fontId="2"/>
  </si>
  <si>
    <t>喜　合</t>
    <phoneticPr fontId="2"/>
  </si>
  <si>
    <t>（注）琵琶湖を除く公簿地積に基づく地積。市域の面積とは必ずしも一致しない。参考資料として取り扱う。</t>
    <rPh sb="14" eb="15">
      <t>モト</t>
    </rPh>
    <rPh sb="17" eb="19">
      <t>チセキ</t>
    </rPh>
    <rPh sb="20" eb="22">
      <t>シイキ</t>
    </rPh>
    <rPh sb="23" eb="25">
      <t>メンセキ</t>
    </rPh>
    <rPh sb="27" eb="28">
      <t>カナラ</t>
    </rPh>
    <rPh sb="31" eb="33">
      <t>イッチ</t>
    </rPh>
    <rPh sb="37" eb="39">
      <t>サンコウ</t>
    </rPh>
    <rPh sb="39" eb="41">
      <t>シリョウ</t>
    </rPh>
    <rPh sb="44" eb="45">
      <t>ト</t>
    </rPh>
    <rPh sb="46" eb="47">
      <t>アツカ</t>
    </rPh>
    <phoneticPr fontId="2"/>
  </si>
  <si>
    <t>光善寺川への合流点</t>
    <rPh sb="0" eb="3">
      <t>コウゼンジ</t>
    </rPh>
    <rPh sb="3" eb="4">
      <t>カワ</t>
    </rPh>
    <rPh sb="6" eb="8">
      <t>ゴウリュウ</t>
    </rPh>
    <rPh sb="8" eb="9">
      <t>テン</t>
    </rPh>
    <phoneticPr fontId="2"/>
  </si>
  <si>
    <t>和田団地</t>
    <rPh sb="0" eb="2">
      <t>ワダ</t>
    </rPh>
    <rPh sb="2" eb="4">
      <t>ダンチ</t>
    </rPh>
    <phoneticPr fontId="2"/>
  </si>
  <si>
    <t>総　　数</t>
    <rPh sb="0" eb="4">
      <t>ソウスウ</t>
    </rPh>
    <phoneticPr fontId="2"/>
  </si>
  <si>
    <t>北野幼稚園</t>
    <rPh sb="0" eb="2">
      <t>キタノ</t>
    </rPh>
    <rPh sb="2" eb="5">
      <t>ヨウチエン</t>
    </rPh>
    <phoneticPr fontId="2"/>
  </si>
  <si>
    <t>本務教員数（人）</t>
    <rPh sb="0" eb="2">
      <t>ホンム</t>
    </rPh>
    <rPh sb="2" eb="4">
      <t>キョウイン</t>
    </rPh>
    <rPh sb="4" eb="5">
      <t>スウ</t>
    </rPh>
    <rPh sb="6" eb="7">
      <t>ヒト</t>
    </rPh>
    <phoneticPr fontId="2"/>
  </si>
  <si>
    <t>北野小学校</t>
    <rPh sb="0" eb="2">
      <t>キタノ</t>
    </rPh>
    <rPh sb="2" eb="5">
      <t>ショウガッコウ</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</si>
  <si>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</si>
  <si>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</si>
  <si>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</si>
  <si>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</si>
  <si>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</si>
  <si>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</si>
  <si>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</si>
  <si>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書　跡</t>
    <rPh sb="0" eb="1">
      <t>ショセキ</t>
    </rPh>
    <rPh sb="2" eb="3">
      <t>アト</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</si>
  <si>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</si>
  <si>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</si>
  <si>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</si>
  <si>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桃山</t>
    <rPh sb="0" eb="2">
      <t>モモヤマ</t>
    </rPh>
    <phoneticPr fontId="2"/>
  </si>
  <si>
    <t>悲願寺</t>
    <rPh sb="0" eb="1">
      <t>カナ</t>
    </rPh>
    <rPh sb="1" eb="2">
      <t>ネガイ</t>
    </rPh>
    <rPh sb="2" eb="3">
      <t>ジ</t>
    </rPh>
    <phoneticPr fontId="2"/>
  </si>
  <si>
    <t>大般若経(宋版)</t>
    <rPh sb="0" eb="1">
      <t>ダイ</t>
    </rPh>
    <rPh sb="1" eb="4">
      <t>ハンニャキョウ</t>
    </rPh>
    <rPh sb="5" eb="6">
      <t>ソウ</t>
    </rPh>
    <rPh sb="6" eb="7">
      <t>ハン</t>
    </rPh>
    <phoneticPr fontId="2"/>
  </si>
  <si>
    <t>要介護4</t>
    <rPh sb="0" eb="1">
      <t>ヨウ</t>
    </rPh>
    <rPh sb="1" eb="3">
      <t>カイゴ</t>
    </rPh>
    <phoneticPr fontId="2"/>
  </si>
  <si>
    <t>要介護5</t>
    <rPh sb="0" eb="1">
      <t>ヨウ</t>
    </rPh>
    <rPh sb="1" eb="3">
      <t>カイゴ</t>
    </rPh>
    <phoneticPr fontId="2"/>
  </si>
  <si>
    <t>野　田</t>
    <rPh sb="0" eb="3">
      <t>ノダ</t>
    </rPh>
    <phoneticPr fontId="2"/>
  </si>
  <si>
    <t>五　条</t>
    <rPh sb="0" eb="3">
      <t>ゴジョウ</t>
    </rPh>
    <phoneticPr fontId="2"/>
  </si>
  <si>
    <t>安　治</t>
    <rPh sb="0" eb="3">
      <t>アワジ</t>
    </rPh>
    <phoneticPr fontId="2"/>
  </si>
  <si>
    <t>須　原</t>
    <rPh sb="0" eb="3">
      <t>スハラ</t>
    </rPh>
    <phoneticPr fontId="2"/>
  </si>
  <si>
    <t>下　堤</t>
    <rPh sb="0" eb="3">
      <t>シモツツミ</t>
    </rPh>
    <phoneticPr fontId="2"/>
  </si>
  <si>
    <t>井　口</t>
    <rPh sb="0" eb="3">
      <t>イノクチ</t>
    </rPh>
    <phoneticPr fontId="2"/>
  </si>
  <si>
    <t>六　条</t>
    <rPh sb="0" eb="3">
      <t>ロクジョウ</t>
    </rPh>
    <phoneticPr fontId="2"/>
  </si>
  <si>
    <t>吉　川</t>
    <rPh sb="0" eb="3">
      <t>ヨシカワ</t>
    </rPh>
    <phoneticPr fontId="2"/>
  </si>
  <si>
    <t>菖　蒲</t>
    <rPh sb="0" eb="3">
      <t>アヤメ</t>
    </rPh>
    <phoneticPr fontId="2"/>
  </si>
  <si>
    <t>錦の里</t>
    <rPh sb="0" eb="1">
      <t>ニシキ</t>
    </rPh>
    <rPh sb="2" eb="3">
      <t>サト</t>
    </rPh>
    <phoneticPr fontId="2"/>
  </si>
  <si>
    <t>【人口】</t>
    <rPh sb="1" eb="3">
      <t>ジンコウ</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</si>
  <si>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</si>
  <si>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</si>
  <si>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</si>
  <si>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</si>
  <si>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国籍別</t>
    <rPh sb="0" eb="2">
      <t>コクセキ</t>
    </rPh>
    <rPh sb="2" eb="3">
      <t>ベツ</t>
    </rPh>
    <phoneticPr fontId="2"/>
  </si>
  <si>
    <t>中国</t>
    <rPh sb="0" eb="2">
      <t>チュウゴク</t>
    </rPh>
    <phoneticPr fontId="2"/>
  </si>
  <si>
    <t>韓国・朝鮮</t>
    <rPh sb="0" eb="2">
      <t>カンコク</t>
    </rPh>
    <rPh sb="3" eb="5">
      <t>チョウセン</t>
    </rPh>
    <phoneticPr fontId="2"/>
  </si>
  <si>
    <t>雨雪</t>
    <rPh sb="0" eb="1">
      <t>アメ</t>
    </rPh>
    <rPh sb="1" eb="2">
      <t>ユキ</t>
    </rPh>
    <phoneticPr fontId="2"/>
  </si>
  <si>
    <t>　　その他の都道府県</t>
    <rPh sb="4" eb="5">
      <t>タ</t>
    </rPh>
    <rPh sb="6" eb="10">
      <t>トドウフケン</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</si>
  <si>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</si>
  <si>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</si>
  <si>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</si>
  <si>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</si>
  <si>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</si>
  <si>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</si>
  <si>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</si>
  <si>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</si>
  <si>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</si>
  <si>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</si>
  <si>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</si>
  <si>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</si>
  <si>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</si>
  <si>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昭和55年度</t>
    <rPh sb="0" eb="2">
      <t>ショウワ</t>
    </rPh>
    <rPh sb="4" eb="5">
      <t>ネン</t>
    </rPh>
    <rPh sb="5" eb="6">
      <t>ド</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</si>
  <si>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</si>
  <si>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</si>
  <si>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</si>
  <si>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</si>
  <si>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</si>
  <si>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</si>
  <si>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</si>
  <si>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</si>
  <si>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</si>
  <si>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</si>
  <si>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</si>
  <si>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</si>
  <si>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一級河川新川への合流点</t>
    <rPh sb="0" eb="2">
      <t>イッキュウ</t>
    </rPh>
    <rPh sb="2" eb="4">
      <t>カセン</t>
    </rPh>
    <rPh sb="4" eb="6">
      <t>シンカワ</t>
    </rPh>
    <rPh sb="8" eb="11">
      <t>ゴウリュウテン</t>
    </rPh>
    <phoneticPr fontId="2"/>
  </si>
  <si>
    <t>流路延長</t>
    <rPh sb="0" eb="2">
      <t>リュウロ</t>
    </rPh>
    <rPh sb="2" eb="4">
      <t>エンチョウ</t>
    </rPh>
    <phoneticPr fontId="2"/>
  </si>
  <si>
    <t>上流端</t>
    <rPh sb="0" eb="2">
      <t>ジョウリュウ</t>
    </rPh>
    <rPh sb="2" eb="3">
      <t>ハ</t>
    </rPh>
    <phoneticPr fontId="2"/>
  </si>
  <si>
    <t>　　福井県</t>
    <rPh sb="2" eb="5">
      <t>フクイケン</t>
    </rPh>
    <phoneticPr fontId="2"/>
  </si>
  <si>
    <t>-</t>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</si>
  <si>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</si>
  <si>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</si>
  <si>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</si>
  <si>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</si>
  <si>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</si>
  <si>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</si>
  <si>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</si>
  <si>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</si>
  <si>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</si>
  <si>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　</t>
    <phoneticPr fontId="2"/>
  </si>
  <si>
    <t>　</t>
    <phoneticPr fontId="2"/>
  </si>
  <si>
    <t>　</t>
    <phoneticPr fontId="2"/>
  </si>
  <si>
    <t>　</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</si>
  <si>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</si>
  <si>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</si>
  <si>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</si>
  <si>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</si>
  <si>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</si>
  <si>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</si>
  <si>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</si>
  <si>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</si>
  <si>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</si>
  <si>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</si>
  <si>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</si>
  <si>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</si>
  <si>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 xml:space="preserve">事業所数
</t>
    <rPh sb="0" eb="3">
      <t>ジギョウショ</t>
    </rPh>
    <rPh sb="3" eb="4">
      <t>スウ</t>
    </rPh>
    <phoneticPr fontId="2"/>
  </si>
  <si>
    <t>飲食料品</t>
    <rPh sb="0" eb="2">
      <t>インショク</t>
    </rPh>
    <rPh sb="2" eb="3">
      <t>リョウ</t>
    </rPh>
    <rPh sb="3" eb="4">
      <t>ヒン</t>
    </rPh>
    <phoneticPr fontId="2"/>
  </si>
  <si>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</si>
  <si>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</si>
  <si>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</si>
  <si>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</si>
  <si>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</si>
  <si>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</si>
  <si>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</si>
  <si>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</si>
  <si>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稲 荷 川</t>
    <rPh sb="0" eb="1">
      <t>イネ</t>
    </rPh>
    <rPh sb="2" eb="3">
      <t>ニ</t>
    </rPh>
    <rPh sb="4" eb="5">
      <t>カワ</t>
    </rPh>
    <phoneticPr fontId="2"/>
  </si>
  <si>
    <t>童 子 川</t>
    <rPh sb="0" eb="1">
      <t>ワラベ</t>
    </rPh>
    <rPh sb="2" eb="3">
      <t>コ</t>
    </rPh>
    <rPh sb="4" eb="5">
      <t>カワ</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</si>
  <si>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</si>
  <si>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</si>
  <si>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</si>
  <si>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</si>
  <si>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あやめの里</t>
    <rPh sb="4" eb="5">
      <t>サト</t>
    </rPh>
    <phoneticPr fontId="2"/>
  </si>
  <si>
    <t>入　町</t>
    <rPh sb="0" eb="1">
      <t>イリ</t>
    </rPh>
    <rPh sb="2" eb="3">
      <t>マチ</t>
    </rPh>
    <phoneticPr fontId="2"/>
  </si>
  <si>
    <t>冨波甲</t>
    <rPh sb="0" eb="1">
      <t>トミ</t>
    </rPh>
    <rPh sb="1" eb="2">
      <t>ナミ</t>
    </rPh>
    <rPh sb="2" eb="3">
      <t>コウ</t>
    </rPh>
    <phoneticPr fontId="2"/>
  </si>
  <si>
    <t>平成25年</t>
  </si>
  <si>
    <t>平成２５年</t>
    <rPh sb="0" eb="2">
      <t>ヘイセイ</t>
    </rPh>
    <rPh sb="4" eb="5">
      <t>ネン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</si>
  <si>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</si>
  <si>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</si>
  <si>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</si>
  <si>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</si>
  <si>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</si>
  <si>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</si>
  <si>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</si>
  <si>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</si>
  <si>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</si>
  <si>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</si>
  <si>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</si>
  <si>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</si>
  <si>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</si>
  <si>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</si>
  <si>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</si>
  <si>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</si>
  <si>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</si>
  <si>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</si>
  <si>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</si>
  <si>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</si>
  <si>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</si>
  <si>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</si>
  <si>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</si>
  <si>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</si>
  <si>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</si>
  <si>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野洲市長選挙執行。</t>
    <rPh sb="0" eb="1">
      <t>や</t>
    </rPh>
    <rPh sb="1" eb="2">
      <t>す</t>
    </rPh>
    <rPh sb="2" eb="3">
      <t>し</t>
    </rPh>
    <rPh sb="3" eb="4">
      <t>ちょう</t>
    </rPh>
    <rPh sb="4" eb="6">
      <t>せんきょ</t>
    </rPh>
    <rPh sb="6" eb="8">
      <t>しっこう</t>
    </rPh>
    <phoneticPr fontId="2"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</si>
  <si>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2" type="Hiragana" alignment="distributed"/>
  </si>
  <si>
    <t>卸　　　　　　　　売　　　　　　　　業</t>
    <rPh sb="0" eb="1">
      <t>オロシ</t>
    </rPh>
    <rPh sb="9" eb="10">
      <t>バイ</t>
    </rPh>
    <rPh sb="18" eb="19">
      <t>ギョウ</t>
    </rPh>
    <phoneticPr fontId="2"/>
  </si>
  <si>
    <t>実数
　　　　(店)</t>
    <rPh sb="0" eb="2">
      <t>ジッスウ</t>
    </rPh>
    <rPh sb="8" eb="9">
      <t>ミセ</t>
    </rPh>
    <phoneticPr fontId="2"/>
  </si>
  <si>
    <t>資料：住民基本台帳(単位：人)</t>
    <rPh sb="0" eb="2">
      <t>シリョウ</t>
    </rPh>
    <rPh sb="3" eb="5">
      <t>ジュウミン</t>
    </rPh>
    <rPh sb="5" eb="7">
      <t>キホン</t>
    </rPh>
    <rPh sb="7" eb="9">
      <t>ダイチョウ</t>
    </rPh>
    <rPh sb="10" eb="12">
      <t>タンイ</t>
    </rPh>
    <rPh sb="13" eb="14">
      <t>ニン</t>
    </rPh>
    <phoneticPr fontId="2"/>
  </si>
  <si>
    <t>資料：住民基本台帳(単位：人)</t>
    <rPh sb="0" eb="2">
      <t>シリョウ</t>
    </rPh>
    <rPh sb="3" eb="5">
      <t>ジュウミン</t>
    </rPh>
    <rPh sb="5" eb="7">
      <t>キホン</t>
    </rPh>
    <rPh sb="7" eb="9">
      <t>ダイチョウ</t>
    </rPh>
    <rPh sb="10" eb="12">
      <t>タンイ</t>
    </rPh>
    <rPh sb="13" eb="14">
      <t>ヒト</t>
    </rPh>
    <phoneticPr fontId="2"/>
  </si>
  <si>
    <t>資料：住民基本台帳　(単位：人)</t>
    <rPh sb="0" eb="2">
      <t>シリョウ</t>
    </rPh>
    <rPh sb="3" eb="5">
      <t>ジュウミン</t>
    </rPh>
    <rPh sb="5" eb="7">
      <t>キホン</t>
    </rPh>
    <rPh sb="7" eb="9">
      <t>ダイチョウ</t>
    </rPh>
    <rPh sb="11" eb="13">
      <t>タンイ</t>
    </rPh>
    <rPh sb="14" eb="15">
      <t>ヒト</t>
    </rPh>
    <phoneticPr fontId="2"/>
  </si>
  <si>
    <t>小　　　　　　　　売　　　　　　　　業</t>
    <rPh sb="0" eb="1">
      <t>コ</t>
    </rPh>
    <rPh sb="9" eb="10">
      <t>バイ</t>
    </rPh>
    <rPh sb="18" eb="19">
      <t>ギョウ</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</si>
  <si>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</si>
  <si>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</si>
  <si>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</si>
  <si>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</si>
  <si>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</si>
  <si>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</si>
  <si>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</si>
  <si>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</si>
  <si>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</si>
  <si>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</si>
  <si>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</si>
  <si>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</si>
  <si>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t>
    <phoneticPr fontId="6"/>
  </si>
  <si>
    <t>-</t>
    <phoneticPr fontId="6"/>
  </si>
  <si>
    <t>-</t>
    <phoneticPr fontId="6"/>
  </si>
  <si>
    <t>-</t>
    <phoneticPr fontId="6"/>
  </si>
  <si>
    <t>-</t>
    <phoneticPr fontId="6"/>
  </si>
  <si>
    <t>-</t>
    <phoneticPr fontId="6"/>
  </si>
  <si>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</si>
  <si>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</si>
  <si>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</si>
  <si>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</si>
  <si>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</si>
  <si>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</si>
  <si>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</si>
  <si>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</si>
  <si>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</si>
  <si>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第15章　選挙</t>
    <phoneticPr fontId="2"/>
  </si>
  <si>
    <t>第16章　市財政</t>
    <phoneticPr fontId="2"/>
  </si>
  <si>
    <t>附録</t>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</si>
  <si>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</si>
  <si>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</si>
  <si>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</si>
  <si>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</si>
  <si>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</si>
  <si>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</si>
  <si>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</si>
  <si>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</si>
  <si>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</si>
  <si>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</si>
  <si>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</si>
  <si>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</si>
  <si>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</si>
  <si>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</si>
  <si>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</si>
  <si>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</si>
  <si>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</si>
  <si>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</si>
  <si>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</si>
  <si>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</si>
  <si>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レックス</t>
    <phoneticPr fontId="2"/>
  </si>
  <si>
    <t>グラン・ブルー</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</si>
  <si>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</si>
  <si>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</si>
  <si>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</si>
  <si>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</si>
  <si>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</si>
  <si>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</si>
  <si>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</si>
  <si>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</si>
  <si>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</si>
  <si>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</si>
  <si>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年　代</t>
    <rPh sb="0" eb="3">
      <t>ネンダイ</t>
    </rPh>
    <phoneticPr fontId="2"/>
  </si>
  <si>
    <t>所 有 者</t>
    <rPh sb="0" eb="5">
      <t>ショユウシャ</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</si>
  <si>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</si>
  <si>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</si>
  <si>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</si>
  <si>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</si>
  <si>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</si>
  <si>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</si>
  <si>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</si>
  <si>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</si>
  <si>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</si>
  <si>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</si>
  <si>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</si>
  <si>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</si>
  <si>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</si>
  <si>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</si>
  <si>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</si>
  <si>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</si>
  <si>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</si>
  <si>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</si>
  <si>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資料：道路河川課(単位：m)</t>
    <rPh sb="0" eb="2">
      <t>シリョウ</t>
    </rPh>
    <rPh sb="3" eb="5">
      <t>ドウロ</t>
    </rPh>
    <rPh sb="5" eb="7">
      <t>カセン</t>
    </rPh>
    <rPh sb="7" eb="8">
      <t>カ</t>
    </rPh>
    <rPh sb="9" eb="11">
      <t>タンイ</t>
    </rPh>
    <phoneticPr fontId="2"/>
  </si>
  <si>
    <t>(左岸)</t>
    <rPh sb="1" eb="3">
      <t>サガン</t>
    </rPh>
    <phoneticPr fontId="2"/>
  </si>
  <si>
    <t>(右岸)</t>
    <rPh sb="1" eb="3">
      <t>ウガン</t>
    </rPh>
    <phoneticPr fontId="2"/>
  </si>
  <si>
    <t>(２)一級河川</t>
    <rPh sb="3" eb="5">
      <t>イッキュウ</t>
    </rPh>
    <rPh sb="5" eb="7">
      <t>カセン</t>
    </rPh>
    <phoneticPr fontId="2"/>
  </si>
  <si>
    <t>野洲町、祇王村、篠原村が合併し、野洲町が発足。</t>
    <phoneticPr fontId="2"/>
  </si>
  <si>
    <t>中洲村(吉川、菖蒲、喜合)と中主町が合併し、中主町が発足</t>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</si>
  <si>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</si>
  <si>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</si>
  <si>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</si>
  <si>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</si>
  <si>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</si>
  <si>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</si>
  <si>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</si>
  <si>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</si>
  <si>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</si>
  <si>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資料：保険年金課(単位：人)</t>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</si>
  <si>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</si>
  <si>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</si>
  <si>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</si>
  <si>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</si>
  <si>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</si>
  <si>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</si>
  <si>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</si>
  <si>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</si>
  <si>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</si>
  <si>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</si>
  <si>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</si>
  <si>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</si>
  <si>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</si>
  <si>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</si>
  <si>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</si>
  <si>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</si>
  <si>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</si>
  <si>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</si>
  <si>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</si>
  <si>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</si>
  <si>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</si>
  <si>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矢田川</t>
    <rPh sb="0" eb="1">
      <t>ヤ</t>
    </rPh>
    <rPh sb="1" eb="2">
      <t>タ</t>
    </rPh>
    <rPh sb="2" eb="3">
      <t>カワ</t>
    </rPh>
    <phoneticPr fontId="2"/>
  </si>
  <si>
    <t>友川支線</t>
    <rPh sb="0" eb="1">
      <t>トモ</t>
    </rPh>
    <rPh sb="1" eb="2">
      <t>カワ</t>
    </rPh>
    <rPh sb="2" eb="3">
      <t>シ</t>
    </rPh>
    <rPh sb="3" eb="4">
      <t>セン</t>
    </rPh>
    <phoneticPr fontId="2"/>
  </si>
  <si>
    <t>(平成23)年</t>
    <rPh sb="1" eb="3">
      <t>へいせい</t>
    </rPh>
    <rPh sb="6" eb="7">
      <t>ねん</t>
    </rPh>
    <phoneticPr fontId="2" type="Hiragana" alignment="distributed"/>
  </si>
  <si>
    <t>生活支援のためのパーソナルサポートサービスモデル事業として</t>
    <rPh sb="0" eb="2">
      <t>せいかつ</t>
    </rPh>
    <rPh sb="2" eb="4">
      <t>しえん</t>
    </rPh>
    <rPh sb="24" eb="26">
      <t>じぎょう</t>
    </rPh>
    <phoneticPr fontId="2"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</si>
  <si>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2"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</si>
  <si>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2"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</si>
  <si>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2" type="Hiragana" alignment="distributed"/>
  </si>
  <si>
    <t>７６．施設別・入込客数</t>
    <rPh sb="3" eb="5">
      <t>シセツ</t>
    </rPh>
    <rPh sb="5" eb="6">
      <t>ベツ</t>
    </rPh>
    <rPh sb="7" eb="9">
      <t>イリコミ</t>
    </rPh>
    <rPh sb="9" eb="11">
      <t>キャクスウ</t>
    </rPh>
    <phoneticPr fontId="2"/>
  </si>
  <si>
    <t>７７．火災発生件数および損額</t>
    <rPh sb="3" eb="5">
      <t>カサイ</t>
    </rPh>
    <rPh sb="5" eb="7">
      <t>ハッセイ</t>
    </rPh>
    <rPh sb="7" eb="9">
      <t>ケンスウ</t>
    </rPh>
    <rPh sb="12" eb="13">
      <t>ソン</t>
    </rPh>
    <rPh sb="13" eb="14">
      <t>ガク</t>
    </rPh>
    <phoneticPr fontId="2"/>
  </si>
  <si>
    <t>７８．火災原因別件数</t>
    <rPh sb="3" eb="5">
      <t>カサイ</t>
    </rPh>
    <rPh sb="5" eb="7">
      <t>ゲンイン</t>
    </rPh>
    <rPh sb="7" eb="8">
      <t>ベツ</t>
    </rPh>
    <rPh sb="8" eb="10">
      <t>ケンスウ</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</si>
  <si>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</si>
  <si>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</si>
  <si>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葬祭費</t>
    <rPh sb="0" eb="2">
      <t>ソウサイ</t>
    </rPh>
    <rPh sb="2" eb="3">
      <t>ヒ</t>
    </rPh>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</si>
  <si>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</si>
  <si>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</si>
  <si>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</si>
  <si>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</si>
  <si>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t>
    <phoneticPr fontId="2"/>
  </si>
  <si>
    <t>守山市との行政界確定</t>
    <rPh sb="0" eb="3">
      <t>モリヤマシ</t>
    </rPh>
    <rPh sb="5" eb="7">
      <t>ギョウセイ</t>
    </rPh>
    <rPh sb="7" eb="8">
      <t>カイ</t>
    </rPh>
    <rPh sb="8" eb="10">
      <t>カクテイ</t>
    </rPh>
    <phoneticPr fontId="2"/>
  </si>
  <si>
    <t>６９．特別支援学校の就学状況</t>
    <rPh sb="3" eb="5">
      <t>トクベツ</t>
    </rPh>
    <rPh sb="5" eb="7">
      <t>シエン</t>
    </rPh>
    <rPh sb="7" eb="9">
      <t>ショウガッコウ</t>
    </rPh>
    <rPh sb="10" eb="12">
      <t>シュウガク</t>
    </rPh>
    <rPh sb="12" eb="14">
      <t>ジョウキョウ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</si>
  <si>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</si>
  <si>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</si>
  <si>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</si>
  <si>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</si>
  <si>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</si>
  <si>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</si>
  <si>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</si>
  <si>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</si>
  <si>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</si>
  <si>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がん・
結核
発見者数</t>
    <rPh sb="4" eb="6">
      <t>ケッカク</t>
    </rPh>
    <rPh sb="7" eb="9">
      <t>ハッケン</t>
    </rPh>
    <rPh sb="9" eb="10">
      <t>シャ</t>
    </rPh>
    <rPh sb="10" eb="11">
      <t>カズ</t>
    </rPh>
    <phoneticPr fontId="2"/>
  </si>
  <si>
    <t>北比江</t>
    <rPh sb="0" eb="3">
      <t>キタヒエ</t>
    </rPh>
    <phoneticPr fontId="2"/>
  </si>
  <si>
    <t>あやめ保育所</t>
    <rPh sb="3" eb="5">
      <t>ホイク</t>
    </rPh>
    <rPh sb="5" eb="6">
      <t>ショ</t>
    </rPh>
    <phoneticPr fontId="2"/>
  </si>
  <si>
    <t>-</t>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</si>
  <si>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</si>
  <si>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</si>
  <si>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</si>
  <si>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</si>
  <si>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</si>
  <si>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</si>
  <si>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</si>
  <si>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国　宝　</t>
    <rPh sb="0" eb="1">
      <t>コク</t>
    </rPh>
    <rPh sb="2" eb="3">
      <t>タカラ</t>
    </rPh>
    <phoneticPr fontId="2"/>
  </si>
  <si>
    <t xml:space="preserve"> 0～
 4歳</t>
    <rPh sb="6" eb="7">
      <t>サイ</t>
    </rPh>
    <phoneticPr fontId="2"/>
  </si>
  <si>
    <t>90～
94歳</t>
    <rPh sb="6" eb="7">
      <t>サイ</t>
    </rPh>
    <phoneticPr fontId="2"/>
  </si>
  <si>
    <t>95～
99歳</t>
    <rPh sb="6" eb="7">
      <t>サイ</t>
    </rPh>
    <phoneticPr fontId="2"/>
  </si>
  <si>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</si>
  <si>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</si>
  <si>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</si>
  <si>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</si>
  <si>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</si>
  <si>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</si>
  <si>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</si>
  <si>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</si>
  <si>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</si>
  <si>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</si>
  <si>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</si>
  <si>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</si>
  <si>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</si>
  <si>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</si>
  <si>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</si>
  <si>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</si>
  <si>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</si>
  <si>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</si>
  <si>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</si>
  <si>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</si>
  <si>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</si>
  <si>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</si>
  <si>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６．気象</t>
    <rPh sb="2" eb="4">
      <t>キショウ</t>
    </rPh>
    <phoneticPr fontId="2"/>
  </si>
  <si>
    <t>晴</t>
    <rPh sb="0" eb="1">
      <t>ハレ</t>
    </rPh>
    <phoneticPr fontId="2"/>
  </si>
  <si>
    <t>曇</t>
    <rPh sb="0" eb="1">
      <t>クモリ</t>
    </rPh>
    <phoneticPr fontId="2"/>
  </si>
  <si>
    <t>降水量</t>
    <rPh sb="0" eb="3">
      <t>コウスイリョウ</t>
    </rPh>
    <phoneticPr fontId="2"/>
  </si>
  <si>
    <t>乙　窪</t>
    <rPh sb="0" eb="3">
      <t>オチクボ</t>
    </rPh>
    <phoneticPr fontId="2"/>
  </si>
  <si>
    <t>吉　地</t>
    <rPh sb="0" eb="3">
      <t>ヨシジ</t>
    </rPh>
    <phoneticPr fontId="2"/>
  </si>
  <si>
    <t>西河原</t>
    <rPh sb="0" eb="3">
      <t>ニシガワラ</t>
    </rPh>
    <phoneticPr fontId="2"/>
  </si>
  <si>
    <t>比留田</t>
    <rPh sb="0" eb="3">
      <t>ヒルタ</t>
    </rPh>
    <phoneticPr fontId="2"/>
  </si>
  <si>
    <t>木　部</t>
    <rPh sb="0" eb="3">
      <t>キベ</t>
    </rPh>
    <phoneticPr fontId="2"/>
  </si>
  <si>
    <t>虫　生</t>
    <rPh sb="0" eb="3">
      <t>ムシュウ</t>
    </rPh>
    <phoneticPr fontId="2"/>
  </si>
  <si>
    <t>八　夫</t>
    <rPh sb="0" eb="3">
      <t>ヤブ</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</si>
  <si>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</si>
  <si>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</si>
  <si>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</si>
  <si>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第二湖州平</t>
    <rPh sb="0" eb="2">
      <t>ダイニ</t>
    </rPh>
    <rPh sb="2" eb="3">
      <t>コ</t>
    </rPh>
    <rPh sb="3" eb="4">
      <t>シュウ</t>
    </rPh>
    <rPh sb="4" eb="5">
      <t>タイラ</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</si>
  <si>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</si>
  <si>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</si>
  <si>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</si>
  <si>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</si>
  <si>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</si>
  <si>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</si>
  <si>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</si>
  <si>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総数(実数)</t>
    <rPh sb="0" eb="2">
      <t>ソウスウ</t>
    </rPh>
    <rPh sb="3" eb="5">
      <t>ジッスウ</t>
    </rPh>
    <phoneticPr fontId="2"/>
  </si>
  <si>
    <t>資料：工業統計調査　(単位：件・人・万円)</t>
    <rPh sb="0" eb="2">
      <t>シリョウ</t>
    </rPh>
    <rPh sb="3" eb="5">
      <t>コウギョウ</t>
    </rPh>
    <rPh sb="5" eb="7">
      <t>トウケイ</t>
    </rPh>
    <rPh sb="7" eb="9">
      <t>チョウサ</t>
    </rPh>
    <rPh sb="11" eb="13">
      <t>タンイ</t>
    </rPh>
    <rPh sb="14" eb="15">
      <t>ケン</t>
    </rPh>
    <rPh sb="16" eb="17">
      <t>ヒト</t>
    </rPh>
    <rPh sb="18" eb="20">
      <t>マンエン</t>
    </rPh>
    <phoneticPr fontId="2"/>
  </si>
  <si>
    <t>　　　</t>
    <phoneticPr fontId="2"/>
  </si>
  <si>
    <t>南部用水吉川浄水場受水開始</t>
  </si>
  <si>
    <t>第１回夏まつり開催</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</si>
  <si>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</si>
  <si>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</si>
  <si>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当日の有権者数</t>
    <rPh sb="0" eb="2">
      <t>トウジツ</t>
    </rPh>
    <rPh sb="3" eb="5">
      <t>ユウケン</t>
    </rPh>
    <rPh sb="5" eb="6">
      <t>シャ</t>
    </rPh>
    <rPh sb="6" eb="7">
      <t>スウ</t>
    </rPh>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</si>
  <si>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</si>
  <si>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</si>
  <si>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</si>
  <si>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</si>
  <si>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</si>
  <si>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</si>
  <si>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</si>
  <si>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</si>
  <si>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</si>
  <si>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現金給与総額(万円)</t>
    <rPh sb="0" eb="2">
      <t>ゲンキン</t>
    </rPh>
    <rPh sb="2" eb="4">
      <t>キュウヨ</t>
    </rPh>
    <rPh sb="4" eb="6">
      <t>ソウガク</t>
    </rPh>
    <rPh sb="7" eb="9">
      <t>マンエン</t>
    </rPh>
    <phoneticPr fontId="2"/>
  </si>
  <si>
    <t>原材料使用額等(万円)</t>
    <rPh sb="0" eb="3">
      <t>ゲンザイリョウ</t>
    </rPh>
    <rPh sb="3" eb="5">
      <t>シヨウ</t>
    </rPh>
    <rPh sb="5" eb="6">
      <t>ガク</t>
    </rPh>
    <rPh sb="6" eb="7">
      <t>トウ</t>
    </rPh>
    <rPh sb="8" eb="10">
      <t>マンエン</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</si>
  <si>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</si>
  <si>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</si>
  <si>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</si>
  <si>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</si>
  <si>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資料：東消防署　(単位：件、人)</t>
    <rPh sb="0" eb="2">
      <t>シリョウ</t>
    </rPh>
    <rPh sb="3" eb="4">
      <t>ヒガシ</t>
    </rPh>
    <rPh sb="4" eb="7">
      <t>ショウボウショ</t>
    </rPh>
    <rPh sb="9" eb="11">
      <t>タンイ</t>
    </rPh>
    <rPh sb="12" eb="13">
      <t>ケン</t>
    </rPh>
    <rPh sb="14" eb="15">
      <t>ニン</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</si>
  <si>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</si>
  <si>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</si>
  <si>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</si>
  <si>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</si>
  <si>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</si>
  <si>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</si>
  <si>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</si>
  <si>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平成11年度</t>
    <rPh sb="0" eb="2">
      <t>ヘイセイ</t>
    </rPh>
    <rPh sb="4" eb="6">
      <t>ネンド</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</si>
  <si>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</si>
  <si>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</si>
  <si>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</si>
  <si>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</si>
  <si>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　　情報通信業</t>
    <rPh sb="2" eb="4">
      <t>ジョウホウ</t>
    </rPh>
    <rPh sb="4" eb="6">
      <t>ツウシン</t>
    </rPh>
    <rPh sb="6" eb="7">
      <t>ギョウ</t>
    </rPh>
    <phoneticPr fontId="2"/>
  </si>
  <si>
    <t>運輸業,郵便業</t>
    <rPh sb="0" eb="2">
      <t>ウンユ</t>
    </rPh>
    <rPh sb="2" eb="3">
      <t>ギョウ</t>
    </rPh>
    <rPh sb="4" eb="6">
      <t>ユウビン</t>
    </rPh>
    <rPh sb="6" eb="7">
      <t>ギョウ</t>
    </rPh>
    <phoneticPr fontId="2"/>
  </si>
  <si>
    <t>(注)従業者4人以上の事業所についての集計値　　Ｘは数値を秘匿した箇所を表します。</t>
    <rPh sb="1" eb="2">
      <t>チュウ</t>
    </rPh>
    <rPh sb="3" eb="6">
      <t>ジュウギョウシャ</t>
    </rPh>
    <rPh sb="7" eb="10">
      <t>ニンイジョウ</t>
    </rPh>
    <rPh sb="11" eb="14">
      <t>ジギョウショ</t>
    </rPh>
    <rPh sb="19" eb="21">
      <t>シュウケイ</t>
    </rPh>
    <rPh sb="21" eb="22">
      <t>チ</t>
    </rPh>
    <rPh sb="26" eb="28">
      <t>スウチ</t>
    </rPh>
    <rPh sb="29" eb="31">
      <t>ヒトク</t>
    </rPh>
    <rPh sb="33" eb="35">
      <t>カショ</t>
    </rPh>
    <rPh sb="36" eb="37">
      <t>アラワ</t>
    </rPh>
    <phoneticPr fontId="2"/>
  </si>
  <si>
    <t>計測は、1時間毎に実施</t>
    <rPh sb="0" eb="2">
      <t>ケイソク</t>
    </rPh>
    <rPh sb="5" eb="7">
      <t>ジカン</t>
    </rPh>
    <rPh sb="7" eb="8">
      <t>マイ</t>
    </rPh>
    <rPh sb="9" eb="11">
      <t>ジッシ</t>
    </rPh>
    <phoneticPr fontId="2"/>
  </si>
  <si>
    <t>(注)各年3月31日現在</t>
    <rPh sb="1" eb="2">
      <t>チュウ</t>
    </rPh>
    <rPh sb="3" eb="5">
      <t>カクネン</t>
    </rPh>
    <rPh sb="6" eb="7">
      <t>ガツ</t>
    </rPh>
    <rPh sb="9" eb="10">
      <t>ニチ</t>
    </rPh>
    <rPh sb="10" eb="12">
      <t>ゲンザイ</t>
    </rPh>
    <phoneticPr fontId="2"/>
  </si>
  <si>
    <t>ｳﾞｨﾙﾇｰﾌﾞ野洲</t>
    <rPh sb="8" eb="9">
      <t>ヤ</t>
    </rPh>
    <rPh sb="9" eb="10">
      <t>ス</t>
    </rPh>
    <phoneticPr fontId="2"/>
  </si>
  <si>
    <t>平成15年度</t>
    <rPh sb="0" eb="2">
      <t>ヘイセイ</t>
    </rPh>
    <rPh sb="4" eb="5">
      <t>ネン</t>
    </rPh>
    <rPh sb="5" eb="6">
      <t>ド</t>
    </rPh>
    <phoneticPr fontId="2"/>
  </si>
  <si>
    <t>小比江</t>
    <rPh sb="0" eb="3">
      <t>コビエ</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</si>
  <si>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</si>
  <si>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</si>
  <si>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</si>
  <si>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</si>
  <si>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</si>
  <si>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</si>
  <si>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</si>
  <si>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</si>
  <si>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</si>
  <si>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</si>
  <si>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　　生活関連サービス業,娯楽業</t>
    <rPh sb="2" eb="4">
      <t>セイカツ</t>
    </rPh>
    <rPh sb="4" eb="6">
      <t>カンレン</t>
    </rPh>
    <rPh sb="10" eb="11">
      <t>ギョウ</t>
    </rPh>
    <rPh sb="12" eb="15">
      <t>ゴラクギョウ</t>
    </rPh>
    <phoneticPr fontId="2"/>
  </si>
  <si>
    <t>　　教育,学習支援業</t>
    <rPh sb="2" eb="4">
      <t>キョウイク</t>
    </rPh>
    <rPh sb="5" eb="7">
      <t>ガクシュウ</t>
    </rPh>
    <rPh sb="7" eb="9">
      <t>シエン</t>
    </rPh>
    <rPh sb="9" eb="10">
      <t>ギョウ</t>
    </rPh>
    <phoneticPr fontId="2"/>
  </si>
  <si>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</si>
  <si>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</si>
  <si>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</si>
  <si>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</si>
  <si>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</si>
  <si>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</si>
  <si>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</si>
  <si>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</si>
  <si>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100歳～
104歳</t>
    <rPh sb="3" eb="4">
      <t>サイ</t>
    </rPh>
    <rPh sb="9" eb="10">
      <t>サイ</t>
    </rPh>
    <phoneticPr fontId="2"/>
  </si>
  <si>
    <t>105～
109歳</t>
    <rPh sb="8" eb="9">
      <t>サイ</t>
    </rPh>
    <phoneticPr fontId="2"/>
  </si>
  <si>
    <t>110～
114歳</t>
    <rPh sb="8" eb="9">
      <t>サイ</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</si>
  <si>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</si>
  <si>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</si>
  <si>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</si>
  <si>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</si>
  <si>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</si>
  <si>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</si>
  <si>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</si>
  <si>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</si>
  <si>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</si>
  <si>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天候(日数)</t>
    <rPh sb="0" eb="2">
      <t>テンコウ</t>
    </rPh>
    <rPh sb="3" eb="5">
      <t>ニッスウ</t>
    </rPh>
    <phoneticPr fontId="2"/>
  </si>
  <si>
    <t>平均気温(℃)</t>
    <rPh sb="0" eb="2">
      <t>ヘイキン</t>
    </rPh>
    <rPh sb="2" eb="4">
      <t>キオン</t>
    </rPh>
    <phoneticPr fontId="2"/>
  </si>
  <si>
    <t>(ｍｍ)</t>
  </si>
  <si>
    <t>(％)</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</si>
  <si>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</si>
  <si>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</si>
  <si>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</si>
  <si>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</si>
  <si>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</si>
  <si>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</si>
  <si>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</si>
  <si>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</si>
  <si>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</si>
  <si>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</si>
  <si>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</si>
  <si>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</si>
  <si>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</si>
  <si>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</si>
  <si>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</si>
  <si>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湖周道路(さざなみ街道)開通</t>
  </si>
  <si>
    <t>(平成 3)年</t>
  </si>
  <si>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</si>
  <si>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</si>
  <si>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</si>
  <si>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</si>
  <si>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３３．産業(中分類)別事業所・従業者および現金給与額・製造品出荷額等</t>
    <rPh sb="3" eb="5">
      <t>サンギョウ</t>
    </rPh>
    <rPh sb="6" eb="7">
      <t>チュウ</t>
    </rPh>
    <rPh sb="7" eb="9">
      <t>ブンルイ</t>
    </rPh>
    <rPh sb="10" eb="11">
      <t>ベツ</t>
    </rPh>
    <rPh sb="11" eb="14">
      <t>ジギョウショ</t>
    </rPh>
    <rPh sb="15" eb="18">
      <t>ジュウギョウシャ</t>
    </rPh>
    <rPh sb="21" eb="25">
      <t>ゲンキンキュウヨ</t>
    </rPh>
    <rPh sb="25" eb="26">
      <t>ガク</t>
    </rPh>
    <rPh sb="27" eb="29">
      <t>セイゾウ</t>
    </rPh>
    <rPh sb="29" eb="30">
      <t>ヒン</t>
    </rPh>
    <rPh sb="30" eb="33">
      <t>シュッカガク</t>
    </rPh>
    <rPh sb="33" eb="34">
      <t>トウ</t>
    </rPh>
    <phoneticPr fontId="2"/>
  </si>
  <si>
    <t>他に分類されない小売業</t>
    <rPh sb="0" eb="1">
      <t>タ</t>
    </rPh>
    <rPh sb="2" eb="4">
      <t>ブンルイ</t>
    </rPh>
    <rPh sb="8" eb="10">
      <t>コウ</t>
    </rPh>
    <rPh sb="10" eb="11">
      <t>ギョウ</t>
    </rPh>
    <phoneticPr fontId="2"/>
  </si>
  <si>
    <t>従業者4人以上の事業所についての集計値</t>
    <rPh sb="0" eb="3">
      <t>ジュウギョウシャ</t>
    </rPh>
    <rPh sb="4" eb="7">
      <t>ニンイジョウ</t>
    </rPh>
    <rPh sb="8" eb="11">
      <t>ジギョウショ</t>
    </rPh>
    <rPh sb="16" eb="18">
      <t>シュウケイ</t>
    </rPh>
    <rPh sb="18" eb="19">
      <t>スウチ</t>
    </rPh>
    <phoneticPr fontId="2"/>
  </si>
  <si>
    <t>その他収入額</t>
    <rPh sb="2" eb="3">
      <t>タ</t>
    </rPh>
    <rPh sb="3" eb="6">
      <t>シュウニュウガク</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</si>
  <si>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</si>
  <si>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</si>
  <si>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(1) 工業用地</t>
    <rPh sb="4" eb="6">
      <t>コウギョウ</t>
    </rPh>
    <rPh sb="6" eb="8">
      <t>ヨウチ</t>
    </rPh>
    <phoneticPr fontId="2"/>
  </si>
  <si>
    <t>敷地面積</t>
    <rPh sb="0" eb="2">
      <t>シキチ</t>
    </rPh>
    <rPh sb="2" eb="4">
      <t>メンセキ</t>
    </rPh>
    <phoneticPr fontId="2"/>
  </si>
  <si>
    <t>建築面積</t>
    <rPh sb="0" eb="2">
      <t>ケンチク</t>
    </rPh>
    <rPh sb="2" eb="4">
      <t>メンセキ</t>
    </rPh>
    <phoneticPr fontId="2"/>
  </si>
  <si>
    <t>延建築面積</t>
    <rPh sb="0" eb="1">
      <t>ノ</t>
    </rPh>
    <rPh sb="1" eb="3">
      <t>ケンチク</t>
    </rPh>
    <rPh sb="3" eb="5">
      <t>メンセキ</t>
    </rPh>
    <phoneticPr fontId="2"/>
  </si>
  <si>
    <t>(２) 工業用水使用量</t>
    <rPh sb="4" eb="6">
      <t>コウギョウ</t>
    </rPh>
    <rPh sb="6" eb="8">
      <t>ヨウスイ</t>
    </rPh>
    <rPh sb="8" eb="11">
      <t>シヨウリョウ</t>
    </rPh>
    <phoneticPr fontId="2"/>
  </si>
  <si>
    <t>合　計</t>
    <rPh sb="0" eb="3">
      <t>ゴウケイ</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</si>
  <si>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</si>
  <si>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</si>
  <si>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</si>
  <si>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</si>
  <si>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</si>
  <si>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</si>
  <si>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</si>
  <si>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</si>
  <si>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</si>
  <si>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</si>
  <si>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</si>
  <si>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</si>
  <si>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平安</t>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</si>
  <si>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</si>
  <si>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</si>
  <si>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</si>
  <si>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</si>
  <si>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</si>
  <si>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</si>
  <si>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立候補者数</t>
    <rPh sb="0" eb="3">
      <t>リッコウホ</t>
    </rPh>
    <rPh sb="3" eb="4">
      <t>シャ</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</si>
  <si>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</si>
  <si>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</si>
  <si>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</si>
  <si>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</si>
  <si>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</si>
  <si>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</si>
  <si>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</si>
  <si>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市立野洲第一保育園</t>
    <rPh sb="0" eb="2">
      <t>シリツ</t>
    </rPh>
    <rPh sb="2" eb="3">
      <t>ヤ</t>
    </rPh>
    <rPh sb="3" eb="4">
      <t>ス</t>
    </rPh>
    <rPh sb="4" eb="5">
      <t>ダイ</t>
    </rPh>
    <rPh sb="5" eb="6">
      <t>１</t>
    </rPh>
    <rPh sb="6" eb="9">
      <t>ホイクエン</t>
    </rPh>
    <phoneticPr fontId="2"/>
  </si>
  <si>
    <t>市立野洲第三保育園</t>
    <rPh sb="0" eb="2">
      <t>シリツ</t>
    </rPh>
    <rPh sb="2" eb="3">
      <t>ヤ</t>
    </rPh>
    <rPh sb="3" eb="4">
      <t>ス</t>
    </rPh>
    <rPh sb="4" eb="5">
      <t>ダイ</t>
    </rPh>
    <rPh sb="5" eb="6">
      <t>３</t>
    </rPh>
    <rPh sb="6" eb="9">
      <t>ホイクエン</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</si>
  <si>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</si>
  <si>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</si>
  <si>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</si>
  <si>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</si>
  <si>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</si>
  <si>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</si>
  <si>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</si>
  <si>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</si>
  <si>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</si>
  <si>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</si>
  <si>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製造品出荷額</t>
    <rPh sb="0" eb="2">
      <t>セイゾウ</t>
    </rPh>
    <rPh sb="2" eb="3">
      <t>ヒン</t>
    </rPh>
    <rPh sb="3" eb="6">
      <t>シュッカガク</t>
    </rPh>
    <phoneticPr fontId="2"/>
  </si>
  <si>
    <t>加工賃収入額</t>
    <rPh sb="0" eb="2">
      <t>カコウ</t>
    </rPh>
    <rPh sb="2" eb="3">
      <t>チン</t>
    </rPh>
    <rPh sb="3" eb="6">
      <t>シュウニュウガク</t>
    </rPh>
    <phoneticPr fontId="2"/>
  </si>
  <si>
    <t>事業所数</t>
    <rPh sb="0" eb="3">
      <t>ジギョウショ</t>
    </rPh>
    <rPh sb="3" eb="4">
      <t>スウ</t>
    </rPh>
    <phoneticPr fontId="2"/>
  </si>
  <si>
    <t>琵琶湖における
　　　　市町境界設定</t>
    <rPh sb="0" eb="3">
      <t>ビワコ</t>
    </rPh>
    <rPh sb="12" eb="14">
      <t>シチョウ</t>
    </rPh>
    <rPh sb="14" eb="16">
      <t>キョウカイ</t>
    </rPh>
    <rPh sb="16" eb="18">
      <t>セッテイ</t>
    </rPh>
    <phoneticPr fontId="2"/>
  </si>
  <si>
    <t>野洲市誕生</t>
    <rPh sb="0" eb="2">
      <t>ヤス</t>
    </rPh>
    <rPh sb="2" eb="3">
      <t>シ</t>
    </rPh>
    <rPh sb="3" eb="5">
      <t>タンジョウ</t>
    </rPh>
    <phoneticPr fontId="2"/>
  </si>
  <si>
    <t>西養寺</t>
    <rPh sb="0" eb="1">
      <t>ニシ</t>
    </rPh>
    <rPh sb="1" eb="2">
      <t>ヤシナ</t>
    </rPh>
    <rPh sb="2" eb="3">
      <t>テラ</t>
    </rPh>
    <phoneticPr fontId="2"/>
  </si>
  <si>
    <t>きたの保育園</t>
    <rPh sb="3" eb="6">
      <t>ホイクエン</t>
    </rPh>
    <phoneticPr fontId="2"/>
  </si>
  <si>
    <t>　　鉱　　業</t>
    <rPh sb="2" eb="6">
      <t>コウギョウ</t>
    </rPh>
    <phoneticPr fontId="2"/>
  </si>
  <si>
    <t>　　建設業</t>
    <rPh sb="2" eb="5">
      <t>ケンセツギョウ</t>
    </rPh>
    <phoneticPr fontId="2"/>
  </si>
  <si>
    <t>　　製造業</t>
    <rPh sb="2" eb="5">
      <t>セイゾウギョウ</t>
    </rPh>
    <phoneticPr fontId="2"/>
  </si>
  <si>
    <t>　　不動産業</t>
    <rPh sb="2" eb="6">
      <t>フドウサンギョウ</t>
    </rPh>
    <phoneticPr fontId="2"/>
  </si>
  <si>
    <t>　　公　務</t>
    <rPh sb="2" eb="5">
      <t>コウム</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</si>
  <si>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</si>
  <si>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</si>
  <si>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</si>
  <si>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</si>
  <si>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縄手</t>
    <rPh sb="0" eb="2">
      <t>ナワテ</t>
    </rPh>
    <phoneticPr fontId="2"/>
  </si>
  <si>
    <t>(１)流出人口</t>
    <rPh sb="3" eb="5">
      <t>リュウシュツ</t>
    </rPh>
    <rPh sb="5" eb="7">
      <t>ジンコウ</t>
    </rPh>
    <phoneticPr fontId="2"/>
  </si>
  <si>
    <t>(2)流入人口</t>
    <rPh sb="3" eb="5">
      <t>リュウニュウ</t>
    </rPh>
    <rPh sb="5" eb="7">
      <t>ジンコウ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</si>
  <si>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</si>
  <si>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晴・・・雲量0.7未満、曇・・・曇量0.7以上</t>
    <rPh sb="0" eb="1">
      <t>ハ</t>
    </rPh>
    <rPh sb="4" eb="5">
      <t>クモ</t>
    </rPh>
    <rPh sb="5" eb="6">
      <t>リョウ</t>
    </rPh>
    <rPh sb="9" eb="11">
      <t>ミマン</t>
    </rPh>
    <rPh sb="12" eb="13">
      <t>クモ</t>
    </rPh>
    <rPh sb="16" eb="17">
      <t>クモ</t>
    </rPh>
    <rPh sb="17" eb="18">
      <t>リョウ</t>
    </rPh>
    <rPh sb="21" eb="23">
      <t>イジョウ</t>
    </rPh>
    <phoneticPr fontId="2"/>
  </si>
  <si>
    <t>本データは、気象業務を目的としたものではなく、消防防災活動の　　　　　　　　</t>
    <rPh sb="0" eb="1">
      <t>ホン</t>
    </rPh>
    <rPh sb="6" eb="8">
      <t>キショウ</t>
    </rPh>
    <rPh sb="8" eb="10">
      <t>ギョウム</t>
    </rPh>
    <rPh sb="11" eb="13">
      <t>モクテキ</t>
    </rPh>
    <rPh sb="23" eb="25">
      <t>ショウボウ</t>
    </rPh>
    <rPh sb="25" eb="27">
      <t>ボウサイ</t>
    </rPh>
    <rPh sb="27" eb="29">
      <t>カツドウ</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</si>
  <si>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</si>
  <si>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</si>
  <si>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</si>
  <si>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</si>
  <si>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</si>
  <si>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</si>
  <si>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</si>
  <si>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</si>
  <si>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</si>
  <si>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</si>
  <si>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</si>
  <si>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</si>
  <si>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</si>
  <si>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</si>
  <si>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自損行為</t>
    <rPh sb="0" eb="2">
      <t>ジソン</t>
    </rPh>
    <rPh sb="2" eb="4">
      <t>コウイ</t>
    </rPh>
    <phoneticPr fontId="2"/>
  </si>
  <si>
    <t>人　　　　口</t>
    <rPh sb="0" eb="6">
      <t>ジンコウ</t>
    </rPh>
    <phoneticPr fontId="2"/>
  </si>
  <si>
    <t>(注)各年末現在</t>
    <rPh sb="1" eb="2">
      <t>チュウ</t>
    </rPh>
    <phoneticPr fontId="2"/>
  </si>
  <si>
    <t>飛鳥～平安</t>
    <rPh sb="0" eb="2">
      <t>アスカ</t>
    </rPh>
    <rPh sb="3" eb="5">
      <t>ヘイアン</t>
    </rPh>
    <phoneticPr fontId="2"/>
  </si>
  <si>
    <t>杉田静山</t>
    <rPh sb="0" eb="2">
      <t>スギタ</t>
    </rPh>
    <rPh sb="2" eb="3">
      <t>セイ</t>
    </rPh>
    <rPh sb="3" eb="4">
      <t>ザン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</si>
  <si>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</si>
  <si>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</si>
  <si>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</si>
  <si>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</si>
  <si>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</si>
  <si>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</si>
  <si>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</si>
  <si>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</si>
  <si>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</si>
  <si>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</si>
  <si>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</si>
  <si>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</si>
  <si>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</si>
  <si>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</si>
  <si>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</si>
  <si>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考古資料</t>
    <rPh sb="0" eb="1">
      <t>コウ</t>
    </rPh>
    <rPh sb="1" eb="2">
      <t>フル</t>
    </rPh>
    <rPh sb="2" eb="4">
      <t>シリョウ</t>
    </rPh>
    <phoneticPr fontId="2"/>
  </si>
  <si>
    <t>圓光寺九重塔</t>
    <rPh sb="0" eb="1">
      <t>ツブラ</t>
    </rPh>
    <rPh sb="1" eb="2">
      <t>ヒカリ</t>
    </rPh>
    <rPh sb="2" eb="3">
      <t>ジ</t>
    </rPh>
    <rPh sb="3" eb="4">
      <t>９</t>
    </rPh>
    <rPh sb="4" eb="5">
      <t>ジュウ</t>
    </rPh>
    <rPh sb="5" eb="6">
      <t>トウ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</si>
  <si>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</si>
  <si>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</si>
  <si>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</si>
  <si>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</si>
  <si>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</si>
  <si>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</si>
  <si>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</si>
  <si>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</si>
  <si>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</si>
  <si>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</si>
  <si>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区分</t>
    <rPh sb="0" eb="2">
      <t>クブン</t>
    </rPh>
    <phoneticPr fontId="2"/>
  </si>
  <si>
    <t>商店数</t>
    <rPh sb="0" eb="3">
      <t>ショウテンスウ</t>
    </rPh>
    <phoneticPr fontId="2"/>
  </si>
  <si>
    <t>保険税（※）</t>
    <rPh sb="0" eb="2">
      <t>ホケン</t>
    </rPh>
    <rPh sb="2" eb="3">
      <t>ゼイ</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</si>
  <si>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</si>
  <si>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</si>
  <si>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</si>
  <si>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</si>
  <si>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</si>
  <si>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</si>
  <si>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</si>
  <si>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</si>
  <si>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</si>
  <si>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</si>
  <si>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</si>
  <si>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</si>
  <si>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</si>
  <si>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</si>
  <si>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</si>
  <si>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</si>
  <si>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</si>
  <si>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</si>
  <si>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レコード</t>
  </si>
  <si>
    <t>絵画</t>
  </si>
  <si>
    <t>うち中主分館</t>
    <rPh sb="2" eb="4">
      <t>チュウズ</t>
    </rPh>
    <rPh sb="4" eb="6">
      <t>ブンカン</t>
    </rPh>
    <phoneticPr fontId="2"/>
  </si>
  <si>
    <t>総記</t>
    <rPh sb="0" eb="2">
      <t>ソウキ</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</si>
  <si>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</si>
  <si>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</si>
  <si>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</si>
  <si>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</si>
  <si>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</si>
  <si>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</si>
  <si>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</si>
  <si>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</si>
  <si>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</si>
  <si>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</si>
  <si>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</si>
  <si>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</si>
  <si>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</si>
  <si>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</si>
  <si>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</si>
  <si>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</si>
  <si>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</si>
  <si>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</si>
  <si>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</si>
  <si>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</si>
  <si>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70～
74歳</t>
    <rPh sb="6" eb="7">
      <t>サイ</t>
    </rPh>
    <phoneticPr fontId="2"/>
  </si>
  <si>
    <t>商　店　数</t>
    <rPh sb="0" eb="1">
      <t>ショウ</t>
    </rPh>
    <rPh sb="2" eb="3">
      <t>ミセ</t>
    </rPh>
    <rPh sb="4" eb="5">
      <t>スウ</t>
    </rPh>
    <phoneticPr fontId="2"/>
  </si>
  <si>
    <t>ｱﾙﾃｨﾌﾟﾗｻﾞ野洲</t>
    <rPh sb="9" eb="10">
      <t>ヤ</t>
    </rPh>
    <rPh sb="10" eb="11">
      <t>ス</t>
    </rPh>
    <phoneticPr fontId="2"/>
  </si>
  <si>
    <t>　　東町</t>
    <rPh sb="2" eb="3">
      <t>ヒガシ</t>
    </rPh>
    <rPh sb="3" eb="4">
      <t>マチ</t>
    </rPh>
    <phoneticPr fontId="2"/>
  </si>
  <si>
    <t>　　西町</t>
    <rPh sb="2" eb="3">
      <t>ニシ</t>
    </rPh>
    <rPh sb="3" eb="4">
      <t>マチ</t>
    </rPh>
    <phoneticPr fontId="2"/>
  </si>
  <si>
    <t>冨波乙</t>
    <phoneticPr fontId="2"/>
  </si>
  <si>
    <t>大篠原</t>
    <phoneticPr fontId="2"/>
  </si>
  <si>
    <t>小　堤</t>
    <phoneticPr fontId="2"/>
  </si>
  <si>
    <t>長　島</t>
    <phoneticPr fontId="2"/>
  </si>
  <si>
    <t>５．地目別有租地面積</t>
    <phoneticPr fontId="2"/>
  </si>
  <si>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</si>
  <si>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</si>
  <si>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</si>
  <si>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</si>
  <si>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</si>
  <si>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</si>
  <si>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</si>
  <si>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</si>
  <si>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</si>
  <si>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</si>
  <si>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</si>
  <si>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</si>
  <si>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</si>
  <si>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</si>
  <si>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</si>
  <si>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</si>
  <si>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付加価値額(29人以下は粗付加価値額)(万円)</t>
    <rPh sb="0" eb="2">
      <t>フカ</t>
    </rPh>
    <rPh sb="2" eb="4">
      <t>カチ</t>
    </rPh>
    <rPh sb="4" eb="5">
      <t>ガク</t>
    </rPh>
    <rPh sb="8" eb="9">
      <t>ニン</t>
    </rPh>
    <rPh sb="9" eb="11">
      <t>イカ</t>
    </rPh>
    <rPh sb="12" eb="13">
      <t>アラ</t>
    </rPh>
    <rPh sb="13" eb="17">
      <t>フカカチ</t>
    </rPh>
    <rPh sb="17" eb="18">
      <t>ガク</t>
    </rPh>
    <rPh sb="20" eb="22">
      <t>マンエン</t>
    </rPh>
    <phoneticPr fontId="2"/>
  </si>
  <si>
    <t>各数値は、原則として従業者4人以上の事業所についての集計値</t>
    <rPh sb="0" eb="3">
      <t>カクスウチ</t>
    </rPh>
    <rPh sb="5" eb="7">
      <t>ゲンソク</t>
    </rPh>
    <rPh sb="10" eb="13">
      <t>ジュウギョウシャ</t>
    </rPh>
    <rPh sb="14" eb="17">
      <t>ニンイジョウ</t>
    </rPh>
    <rPh sb="18" eb="21">
      <t>ジギョウショ</t>
    </rPh>
    <rPh sb="26" eb="29">
      <t>シュウケイチ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</si>
  <si>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</si>
  <si>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</si>
  <si>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</si>
  <si>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祇王小学校</t>
    <rPh sb="0" eb="1">
      <t>ギ</t>
    </rPh>
    <rPh sb="1" eb="2">
      <t>オウ</t>
    </rPh>
    <rPh sb="2" eb="5">
      <t>ショウガッコウ</t>
    </rPh>
    <phoneticPr fontId="2"/>
  </si>
  <si>
    <t>昭和35年</t>
    <rPh sb="0" eb="2">
      <t>ショウワ</t>
    </rPh>
    <rPh sb="4" eb="5">
      <t>ネン</t>
    </rPh>
    <phoneticPr fontId="2"/>
  </si>
  <si>
    <t>昭和40年</t>
    <rPh sb="0" eb="2">
      <t>ショウワ</t>
    </rPh>
    <rPh sb="4" eb="5">
      <t>ネン</t>
    </rPh>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</si>
  <si>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</si>
  <si>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</si>
  <si>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</si>
  <si>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</si>
  <si>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</si>
  <si>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</si>
  <si>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平成22年度</t>
    <rPh sb="0" eb="2">
      <t>ヘイセイ</t>
    </rPh>
    <rPh sb="4" eb="5">
      <t>ネン</t>
    </rPh>
    <rPh sb="5" eb="6">
      <t>ド</t>
    </rPh>
    <phoneticPr fontId="2"/>
  </si>
  <si>
    <t>※通学者は15歳以上のみ</t>
    <rPh sb="1" eb="4">
      <t>ツウガクシャ</t>
    </rPh>
    <rPh sb="7" eb="8">
      <t>サイ</t>
    </rPh>
    <rPh sb="8" eb="10">
      <t>イジョウ</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</si>
  <si>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</si>
  <si>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</si>
  <si>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</si>
  <si>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平成２４年</t>
    <rPh sb="0" eb="2">
      <t>ヘイセイ</t>
    </rPh>
    <rPh sb="4" eb="5">
      <t>ネンド</t>
    </rPh>
    <phoneticPr fontId="2"/>
  </si>
  <si>
    <t>世界オートキャンプ大会開催(マイアミキャンプ場)</t>
  </si>
  <si>
    <t>第１回中主まつり開催</t>
  </si>
  <si>
    <t>市街化区域の自己農地の
転用　　(第4条第1項第7号)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</si>
  <si>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(第5条第1項第6号)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</si>
  <si>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第２次産業</t>
    <rPh sb="0" eb="1">
      <t>ダイ</t>
    </rPh>
    <rPh sb="2" eb="3">
      <t>ジ</t>
    </rPh>
    <rPh sb="3" eb="5">
      <t>サンギョウ</t>
    </rPh>
    <phoneticPr fontId="2"/>
  </si>
  <si>
    <t>平成23年</t>
  </si>
  <si>
    <t>レオ</t>
    <phoneticPr fontId="2"/>
  </si>
  <si>
    <t>資料：財政状況調査 (単位：千円、％)</t>
    <rPh sb="0" eb="2">
      <t>シリョウ</t>
    </rPh>
    <rPh sb="3" eb="5">
      <t>ザイセイ</t>
    </rPh>
    <rPh sb="5" eb="7">
      <t>ジョウキョウ</t>
    </rPh>
    <rPh sb="7" eb="9">
      <t>チョウサ</t>
    </rPh>
    <rPh sb="11" eb="13">
      <t>タンイ</t>
    </rPh>
    <rPh sb="14" eb="16">
      <t>センエン</t>
    </rPh>
    <phoneticPr fontId="6"/>
  </si>
  <si>
    <t>(注)各年9月2日現在</t>
    <phoneticPr fontId="2"/>
  </si>
  <si>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</si>
  <si>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</si>
  <si>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</si>
  <si>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</si>
  <si>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１世帯当
たり人員</t>
    <rPh sb="1" eb="3">
      <t>セタイ</t>
    </rPh>
    <rPh sb="3" eb="4">
      <t>ア</t>
    </rPh>
    <rPh sb="7" eb="9">
      <t>ジンイン</t>
    </rPh>
    <phoneticPr fontId="2"/>
  </si>
  <si>
    <t>各年度末現在</t>
    <rPh sb="0" eb="3">
      <t>カクネンド</t>
    </rPh>
    <rPh sb="3" eb="4">
      <t>マツ</t>
    </rPh>
    <rPh sb="4" eb="6">
      <t>ゲンザイ</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</si>
  <si>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</si>
  <si>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</si>
  <si>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</si>
  <si>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</si>
  <si>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</si>
  <si>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</si>
  <si>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</si>
  <si>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</si>
  <si>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</si>
  <si>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</si>
  <si>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</si>
  <si>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</si>
  <si>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資料：湖南広域行政組合</t>
    <rPh sb="0" eb="2">
      <t>シリョウ</t>
    </rPh>
    <rPh sb="3" eb="5">
      <t>コナン</t>
    </rPh>
    <rPh sb="5" eb="7">
      <t>コウイキ</t>
    </rPh>
    <rPh sb="7" eb="9">
      <t>ギョウセイ</t>
    </rPh>
    <rPh sb="9" eb="11">
      <t>クミアイ</t>
    </rPh>
    <phoneticPr fontId="2"/>
  </si>
  <si>
    <t>　年</t>
    <rPh sb="1" eb="2">
      <t>ネン</t>
    </rPh>
    <phoneticPr fontId="2"/>
  </si>
  <si>
    <t>人口密度</t>
    <rPh sb="0" eb="2">
      <t>ジンコウ</t>
    </rPh>
    <rPh sb="2" eb="4">
      <t>ミツド</t>
    </rPh>
    <phoneticPr fontId="2"/>
  </si>
  <si>
    <t>死亡数</t>
    <rPh sb="0" eb="2">
      <t>シボウ</t>
    </rPh>
    <rPh sb="2" eb="3">
      <t>スウ</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</si>
  <si>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</si>
  <si>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</si>
  <si>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</si>
  <si>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</si>
  <si>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</si>
  <si>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</si>
  <si>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</si>
  <si>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</si>
  <si>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</si>
  <si>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　　大中小路</t>
    <rPh sb="2" eb="3">
      <t>オオ</t>
    </rPh>
    <rPh sb="3" eb="4">
      <t>ナカ</t>
    </rPh>
    <rPh sb="4" eb="5">
      <t>コ</t>
    </rPh>
    <rPh sb="5" eb="6">
      <t>ジ</t>
    </rPh>
    <phoneticPr fontId="2"/>
  </si>
  <si>
    <t>　　行合</t>
    <rPh sb="2" eb="3">
      <t>ユ</t>
    </rPh>
    <rPh sb="3" eb="4">
      <t>ア</t>
    </rPh>
    <phoneticPr fontId="2"/>
  </si>
  <si>
    <t>　　中畑</t>
    <rPh sb="2" eb="3">
      <t>ナカ</t>
    </rPh>
    <rPh sb="3" eb="4">
      <t>ハタ</t>
    </rPh>
    <phoneticPr fontId="2"/>
  </si>
  <si>
    <t>　　西町第１</t>
    <rPh sb="2" eb="3">
      <t>ニシ</t>
    </rPh>
    <rPh sb="3" eb="4">
      <t>マチ</t>
    </rPh>
    <rPh sb="4" eb="5">
      <t>ダイ</t>
    </rPh>
    <phoneticPr fontId="2"/>
  </si>
  <si>
    <t>　　西町第２</t>
    <rPh sb="2" eb="3">
      <t>ニシ</t>
    </rPh>
    <rPh sb="3" eb="4">
      <t>マチ</t>
    </rPh>
    <rPh sb="4" eb="5">
      <t>ダイ</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</si>
  <si>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</si>
  <si>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</si>
  <si>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</si>
  <si>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</si>
  <si>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</si>
  <si>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</si>
  <si>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</si>
  <si>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</si>
  <si>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</si>
  <si>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</si>
  <si>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</si>
  <si>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1口</t>
    <rPh sb="1" eb="2">
      <t>クチ</t>
    </rPh>
    <phoneticPr fontId="2"/>
  </si>
  <si>
    <t>南北朝</t>
    <rPh sb="0" eb="3">
      <t>ナンボクチョウ</t>
    </rPh>
    <phoneticPr fontId="2"/>
  </si>
  <si>
    <t>兵主神社　</t>
    <rPh sb="0" eb="1">
      <t>ヒョウ</t>
    </rPh>
    <rPh sb="1" eb="2">
      <t>ヌシ</t>
    </rPh>
    <rPh sb="2" eb="4">
      <t>ジンジャ</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</si>
  <si>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</si>
  <si>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</si>
  <si>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特定健康診査</t>
    <rPh sb="0" eb="2">
      <t>トクテイ</t>
    </rPh>
    <rPh sb="2" eb="4">
      <t>ケンコウ</t>
    </rPh>
    <rPh sb="4" eb="6">
      <t>シンサ</t>
    </rPh>
    <phoneticPr fontId="2"/>
  </si>
  <si>
    <t>524帖</t>
    <rPh sb="3" eb="4">
      <t>ジョウ</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</si>
  <si>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</si>
  <si>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</si>
  <si>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</si>
  <si>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</si>
  <si>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</si>
  <si>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</si>
  <si>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</si>
  <si>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</si>
  <si>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</si>
  <si>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</si>
  <si>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</si>
  <si>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</si>
  <si>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</si>
  <si>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</si>
  <si>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</si>
  <si>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</si>
  <si>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t>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</si>
  <si>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</si>
  <si>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</si>
  <si>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</si>
  <si>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</si>
  <si>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</si>
  <si>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</si>
  <si>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六角氏式目</t>
    <rPh sb="0" eb="2">
      <t>ロッカク</t>
    </rPh>
    <rPh sb="2" eb="3">
      <t>シ</t>
    </rPh>
    <rPh sb="3" eb="5">
      <t>シキモク</t>
    </rPh>
    <phoneticPr fontId="2"/>
  </si>
  <si>
    <t>兵主神社</t>
    <rPh sb="0" eb="4">
      <t>ヒョウズ</t>
    </rPh>
    <phoneticPr fontId="2"/>
  </si>
  <si>
    <t>1頭</t>
    <rPh sb="1" eb="2">
      <t>トウ</t>
    </rPh>
    <phoneticPr fontId="2"/>
  </si>
  <si>
    <t>木造神馬</t>
    <rPh sb="0" eb="2">
      <t>モクゾウ</t>
    </rPh>
    <rPh sb="2" eb="3">
      <t>シン</t>
    </rPh>
    <rPh sb="3" eb="4">
      <t>バ</t>
    </rPh>
    <phoneticPr fontId="2"/>
  </si>
  <si>
    <t>現金給与総額　　　　　</t>
    <rPh sb="0" eb="2">
      <t>ゲンキン</t>
    </rPh>
    <rPh sb="2" eb="4">
      <t>キュウヨ</t>
    </rPh>
    <rPh sb="4" eb="6">
      <t>ソウガク</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</si>
  <si>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</si>
  <si>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</si>
  <si>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</si>
  <si>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</si>
  <si>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</si>
  <si>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かんしょ</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</si>
  <si>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</si>
  <si>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</si>
  <si>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</si>
  <si>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</si>
  <si>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</si>
  <si>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</si>
  <si>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</si>
  <si>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</si>
  <si>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</si>
  <si>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</si>
  <si>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</si>
  <si>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</si>
  <si>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</si>
  <si>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</si>
  <si>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</si>
  <si>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</si>
  <si>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</si>
  <si>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</si>
  <si>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</si>
  <si>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</si>
  <si>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</si>
  <si>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平成23年6月27日</t>
    <rPh sb="0" eb="2">
      <t>ヘイセイ</t>
    </rPh>
    <rPh sb="4" eb="5">
      <t>ネン</t>
    </rPh>
    <rPh sb="6" eb="7">
      <t>ガツ</t>
    </rPh>
    <rPh sb="9" eb="10">
      <t>ニチ</t>
    </rPh>
    <phoneticPr fontId="2"/>
  </si>
  <si>
    <t>古 文 書</t>
    <rPh sb="0" eb="1">
      <t>コ</t>
    </rPh>
    <rPh sb="2" eb="3">
      <t>ブン</t>
    </rPh>
    <rPh sb="4" eb="5">
      <t>ショ</t>
    </rPh>
    <phoneticPr fontId="2"/>
  </si>
  <si>
    <t>小南</t>
    <rPh sb="0" eb="1">
      <t>コ</t>
    </rPh>
    <rPh sb="1" eb="2">
      <t>ミナミ</t>
    </rPh>
    <phoneticPr fontId="2"/>
  </si>
  <si>
    <t>篠原駅前</t>
    <rPh sb="0" eb="2">
      <t>シノハラ</t>
    </rPh>
    <rPh sb="2" eb="3">
      <t>エキ</t>
    </rPh>
    <rPh sb="3" eb="4">
      <t>マエ</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</si>
  <si>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</si>
  <si>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</si>
  <si>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</si>
  <si>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</si>
  <si>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</si>
  <si>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中里学区</t>
    <rPh sb="0" eb="1">
      <t>ナカ</t>
    </rPh>
    <rPh sb="1" eb="2">
      <t>サト</t>
    </rPh>
    <rPh sb="2" eb="4">
      <t>ガック</t>
    </rPh>
    <phoneticPr fontId="2"/>
  </si>
  <si>
    <t>兵主学区</t>
    <rPh sb="0" eb="1">
      <t>ヒョウ</t>
    </rPh>
    <rPh sb="1" eb="2">
      <t>シュ</t>
    </rPh>
    <rPh sb="2" eb="4">
      <t>ガック</t>
    </rPh>
    <phoneticPr fontId="2"/>
  </si>
  <si>
    <t>Ｘ</t>
    <phoneticPr fontId="2"/>
  </si>
  <si>
    <t>圓光寺</t>
    <rPh sb="0" eb="1">
      <t>ツブラ</t>
    </rPh>
    <rPh sb="1" eb="2">
      <t>ヒカリ</t>
    </rPh>
    <rPh sb="2" eb="3">
      <t>テラ</t>
    </rPh>
    <phoneticPr fontId="2"/>
  </si>
  <si>
    <t>(注)各年末現在</t>
    <rPh sb="1" eb="2">
      <t>チュウ</t>
    </rPh>
    <rPh sb="3" eb="4">
      <t>カク</t>
    </rPh>
    <rPh sb="4" eb="5">
      <t>ドシ</t>
    </rPh>
    <rPh sb="5" eb="6">
      <t>マツ</t>
    </rPh>
    <rPh sb="6" eb="8">
      <t>ゲンザイ</t>
    </rPh>
    <phoneticPr fontId="2"/>
  </si>
  <si>
    <t>新上屋</t>
    <rPh sb="0" eb="1">
      <t>シン</t>
    </rPh>
    <rPh sb="1" eb="2">
      <t>カミ</t>
    </rPh>
    <rPh sb="2" eb="3">
      <t>ヤ</t>
    </rPh>
    <phoneticPr fontId="2"/>
  </si>
  <si>
    <t>辻町</t>
    <rPh sb="0" eb="1">
      <t>ツジ</t>
    </rPh>
    <rPh sb="1" eb="2">
      <t>マチ</t>
    </rPh>
    <phoneticPr fontId="2"/>
  </si>
  <si>
    <t>冨波甲</t>
    <rPh sb="0" eb="1">
      <t>フ</t>
    </rPh>
    <rPh sb="1" eb="2">
      <t>ナミ</t>
    </rPh>
    <rPh sb="2" eb="3">
      <t>コウ</t>
    </rPh>
    <phoneticPr fontId="2"/>
  </si>
  <si>
    <t>冨波松陽台</t>
    <rPh sb="0" eb="1">
      <t>フ</t>
    </rPh>
    <rPh sb="1" eb="2">
      <t>ナミ</t>
    </rPh>
    <rPh sb="2" eb="3">
      <t>マツ</t>
    </rPh>
    <rPh sb="3" eb="4">
      <t>ヨウ</t>
    </rPh>
    <rPh sb="4" eb="5">
      <t>ダイ</t>
    </rPh>
    <phoneticPr fontId="2"/>
  </si>
  <si>
    <t>冨波乙</t>
    <rPh sb="0" eb="1">
      <t>フ</t>
    </rPh>
    <rPh sb="1" eb="2">
      <t>ナミ</t>
    </rPh>
    <rPh sb="2" eb="3">
      <t>オツ</t>
    </rPh>
    <phoneticPr fontId="2"/>
  </si>
  <si>
    <t>収　　集　　量
(KL)</t>
    <rPh sb="0" eb="1">
      <t>オサム</t>
    </rPh>
    <rPh sb="3" eb="4">
      <t>シュウ</t>
    </rPh>
    <rPh sb="6" eb="7">
      <t>リョウ</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</si>
  <si>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</si>
  <si>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</si>
  <si>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</si>
  <si>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</si>
  <si>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</si>
  <si>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</si>
  <si>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</si>
  <si>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園数
(校)</t>
    <rPh sb="0" eb="1">
      <t>エン</t>
    </rPh>
    <rPh sb="1" eb="2">
      <t>ガッコウスウ</t>
    </rPh>
    <rPh sb="4" eb="5">
      <t>コウ</t>
    </rPh>
    <phoneticPr fontId="2"/>
  </si>
  <si>
    <t>エスリード野洲第２</t>
    <rPh sb="5" eb="7">
      <t>ヤス</t>
    </rPh>
    <rPh sb="7" eb="8">
      <t>ダイ</t>
    </rPh>
    <phoneticPr fontId="2"/>
  </si>
  <si>
    <t>北　櫻</t>
    <rPh sb="0" eb="1">
      <t>キタ</t>
    </rPh>
    <rPh sb="2" eb="3">
      <t>サクラ</t>
    </rPh>
    <phoneticPr fontId="2"/>
  </si>
  <si>
    <t>平成24年度</t>
    <rPh sb="0" eb="2">
      <t>ヘイセイ</t>
    </rPh>
    <rPh sb="4" eb="5">
      <t>ネン</t>
    </rPh>
    <rPh sb="5" eb="6">
      <t>ド</t>
    </rPh>
    <phoneticPr fontId="2"/>
  </si>
  <si>
    <t>ミニカー</t>
    <phoneticPr fontId="2"/>
  </si>
  <si>
    <t>50～
90㏄</t>
    <phoneticPr fontId="2"/>
  </si>
  <si>
    <t>91～
125㏄</t>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</si>
  <si>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</si>
  <si>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</si>
  <si>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</si>
  <si>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</si>
  <si>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</si>
  <si>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</si>
  <si>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</si>
  <si>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</si>
  <si>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</si>
  <si>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</si>
  <si>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</si>
  <si>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</si>
  <si>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</si>
  <si>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</si>
  <si>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うち減収補てん債特例分</t>
    <rPh sb="2" eb="4">
      <t>ゲンシュウ</t>
    </rPh>
    <rPh sb="4" eb="5">
      <t>ホ</t>
    </rPh>
    <rPh sb="7" eb="8">
      <t>サイ</t>
    </rPh>
    <rPh sb="8" eb="10">
      <t>トクレイ</t>
    </rPh>
    <rPh sb="10" eb="11">
      <t>ブン</t>
    </rPh>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</si>
  <si>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</si>
  <si>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</si>
  <si>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</si>
  <si>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</si>
  <si>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平均湿度</t>
    <rPh sb="0" eb="2">
      <t>ヘイキン</t>
    </rPh>
    <rPh sb="2" eb="4">
      <t>シツド</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</si>
  <si>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</si>
  <si>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</si>
  <si>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</si>
  <si>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</si>
  <si>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</si>
  <si>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</si>
  <si>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</si>
  <si>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</si>
  <si>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オーストラリア</t>
    <phoneticPr fontId="2"/>
  </si>
  <si>
    <t>タイ</t>
    <phoneticPr fontId="2"/>
  </si>
  <si>
    <t>インドネシア</t>
    <phoneticPr fontId="2"/>
  </si>
  <si>
    <t>ネパール</t>
    <phoneticPr fontId="2"/>
  </si>
  <si>
    <t>１６．外国人住民の人口</t>
    <rPh sb="3" eb="5">
      <t>ガイコク</t>
    </rPh>
    <rPh sb="5" eb="6">
      <t>ジン</t>
    </rPh>
    <rPh sb="6" eb="8">
      <t>ジュウミン</t>
    </rPh>
    <rPh sb="9" eb="11">
      <t>ジンコウ</t>
    </rPh>
    <phoneticPr fontId="2"/>
  </si>
  <si>
    <t>１７．外国人住民国籍別人口</t>
    <rPh sb="3" eb="5">
      <t>ガイコク</t>
    </rPh>
    <rPh sb="5" eb="6">
      <t>ジン</t>
    </rPh>
    <rPh sb="6" eb="8">
      <t>ジュウミン</t>
    </rPh>
    <rPh sb="8" eb="10">
      <t>コクセキ</t>
    </rPh>
    <rPh sb="10" eb="11">
      <t>ベツ</t>
    </rPh>
    <rPh sb="11" eb="13">
      <t>ジンコウ</t>
    </rPh>
    <phoneticPr fontId="2"/>
  </si>
  <si>
    <t>学級数
(学級)</t>
    <rPh sb="0" eb="2">
      <t>ガッキュウ</t>
    </rPh>
    <rPh sb="2" eb="3">
      <t>スウ</t>
    </rPh>
    <rPh sb="5" eb="7">
      <t>ガッキュウ</t>
    </rPh>
    <phoneticPr fontId="2"/>
  </si>
  <si>
    <t>本務教職員数（人）</t>
    <rPh sb="0" eb="2">
      <t>ホンム</t>
    </rPh>
    <rPh sb="2" eb="5">
      <t>キョウショクイン</t>
    </rPh>
    <rPh sb="5" eb="6">
      <t>スウ</t>
    </rPh>
    <rPh sb="7" eb="8">
      <t>ヒト</t>
    </rPh>
    <phoneticPr fontId="2"/>
  </si>
  <si>
    <t>本務
職員数</t>
    <rPh sb="0" eb="2">
      <t>ホンム</t>
    </rPh>
    <rPh sb="3" eb="5">
      <t>ショクイン</t>
    </rPh>
    <rPh sb="5" eb="6">
      <t>スウ</t>
    </rPh>
    <phoneticPr fontId="2"/>
  </si>
  <si>
    <t>野洲幼稚園</t>
    <rPh sb="0" eb="2">
      <t>ヤス</t>
    </rPh>
    <rPh sb="2" eb="5">
      <t>ヨウチエン</t>
    </rPh>
    <phoneticPr fontId="2"/>
  </si>
  <si>
    <t>野洲小学校</t>
    <rPh sb="0" eb="2">
      <t>ヤス</t>
    </rPh>
    <rPh sb="2" eb="5">
      <t>ショウガッコウ</t>
    </rPh>
    <phoneticPr fontId="2"/>
  </si>
  <si>
    <t>野洲中学校</t>
    <rPh sb="0" eb="2">
      <t>ヤス</t>
    </rPh>
    <rPh sb="2" eb="5">
      <t>チュウガッコウ</t>
    </rPh>
    <phoneticPr fontId="2"/>
  </si>
  <si>
    <t>野洲北中学校</t>
    <rPh sb="0" eb="2">
      <t>ヤス</t>
    </rPh>
    <rPh sb="2" eb="3">
      <t>キタ</t>
    </rPh>
    <rPh sb="3" eb="6">
      <t>チュウガッコウ</t>
    </rPh>
    <phoneticPr fontId="2"/>
  </si>
  <si>
    <t>本務教員数</t>
    <rPh sb="0" eb="2">
      <t>ホンム</t>
    </rPh>
    <rPh sb="2" eb="4">
      <t>キョウイン</t>
    </rPh>
    <rPh sb="4" eb="5">
      <t>スウ</t>
    </rPh>
    <phoneticPr fontId="2"/>
  </si>
  <si>
    <t>本務教職員数（人）</t>
    <rPh sb="0" eb="2">
      <t>ホンム</t>
    </rPh>
    <rPh sb="2" eb="4">
      <t>キョウショク</t>
    </rPh>
    <rPh sb="4" eb="5">
      <t>イン</t>
    </rPh>
    <rPh sb="5" eb="6">
      <t>スウ</t>
    </rPh>
    <rPh sb="7" eb="8">
      <t>ヒト</t>
    </rPh>
    <phoneticPr fontId="2"/>
  </si>
  <si>
    <t>資料：守山警察署生活安全課（単位：件、人）</t>
    <rPh sb="0" eb="2">
      <t>シリョウ</t>
    </rPh>
    <rPh sb="3" eb="5">
      <t>モリヤマ</t>
    </rPh>
    <rPh sb="5" eb="8">
      <t>ケイサツショ</t>
    </rPh>
    <rPh sb="8" eb="10">
      <t>セイカツ</t>
    </rPh>
    <rPh sb="10" eb="12">
      <t>アンゼン</t>
    </rPh>
    <rPh sb="12" eb="13">
      <t>カ</t>
    </rPh>
    <rPh sb="14" eb="16">
      <t>タンイ</t>
    </rPh>
    <rPh sb="17" eb="18">
      <t>ケン</t>
    </rPh>
    <rPh sb="19" eb="20">
      <t>ヒト</t>
    </rPh>
    <phoneticPr fontId="2"/>
  </si>
  <si>
    <t>竹ヶ丘</t>
    <rPh sb="0" eb="1">
      <t>タケ</t>
    </rPh>
    <rPh sb="2" eb="3">
      <t>オカ</t>
    </rPh>
    <phoneticPr fontId="2"/>
  </si>
  <si>
    <t>自然公園の面積は市町境界設定変更による琵琶湖水域の面積19,620,000㎡を含む。</t>
    <rPh sb="0" eb="2">
      <t>シゼン</t>
    </rPh>
    <rPh sb="2" eb="4">
      <t>コウエン</t>
    </rPh>
    <rPh sb="5" eb="7">
      <t>メンセキ</t>
    </rPh>
    <rPh sb="8" eb="10">
      <t>シチョウ</t>
    </rPh>
    <rPh sb="10" eb="12">
      <t>キョウカイ</t>
    </rPh>
    <rPh sb="12" eb="14">
      <t>セッテイ</t>
    </rPh>
    <rPh sb="14" eb="16">
      <t>ヘンコウ</t>
    </rPh>
    <rPh sb="19" eb="22">
      <t>ビワコ</t>
    </rPh>
    <rPh sb="22" eb="24">
      <t>スイイキ</t>
    </rPh>
    <rPh sb="25" eb="27">
      <t>メンセキ</t>
    </rPh>
    <rPh sb="39" eb="40">
      <t>フク</t>
    </rPh>
    <phoneticPr fontId="2"/>
  </si>
  <si>
    <t>篠原こども園
（篠原幼稚園）</t>
    <rPh sb="0" eb="2">
      <t>シノハラ</t>
    </rPh>
    <rPh sb="5" eb="6">
      <t>エン</t>
    </rPh>
    <rPh sb="8" eb="10">
      <t>シノハラ</t>
    </rPh>
    <rPh sb="10" eb="13">
      <t>ヨウチエン</t>
    </rPh>
    <phoneticPr fontId="2"/>
  </si>
  <si>
    <t>不明</t>
    <rPh sb="0" eb="2">
      <t>フメイ</t>
    </rPh>
    <phoneticPr fontId="2"/>
  </si>
  <si>
    <t>テクノスマート</t>
    <phoneticPr fontId="2"/>
  </si>
  <si>
    <t>(注)各年1月1日現在</t>
    <rPh sb="1" eb="2">
      <t>チュウ</t>
    </rPh>
    <rPh sb="3" eb="4">
      <t>カク</t>
    </rPh>
    <rPh sb="4" eb="5">
      <t>ネン</t>
    </rPh>
    <rPh sb="6" eb="7">
      <t>ツキ</t>
    </rPh>
    <rPh sb="8" eb="9">
      <t>ヒ</t>
    </rPh>
    <rPh sb="9" eb="11">
      <t>ゲンザイ</t>
    </rPh>
    <phoneticPr fontId="2"/>
  </si>
  <si>
    <t>台湾</t>
    <rPh sb="0" eb="2">
      <t>タイワン</t>
    </rPh>
    <phoneticPr fontId="2"/>
  </si>
  <si>
    <t>合計（都市計画区域）</t>
    <rPh sb="0" eb="2">
      <t>ゴウケイ</t>
    </rPh>
    <rPh sb="3" eb="5">
      <t>トシ</t>
    </rPh>
    <rPh sb="5" eb="7">
      <t>ケイカク</t>
    </rPh>
    <rPh sb="7" eb="9">
      <t>クイキ</t>
    </rPh>
    <phoneticPr fontId="2"/>
  </si>
  <si>
    <t>バス</t>
    <phoneticPr fontId="2"/>
  </si>
  <si>
    <t>１３～１５</t>
    <phoneticPr fontId="2"/>
  </si>
  <si>
    <t>１６～１８</t>
    <phoneticPr fontId="2"/>
  </si>
  <si>
    <t>１９～２２</t>
    <phoneticPr fontId="2"/>
  </si>
  <si>
    <t>２３～２９</t>
    <phoneticPr fontId="2"/>
  </si>
  <si>
    <t>８０～</t>
    <phoneticPr fontId="2"/>
  </si>
  <si>
    <t>３０～３９</t>
    <phoneticPr fontId="2"/>
  </si>
  <si>
    <t>４０～４９</t>
    <phoneticPr fontId="2"/>
  </si>
  <si>
    <t>５０～５９</t>
    <phoneticPr fontId="2"/>
  </si>
  <si>
    <t>６０～６９</t>
    <phoneticPr fontId="2"/>
  </si>
  <si>
    <t>７０～７９</t>
    <phoneticPr fontId="2"/>
  </si>
  <si>
    <t>(平成25)年</t>
    <rPh sb="1" eb="3">
      <t>へいせい</t>
    </rPh>
    <rPh sb="6" eb="7">
      <t>ねん</t>
    </rPh>
    <phoneticPr fontId="2" type="Hiragana" alignment="distributed"/>
  </si>
  <si>
    <t>市総合防災センターと東消防署オープン。</t>
    <rPh sb="0" eb="1">
      <t>し</t>
    </rPh>
    <rPh sb="1" eb="3">
      <t>そうごう</t>
    </rPh>
    <rPh sb="3" eb="5">
      <t>ぼうさい</t>
    </rPh>
    <rPh sb="10" eb="11">
      <t>ひがし</t>
    </rPh>
    <rPh sb="11" eb="14">
      <t>しょうぼうしょ</t>
    </rPh>
    <phoneticPr fontId="2"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</si>
  <si>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2" type="Hiragana" alignment="distributed"/>
  </si>
  <si>
    <t>資料：こども課</t>
    <rPh sb="0" eb="2">
      <t>シリョウ</t>
    </rPh>
    <rPh sb="6" eb="7">
      <t>カ</t>
    </rPh>
    <phoneticPr fontId="2"/>
  </si>
  <si>
    <t>野洲市北部合同庁舎開庁。</t>
    <rPh sb="0" eb="3">
      <t>やすし</t>
    </rPh>
    <rPh sb="3" eb="5">
      <t>ほくぶ</t>
    </rPh>
    <rPh sb="5" eb="7">
      <t>ごうどう</t>
    </rPh>
    <rPh sb="7" eb="9">
      <t>ちょうしゃ</t>
    </rPh>
    <rPh sb="9" eb="11">
      <t>かいちょう</t>
    </rPh>
    <phoneticPr fontId="2" type="Hiragana" alignment="distributed"/>
  </si>
  <si>
    <t>（単位：件・㎡）</t>
    <rPh sb="1" eb="3">
      <t>タンイ</t>
    </rPh>
    <rPh sb="4" eb="5">
      <t>ケン</t>
    </rPh>
    <phoneticPr fontId="2"/>
  </si>
  <si>
    <t>資料：</t>
    <rPh sb="0" eb="1">
      <t>シ</t>
    </rPh>
    <rPh sb="1" eb="2">
      <t>リョウ</t>
    </rPh>
    <phoneticPr fontId="2"/>
  </si>
  <si>
    <t>（注）</t>
    <rPh sb="1" eb="2">
      <t>チュウ</t>
    </rPh>
    <phoneticPr fontId="2"/>
  </si>
  <si>
    <t>工業統計調査 各年12月31日現在</t>
    <rPh sb="0" eb="2">
      <t>コウギョウ</t>
    </rPh>
    <rPh sb="2" eb="4">
      <t>トウケイ</t>
    </rPh>
    <rPh sb="4" eb="6">
      <t>チョウサ</t>
    </rPh>
    <rPh sb="7" eb="9">
      <t>カクネン</t>
    </rPh>
    <rPh sb="11" eb="12">
      <t>ガツ</t>
    </rPh>
    <rPh sb="14" eb="15">
      <t>ニチ</t>
    </rPh>
    <rPh sb="15" eb="17">
      <t>ゲンザイ</t>
    </rPh>
    <phoneticPr fontId="2"/>
  </si>
  <si>
    <t>経済ｾﾝｻｽ活動調査 平成24年2月1日現在</t>
    <rPh sb="0" eb="2">
      <t>ケイザイ</t>
    </rPh>
    <rPh sb="6" eb="8">
      <t>カツドウ</t>
    </rPh>
    <rPh sb="8" eb="10">
      <t>チョウサ</t>
    </rPh>
    <rPh sb="11" eb="13">
      <t>ヘイセイ</t>
    </rPh>
    <rPh sb="15" eb="16">
      <t>ネン</t>
    </rPh>
    <rPh sb="17" eb="18">
      <t>ガツ</t>
    </rPh>
    <rPh sb="19" eb="20">
      <t>ニチ</t>
    </rPh>
    <rPh sb="20" eb="22">
      <t>ゲンザイ</t>
    </rPh>
    <phoneticPr fontId="2"/>
  </si>
  <si>
    <t>機械器具小売業</t>
    <rPh sb="0" eb="2">
      <t>キカイ</t>
    </rPh>
    <rPh sb="2" eb="4">
      <t>キグ</t>
    </rPh>
    <rPh sb="4" eb="7">
      <t>コウリギョウ</t>
    </rPh>
    <phoneticPr fontId="2"/>
  </si>
  <si>
    <t>その他の小売業</t>
    <rPh sb="2" eb="3">
      <t>タ</t>
    </rPh>
    <rPh sb="4" eb="7">
      <t>コウリギョウ</t>
    </rPh>
    <phoneticPr fontId="2"/>
  </si>
  <si>
    <t>無店舗小売業</t>
    <rPh sb="0" eb="3">
      <t>ムテンポ</t>
    </rPh>
    <rPh sb="3" eb="6">
      <t>コウリギョウ</t>
    </rPh>
    <phoneticPr fontId="2"/>
  </si>
  <si>
    <t>経済ｾﾝｻｽ-活動調査 平成24年2月1日現在</t>
    <rPh sb="0" eb="2">
      <t>ケイザイ</t>
    </rPh>
    <rPh sb="7" eb="9">
      <t>カツドウ</t>
    </rPh>
    <rPh sb="9" eb="11">
      <t>チョウサ</t>
    </rPh>
    <rPh sb="12" eb="14">
      <t>ヘイセイ</t>
    </rPh>
    <rPh sb="16" eb="17">
      <t>ネン</t>
    </rPh>
    <rPh sb="18" eb="19">
      <t>ガツ</t>
    </rPh>
    <rPh sb="20" eb="21">
      <t>ニチ</t>
    </rPh>
    <rPh sb="21" eb="23">
      <t>ゲンザイ</t>
    </rPh>
    <phoneticPr fontId="2"/>
  </si>
  <si>
    <t>繊維品(衣服,身の回り品を除く）</t>
    <rPh sb="0" eb="2">
      <t>センイ</t>
    </rPh>
    <rPh sb="2" eb="3">
      <t>ヒン</t>
    </rPh>
    <rPh sb="4" eb="6">
      <t>イフク</t>
    </rPh>
    <rPh sb="7" eb="8">
      <t>ミ</t>
    </rPh>
    <rPh sb="9" eb="10">
      <t>マワ</t>
    </rPh>
    <rPh sb="11" eb="12">
      <t>シナ</t>
    </rPh>
    <rPh sb="13" eb="14">
      <t>ノゾ</t>
    </rPh>
    <phoneticPr fontId="2"/>
  </si>
  <si>
    <t>衣服</t>
    <rPh sb="0" eb="2">
      <t>イフク</t>
    </rPh>
    <phoneticPr fontId="2"/>
  </si>
  <si>
    <t>身の回り品</t>
    <rPh sb="0" eb="1">
      <t>ミ</t>
    </rPh>
    <rPh sb="2" eb="3">
      <t>マワ</t>
    </rPh>
    <rPh sb="4" eb="5">
      <t>ヒン</t>
    </rPh>
    <phoneticPr fontId="2"/>
  </si>
  <si>
    <t>農畜産物・水産物</t>
    <rPh sb="0" eb="2">
      <t>ノウチク</t>
    </rPh>
    <rPh sb="2" eb="4">
      <t>サンブツ</t>
    </rPh>
    <rPh sb="5" eb="8">
      <t>スイサンブツ</t>
    </rPh>
    <phoneticPr fontId="2"/>
  </si>
  <si>
    <t>石油・鉱物</t>
    <rPh sb="0" eb="2">
      <t>セキユ</t>
    </rPh>
    <rPh sb="3" eb="5">
      <t>コウブツ</t>
    </rPh>
    <phoneticPr fontId="2"/>
  </si>
  <si>
    <t>鉄鋼製品</t>
    <rPh sb="0" eb="2">
      <t>テッコウ</t>
    </rPh>
    <rPh sb="2" eb="4">
      <t>セイヒン</t>
    </rPh>
    <phoneticPr fontId="2"/>
  </si>
  <si>
    <t>非鉄金属</t>
    <rPh sb="0" eb="2">
      <t>ヒテツ</t>
    </rPh>
    <rPh sb="2" eb="4">
      <t>キンゾク</t>
    </rPh>
    <phoneticPr fontId="2"/>
  </si>
  <si>
    <t>産業機械器具</t>
    <rPh sb="0" eb="2">
      <t>サンギョウ</t>
    </rPh>
    <rPh sb="2" eb="4">
      <t>キカイ</t>
    </rPh>
    <rPh sb="4" eb="6">
      <t>キグ</t>
    </rPh>
    <phoneticPr fontId="2"/>
  </si>
  <si>
    <t>紙・紙製品</t>
    <rPh sb="0" eb="1">
      <t>カミ</t>
    </rPh>
    <rPh sb="2" eb="3">
      <t>カミ</t>
    </rPh>
    <rPh sb="3" eb="5">
      <t>セイヒン</t>
    </rPh>
    <phoneticPr fontId="2"/>
  </si>
  <si>
    <t>機械器具（自動車,自転車を除く）</t>
    <rPh sb="0" eb="2">
      <t>キカイ</t>
    </rPh>
    <rPh sb="2" eb="4">
      <t>キグ</t>
    </rPh>
    <rPh sb="5" eb="8">
      <t>ジドウシャ</t>
    </rPh>
    <rPh sb="9" eb="12">
      <t>ジテンシャ</t>
    </rPh>
    <rPh sb="13" eb="14">
      <t>ノゾ</t>
    </rPh>
    <phoneticPr fontId="2"/>
  </si>
  <si>
    <t>じゅう器</t>
    <rPh sb="3" eb="4">
      <t>キ</t>
    </rPh>
    <phoneticPr fontId="2"/>
  </si>
  <si>
    <t>写真機・時計・眼鏡</t>
    <rPh sb="0" eb="2">
      <t>シャシン</t>
    </rPh>
    <rPh sb="2" eb="3">
      <t>キ</t>
    </rPh>
    <rPh sb="4" eb="6">
      <t>トケイ</t>
    </rPh>
    <rPh sb="7" eb="9">
      <t>メガネ</t>
    </rPh>
    <phoneticPr fontId="2"/>
  </si>
  <si>
    <t>無店舗</t>
    <rPh sb="0" eb="1">
      <t>ム</t>
    </rPh>
    <rPh sb="1" eb="3">
      <t>テンポ</t>
    </rPh>
    <phoneticPr fontId="2"/>
  </si>
  <si>
    <t>通信販売・訪問販売</t>
    <rPh sb="0" eb="2">
      <t>ツウシン</t>
    </rPh>
    <rPh sb="2" eb="4">
      <t>ハンバイ</t>
    </rPh>
    <rPh sb="5" eb="7">
      <t>ホウモン</t>
    </rPh>
    <rPh sb="7" eb="9">
      <t>ハンバイ</t>
    </rPh>
    <phoneticPr fontId="2"/>
  </si>
  <si>
    <t>自動販売機による小売業</t>
    <rPh sb="0" eb="2">
      <t>ジドウ</t>
    </rPh>
    <rPh sb="2" eb="5">
      <t>ハンバイキ</t>
    </rPh>
    <rPh sb="8" eb="11">
      <t>コウリギョウ</t>
    </rPh>
    <phoneticPr fontId="2"/>
  </si>
  <si>
    <t>その他の無店舗</t>
    <rPh sb="2" eb="3">
      <t>タ</t>
    </rPh>
    <rPh sb="4" eb="7">
      <t>ムテンポ</t>
    </rPh>
    <phoneticPr fontId="2"/>
  </si>
  <si>
    <t>平成24年 経済センサス-活動調査</t>
    <rPh sb="0" eb="2">
      <t>ヘイセイ</t>
    </rPh>
    <rPh sb="4" eb="5">
      <t>ネン</t>
    </rPh>
    <rPh sb="6" eb="8">
      <t>ケイザイ</t>
    </rPh>
    <rPh sb="13" eb="15">
      <t>カツドウ</t>
    </rPh>
    <rPh sb="15" eb="17">
      <t>チョウサ</t>
    </rPh>
    <phoneticPr fontId="2"/>
  </si>
  <si>
    <t>平成9年～平成19年 商業統計調査</t>
    <rPh sb="0" eb="2">
      <t>ヘイセイ</t>
    </rPh>
    <rPh sb="3" eb="4">
      <t>ネン</t>
    </rPh>
    <rPh sb="5" eb="7">
      <t>ヘイセイ</t>
    </rPh>
    <rPh sb="9" eb="10">
      <t>ネン</t>
    </rPh>
    <rPh sb="11" eb="13">
      <t>ショウギョウ</t>
    </rPh>
    <rPh sb="13" eb="15">
      <t>トウケイ</t>
    </rPh>
    <rPh sb="15" eb="17">
      <t>チョウサ</t>
    </rPh>
    <phoneticPr fontId="2"/>
  </si>
  <si>
    <t>専用
住宅</t>
    <rPh sb="0" eb="2">
      <t>センヨウ</t>
    </rPh>
    <rPh sb="3" eb="5">
      <t>ジュウタク</t>
    </rPh>
    <phoneticPr fontId="2"/>
  </si>
  <si>
    <t>共同住宅
寄宿舎</t>
    <rPh sb="0" eb="2">
      <t>キョウドウ</t>
    </rPh>
    <rPh sb="2" eb="4">
      <t>ジュウタク</t>
    </rPh>
    <rPh sb="5" eb="8">
      <t>キシュクシャ</t>
    </rPh>
    <phoneticPr fontId="2"/>
  </si>
  <si>
    <t>併用
住宅</t>
    <rPh sb="0" eb="2">
      <t>ヘイヨウ</t>
    </rPh>
    <rPh sb="3" eb="5">
      <t>ジュウタク</t>
    </rPh>
    <phoneticPr fontId="2"/>
  </si>
  <si>
    <t>旅館・
料亭</t>
    <rPh sb="0" eb="2">
      <t>リョカン</t>
    </rPh>
    <rPh sb="4" eb="6">
      <t>リョウテイ</t>
    </rPh>
    <phoneticPr fontId="2"/>
  </si>
  <si>
    <t>事務所・
店舗</t>
    <rPh sb="0" eb="2">
      <t>ジム</t>
    </rPh>
    <rPh sb="2" eb="3">
      <t>ショ</t>
    </rPh>
    <rPh sb="5" eb="7">
      <t>テンポ</t>
    </rPh>
    <phoneticPr fontId="2"/>
  </si>
  <si>
    <t>工場・
倉庫</t>
    <rPh sb="0" eb="2">
      <t>コウジョウ</t>
    </rPh>
    <rPh sb="4" eb="6">
      <t>ソウコ</t>
    </rPh>
    <phoneticPr fontId="2"/>
  </si>
  <si>
    <t>各年度末現在</t>
    <rPh sb="0" eb="1">
      <t>カク</t>
    </rPh>
    <rPh sb="1" eb="3">
      <t>ネンド</t>
    </rPh>
    <rPh sb="3" eb="4">
      <t>マツ</t>
    </rPh>
    <rPh sb="4" eb="6">
      <t>ゲンザイ</t>
    </rPh>
    <phoneticPr fontId="2"/>
  </si>
  <si>
    <t>大　畑</t>
    <rPh sb="0" eb="1">
      <t>ダイ</t>
    </rPh>
    <rPh sb="2" eb="3">
      <t>ハタケ</t>
    </rPh>
    <phoneticPr fontId="2"/>
  </si>
  <si>
    <t>資料：住民基本台帳(単位：世帯・人)</t>
    <rPh sb="0" eb="2">
      <t>シリョウ</t>
    </rPh>
    <rPh sb="3" eb="5">
      <t>ジュウミン</t>
    </rPh>
    <rPh sb="5" eb="7">
      <t>キホン</t>
    </rPh>
    <rPh sb="7" eb="9">
      <t>ダイチョウ</t>
    </rPh>
    <rPh sb="10" eb="12">
      <t>タンイ</t>
    </rPh>
    <rPh sb="13" eb="15">
      <t>セタイ</t>
    </rPh>
    <rPh sb="16" eb="17">
      <t>ニン</t>
    </rPh>
    <phoneticPr fontId="2"/>
  </si>
  <si>
    <t>総量</t>
    <rPh sb="0" eb="2">
      <t>ソウリョウ</t>
    </rPh>
    <phoneticPr fontId="2"/>
  </si>
  <si>
    <t>水洗化人口(人)
（C）</t>
    <rPh sb="0" eb="3">
      <t>スイセンカ</t>
    </rPh>
    <rPh sb="3" eb="5">
      <t>ジンコウ</t>
    </rPh>
    <rPh sb="6" eb="7">
      <t>ニン</t>
    </rPh>
    <phoneticPr fontId="2"/>
  </si>
  <si>
    <t>８０．１４K㎡</t>
    <phoneticPr fontId="2"/>
  </si>
  <si>
    <t>平成26年</t>
    <rPh sb="0" eb="2">
      <t>ヘイセイ</t>
    </rPh>
    <rPh sb="4" eb="5">
      <t>ネン</t>
    </rPh>
    <phoneticPr fontId="2"/>
  </si>
  <si>
    <t>平成26年</t>
  </si>
  <si>
    <t>平成２６年</t>
    <rPh sb="0" eb="2">
      <t>ヘイセイ</t>
    </rPh>
    <rPh sb="4" eb="5">
      <t>ネン</t>
    </rPh>
    <phoneticPr fontId="2"/>
  </si>
  <si>
    <t>平成25年度</t>
    <rPh sb="0" eb="2">
      <t>ヘイセイ</t>
    </rPh>
    <rPh sb="4" eb="5">
      <t>ネン</t>
    </rPh>
    <rPh sb="5" eb="6">
      <t>ド</t>
    </rPh>
    <phoneticPr fontId="2"/>
  </si>
  <si>
    <t>平成25年度</t>
    <rPh sb="0" eb="2">
      <t>ヘイセイ</t>
    </rPh>
    <rPh sb="4" eb="6">
      <t>ネンド</t>
    </rPh>
    <phoneticPr fontId="2"/>
  </si>
  <si>
    <t>平成２６年度</t>
    <rPh sb="0" eb="2">
      <t>ヘイセイ</t>
    </rPh>
    <rPh sb="4" eb="5">
      <t>ネン</t>
    </rPh>
    <rPh sb="5" eb="6">
      <t>ド</t>
    </rPh>
    <phoneticPr fontId="2"/>
  </si>
  <si>
    <t>平成25年度</t>
    <rPh sb="0" eb="2">
      <t>ヘイセイ</t>
    </rPh>
    <phoneticPr fontId="2"/>
  </si>
  <si>
    <t>平成25年度</t>
    <rPh sb="0" eb="2">
      <t>ヘイセイ</t>
    </rPh>
    <phoneticPr fontId="6"/>
  </si>
  <si>
    <t>(平成26)年</t>
    <phoneticPr fontId="2"/>
  </si>
  <si>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2"/>
  </si>
  <si>
    <t>野洲第二保育園閉園。</t>
    <rPh sb="0" eb="1">
      <t>ヤ</t>
    </rPh>
    <rPh sb="1" eb="2">
      <t>ス</t>
    </rPh>
    <rPh sb="2" eb="4">
      <t>ダイニ</t>
    </rPh>
    <rPh sb="4" eb="7">
      <t>ホイクエン</t>
    </rPh>
    <rPh sb="7" eb="9">
      <t>ヘイエン</t>
    </rPh>
    <phoneticPr fontId="2"/>
  </si>
  <si>
    <t>さくらばさまこども園開園。</t>
    <rPh sb="9" eb="10">
      <t>エン</t>
    </rPh>
    <rPh sb="10" eb="12">
      <t>カイエン</t>
    </rPh>
    <phoneticPr fontId="2"/>
  </si>
  <si>
    <t>野洲川総合水防演習実施。</t>
    <rPh sb="0" eb="1">
      <t>ヤ</t>
    </rPh>
    <rPh sb="1" eb="2">
      <t>ス</t>
    </rPh>
    <rPh sb="2" eb="3">
      <t>カワ</t>
    </rPh>
    <rPh sb="3" eb="5">
      <t>ソウゴウ</t>
    </rPh>
    <rPh sb="5" eb="7">
      <t>スイボウ</t>
    </rPh>
    <rPh sb="7" eb="9">
      <t>エンシュウ</t>
    </rPh>
    <rPh sb="9" eb="11">
      <t>ジッシ</t>
    </rPh>
    <phoneticPr fontId="2"/>
  </si>
  <si>
    <t>野洲市市制１０周年。</t>
    <rPh sb="0" eb="3">
      <t>ヤスシ</t>
    </rPh>
    <rPh sb="3" eb="5">
      <t>シセイ</t>
    </rPh>
    <rPh sb="7" eb="9">
      <t>シュウネン</t>
    </rPh>
    <phoneticPr fontId="2"/>
  </si>
  <si>
    <t>市立さくらばさま
保育園</t>
    <rPh sb="0" eb="2">
      <t>シリツ</t>
    </rPh>
    <rPh sb="9" eb="12">
      <t>ホイクエン</t>
    </rPh>
    <phoneticPr fontId="2"/>
  </si>
  <si>
    <t>６０．身体障害者手帳交付状況</t>
    <rPh sb="3" eb="5">
      <t>シンタイ</t>
    </rPh>
    <rPh sb="5" eb="8">
      <t>ショウガイシャ</t>
    </rPh>
    <rPh sb="8" eb="10">
      <t>テチョウ</t>
    </rPh>
    <rPh sb="10" eb="12">
      <t>コウフ</t>
    </rPh>
    <rPh sb="12" eb="14">
      <t>ジョウキョウ</t>
    </rPh>
    <phoneticPr fontId="2"/>
  </si>
  <si>
    <t>６１．介護保険加入者および認定状況</t>
    <rPh sb="3" eb="5">
      <t>カイゴ</t>
    </rPh>
    <rPh sb="5" eb="7">
      <t>ホケン</t>
    </rPh>
    <rPh sb="7" eb="10">
      <t>カニュウシャ</t>
    </rPh>
    <rPh sb="13" eb="15">
      <t>ニンテイ</t>
    </rPh>
    <rPh sb="15" eb="17">
      <t>ジョウキョウ</t>
    </rPh>
    <phoneticPr fontId="2"/>
  </si>
  <si>
    <t>６２．国民年金加入者数</t>
    <rPh sb="3" eb="5">
      <t>コクミン</t>
    </rPh>
    <rPh sb="5" eb="7">
      <t>ネンキン</t>
    </rPh>
    <rPh sb="7" eb="10">
      <t>カニュウシャ</t>
    </rPh>
    <rPh sb="10" eb="11">
      <t>スウ</t>
    </rPh>
    <phoneticPr fontId="2"/>
  </si>
  <si>
    <t>６３．国民年金受給者数</t>
    <rPh sb="3" eb="5">
      <t>コクミン</t>
    </rPh>
    <rPh sb="5" eb="7">
      <t>ネンキン</t>
    </rPh>
    <rPh sb="7" eb="10">
      <t>ジュキュウシャ</t>
    </rPh>
    <rPh sb="10" eb="11">
      <t>スウ</t>
    </rPh>
    <phoneticPr fontId="2"/>
  </si>
  <si>
    <t>６４．保育園別園児数</t>
    <rPh sb="3" eb="6">
      <t>ホイクエン</t>
    </rPh>
    <rPh sb="6" eb="7">
      <t>ベツ</t>
    </rPh>
    <rPh sb="7" eb="9">
      <t>エンジ</t>
    </rPh>
    <rPh sb="9" eb="10">
      <t>スウ</t>
    </rPh>
    <phoneticPr fontId="2"/>
  </si>
  <si>
    <t>さくらばさまこども園
（さくらばさま幼稚園）</t>
    <rPh sb="9" eb="10">
      <t>エン</t>
    </rPh>
    <rPh sb="18" eb="21">
      <t>ヨウチエン</t>
    </rPh>
    <phoneticPr fontId="2"/>
  </si>
  <si>
    <t>しみんふくし
保育の家</t>
    <rPh sb="7" eb="9">
      <t>ホイク</t>
    </rPh>
    <rPh sb="10" eb="11">
      <t>イエ</t>
    </rPh>
    <phoneticPr fontId="2"/>
  </si>
  <si>
    <t>野洲優愛保育園
モンチ</t>
    <rPh sb="0" eb="2">
      <t>ヤス</t>
    </rPh>
    <rPh sb="2" eb="3">
      <t>ユウ</t>
    </rPh>
    <rPh sb="3" eb="4">
      <t>アイ</t>
    </rPh>
    <rPh sb="4" eb="7">
      <t>ホイクエン</t>
    </rPh>
    <phoneticPr fontId="2"/>
  </si>
  <si>
    <t>平成２５年</t>
    <rPh sb="0" eb="2">
      <t>ヘイセイ</t>
    </rPh>
    <rPh sb="4" eb="5">
      <t>ネンド</t>
    </rPh>
    <phoneticPr fontId="2"/>
  </si>
  <si>
    <t>（注）平成26年3月31日現在</t>
    <rPh sb="1" eb="2">
      <t>チュウ</t>
    </rPh>
    <rPh sb="3" eb="5">
      <t>ヘイセイ</t>
    </rPh>
    <rPh sb="7" eb="8">
      <t>ネン</t>
    </rPh>
    <rPh sb="9" eb="10">
      <t>ガツ</t>
    </rPh>
    <rPh sb="12" eb="13">
      <t>ニチ</t>
    </rPh>
    <rPh sb="13" eb="15">
      <t>ゲンザイ</t>
    </rPh>
    <phoneticPr fontId="2"/>
  </si>
  <si>
    <t>ﾃﾞｲﾀｳﾝ野洲</t>
    <rPh sb="6" eb="7">
      <t>ヤ</t>
    </rPh>
    <rPh sb="7" eb="8">
      <t>ス</t>
    </rPh>
    <phoneticPr fontId="2"/>
  </si>
  <si>
    <t>中国塗料</t>
    <rPh sb="0" eb="2">
      <t>チュウゴク</t>
    </rPh>
    <rPh sb="2" eb="4">
      <t>トリョウ</t>
    </rPh>
    <phoneticPr fontId="2"/>
  </si>
  <si>
    <t>ヒラカワガイダム</t>
    <phoneticPr fontId="2"/>
  </si>
  <si>
    <t>冨波東</t>
    <rPh sb="0" eb="1">
      <t>トミ</t>
    </rPh>
    <rPh sb="1" eb="2">
      <t>ナミ</t>
    </rPh>
    <rPh sb="2" eb="3">
      <t>ヒガシ</t>
    </rPh>
    <phoneticPr fontId="2"/>
  </si>
  <si>
    <t>-</t>
    <phoneticPr fontId="2"/>
  </si>
  <si>
    <t>ミャンマー</t>
    <phoneticPr fontId="2"/>
  </si>
  <si>
    <t>エジプト</t>
    <phoneticPr fontId="2"/>
  </si>
  <si>
    <t>-</t>
    <phoneticPr fontId="2"/>
  </si>
  <si>
    <t>(注)各年末現在</t>
    <rPh sb="1" eb="2">
      <t>チュウ</t>
    </rPh>
    <rPh sb="3" eb="5">
      <t>カクネン</t>
    </rPh>
    <rPh sb="5" eb="6">
      <t>マツ</t>
    </rPh>
    <rPh sb="6" eb="8">
      <t>ゲンザイ</t>
    </rPh>
    <phoneticPr fontId="2"/>
  </si>
  <si>
    <t>加害</t>
    <rPh sb="0" eb="2">
      <t>カガイ</t>
    </rPh>
    <phoneticPr fontId="2"/>
  </si>
  <si>
    <t>附　鍍銀籠手金具　1隻</t>
    <rPh sb="0" eb="1">
      <t>ツ</t>
    </rPh>
    <rPh sb="3" eb="4">
      <t>ギン</t>
    </rPh>
    <rPh sb="4" eb="5">
      <t>カゴ</t>
    </rPh>
    <rPh sb="5" eb="6">
      <t>テ</t>
    </rPh>
    <rPh sb="6" eb="8">
      <t>カナグ</t>
    </rPh>
    <rPh sb="10" eb="11">
      <t>セキ</t>
    </rPh>
    <phoneticPr fontId="2"/>
  </si>
  <si>
    <t>木造薬師如来坐像  附　造立願文1通</t>
    <rPh sb="0" eb="2">
      <t>モクゾウ</t>
    </rPh>
    <rPh sb="2" eb="4">
      <t>ヤクシ</t>
    </rPh>
    <rPh sb="4" eb="6">
      <t>ニョライ</t>
    </rPh>
    <rPh sb="6" eb="7">
      <t>ザ</t>
    </rPh>
    <rPh sb="7" eb="8">
      <t>ゾウ</t>
    </rPh>
    <rPh sb="10" eb="11">
      <t>フゾク</t>
    </rPh>
    <rPh sb="12" eb="13">
      <t>ツク</t>
    </rPh>
    <rPh sb="13" eb="14">
      <t>タ</t>
    </rPh>
    <rPh sb="14" eb="15">
      <t>ネガ</t>
    </rPh>
    <rPh sb="15" eb="16">
      <t>ブン</t>
    </rPh>
    <rPh sb="17" eb="18">
      <t>ツウ</t>
    </rPh>
    <phoneticPr fontId="2"/>
  </si>
  <si>
    <t>52点　</t>
    <rPh sb="2" eb="3">
      <t>テン</t>
    </rPh>
    <phoneticPr fontId="2"/>
  </si>
  <si>
    <t>中主町役場所蔵絵図　附　絵図断面等5点</t>
    <rPh sb="0" eb="3">
      <t>チュウズチョウ</t>
    </rPh>
    <rPh sb="3" eb="5">
      <t>ヤクバ</t>
    </rPh>
    <rPh sb="5" eb="7">
      <t>ショゾウ</t>
    </rPh>
    <rPh sb="7" eb="9">
      <t>エズ</t>
    </rPh>
    <rPh sb="10" eb="11">
      <t>フ</t>
    </rPh>
    <rPh sb="12" eb="14">
      <t>エズ</t>
    </rPh>
    <rPh sb="14" eb="17">
      <t>ダンメントウ</t>
    </rPh>
    <rPh sb="18" eb="19">
      <t>テン</t>
    </rPh>
    <phoneticPr fontId="2"/>
  </si>
  <si>
    <r>
      <t>ずいき祭り</t>
    </r>
    <r>
      <rPr>
        <sz val="10"/>
        <rFont val="ＭＳ 明朝"/>
        <family val="1"/>
        <charset val="128"/>
      </rPr>
      <t xml:space="preserve">   </t>
    </r>
    <rPh sb="3" eb="4">
      <t>マツ</t>
    </rPh>
    <phoneticPr fontId="2"/>
  </si>
  <si>
    <t>平成26年 4月23日</t>
    <rPh sb="0" eb="2">
      <t>ヘイセイ</t>
    </rPh>
    <rPh sb="4" eb="5">
      <t>ネン</t>
    </rPh>
    <rPh sb="7" eb="8">
      <t>ガツ</t>
    </rPh>
    <rPh sb="10" eb="11">
      <t>ニチ</t>
    </rPh>
    <phoneticPr fontId="2"/>
  </si>
  <si>
    <t>木部天神前古墳</t>
    <rPh sb="0" eb="2">
      <t>キベ</t>
    </rPh>
    <rPh sb="2" eb="4">
      <t>テンジン</t>
    </rPh>
    <rPh sb="4" eb="5">
      <t>マエ</t>
    </rPh>
    <rPh sb="5" eb="7">
      <t>コフン</t>
    </rPh>
    <phoneticPr fontId="2"/>
  </si>
  <si>
    <t>429㎡</t>
    <phoneticPr fontId="2"/>
  </si>
  <si>
    <t>野洲市</t>
    <rPh sb="0" eb="3">
      <t>ヤスシ</t>
    </rPh>
    <phoneticPr fontId="2"/>
  </si>
  <si>
    <t>面積調における
　　　計測方法の変更</t>
    <rPh sb="0" eb="2">
      <t>メンセキ</t>
    </rPh>
    <rPh sb="2" eb="3">
      <t>シラ</t>
    </rPh>
    <rPh sb="11" eb="13">
      <t>ケイソク</t>
    </rPh>
    <rPh sb="13" eb="15">
      <t>ホウホウ</t>
    </rPh>
    <rPh sb="16" eb="18">
      <t>ヘンコウ</t>
    </rPh>
    <phoneticPr fontId="2"/>
  </si>
  <si>
    <t>平成16年(2004)10月1日</t>
    <rPh sb="0" eb="2">
      <t>ヘイセイ</t>
    </rPh>
    <rPh sb="4" eb="5">
      <t>ネン</t>
    </rPh>
    <rPh sb="13" eb="14">
      <t>ガツ</t>
    </rPh>
    <rPh sb="15" eb="16">
      <t>ニチ</t>
    </rPh>
    <phoneticPr fontId="2"/>
  </si>
  <si>
    <t>平成19年(2007)10月1日</t>
    <rPh sb="0" eb="2">
      <t>ヘイセイ</t>
    </rPh>
    <rPh sb="4" eb="5">
      <t>ネン</t>
    </rPh>
    <rPh sb="13" eb="14">
      <t>ガツ</t>
    </rPh>
    <rPh sb="15" eb="16">
      <t>ニチ</t>
    </rPh>
    <phoneticPr fontId="2"/>
  </si>
  <si>
    <t>平成22年(2010)10月1日</t>
    <rPh sb="0" eb="2">
      <t>ヘイセイ</t>
    </rPh>
    <rPh sb="4" eb="5">
      <t>ネン</t>
    </rPh>
    <rPh sb="13" eb="14">
      <t>ガツ</t>
    </rPh>
    <rPh sb="15" eb="16">
      <t>ニチ</t>
    </rPh>
    <phoneticPr fontId="2"/>
  </si>
  <si>
    <t>平成26年(2014)10月1日</t>
    <rPh sb="0" eb="2">
      <t>ヘイセイ</t>
    </rPh>
    <rPh sb="4" eb="5">
      <t>ネン</t>
    </rPh>
    <rPh sb="13" eb="14">
      <t>ガツ</t>
    </rPh>
    <rPh sb="15" eb="16">
      <t>ニチ</t>
    </rPh>
    <phoneticPr fontId="2"/>
  </si>
  <si>
    <t>５３．定期予防接種実施状況</t>
    <rPh sb="3" eb="5">
      <t>テイキ</t>
    </rPh>
    <rPh sb="5" eb="7">
      <t>ヨボウ</t>
    </rPh>
    <rPh sb="7" eb="9">
      <t>セッシュ</t>
    </rPh>
    <rPh sb="9" eb="11">
      <t>ジッシ</t>
    </rPh>
    <rPh sb="11" eb="13">
      <t>ジョウキョウ</t>
    </rPh>
    <phoneticPr fontId="2"/>
  </si>
  <si>
    <t>不活化ポリオ</t>
    <rPh sb="0" eb="1">
      <t>フ</t>
    </rPh>
    <rPh sb="1" eb="3">
      <t>カツカ</t>
    </rPh>
    <phoneticPr fontId="2"/>
  </si>
  <si>
    <t>資料：健康推進課(単位：人)</t>
    <rPh sb="0" eb="2">
      <t>シリョウ</t>
    </rPh>
    <rPh sb="3" eb="8">
      <t>ケンコウスイシンカ</t>
    </rPh>
    <rPh sb="9" eb="11">
      <t>タンイ</t>
    </rPh>
    <rPh sb="12" eb="13">
      <t>ヒト</t>
    </rPh>
    <phoneticPr fontId="2"/>
  </si>
  <si>
    <t>(注)４種混合、不活化ポリオは平成24年度から実施</t>
    <rPh sb="1" eb="2">
      <t>チュウ</t>
    </rPh>
    <rPh sb="4" eb="5">
      <t>シュ</t>
    </rPh>
    <rPh sb="5" eb="7">
      <t>コンゴウ</t>
    </rPh>
    <rPh sb="8" eb="9">
      <t>フ</t>
    </rPh>
    <rPh sb="9" eb="11">
      <t>カツカ</t>
    </rPh>
    <rPh sb="15" eb="17">
      <t>ヘイセイ</t>
    </rPh>
    <rPh sb="19" eb="21">
      <t>ネンド</t>
    </rPh>
    <rPh sb="23" eb="25">
      <t>ジッシ</t>
    </rPh>
    <phoneticPr fontId="2"/>
  </si>
  <si>
    <t>ポリオ(生)</t>
    <rPh sb="4" eb="5">
      <t>ナマ</t>
    </rPh>
    <phoneticPr fontId="2"/>
  </si>
  <si>
    <t>(注)ポリオ(生)は平成24年度途中で中止</t>
    <rPh sb="1" eb="2">
      <t>チュウ</t>
    </rPh>
    <rPh sb="7" eb="8">
      <t>ナマ</t>
    </rPh>
    <rPh sb="10" eb="12">
      <t>ヘイセイ</t>
    </rPh>
    <rPh sb="14" eb="15">
      <t>ネン</t>
    </rPh>
    <rPh sb="15" eb="16">
      <t>ド</t>
    </rPh>
    <rPh sb="16" eb="18">
      <t>トチュウ</t>
    </rPh>
    <rPh sb="19" eb="21">
      <t>チュウシ</t>
    </rPh>
    <phoneticPr fontId="2"/>
  </si>
  <si>
    <t>第1期</t>
    <rPh sb="0" eb="1">
      <t>ダイ</t>
    </rPh>
    <rPh sb="2" eb="3">
      <t>キ</t>
    </rPh>
    <phoneticPr fontId="2"/>
  </si>
  <si>
    <t>第2期</t>
    <rPh sb="0" eb="1">
      <t>ダイ</t>
    </rPh>
    <rPh sb="2" eb="3">
      <t>キ</t>
    </rPh>
    <phoneticPr fontId="2"/>
  </si>
  <si>
    <t>第3期</t>
    <rPh sb="0" eb="1">
      <t>ダイ</t>
    </rPh>
    <rPh sb="2" eb="3">
      <t>キ</t>
    </rPh>
    <phoneticPr fontId="2"/>
  </si>
  <si>
    <t>第4期</t>
    <rPh sb="0" eb="1">
      <t>ダイ</t>
    </rPh>
    <rPh sb="2" eb="3">
      <t>キ</t>
    </rPh>
    <phoneticPr fontId="2"/>
  </si>
  <si>
    <t>(注)ＭＲの第3期・第4期は平成20年から24年まで</t>
    <rPh sb="1" eb="2">
      <t>チュウ</t>
    </rPh>
    <rPh sb="6" eb="7">
      <t>ダイ</t>
    </rPh>
    <rPh sb="8" eb="9">
      <t>キ</t>
    </rPh>
    <rPh sb="10" eb="11">
      <t>ダイ</t>
    </rPh>
    <rPh sb="12" eb="13">
      <t>キ</t>
    </rPh>
    <rPh sb="14" eb="16">
      <t>ヘイセイ</t>
    </rPh>
    <rPh sb="18" eb="19">
      <t>ネン</t>
    </rPh>
    <rPh sb="23" eb="24">
      <t>ネン</t>
    </rPh>
    <phoneticPr fontId="2"/>
  </si>
  <si>
    <t>(2) 平成25年度</t>
    <rPh sb="4" eb="6">
      <t>ヘイセイ</t>
    </rPh>
    <rPh sb="8" eb="10">
      <t>ネンド</t>
    </rPh>
    <phoneticPr fontId="2"/>
  </si>
  <si>
    <t>その他収入額</t>
    <rPh sb="2" eb="3">
      <t>タ</t>
    </rPh>
    <rPh sb="3" eb="5">
      <t>シュウニュウ</t>
    </rPh>
    <rPh sb="5" eb="6">
      <t>ガク</t>
    </rPh>
    <phoneticPr fontId="2"/>
  </si>
  <si>
    <t>　　　萌黄地白茶格子生絹袷小袖　1隻</t>
    <rPh sb="3" eb="4">
      <t>モ</t>
    </rPh>
    <rPh sb="4" eb="5">
      <t>キ</t>
    </rPh>
    <rPh sb="5" eb="6">
      <t>チ</t>
    </rPh>
    <rPh sb="6" eb="7">
      <t>シロ</t>
    </rPh>
    <rPh sb="7" eb="8">
      <t>チャ</t>
    </rPh>
    <rPh sb="8" eb="10">
      <t>コウシ</t>
    </rPh>
    <rPh sb="10" eb="11">
      <t>ショウ</t>
    </rPh>
    <rPh sb="11" eb="12">
      <t>キヌ</t>
    </rPh>
    <rPh sb="12" eb="13">
      <t>アワセ</t>
    </rPh>
    <rPh sb="13" eb="15">
      <t>コソデ</t>
    </rPh>
    <rPh sb="17" eb="18">
      <t>セキ</t>
    </rPh>
    <phoneticPr fontId="2"/>
  </si>
  <si>
    <t>名称変更の追加指定</t>
    <rPh sb="0" eb="2">
      <t>メイショウ</t>
    </rPh>
    <rPh sb="2" eb="4">
      <t>ヘンコウ</t>
    </rPh>
    <rPh sb="5" eb="7">
      <t>ツイカ</t>
    </rPh>
    <rPh sb="7" eb="9">
      <t>シテイ</t>
    </rPh>
    <phoneticPr fontId="2"/>
  </si>
  <si>
    <t>総数</t>
  </si>
  <si>
    <t>悪性
新生物</t>
  </si>
  <si>
    <t>脳血管疾患</t>
  </si>
  <si>
    <t>心疾患</t>
  </si>
  <si>
    <t>肺炎及び気管支炎</t>
  </si>
  <si>
    <t>腎不全</t>
  </si>
  <si>
    <t>肝疾患及び
肝硬変</t>
  </si>
  <si>
    <t>糖尿病</t>
  </si>
  <si>
    <t>高血圧性疾患</t>
  </si>
  <si>
    <t>老衰</t>
  </si>
  <si>
    <t>不慮の
事故</t>
  </si>
  <si>
    <t>自殺</t>
  </si>
  <si>
    <t>ヒブ</t>
    <phoneticPr fontId="2"/>
  </si>
  <si>
    <t>麻しん・風しん
(ＭＲ)</t>
    <rPh sb="0" eb="1">
      <t>マ</t>
    </rPh>
    <rPh sb="4" eb="5">
      <t>フウ</t>
    </rPh>
    <phoneticPr fontId="2"/>
  </si>
  <si>
    <t>(注)ヒブ・小児用肺炎球菌は平成25年度から実施</t>
    <rPh sb="1" eb="2">
      <t>チュウ</t>
    </rPh>
    <rPh sb="6" eb="9">
      <t>ショウニヨウ</t>
    </rPh>
    <rPh sb="9" eb="11">
      <t>ハイエン</t>
    </rPh>
    <rPh sb="11" eb="13">
      <t>キュウキン</t>
    </rPh>
    <rPh sb="14" eb="16">
      <t>ヘイセイ</t>
    </rPh>
    <rPh sb="18" eb="19">
      <t>ネン</t>
    </rPh>
    <rPh sb="19" eb="20">
      <t>ド</t>
    </rPh>
    <rPh sb="22" eb="24">
      <t>ジッシ</t>
    </rPh>
    <phoneticPr fontId="2"/>
  </si>
  <si>
    <t>小児用肺炎球菌</t>
    <rPh sb="0" eb="3">
      <t>ショウニヨウ</t>
    </rPh>
    <rPh sb="3" eb="5">
      <t>ハイエン</t>
    </rPh>
    <rPh sb="5" eb="7">
      <t>キュウキン</t>
    </rPh>
    <phoneticPr fontId="2"/>
  </si>
  <si>
    <t>ＢＣＧ</t>
    <phoneticPr fontId="2"/>
  </si>
  <si>
    <t>日本脳炎</t>
    <rPh sb="0" eb="2">
      <t>ニホン</t>
    </rPh>
    <rPh sb="2" eb="4">
      <t>ノウエン</t>
    </rPh>
    <phoneticPr fontId="2"/>
  </si>
  <si>
    <r>
      <t xml:space="preserve">高齢者
</t>
    </r>
    <r>
      <rPr>
        <sz val="8"/>
        <rFont val="ＭＳ 明朝"/>
        <family val="1"/>
        <charset val="128"/>
      </rPr>
      <t>インフルエンザ</t>
    </r>
    <rPh sb="0" eb="3">
      <t>コウレイシャ</t>
    </rPh>
    <phoneticPr fontId="2"/>
  </si>
  <si>
    <t>３種混合
(百日ぜき・ジフテリア・破傷風)</t>
    <phoneticPr fontId="2"/>
  </si>
  <si>
    <t>２種混合
(ジフテリア・破傷風)</t>
    <phoneticPr fontId="2"/>
  </si>
  <si>
    <t>４種混合
(百日ぜき・ジフテリア・破傷風・不活化ポリオ)</t>
    <rPh sb="21" eb="22">
      <t>フ</t>
    </rPh>
    <rPh sb="22" eb="24">
      <t>カツカ</t>
    </rPh>
    <phoneticPr fontId="2"/>
  </si>
  <si>
    <t>子宮頸がん</t>
    <rPh sb="0" eb="2">
      <t>シキュウ</t>
    </rPh>
    <rPh sb="2" eb="3">
      <t>ケイ</t>
    </rPh>
    <phoneticPr fontId="44"/>
  </si>
  <si>
    <t>(注)子宮頸がん･･･平成22年11月26日からの任意接種費用助成期間を経て平成25年4月1日から定期予防</t>
    <rPh sb="1" eb="2">
      <t>チュウ</t>
    </rPh>
    <rPh sb="3" eb="5">
      <t>シキュウ</t>
    </rPh>
    <rPh sb="5" eb="6">
      <t>ケイ</t>
    </rPh>
    <rPh sb="11" eb="13">
      <t>ヘイセイ</t>
    </rPh>
    <rPh sb="15" eb="16">
      <t>ネン</t>
    </rPh>
    <rPh sb="18" eb="19">
      <t>ガツ</t>
    </rPh>
    <rPh sb="21" eb="22">
      <t>ニチ</t>
    </rPh>
    <rPh sb="25" eb="27">
      <t>ニンイ</t>
    </rPh>
    <rPh sb="27" eb="29">
      <t>セッシュ</t>
    </rPh>
    <rPh sb="29" eb="31">
      <t>ヒヨウ</t>
    </rPh>
    <rPh sb="31" eb="33">
      <t>ジョセイ</t>
    </rPh>
    <rPh sb="33" eb="35">
      <t>キカン</t>
    </rPh>
    <rPh sb="36" eb="37">
      <t>ヘ</t>
    </rPh>
    <rPh sb="38" eb="40">
      <t>ヘイセイ</t>
    </rPh>
    <rPh sb="42" eb="43">
      <t>ネン</t>
    </rPh>
    <rPh sb="44" eb="45">
      <t>ガツ</t>
    </rPh>
    <rPh sb="46" eb="47">
      <t>ニチ</t>
    </rPh>
    <rPh sb="49" eb="51">
      <t>テイキ</t>
    </rPh>
    <rPh sb="51" eb="53">
      <t>ヨボウ</t>
    </rPh>
    <phoneticPr fontId="44"/>
  </si>
  <si>
    <t>接種化。平成25年6月14日から積極的勧奨が差し控えになる</t>
    <rPh sb="0" eb="2">
      <t>セッシュ</t>
    </rPh>
    <rPh sb="2" eb="3">
      <t>カ</t>
    </rPh>
    <rPh sb="4" eb="6">
      <t>ヘイセイ</t>
    </rPh>
    <rPh sb="8" eb="9">
      <t>ネン</t>
    </rPh>
    <rPh sb="10" eb="11">
      <t>ガツ</t>
    </rPh>
    <rPh sb="13" eb="14">
      <t>ニチ</t>
    </rPh>
    <rPh sb="16" eb="19">
      <t>セッキョクテキ</t>
    </rPh>
    <rPh sb="19" eb="21">
      <t>カンショウ</t>
    </rPh>
    <rPh sb="22" eb="23">
      <t>サ</t>
    </rPh>
    <rPh sb="24" eb="25">
      <t>ヒカ</t>
    </rPh>
    <phoneticPr fontId="44"/>
  </si>
  <si>
    <t>(注)日本脳炎･･･平成17年5月30日～平成22年3月31日の積極的勧奨の差し控え後、平成22年4月から勧奨</t>
    <rPh sb="1" eb="2">
      <t>チュウ</t>
    </rPh>
    <rPh sb="3" eb="5">
      <t>ニホン</t>
    </rPh>
    <rPh sb="5" eb="7">
      <t>ノウエン</t>
    </rPh>
    <rPh sb="10" eb="12">
      <t>ヘイセイ</t>
    </rPh>
    <rPh sb="14" eb="15">
      <t>ネン</t>
    </rPh>
    <rPh sb="16" eb="17">
      <t>ガツ</t>
    </rPh>
    <rPh sb="19" eb="20">
      <t>ニチ</t>
    </rPh>
    <rPh sb="21" eb="23">
      <t>ヘイセイ</t>
    </rPh>
    <rPh sb="25" eb="26">
      <t>ネン</t>
    </rPh>
    <rPh sb="27" eb="28">
      <t>ガツ</t>
    </rPh>
    <rPh sb="30" eb="31">
      <t>ニチ</t>
    </rPh>
    <rPh sb="32" eb="35">
      <t>セッキョクテキ</t>
    </rPh>
    <rPh sb="35" eb="37">
      <t>カンショウ</t>
    </rPh>
    <rPh sb="38" eb="39">
      <t>サ</t>
    </rPh>
    <rPh sb="40" eb="41">
      <t>ヒカ</t>
    </rPh>
    <rPh sb="42" eb="43">
      <t>ゴ</t>
    </rPh>
    <rPh sb="44" eb="46">
      <t>ヘイセイ</t>
    </rPh>
    <rPh sb="48" eb="49">
      <t>ネン</t>
    </rPh>
    <rPh sb="50" eb="51">
      <t>ガツ</t>
    </rPh>
    <rPh sb="53" eb="55">
      <t>カンショウ</t>
    </rPh>
    <phoneticPr fontId="44"/>
  </si>
  <si>
    <t>再開（平成21年6月新ワクチン開始）。平成23年5月20日より特例接種者（平成7年6月1日～平成19</t>
    <rPh sb="0" eb="2">
      <t>サイカイ</t>
    </rPh>
    <rPh sb="3" eb="5">
      <t>ヘイセイ</t>
    </rPh>
    <rPh sb="7" eb="8">
      <t>ネン</t>
    </rPh>
    <rPh sb="9" eb="10">
      <t>ガツ</t>
    </rPh>
    <rPh sb="10" eb="11">
      <t>シン</t>
    </rPh>
    <rPh sb="15" eb="17">
      <t>カイシ</t>
    </rPh>
    <rPh sb="19" eb="21">
      <t>ヘイセイ</t>
    </rPh>
    <rPh sb="23" eb="24">
      <t>ネン</t>
    </rPh>
    <rPh sb="25" eb="26">
      <t>ガツ</t>
    </rPh>
    <rPh sb="28" eb="29">
      <t>ニチ</t>
    </rPh>
    <rPh sb="31" eb="33">
      <t>トクレイ</t>
    </rPh>
    <rPh sb="33" eb="35">
      <t>セッシュ</t>
    </rPh>
    <rPh sb="35" eb="36">
      <t>シャ</t>
    </rPh>
    <rPh sb="37" eb="39">
      <t>ヘイセイ</t>
    </rPh>
    <rPh sb="40" eb="41">
      <t>ネン</t>
    </rPh>
    <rPh sb="42" eb="43">
      <t>ガツ</t>
    </rPh>
    <rPh sb="44" eb="45">
      <t>ニチ</t>
    </rPh>
    <rPh sb="46" eb="48">
      <t>ヘイセイ</t>
    </rPh>
    <phoneticPr fontId="44"/>
  </si>
  <si>
    <t>年4月1日生)が追加</t>
    <rPh sb="0" eb="1">
      <t>ネン</t>
    </rPh>
    <rPh sb="2" eb="3">
      <t>ガツ</t>
    </rPh>
    <rPh sb="4" eb="5">
      <t>ニチ</t>
    </rPh>
    <rPh sb="5" eb="6">
      <t>ウ</t>
    </rPh>
    <rPh sb="8" eb="10">
      <t>ツイカ</t>
    </rPh>
    <phoneticPr fontId="44"/>
  </si>
  <si>
    <t>出向・派遣従業者のみ</t>
    <rPh sb="0" eb="2">
      <t>シュッコウ</t>
    </rPh>
    <rPh sb="3" eb="5">
      <t>ハケン</t>
    </rPh>
    <rPh sb="5" eb="8">
      <t>ジュウギョウシャ</t>
    </rPh>
    <phoneticPr fontId="2"/>
  </si>
  <si>
    <t>平成27年</t>
  </si>
  <si>
    <t>平成27年</t>
    <rPh sb="0" eb="2">
      <t>ヘイセイ</t>
    </rPh>
    <rPh sb="4" eb="5">
      <t>ネン</t>
    </rPh>
    <phoneticPr fontId="2"/>
  </si>
  <si>
    <t>７１．図書館利用状況（平成26年度利用者区分別登録状況）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</si>
  <si>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７０．図書館利用状況（平成26年度月別個人貸出状況）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</si>
  <si>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平成27年</t>
    <phoneticPr fontId="2"/>
  </si>
  <si>
    <t>平成２７年</t>
    <rPh sb="0" eb="2">
      <t>ヘイセイ</t>
    </rPh>
    <rPh sb="4" eb="5">
      <t>ネン</t>
    </rPh>
    <phoneticPr fontId="2"/>
  </si>
  <si>
    <t>平成２６年</t>
    <rPh sb="0" eb="2">
      <t>ヘイセイ</t>
    </rPh>
    <rPh sb="4" eb="5">
      <t>ネンド</t>
    </rPh>
    <phoneticPr fontId="2"/>
  </si>
  <si>
    <t>(2) 平成26年度</t>
    <rPh sb="4" eb="6">
      <t>ヘイセイ</t>
    </rPh>
    <rPh sb="8" eb="10">
      <t>ネンド</t>
    </rPh>
    <phoneticPr fontId="2"/>
  </si>
  <si>
    <t>平成26年度</t>
    <rPh sb="0" eb="2">
      <t>ヘイセイ</t>
    </rPh>
    <rPh sb="4" eb="5">
      <t>ネン</t>
    </rPh>
    <rPh sb="5" eb="6">
      <t>ド</t>
    </rPh>
    <phoneticPr fontId="2"/>
  </si>
  <si>
    <t>平成26年度</t>
    <rPh sb="0" eb="2">
      <t>ヘイセイ</t>
    </rPh>
    <rPh sb="4" eb="6">
      <t>ネンド</t>
    </rPh>
    <phoneticPr fontId="2"/>
  </si>
  <si>
    <t>平成２７年度</t>
    <rPh sb="0" eb="2">
      <t>ヘイセイ</t>
    </rPh>
    <rPh sb="4" eb="5">
      <t>ネン</t>
    </rPh>
    <rPh sb="5" eb="6">
      <t>ド</t>
    </rPh>
    <phoneticPr fontId="2"/>
  </si>
  <si>
    <t>７２．図書館利用状況（平成26年度地区別登録状況）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</si>
  <si>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７３．図書館利用状況（平成26年度分野別蔵書冊数）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</si>
  <si>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平成26年度</t>
    <rPh sb="0" eb="2">
      <t>ヘイセイ</t>
    </rPh>
    <phoneticPr fontId="2"/>
  </si>
  <si>
    <t>平成26年度</t>
    <rPh sb="0" eb="2">
      <t>ヘイセイ</t>
    </rPh>
    <phoneticPr fontId="6"/>
  </si>
  <si>
    <t>(平成27)年</t>
    <phoneticPr fontId="2"/>
  </si>
  <si>
    <t>オクトーバーフェスト＆ジャズフェスin野洲２０１５開催。</t>
    <rPh sb="19" eb="21">
      <t>ヤス</t>
    </rPh>
    <rPh sb="25" eb="27">
      <t>カイサイ</t>
    </rPh>
    <phoneticPr fontId="2"/>
  </si>
  <si>
    <t>小中学
生入院</t>
    <rPh sb="0" eb="1">
      <t>ショウ</t>
    </rPh>
    <rPh sb="1" eb="2">
      <t>チュウ</t>
    </rPh>
    <rPh sb="2" eb="3">
      <t>ガク</t>
    </rPh>
    <rPh sb="4" eb="5">
      <t>セイ</t>
    </rPh>
    <rPh sb="5" eb="7">
      <t>ニュウイン</t>
    </rPh>
    <phoneticPr fontId="2"/>
  </si>
  <si>
    <t>全体</t>
    <rPh sb="0" eb="2">
      <t>ゼンタイ</t>
    </rPh>
    <phoneticPr fontId="2"/>
  </si>
  <si>
    <t>各年4月1日現在</t>
    <rPh sb="0" eb="2">
      <t>カクネン</t>
    </rPh>
    <rPh sb="3" eb="4">
      <t>ガツ</t>
    </rPh>
    <rPh sb="5" eb="6">
      <t>ニチ</t>
    </rPh>
    <rPh sb="6" eb="8">
      <t>ゲンザイ</t>
    </rPh>
    <phoneticPr fontId="2"/>
  </si>
  <si>
    <t>資料：近畿農政局滋賀支局(単位：ha・t)</t>
    <rPh sb="3" eb="5">
      <t>キンキ</t>
    </rPh>
    <rPh sb="5" eb="7">
      <t>ノウセイ</t>
    </rPh>
    <rPh sb="7" eb="8">
      <t>キョク</t>
    </rPh>
    <rPh sb="8" eb="10">
      <t>シガ</t>
    </rPh>
    <rPh sb="10" eb="12">
      <t>シキョク</t>
    </rPh>
    <phoneticPr fontId="2"/>
  </si>
  <si>
    <t>平成 9年度</t>
    <rPh sb="0" eb="2">
      <t>ヘイセイ</t>
    </rPh>
    <rPh sb="4" eb="5">
      <t>ネン</t>
    </rPh>
    <rPh sb="5" eb="6">
      <t>ド</t>
    </rPh>
    <phoneticPr fontId="2"/>
  </si>
  <si>
    <t>―</t>
    <phoneticPr fontId="2"/>
  </si>
  <si>
    <t>－</t>
    <phoneticPr fontId="2"/>
  </si>
  <si>
    <t>商業統計調査 平成9年～平成19年6月1日現在　平成26年7月1日現在</t>
    <rPh sb="0" eb="2">
      <t>ショウギョウ</t>
    </rPh>
    <rPh sb="2" eb="4">
      <t>トウケイ</t>
    </rPh>
    <rPh sb="4" eb="6">
      <t>チョウサ</t>
    </rPh>
    <rPh sb="7" eb="9">
      <t>ヘイセイ</t>
    </rPh>
    <rPh sb="10" eb="11">
      <t>ネン</t>
    </rPh>
    <rPh sb="12" eb="14">
      <t>ヘイセイ</t>
    </rPh>
    <rPh sb="16" eb="17">
      <t>ネン</t>
    </rPh>
    <rPh sb="18" eb="19">
      <t>ガツ</t>
    </rPh>
    <rPh sb="20" eb="21">
      <t>ニチ</t>
    </rPh>
    <rPh sb="21" eb="23">
      <t>ゲンザイ</t>
    </rPh>
    <rPh sb="24" eb="26">
      <t>ヘイセイ</t>
    </rPh>
    <rPh sb="28" eb="29">
      <t>ネン</t>
    </rPh>
    <rPh sb="30" eb="31">
      <t>ガツ</t>
    </rPh>
    <rPh sb="32" eb="33">
      <t>ニチ</t>
    </rPh>
    <rPh sb="33" eb="35">
      <t>ゲンザイ</t>
    </rPh>
    <phoneticPr fontId="2"/>
  </si>
  <si>
    <t>-</t>
    <phoneticPr fontId="6"/>
  </si>
  <si>
    <t>　　白生絹袷小袖　1領</t>
    <rPh sb="2" eb="3">
      <t>シロ</t>
    </rPh>
    <rPh sb="3" eb="5">
      <t>キギヌ</t>
    </rPh>
    <rPh sb="5" eb="6">
      <t>アワセ</t>
    </rPh>
    <rPh sb="6" eb="8">
      <t>コソデ</t>
    </rPh>
    <rPh sb="10" eb="11">
      <t>リョウ</t>
    </rPh>
    <phoneticPr fontId="2"/>
  </si>
  <si>
    <t>兵主大社庭園　　　21,688㎡</t>
    <rPh sb="0" eb="1">
      <t>ヘイ</t>
    </rPh>
    <rPh sb="1" eb="2">
      <t>ヌシ</t>
    </rPh>
    <rPh sb="2" eb="4">
      <t>タイシャ</t>
    </rPh>
    <rPh sb="4" eb="6">
      <t>テイエン</t>
    </rPh>
    <phoneticPr fontId="2"/>
  </si>
  <si>
    <t>所 有 者・保護団体</t>
    <rPh sb="0" eb="5">
      <t>ショユウシャ</t>
    </rPh>
    <rPh sb="6" eb="8">
      <t>ホゴ</t>
    </rPh>
    <rPh sb="8" eb="10">
      <t>ダンタイ</t>
    </rPh>
    <phoneticPr fontId="2"/>
  </si>
  <si>
    <t>団体</t>
    <rPh sb="0" eb="2">
      <t>ダンタイ</t>
    </rPh>
    <phoneticPr fontId="2"/>
  </si>
  <si>
    <t>4基33体</t>
    <rPh sb="1" eb="2">
      <t>キ</t>
    </rPh>
    <rPh sb="4" eb="5">
      <t>タイ</t>
    </rPh>
    <phoneticPr fontId="2"/>
  </si>
  <si>
    <t>資料：平成18年、事業所・企業統計調査
　平成21年、平成26年経済センサス基礎調査
　平成24年、経済センサス活動調査(単位：事業所・人)</t>
    <rPh sb="0" eb="2">
      <t>シリョウ</t>
    </rPh>
    <rPh sb="3" eb="5">
      <t>ヘイセイ</t>
    </rPh>
    <rPh sb="7" eb="8">
      <t>ネン</t>
    </rPh>
    <rPh sb="9" eb="12">
      <t>ジギョウショ</t>
    </rPh>
    <rPh sb="13" eb="15">
      <t>キギョウ</t>
    </rPh>
    <rPh sb="15" eb="17">
      <t>トウケイ</t>
    </rPh>
    <rPh sb="17" eb="19">
      <t>チョウサ</t>
    </rPh>
    <rPh sb="21" eb="23">
      <t>ヘイセイ</t>
    </rPh>
    <rPh sb="25" eb="26">
      <t>ネン</t>
    </rPh>
    <rPh sb="27" eb="29">
      <t>ヘイセイ</t>
    </rPh>
    <rPh sb="31" eb="32">
      <t>ネン</t>
    </rPh>
    <rPh sb="32" eb="34">
      <t>ケイザイ</t>
    </rPh>
    <rPh sb="38" eb="40">
      <t>キソ</t>
    </rPh>
    <rPh sb="40" eb="42">
      <t>チョウサ</t>
    </rPh>
    <rPh sb="44" eb="46">
      <t>ヘイセイ</t>
    </rPh>
    <rPh sb="48" eb="49">
      <t>ネン</t>
    </rPh>
    <rPh sb="50" eb="52">
      <t>ケイザイ</t>
    </rPh>
    <rPh sb="56" eb="58">
      <t>カツドウ</t>
    </rPh>
    <rPh sb="58" eb="60">
      <t>チョウサ</t>
    </rPh>
    <phoneticPr fontId="2"/>
  </si>
  <si>
    <t xml:space="preserve">… </t>
    <phoneticPr fontId="2"/>
  </si>
  <si>
    <t>総面積</t>
    <rPh sb="0" eb="3">
      <t>ソウメンセキ</t>
    </rPh>
    <phoneticPr fontId="2"/>
  </si>
  <si>
    <t>資料：平成18年、事業所・企業統計調査
　平成21年、経済センサス基礎調査
平成24年、経済センサス活動調査(単位：事業所・人)</t>
    <rPh sb="0" eb="2">
      <t>シリョウ</t>
    </rPh>
    <rPh sb="3" eb="5">
      <t>ヘイセイ</t>
    </rPh>
    <rPh sb="7" eb="8">
      <t>ネン</t>
    </rPh>
    <rPh sb="9" eb="12">
      <t>ジギョウショ</t>
    </rPh>
    <rPh sb="13" eb="15">
      <t>キギョウ</t>
    </rPh>
    <rPh sb="15" eb="17">
      <t>トウケイ</t>
    </rPh>
    <rPh sb="17" eb="19">
      <t>チョウサ</t>
    </rPh>
    <rPh sb="21" eb="23">
      <t>ヘイセイ</t>
    </rPh>
    <rPh sb="25" eb="26">
      <t>ネン</t>
    </rPh>
    <rPh sb="27" eb="29">
      <t>ケイザイ</t>
    </rPh>
    <rPh sb="33" eb="35">
      <t>キソ</t>
    </rPh>
    <rPh sb="35" eb="37">
      <t>チョウサ</t>
    </rPh>
    <rPh sb="38" eb="40">
      <t>ヘイセイ</t>
    </rPh>
    <rPh sb="42" eb="43">
      <t>ネン</t>
    </rPh>
    <rPh sb="44" eb="46">
      <t>ケイザイ</t>
    </rPh>
    <rPh sb="50" eb="52">
      <t>カツドウ</t>
    </rPh>
    <rPh sb="52" eb="54">
      <t>チョウサ</t>
    </rPh>
    <phoneticPr fontId="2"/>
  </si>
  <si>
    <t>農林漁業</t>
    <rPh sb="0" eb="2">
      <t>ノウリン</t>
    </rPh>
    <rPh sb="2" eb="4">
      <t>ギョギョウ</t>
    </rPh>
    <phoneticPr fontId="2"/>
  </si>
  <si>
    <t>非農林漁業</t>
    <rPh sb="0" eb="1">
      <t>ヒ</t>
    </rPh>
    <rPh sb="1" eb="3">
      <t>ノウリン</t>
    </rPh>
    <rPh sb="3" eb="5">
      <t>ギョギョウ</t>
    </rPh>
    <phoneticPr fontId="2"/>
  </si>
  <si>
    <t>平成27年は速報値</t>
    <rPh sb="0" eb="2">
      <t>ヘイセイ</t>
    </rPh>
    <rPh sb="4" eb="5">
      <t>ネン</t>
    </rPh>
    <rPh sb="6" eb="8">
      <t>ソクホウ</t>
    </rPh>
    <rPh sb="8" eb="9">
      <t>チ</t>
    </rPh>
    <phoneticPr fontId="2"/>
  </si>
  <si>
    <t>　　　平成27年1月1日現在</t>
    <rPh sb="3" eb="5">
      <t>ヘイセイ</t>
    </rPh>
    <rPh sb="7" eb="8">
      <t>ネン</t>
    </rPh>
    <rPh sb="9" eb="10">
      <t>ガツ</t>
    </rPh>
    <rPh sb="11" eb="12">
      <t>ヒ</t>
    </rPh>
    <rPh sb="12" eb="14">
      <t>ゲンザイ</t>
    </rPh>
    <phoneticPr fontId="2"/>
  </si>
  <si>
    <t>平成18年の「卸売・小売業」には飲食店を含む。</t>
    <rPh sb="0" eb="2">
      <t>ヘイセイ</t>
    </rPh>
    <rPh sb="4" eb="5">
      <t>ネン</t>
    </rPh>
    <rPh sb="7" eb="9">
      <t>オロシウ</t>
    </rPh>
    <rPh sb="10" eb="13">
      <t>コウリギョウ</t>
    </rPh>
    <rPh sb="16" eb="18">
      <t>インショク</t>
    </rPh>
    <rPh sb="18" eb="19">
      <t>テン</t>
    </rPh>
    <rPh sb="20" eb="21">
      <t>フク</t>
    </rPh>
    <phoneticPr fontId="2"/>
  </si>
  <si>
    <t>経済センサス基礎調査　　7月1日現在</t>
    <rPh sb="0" eb="2">
      <t>ケイザイ</t>
    </rPh>
    <rPh sb="6" eb="8">
      <t>キソ</t>
    </rPh>
    <rPh sb="8" eb="10">
      <t>チョウサ</t>
    </rPh>
    <rPh sb="13" eb="14">
      <t>ガツ</t>
    </rPh>
    <rPh sb="15" eb="16">
      <t>ニチ</t>
    </rPh>
    <rPh sb="16" eb="18">
      <t>ゲンザイ</t>
    </rPh>
    <phoneticPr fontId="2"/>
  </si>
  <si>
    <t>経済センサス活動調査　　2月1日現在</t>
    <rPh sb="0" eb="2">
      <t>ケイザイ</t>
    </rPh>
    <rPh sb="6" eb="8">
      <t>カツドウ</t>
    </rPh>
    <rPh sb="8" eb="10">
      <t>チョウサ</t>
    </rPh>
    <rPh sb="13" eb="14">
      <t>ガツ</t>
    </rPh>
    <rPh sb="15" eb="16">
      <t>ニチ</t>
    </rPh>
    <rPh sb="16" eb="18">
      <t>ゲンザイ</t>
    </rPh>
    <phoneticPr fontId="2"/>
  </si>
  <si>
    <t>平成18年、24年の数値は民営事業所のみ。</t>
    <rPh sb="0" eb="2">
      <t>ヘイセイ</t>
    </rPh>
    <rPh sb="4" eb="5">
      <t>ネン</t>
    </rPh>
    <rPh sb="8" eb="9">
      <t>ネン</t>
    </rPh>
    <rPh sb="10" eb="12">
      <t>スウチ</t>
    </rPh>
    <rPh sb="13" eb="15">
      <t>ミンエイ</t>
    </rPh>
    <rPh sb="15" eb="18">
      <t>ジギョウショ</t>
    </rPh>
    <phoneticPr fontId="2"/>
  </si>
  <si>
    <t>事業所・企業統計調査　　10月1日現在</t>
    <rPh sb="0" eb="3">
      <t>ジギョウショ</t>
    </rPh>
    <rPh sb="4" eb="6">
      <t>キギョウ</t>
    </rPh>
    <rPh sb="6" eb="8">
      <t>トウケイ</t>
    </rPh>
    <rPh sb="8" eb="10">
      <t>チョウサ</t>
    </rPh>
    <rPh sb="14" eb="15">
      <t>ガツ</t>
    </rPh>
    <rPh sb="16" eb="17">
      <t>ニチ</t>
    </rPh>
    <rPh sb="17" eb="19">
      <t>ゲンザイ</t>
    </rPh>
    <phoneticPr fontId="2"/>
  </si>
  <si>
    <t>平成9年～平成19年、平成26年 商業統計調査</t>
    <rPh sb="0" eb="2">
      <t>ヘイセイ</t>
    </rPh>
    <rPh sb="3" eb="4">
      <t>ネン</t>
    </rPh>
    <rPh sb="5" eb="7">
      <t>ヘイセイ</t>
    </rPh>
    <rPh sb="9" eb="10">
      <t>ネン</t>
    </rPh>
    <rPh sb="11" eb="13">
      <t>ヘイセイ</t>
    </rPh>
    <rPh sb="15" eb="16">
      <t>ネン</t>
    </rPh>
    <rPh sb="17" eb="19">
      <t>ショウギョウ</t>
    </rPh>
    <rPh sb="19" eb="21">
      <t>トウケイ</t>
    </rPh>
    <rPh sb="21" eb="23">
      <t>チョウサ</t>
    </rPh>
    <phoneticPr fontId="2"/>
  </si>
  <si>
    <t>延観光客数</t>
    <rPh sb="0" eb="1">
      <t>ノ</t>
    </rPh>
    <rPh sb="1" eb="3">
      <t>カンコウ</t>
    </rPh>
    <rPh sb="3" eb="5">
      <t>キャクスウ</t>
    </rPh>
    <phoneticPr fontId="2"/>
  </si>
  <si>
    <t>御上神社</t>
    <rPh sb="0" eb="2">
      <t>ミカミ</t>
    </rPh>
    <rPh sb="2" eb="4">
      <t>ジンジャ</t>
    </rPh>
    <phoneticPr fontId="2"/>
  </si>
  <si>
    <t>兵主大社</t>
    <rPh sb="0" eb="2">
      <t>ヒョウズ</t>
    </rPh>
    <rPh sb="2" eb="4">
      <t>タイシャ</t>
    </rPh>
    <phoneticPr fontId="2"/>
  </si>
  <si>
    <t>県立近江冨士　　　花緑公園</t>
    <rPh sb="0" eb="1">
      <t>ケン</t>
    </rPh>
    <rPh sb="1" eb="2">
      <t>リツ</t>
    </rPh>
    <rPh sb="2" eb="4">
      <t>オウミ</t>
    </rPh>
    <rPh sb="4" eb="6">
      <t>フジ</t>
    </rPh>
    <rPh sb="9" eb="10">
      <t>ハナ</t>
    </rPh>
    <rPh sb="10" eb="11">
      <t>ミドリ</t>
    </rPh>
    <rPh sb="11" eb="13">
      <t>コウエン</t>
    </rPh>
    <phoneticPr fontId="2"/>
  </si>
  <si>
    <t>銅鐸博物館</t>
    <rPh sb="0" eb="2">
      <t>ドウタク</t>
    </rPh>
    <rPh sb="2" eb="4">
      <t>ハクブツ</t>
    </rPh>
    <rPh sb="4" eb="5">
      <t>カン</t>
    </rPh>
    <phoneticPr fontId="2"/>
  </si>
  <si>
    <t>びわ湖鮎家の郷</t>
    <rPh sb="2" eb="3">
      <t>コ</t>
    </rPh>
    <rPh sb="3" eb="4">
      <t>アユ</t>
    </rPh>
    <rPh sb="4" eb="5">
      <t>イエ</t>
    </rPh>
    <rPh sb="6" eb="7">
      <t>サト</t>
    </rPh>
    <phoneticPr fontId="2"/>
  </si>
  <si>
    <t>錦織寺</t>
    <rPh sb="0" eb="1">
      <t>ニシキ</t>
    </rPh>
    <rPh sb="1" eb="2">
      <t>オリ</t>
    </rPh>
    <rPh sb="2" eb="3">
      <t>テラ</t>
    </rPh>
    <phoneticPr fontId="2"/>
  </si>
  <si>
    <t>滋賀県希望が丘　緑地公園</t>
    <rPh sb="0" eb="2">
      <t>シガ</t>
    </rPh>
    <rPh sb="2" eb="3">
      <t>ケン</t>
    </rPh>
    <rPh sb="3" eb="5">
      <t>キボウ</t>
    </rPh>
    <rPh sb="6" eb="7">
      <t>オカ</t>
    </rPh>
    <rPh sb="8" eb="12">
      <t>リョクチコウエン</t>
    </rPh>
    <phoneticPr fontId="2"/>
  </si>
  <si>
    <t>　　　　　　　資料：滋賀県観光入込客統計調査　(単位：人)</t>
    <rPh sb="7" eb="9">
      <t>シリョウ</t>
    </rPh>
    <rPh sb="10" eb="12">
      <t>シガ</t>
    </rPh>
    <rPh sb="12" eb="13">
      <t>ケン</t>
    </rPh>
    <rPh sb="13" eb="15">
      <t>カンコウ</t>
    </rPh>
    <rPh sb="15" eb="17">
      <t>イリコミ</t>
    </rPh>
    <rPh sb="17" eb="18">
      <t>キャク</t>
    </rPh>
    <rPh sb="18" eb="20">
      <t>トウケイ</t>
    </rPh>
    <rPh sb="20" eb="22">
      <t>チョウサ</t>
    </rPh>
    <rPh sb="24" eb="26">
      <t>タンイ</t>
    </rPh>
    <rPh sb="27" eb="28">
      <t>ニン</t>
    </rPh>
    <phoneticPr fontId="2"/>
  </si>
  <si>
    <t>ビワコマイアミ　　　　　　　ランド</t>
    <phoneticPr fontId="2"/>
  </si>
  <si>
    <t>ちゅーず　　　　　　ドリームランド</t>
    <phoneticPr fontId="2"/>
  </si>
  <si>
    <t>-</t>
    <phoneticPr fontId="2"/>
  </si>
  <si>
    <t>X</t>
    <phoneticPr fontId="2"/>
  </si>
  <si>
    <t>プラスチック</t>
    <phoneticPr fontId="2"/>
  </si>
  <si>
    <t>-</t>
    <phoneticPr fontId="2"/>
  </si>
  <si>
    <t>X</t>
    <phoneticPr fontId="2"/>
  </si>
  <si>
    <t>-</t>
    <phoneticPr fontId="2"/>
  </si>
  <si>
    <t>X</t>
  </si>
  <si>
    <t>付加価値額(29人以
下は粗付加価値額)</t>
    <rPh sb="0" eb="4">
      <t>フカカチ</t>
    </rPh>
    <rPh sb="4" eb="5">
      <t>ガク</t>
    </rPh>
    <rPh sb="8" eb="9">
      <t>ニン</t>
    </rPh>
    <rPh sb="9" eb="10">
      <t>イ</t>
    </rPh>
    <rPh sb="11" eb="12">
      <t>モト</t>
    </rPh>
    <rPh sb="13" eb="14">
      <t>アラ</t>
    </rPh>
    <rPh sb="14" eb="18">
      <t>フカカチ</t>
    </rPh>
    <rPh sb="18" eb="19">
      <t>ガク</t>
    </rPh>
    <phoneticPr fontId="2"/>
  </si>
  <si>
    <t>X</t>
    <phoneticPr fontId="2"/>
  </si>
  <si>
    <t>-</t>
    <phoneticPr fontId="2"/>
  </si>
  <si>
    <t>プラスチック</t>
    <phoneticPr fontId="2"/>
  </si>
  <si>
    <t>…</t>
    <phoneticPr fontId="2"/>
  </si>
  <si>
    <t>(注)平成27年3月31日現在</t>
    <rPh sb="1" eb="2">
      <t>チュウ</t>
    </rPh>
    <rPh sb="3" eb="5">
      <t>ヘイセイ</t>
    </rPh>
    <rPh sb="7" eb="8">
      <t>ネン</t>
    </rPh>
    <rPh sb="9" eb="10">
      <t>ガツ</t>
    </rPh>
    <rPh sb="12" eb="13">
      <t>ニチ</t>
    </rPh>
    <rPh sb="13" eb="15">
      <t>ゲンザイ</t>
    </rPh>
    <phoneticPr fontId="2"/>
  </si>
  <si>
    <t>平成26年 商業統計調査</t>
    <rPh sb="0" eb="2">
      <t>ヘイセイ</t>
    </rPh>
    <rPh sb="4" eb="5">
      <t>ネン</t>
    </rPh>
    <rPh sb="6" eb="8">
      <t>ショウギョウ</t>
    </rPh>
    <rPh sb="8" eb="10">
      <t>トウケイ</t>
    </rPh>
    <rPh sb="10" eb="12">
      <t>チョウサ</t>
    </rPh>
    <phoneticPr fontId="2"/>
  </si>
  <si>
    <t>資料：平成26年商業統計調査</t>
    <rPh sb="0" eb="2">
      <t>シリョウ</t>
    </rPh>
    <rPh sb="3" eb="5">
      <t>ヘイセイ</t>
    </rPh>
    <rPh sb="7" eb="8">
      <t>ネン</t>
    </rPh>
    <rPh sb="8" eb="10">
      <t>ショウギョウ</t>
    </rPh>
    <rPh sb="10" eb="12">
      <t>トウケイ</t>
    </rPh>
    <rPh sb="12" eb="14">
      <t>チョウサ</t>
    </rPh>
    <phoneticPr fontId="2"/>
  </si>
  <si>
    <t>平成26年7月1日現在</t>
    <rPh sb="0" eb="2">
      <t>ヘイセイ</t>
    </rPh>
    <rPh sb="4" eb="5">
      <t>ネン</t>
    </rPh>
    <rPh sb="6" eb="7">
      <t>ガツ</t>
    </rPh>
    <rPh sb="8" eb="9">
      <t>ニチ</t>
    </rPh>
    <rPh sb="9" eb="11">
      <t>ゲンザイ</t>
    </rPh>
    <phoneticPr fontId="2"/>
  </si>
  <si>
    <t>10月9日～14日の祭礼に 行われるもの</t>
    <rPh sb="0" eb="3">
      <t>１０ガツ</t>
    </rPh>
    <rPh sb="3" eb="5">
      <t>９ニチ</t>
    </rPh>
    <rPh sb="6" eb="9">
      <t>１４ニチ</t>
    </rPh>
    <rPh sb="10" eb="12">
      <t>サイレイ</t>
    </rPh>
    <rPh sb="14" eb="15">
      <t>オコナ</t>
    </rPh>
    <phoneticPr fontId="2"/>
  </si>
  <si>
    <t xml:space="preserve">資料：平成22年、24年～26年 工業統計調査　　
 </t>
    <rPh sb="0" eb="2">
      <t>シリョウ</t>
    </rPh>
    <rPh sb="3" eb="5">
      <t>ヘイセイ</t>
    </rPh>
    <rPh sb="7" eb="8">
      <t>ネン</t>
    </rPh>
    <rPh sb="11" eb="12">
      <t>ネン</t>
    </rPh>
    <rPh sb="15" eb="16">
      <t>ネン</t>
    </rPh>
    <rPh sb="17" eb="19">
      <t>コウギョウ</t>
    </rPh>
    <rPh sb="19" eb="21">
      <t>トウケイ</t>
    </rPh>
    <rPh sb="21" eb="23">
      <t>チョウサ</t>
    </rPh>
    <phoneticPr fontId="2"/>
  </si>
  <si>
    <t xml:space="preserve">     </t>
    <phoneticPr fontId="2"/>
  </si>
  <si>
    <t xml:space="preserve"> </t>
    <phoneticPr fontId="2"/>
  </si>
  <si>
    <t>平成22年、24年～26年　工業統計調査</t>
    <rPh sb="0" eb="2">
      <t>ヘイセイ</t>
    </rPh>
    <rPh sb="4" eb="5">
      <t>ネン</t>
    </rPh>
    <rPh sb="8" eb="9">
      <t>ネン</t>
    </rPh>
    <rPh sb="12" eb="13">
      <t>ネン</t>
    </rPh>
    <rPh sb="14" eb="16">
      <t>コウギョウ</t>
    </rPh>
    <rPh sb="16" eb="18">
      <t>トウケイ</t>
    </rPh>
    <rPh sb="18" eb="20">
      <t>チョウサ</t>
    </rPh>
    <phoneticPr fontId="2"/>
  </si>
  <si>
    <t>平成23年　経済センサス-活動調査</t>
    <rPh sb="0" eb="2">
      <t>ヘイセイ</t>
    </rPh>
    <rPh sb="4" eb="5">
      <t>ネン</t>
    </rPh>
    <rPh sb="6" eb="8">
      <t>ケイザイ</t>
    </rPh>
    <rPh sb="13" eb="15">
      <t>カツドウ</t>
    </rPh>
    <rPh sb="15" eb="17">
      <t>チョウサ</t>
    </rPh>
    <phoneticPr fontId="2"/>
  </si>
  <si>
    <t>　　資料 ：</t>
    <rPh sb="2" eb="4">
      <t>シリョウ</t>
    </rPh>
    <phoneticPr fontId="2"/>
  </si>
  <si>
    <t>資料：人口動態調査（単位：人）</t>
    <rPh sb="0" eb="2">
      <t>シリョウ</t>
    </rPh>
    <rPh sb="3" eb="5">
      <t>ジンコウ</t>
    </rPh>
    <rPh sb="5" eb="7">
      <t>ドウタイ</t>
    </rPh>
    <rPh sb="7" eb="9">
      <t>チョウサ</t>
    </rPh>
    <rPh sb="10" eb="12">
      <t>タンイ</t>
    </rPh>
    <rPh sb="13" eb="14">
      <t>ヒト</t>
    </rPh>
    <phoneticPr fontId="2"/>
  </si>
  <si>
    <t>　　　　　　　平成23年    経済センサス-活動調査</t>
    <phoneticPr fontId="2"/>
  </si>
  <si>
    <t>　   （単位：件・人・万円)</t>
    <phoneticPr fontId="2"/>
  </si>
  <si>
    <t xml:space="preserve">   資料：滋賀県観光入込客統計調査（単位：人）</t>
    <rPh sb="3" eb="5">
      <t>シリョウ</t>
    </rPh>
    <rPh sb="6" eb="8">
      <t>シガ</t>
    </rPh>
    <rPh sb="8" eb="9">
      <t>ケン</t>
    </rPh>
    <rPh sb="9" eb="11">
      <t>カンコウ</t>
    </rPh>
    <rPh sb="11" eb="13">
      <t>イリコミ</t>
    </rPh>
    <rPh sb="13" eb="14">
      <t>キャク</t>
    </rPh>
    <rPh sb="14" eb="16">
      <t>トウケイ</t>
    </rPh>
    <rPh sb="16" eb="18">
      <t>チョウサ</t>
    </rPh>
    <rPh sb="19" eb="21">
      <t>タンイ</t>
    </rPh>
    <rPh sb="22" eb="23">
      <t>ヒト</t>
    </rPh>
    <phoneticPr fontId="2"/>
  </si>
  <si>
    <t xml:space="preserve">       資料：住民基本台帳(単位：人・％)</t>
    <rPh sb="7" eb="9">
      <t>シリョウ</t>
    </rPh>
    <rPh sb="10" eb="12">
      <t>ジュウミン</t>
    </rPh>
    <rPh sb="12" eb="14">
      <t>キホン</t>
    </rPh>
    <rPh sb="14" eb="16">
      <t>ダイチョウ</t>
    </rPh>
    <phoneticPr fontId="2"/>
  </si>
  <si>
    <t xml:space="preserve">   宿泊業,飲食サービス業</t>
    <rPh sb="3" eb="5">
      <t>シュクハク</t>
    </rPh>
    <rPh sb="5" eb="6">
      <t>ギョウ</t>
    </rPh>
    <rPh sb="7" eb="9">
      <t>インショク</t>
    </rPh>
    <rPh sb="13" eb="14">
      <t>ギョウ</t>
    </rPh>
    <phoneticPr fontId="2"/>
  </si>
  <si>
    <t>　 サービス業(他に分類されないもの)</t>
    <rPh sb="6" eb="7">
      <t>ギョウ</t>
    </rPh>
    <rPh sb="8" eb="9">
      <t>タ</t>
    </rPh>
    <rPh sb="10" eb="11">
      <t>ブン</t>
    </rPh>
    <rPh sb="11" eb="12">
      <t>ルイ</t>
    </rPh>
    <phoneticPr fontId="2"/>
  </si>
  <si>
    <t>　学術研究,専門・技術サービス業</t>
    <rPh sb="1" eb="3">
      <t>ガクジュツ</t>
    </rPh>
    <rPh sb="3" eb="5">
      <t>ケンキュウ</t>
    </rPh>
    <rPh sb="6" eb="8">
      <t>センモン</t>
    </rPh>
    <rPh sb="9" eb="11">
      <t>ギジュツ</t>
    </rPh>
    <rPh sb="15" eb="16">
      <t>ギョウ</t>
    </rPh>
    <phoneticPr fontId="2"/>
  </si>
  <si>
    <t>合　　計</t>
    <rPh sb="0" eb="1">
      <t>ゴウ</t>
    </rPh>
    <rPh sb="3" eb="4">
      <t>ケイ</t>
    </rPh>
    <phoneticPr fontId="2"/>
  </si>
  <si>
    <t>（注）平成27年5月1日現在</t>
    <rPh sb="1" eb="2">
      <t>チュウ</t>
    </rPh>
    <rPh sb="3" eb="5">
      <t>ヘイセイ</t>
    </rPh>
    <rPh sb="7" eb="8">
      <t>ネン</t>
    </rPh>
    <rPh sb="9" eb="10">
      <t>ツキ</t>
    </rPh>
    <rPh sb="11" eb="12">
      <t>ニチ</t>
    </rPh>
    <rPh sb="12" eb="14">
      <t>ゲンザイ</t>
    </rPh>
    <phoneticPr fontId="2"/>
  </si>
  <si>
    <t>　資料：学校基本調査</t>
    <rPh sb="1" eb="3">
      <t>シリョウ</t>
    </rPh>
    <rPh sb="4" eb="6">
      <t>ガッコウ</t>
    </rPh>
    <rPh sb="6" eb="8">
      <t>キホン</t>
    </rPh>
    <rPh sb="8" eb="10">
      <t>チョウサ</t>
    </rPh>
    <phoneticPr fontId="2"/>
  </si>
  <si>
    <t>（注）平成27年5月1日現在</t>
    <rPh sb="1" eb="2">
      <t>チュウ</t>
    </rPh>
    <rPh sb="3" eb="4">
      <t>ヘイ</t>
    </rPh>
    <rPh sb="4" eb="5">
      <t>シゲル</t>
    </rPh>
    <rPh sb="7" eb="8">
      <t>ネン</t>
    </rPh>
    <rPh sb="9" eb="10">
      <t>ツキ</t>
    </rPh>
    <rPh sb="11" eb="12">
      <t>ニチ</t>
    </rPh>
    <rPh sb="12" eb="14">
      <t>ゲンザイ</t>
    </rPh>
    <phoneticPr fontId="2"/>
  </si>
  <si>
    <t>各小学校の学級数には特別支援学級の数を含む。</t>
    <phoneticPr fontId="2"/>
  </si>
  <si>
    <t>各中学校の学級数には特別支援学級の数を含む。</t>
    <phoneticPr fontId="2"/>
  </si>
  <si>
    <t>平 成 27 年 版  統 計 書 目 次</t>
    <rPh sb="0" eb="1">
      <t>ヒラ</t>
    </rPh>
    <rPh sb="2" eb="3">
      <t>セイ</t>
    </rPh>
    <rPh sb="7" eb="8">
      <t>ネン</t>
    </rPh>
    <rPh sb="9" eb="10">
      <t>バン</t>
    </rPh>
    <phoneticPr fontId="2"/>
  </si>
  <si>
    <t xml:space="preserve"> 　　1．位置（野洲市役所）</t>
    <phoneticPr fontId="2"/>
  </si>
  <si>
    <t xml:space="preserve">   　2．地勢</t>
    <phoneticPr fontId="2"/>
  </si>
  <si>
    <t>　　 3．市域の変遷</t>
    <phoneticPr fontId="2"/>
  </si>
  <si>
    <t>　　 5．地目別有租地面積</t>
    <phoneticPr fontId="2"/>
  </si>
  <si>
    <t>　　 7．河川</t>
    <phoneticPr fontId="2"/>
  </si>
  <si>
    <t>　　 6．気象</t>
    <phoneticPr fontId="2"/>
  </si>
  <si>
    <t>　　 4．字別土地台帳面積</t>
    <rPh sb="7" eb="9">
      <t>トチ</t>
    </rPh>
    <rPh sb="9" eb="11">
      <t>ダイチョウ</t>
    </rPh>
    <rPh sb="11" eb="13">
      <t>メンセキ</t>
    </rPh>
    <phoneticPr fontId="2"/>
  </si>
  <si>
    <t>　　 8．国勢調査人口および世帯数</t>
    <phoneticPr fontId="2"/>
  </si>
  <si>
    <t>　　 9．年齢区分別人口</t>
    <phoneticPr fontId="2"/>
  </si>
  <si>
    <t>　  10．産業（大分類）別就業者数</t>
    <phoneticPr fontId="2"/>
  </si>
  <si>
    <t>　  12．人口集中区（DID）人口、面積及び人口密度</t>
    <phoneticPr fontId="2"/>
  </si>
  <si>
    <t>　　11．従業地・通学地による人口</t>
    <phoneticPr fontId="2"/>
  </si>
  <si>
    <t>　　13．行政区別人口・世帯数の推移</t>
    <phoneticPr fontId="2"/>
  </si>
  <si>
    <t>　　14．年齢別人口集計</t>
    <phoneticPr fontId="2"/>
  </si>
  <si>
    <t>　　15．学区毎年齢別人口推移</t>
    <phoneticPr fontId="2"/>
  </si>
  <si>
    <t>　　16．外国人住民の人口</t>
    <rPh sb="8" eb="10">
      <t>ジュウミン</t>
    </rPh>
    <phoneticPr fontId="2"/>
  </si>
  <si>
    <t>　  18．人口の自然動態</t>
    <phoneticPr fontId="2"/>
  </si>
  <si>
    <t>　　17．外国人住民国籍別人口</t>
    <rPh sb="8" eb="10">
      <t>ジュウミン</t>
    </rPh>
    <rPh sb="13" eb="15">
      <t>ジンコウ</t>
    </rPh>
    <phoneticPr fontId="2"/>
  </si>
  <si>
    <t>　　20．転出入地別移動状況</t>
    <phoneticPr fontId="2"/>
  </si>
  <si>
    <t>　　19．人口の社会動態</t>
    <phoneticPr fontId="2"/>
  </si>
  <si>
    <t xml:space="preserve">  　21．産業別就業者数（男女別15歳以上）</t>
    <rPh sb="12" eb="13">
      <t>スウ</t>
    </rPh>
    <phoneticPr fontId="2"/>
  </si>
  <si>
    <t>　  22．従業者規模別事業所数および従業者数</t>
    <phoneticPr fontId="2"/>
  </si>
  <si>
    <t>　  23．専業兼業別農家数</t>
    <phoneticPr fontId="2"/>
  </si>
  <si>
    <t>　  25．経営耕地面積規模別経営体数</t>
    <rPh sb="15" eb="17">
      <t>ケイエイ</t>
    </rPh>
    <rPh sb="17" eb="18">
      <t>カラダ</t>
    </rPh>
    <rPh sb="18" eb="19">
      <t>スウ</t>
    </rPh>
    <phoneticPr fontId="2"/>
  </si>
  <si>
    <t>　  24．経営耕地面積</t>
    <phoneticPr fontId="2"/>
  </si>
  <si>
    <t>　  27．農地の移動状況</t>
    <phoneticPr fontId="2"/>
  </si>
  <si>
    <t>　  26．農作物作付面積および収穫量</t>
    <phoneticPr fontId="2"/>
  </si>
  <si>
    <t>　　28．漁業経営体階層別経営体数</t>
    <phoneticPr fontId="2"/>
  </si>
  <si>
    <t>　　29．漁業経営組織別経営体数</t>
    <phoneticPr fontId="2"/>
  </si>
  <si>
    <t>　  30．漁業種類別のべ経営体数</t>
    <phoneticPr fontId="2"/>
  </si>
  <si>
    <t>　  31．漁業従事者数</t>
    <phoneticPr fontId="2"/>
  </si>
  <si>
    <t>　  33．産業(中分類)別事業所数・従業者および現金給与額・製造品出荷額等</t>
    <phoneticPr fontId="2"/>
  </si>
  <si>
    <t>　  32．工業の推移</t>
    <phoneticPr fontId="2"/>
  </si>
  <si>
    <t>　  34．工業用地および工業用水使用量の推移(従業員30人以上の事業所)</t>
    <phoneticPr fontId="2"/>
  </si>
  <si>
    <t>　  35．商業の推移</t>
    <phoneticPr fontId="2"/>
  </si>
  <si>
    <t>　  36．産業別商業の推移</t>
    <phoneticPr fontId="2"/>
  </si>
  <si>
    <t>　　37．産業小分類別商店数・従業者数等</t>
    <phoneticPr fontId="2"/>
  </si>
  <si>
    <t>　  38．電灯・電力</t>
    <phoneticPr fontId="2"/>
  </si>
  <si>
    <t>　　39．用途別配水量</t>
    <phoneticPr fontId="2"/>
  </si>
  <si>
    <t>　  40．下水道普及状況</t>
    <phoneticPr fontId="2"/>
  </si>
  <si>
    <t>　  42．市営住宅の状況</t>
    <phoneticPr fontId="2"/>
  </si>
  <si>
    <t>　  41．都市計画区域の用途別面積</t>
    <phoneticPr fontId="2"/>
  </si>
  <si>
    <t>　  43．公園・遊園地</t>
    <phoneticPr fontId="2"/>
  </si>
  <si>
    <t>　  44．道路</t>
    <phoneticPr fontId="2"/>
  </si>
  <si>
    <t>　　46．用途別家屋の状況（木造）</t>
    <phoneticPr fontId="2"/>
  </si>
  <si>
    <t>　  45．橋梁</t>
    <phoneticPr fontId="2"/>
  </si>
  <si>
    <t>　　47．自動車保有台数</t>
    <phoneticPr fontId="2"/>
  </si>
  <si>
    <t>　　48．年度別軽自動車登録台数</t>
    <phoneticPr fontId="2"/>
  </si>
  <si>
    <t>　　49．ＪＲ野洲駅乗車人員推移</t>
    <phoneticPr fontId="2"/>
  </si>
  <si>
    <t>　  50．医療施設状況</t>
    <phoneticPr fontId="2"/>
  </si>
  <si>
    <t xml:space="preserve">  　51．医療従事者状況</t>
    <phoneticPr fontId="2"/>
  </si>
  <si>
    <t>　  52．死因別死亡状況</t>
    <phoneticPr fontId="2"/>
  </si>
  <si>
    <t>　  53．定期予防注射実施状況</t>
    <phoneticPr fontId="2"/>
  </si>
  <si>
    <t>　  54．健康診査受診状況</t>
    <rPh sb="10" eb="12">
      <t>ジュシン</t>
    </rPh>
    <rPh sb="12" eb="14">
      <t>ジョウキョウ</t>
    </rPh>
    <phoneticPr fontId="2"/>
  </si>
  <si>
    <t>　  55．ごみ処理状況</t>
    <phoneticPr fontId="2"/>
  </si>
  <si>
    <t>　  56．し尿処理状況</t>
    <phoneticPr fontId="2"/>
  </si>
  <si>
    <t>　　57．国民健康保険加入状況</t>
    <phoneticPr fontId="2"/>
  </si>
  <si>
    <t xml:space="preserve">  　59．福祉医療費助成状況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</si>
  <si>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</si>
  <si>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60．身体障害者手帳交付状況</t>
    <rPh sb="6" eb="8">
      <t>シンタイ</t>
    </rPh>
    <rPh sb="8" eb="11">
      <t>ショウガイシャ</t>
    </rPh>
    <rPh sb="11" eb="13">
      <t>テチョウ</t>
    </rPh>
    <rPh sb="13" eb="15">
      <t>コウフ</t>
    </rPh>
    <rPh sb="15" eb="17">
      <t>ジョウキョウ</t>
    </rPh>
    <phoneticPr fontId="2"/>
  </si>
  <si>
    <t>　  61．介護保険加入者および認定状況</t>
    <rPh sb="6" eb="8">
      <t>カイゴ</t>
    </rPh>
    <rPh sb="8" eb="10">
      <t>ホケン</t>
    </rPh>
    <rPh sb="10" eb="12">
      <t>カニュウ</t>
    </rPh>
    <rPh sb="12" eb="13">
      <t>シャ</t>
    </rPh>
    <rPh sb="16" eb="18">
      <t>ニンテイ</t>
    </rPh>
    <rPh sb="18" eb="20">
      <t>ジョウキョウ</t>
    </rPh>
    <phoneticPr fontId="2"/>
  </si>
  <si>
    <t>　  62．国民年金加入者数</t>
    <rPh sb="6" eb="8">
      <t>コクミン</t>
    </rPh>
    <rPh sb="8" eb="10">
      <t>ネンキン</t>
    </rPh>
    <rPh sb="10" eb="13">
      <t>カニュウシャ</t>
    </rPh>
    <rPh sb="13" eb="14">
      <t>スウ</t>
    </rPh>
    <phoneticPr fontId="2"/>
  </si>
  <si>
    <t>　  63．国民年金受給者数</t>
    <rPh sb="10" eb="12">
      <t>ジュキュウ</t>
    </rPh>
    <phoneticPr fontId="2"/>
  </si>
  <si>
    <t>　  64．保育園別園児数</t>
    <rPh sb="6" eb="9">
      <t>ホイクエン</t>
    </rPh>
    <rPh sb="9" eb="10">
      <t>ベツ</t>
    </rPh>
    <rPh sb="10" eb="12">
      <t>エンジ</t>
    </rPh>
    <phoneticPr fontId="2"/>
  </si>
  <si>
    <t>　　65．幼稚園別の就園状況</t>
    <rPh sb="8" eb="9">
      <t>ベツ</t>
    </rPh>
    <phoneticPr fontId="2"/>
  </si>
  <si>
    <t>　  66．小学校別の就学状況</t>
    <rPh sb="9" eb="10">
      <t>ベツ</t>
    </rPh>
    <phoneticPr fontId="2"/>
  </si>
  <si>
    <t>　  68．公立高等学校の就学状況</t>
    <phoneticPr fontId="2"/>
  </si>
  <si>
    <t xml:space="preserve">  　67．中学校別の就学状況</t>
    <rPh sb="9" eb="10">
      <t>ベツ</t>
    </rPh>
    <phoneticPr fontId="2"/>
  </si>
  <si>
    <t>　　69. 特別支援学校の就学状況</t>
    <rPh sb="6" eb="8">
      <t>トクベツ</t>
    </rPh>
    <rPh sb="8" eb="10">
      <t>シエン</t>
    </rPh>
    <rPh sb="10" eb="12">
      <t>ガッコウ</t>
    </rPh>
    <rPh sb="13" eb="15">
      <t>シュウガク</t>
    </rPh>
    <rPh sb="15" eb="17">
      <t>ジョウキョウ</t>
    </rPh>
    <phoneticPr fontId="2"/>
  </si>
  <si>
    <t>　  70．図書館利用状況（平成２６年度月別個人貸出状況）</t>
    <phoneticPr fontId="2"/>
  </si>
  <si>
    <t>　  71．図書館利用状況（平成２６年度利用者区分別登録状況）</t>
    <phoneticPr fontId="2"/>
  </si>
  <si>
    <t xml:space="preserve"> 　 72．図書館利用状況（平成２６年度地区別登録状況）</t>
    <phoneticPr fontId="2"/>
  </si>
  <si>
    <t>　  73．図書館利用状況（平成２６年度分野別蔵書冊数）</t>
    <phoneticPr fontId="2"/>
  </si>
  <si>
    <t>　　74．野洲市指定文化財一覧</t>
    <phoneticPr fontId="2"/>
  </si>
  <si>
    <t>　　75．月別入込客数</t>
    <phoneticPr fontId="2"/>
  </si>
  <si>
    <t>　　76．施設別・入込客数</t>
    <phoneticPr fontId="2"/>
  </si>
  <si>
    <t>　  77．火災発生件数および損額</t>
    <phoneticPr fontId="2"/>
  </si>
  <si>
    <t>　　79．救急車出動状況</t>
    <phoneticPr fontId="2"/>
  </si>
  <si>
    <t>　　78．火災原因別件数</t>
    <phoneticPr fontId="2"/>
  </si>
  <si>
    <t>　  80．交通事故発生状況</t>
    <phoneticPr fontId="2"/>
  </si>
  <si>
    <t xml:space="preserve">  　81．犯罪発生件数</t>
    <phoneticPr fontId="2"/>
  </si>
  <si>
    <t>　  82．有権者数の推移</t>
    <phoneticPr fontId="2"/>
  </si>
  <si>
    <t>　  83．主要選挙投票状況</t>
    <phoneticPr fontId="2"/>
  </si>
  <si>
    <t>　　84．野洲市の財政</t>
    <phoneticPr fontId="2"/>
  </si>
  <si>
    <t>　　　　野洲市のあゆみ</t>
    <phoneticPr fontId="2"/>
  </si>
  <si>
    <t>　　　　旧野洲町のあゆみ</t>
    <phoneticPr fontId="2"/>
  </si>
  <si>
    <t xml:space="preserve"> 　　　 旧中主町のあゆみ</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</si>
</sst>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 #,##0_ ;_ * \-#,##0_ ;_ * &quot;-&quot;_ ;_ @_ "/>
    <numFmt numFmtId="176" formatCode="#,##0.0;[Red]\-#,##0.0"/>
    <numFmt numFmtId="177" formatCode="#,##0.0_);\(#,##0.0\)"/>
    <numFmt numFmtId="178" formatCode="#,##0;&quot;△ &quot;#,##0"/>
    <numFmt numFmtId="179" formatCode="0.0"/>
    <numFmt numFmtId="180" formatCode="#,##0.0;&quot;△ &quot;#,##0.0"/>
    <numFmt numFmtId="181" formatCode="0;&quot;△ &quot;0"/>
    <numFmt numFmtId="182" formatCode="#,##0.0_ ;[Red]\-#,##0.0\ "/>
    <numFmt numFmtId="183" formatCode="0.0_ "/>
    <numFmt numFmtId="184" formatCode="#,##0.0_ "/>
    <numFmt numFmtId="185" formatCode="#,##0_);[Red]\(#,##0\)"/>
    <numFmt numFmtId="186" formatCode="#,##0.0_);[Red]\(#,##0.0\)"/>
    <numFmt numFmtId="187" formatCode="0.0_);[Red]\(0.0\)"/>
    <numFmt numFmtId="188" formatCode="0.00_ "/>
    <numFmt numFmtId="189" formatCode="#,##0_ "/>
    <numFmt numFmtId="190" formatCode="0.00_);[Red]\(0.00\)"/>
    <numFmt numFmtId="191" formatCode="0.000_ "/>
    <numFmt numFmtId="192" formatCode="[$-411]ggge&quot;年&quot;m&quot;月&quot;d&quot;日&quot;;@"/>
    <numFmt numFmtId="193" formatCode="0.0%"/>
    <numFmt numFmtId="194" formatCode="0.0_ ;[Red]\-0.0\ "/>
    <numFmt numFmtId="195" formatCode="#,##0_ ;[Red]\-#,##0\ "/>
    <numFmt numFmtId="196" formatCode="###,###,###,##0;&quot;-&quot;##,###,###,##0"/>
    <numFmt numFmtId="197" formatCode="\ ###,###,##0;&quot;-&quot;###,###,##0"/>
    <numFmt numFmtId="198" formatCode="&quot;(&quot;0&quot;)&quot;"/>
    <numFmt numFmtId="199" formatCode="#,##0.00_ "/>
    <numFmt numFmtId="200" formatCode="\(#,##0\)_ "/>
    <numFmt numFmtId="201" formatCode="\(#,##0.0\)_ "/>
    <numFmt numFmtId="202" formatCode="#,##0.000_ "/>
    <numFmt numFmtId="203" formatCode="#,##0.0"/>
    <numFmt numFmtId="204" formatCode="_ * #,##0.0_ ;_ * \-#,##0.0_ ;_ * &quot;-&quot;??_ ;_ @_ "/>
    <numFmt numFmtId="205" formatCode="_ * #,##0_ ;_ * \-#,##0_ ;_ * &quot;-&quot;??_ ;_ @_ "/>
  </numFmts>
  <fonts count="4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7.5"/>
      <name val="ＭＳ 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0"/>
      <color indexed="8"/>
      <name val="ＭＳ 明朝"/>
      <family val="1"/>
      <charset val="128"/>
    </font>
    <font>
      <b/>
      <sz val="9"/>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0.5"/>
      <name val="ＭＳ Ｐゴシック"/>
      <family val="3"/>
      <charset val="128"/>
    </font>
    <font>
      <sz val="6"/>
      <name val="ＭＳ 明朝"/>
      <family val="1"/>
      <charset val="128"/>
    </font>
    <font>
      <sz val="16"/>
      <name val="ＭＳ 明朝"/>
      <family val="1"/>
      <charset val="128"/>
    </font>
    <font>
      <sz val="7"/>
      <name val="ＭＳ 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9"/>
      <name val="ＭＳ Ｐ明朝"/>
      <family val="1"/>
      <charset val="128"/>
    </font>
    <font>
      <sz val="10.5"/>
      <color indexed="11"/>
      <name val="ＭＳ 明朝"/>
      <family val="1"/>
      <charset val="128"/>
    </font>
    <font>
      <sz val="11"/>
      <color indexed="11"/>
      <name val="ＭＳ 明朝"/>
      <family val="1"/>
      <charset val="128"/>
    </font>
    <font>
      <sz val="9.5"/>
      <name val="ＭＳ 明朝"/>
      <family val="1"/>
      <charset val="128"/>
    </font>
    <font>
      <sz val="9.5"/>
      <name val="ＭＳ Ｐゴシック"/>
      <family val="3"/>
      <charset val="128"/>
    </font>
    <font>
      <sz val="8"/>
      <name val="ＭＳ Ｐ明朝"/>
      <family val="1"/>
      <charset val="128"/>
    </font>
    <font>
      <sz val="6"/>
      <name val="ＭＳ Ｐゴシック"/>
      <family val="3"/>
      <charset val="128"/>
    </font>
    <font>
      <sz val="10"/>
      <name val="ＭＳ Ｐゴシック"/>
      <family val="3"/>
      <charset val="128"/>
    </font>
    <font>
      <sz val="8"/>
      <color indexed="9"/>
      <name val="ＭＳ 明朝"/>
      <family val="1"/>
      <charset val="128"/>
    </font>
    <font>
      <sz val="8"/>
      <name val="ＭＳ Ｐゴシック"/>
      <family val="3"/>
      <charset val="128"/>
    </font>
    <font>
      <sz val="12"/>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theme="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47"/>
      </right>
      <top style="thin">
        <color indexed="64"/>
      </top>
      <bottom style="thin">
        <color indexed="64"/>
      </bottom>
      <diagonal/>
    </border>
    <border>
      <left style="thin">
        <color indexed="47"/>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47"/>
      </right>
      <top style="hair">
        <color indexed="64"/>
      </top>
      <bottom style="hair">
        <color indexed="64"/>
      </bottom>
      <diagonal/>
    </border>
    <border>
      <left style="thin">
        <color indexed="64"/>
      </left>
      <right style="thin">
        <color indexed="47"/>
      </right>
      <top style="hair">
        <color indexed="64"/>
      </top>
      <bottom style="thin">
        <color indexed="64"/>
      </bottom>
      <diagonal/>
    </border>
    <border>
      <left style="thin">
        <color indexed="47"/>
      </left>
      <right style="thin">
        <color indexed="47"/>
      </right>
      <top style="hair">
        <color indexed="64"/>
      </top>
      <bottom style="hair">
        <color indexed="64"/>
      </bottom>
      <diagonal/>
    </border>
    <border>
      <left style="thin">
        <color indexed="47"/>
      </left>
      <right style="thin">
        <color indexed="64"/>
      </right>
      <top style="hair">
        <color indexed="64"/>
      </top>
      <bottom style="hair">
        <color indexed="64"/>
      </bottom>
      <diagonal/>
    </border>
    <border>
      <left style="thin">
        <color indexed="64"/>
      </left>
      <right style="hair">
        <color indexed="64"/>
      </right>
      <top style="medium">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hair">
        <color indexed="64"/>
      </left>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47"/>
      </left>
      <right style="thin">
        <color indexed="64"/>
      </right>
      <top style="hair">
        <color indexed="64"/>
      </top>
      <bottom style="thin">
        <color indexed="64"/>
      </bottom>
      <diagonal/>
    </border>
    <border>
      <left/>
      <right style="thin">
        <color indexed="47"/>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47"/>
      </left>
      <right style="thin">
        <color indexed="47"/>
      </right>
      <top style="thin">
        <color indexed="64"/>
      </top>
      <bottom style="thin">
        <color indexed="64"/>
      </bottom>
      <diagonal/>
    </border>
    <border>
      <left/>
      <right/>
      <top style="medium">
        <color indexed="64"/>
      </top>
      <bottom style="thin">
        <color indexed="64"/>
      </bottom>
      <diagonal/>
    </border>
    <border>
      <left style="thin">
        <color indexed="47"/>
      </left>
      <right style="thin">
        <color indexed="47"/>
      </right>
      <top style="hair">
        <color indexed="64"/>
      </top>
      <bottom style="thin">
        <color indexed="64"/>
      </bottom>
      <diagonal/>
    </border>
    <border>
      <left style="thin">
        <color indexed="64"/>
      </left>
      <right style="thin">
        <color indexed="47"/>
      </right>
      <top/>
      <bottom style="thin">
        <color indexed="64"/>
      </bottom>
      <diagonal/>
    </border>
    <border>
      <left style="thin">
        <color indexed="47"/>
      </left>
      <right style="thin">
        <color indexed="47"/>
      </right>
      <top/>
      <bottom style="thin">
        <color indexed="64"/>
      </bottom>
      <diagonal/>
    </border>
    <border>
      <left style="thin">
        <color indexed="47"/>
      </left>
      <right style="thin">
        <color indexed="64"/>
      </right>
      <top/>
      <bottom style="thin">
        <color indexed="64"/>
      </bottom>
      <diagonal/>
    </border>
    <border>
      <left style="thin">
        <color indexed="64"/>
      </left>
      <right style="thin">
        <color indexed="47"/>
      </right>
      <top style="thin">
        <color indexed="64"/>
      </top>
      <bottom style="hair">
        <color indexed="64"/>
      </bottom>
      <diagonal/>
    </border>
    <border>
      <left style="thin">
        <color indexed="47"/>
      </left>
      <right style="thin">
        <color indexed="47"/>
      </right>
      <top style="thin">
        <color indexed="64"/>
      </top>
      <bottom style="hair">
        <color indexed="64"/>
      </bottom>
      <diagonal/>
    </border>
    <border>
      <left style="thin">
        <color indexed="47"/>
      </left>
      <right style="thin">
        <color indexed="64"/>
      </right>
      <top style="thin">
        <color indexed="64"/>
      </top>
      <bottom style="hair">
        <color indexed="64"/>
      </bottom>
      <diagonal/>
    </border>
    <border>
      <left style="thin">
        <color indexed="64"/>
      </left>
      <right style="thin">
        <color indexed="47"/>
      </right>
      <top style="hair">
        <color indexed="64"/>
      </top>
      <bottom style="medium">
        <color indexed="64"/>
      </bottom>
      <diagonal/>
    </border>
    <border>
      <left style="thin">
        <color indexed="47"/>
      </left>
      <right style="thin">
        <color indexed="47"/>
      </right>
      <top style="hair">
        <color indexed="64"/>
      </top>
      <bottom style="medium">
        <color indexed="64"/>
      </bottom>
      <diagonal/>
    </border>
    <border>
      <left style="thin">
        <color indexed="47"/>
      </left>
      <right style="thin">
        <color indexed="64"/>
      </right>
      <top style="hair">
        <color indexed="64"/>
      </top>
      <bottom style="medium">
        <color indexed="64"/>
      </bottom>
      <diagonal/>
    </border>
    <border>
      <left style="thin">
        <color indexed="64"/>
      </left>
      <right style="thin">
        <color indexed="47"/>
      </right>
      <top style="thin">
        <color indexed="64"/>
      </top>
      <bottom style="medium">
        <color indexed="64"/>
      </bottom>
      <diagonal/>
    </border>
    <border>
      <left style="thin">
        <color indexed="47"/>
      </left>
      <right style="thin">
        <color indexed="47"/>
      </right>
      <top style="thin">
        <color indexed="64"/>
      </top>
      <bottom style="medium">
        <color indexed="64"/>
      </bottom>
      <diagonal/>
    </border>
    <border>
      <left style="thin">
        <color indexed="47"/>
      </left>
      <right style="thin">
        <color indexed="64"/>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5" fillId="0" borderId="0" applyFont="0" applyFill="0" applyBorder="0" applyAlignment="0" applyProtection="0"/>
    <xf numFmtId="0" fontId="5" fillId="0" borderId="0"/>
    <xf numFmtId="0" fontId="5" fillId="0" borderId="0"/>
  </cellStyleXfs>
  <cellXfs count="2628">
    <xf numFmtId="0" fontId="0" fillId="0" borderId="0" xfId="0"/>
    <xf numFmtId="0" fontId="3"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9" fillId="0" borderId="0" xfId="0" applyFont="1" applyAlignment="1">
      <alignment horizontal="left" vertical="center"/>
    </xf>
    <xf numFmtId="0" fontId="7" fillId="0" borderId="7" xfId="0" applyFont="1" applyBorder="1" applyAlignment="1">
      <alignment horizontal="right" vertical="center"/>
    </xf>
    <xf numFmtId="0" fontId="9" fillId="0" borderId="0" xfId="0" applyFont="1" applyBorder="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shrinkToFit="1"/>
    </xf>
    <xf numFmtId="0" fontId="7" fillId="0" borderId="9" xfId="0" applyFont="1" applyBorder="1" applyAlignment="1">
      <alignment horizontal="center" vertical="center"/>
    </xf>
    <xf numFmtId="0" fontId="11" fillId="0" borderId="1" xfId="0" applyFont="1" applyBorder="1" applyAlignment="1">
      <alignment horizontal="center" vertical="center"/>
    </xf>
    <xf numFmtId="0" fontId="13" fillId="0" borderId="0" xfId="0" applyFont="1" applyAlignment="1">
      <alignment horizontal="left" vertical="center"/>
    </xf>
    <xf numFmtId="0" fontId="11" fillId="0" borderId="0" xfId="0" applyFont="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0" fillId="0" borderId="0" xfId="0" applyAlignment="1">
      <alignmen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pplyAlignment="1">
      <alignment horizontal="left" vertical="center"/>
    </xf>
    <xf numFmtId="0" fontId="7" fillId="0" borderId="11" xfId="0" applyFont="1" applyBorder="1" applyAlignment="1">
      <alignment horizontal="center" vertical="center"/>
    </xf>
    <xf numFmtId="191" fontId="7" fillId="0" borderId="0" xfId="0" applyNumberFormat="1" applyFont="1" applyAlignment="1">
      <alignment horizontal="center" vertical="center"/>
    </xf>
    <xf numFmtId="0" fontId="11" fillId="0" borderId="0" xfId="0" applyFont="1" applyAlignment="1">
      <alignment vertical="center"/>
    </xf>
    <xf numFmtId="0" fontId="11" fillId="0" borderId="13" xfId="0" applyFont="1" applyBorder="1" applyAlignment="1">
      <alignment horizontal="right" vertical="center"/>
    </xf>
    <xf numFmtId="0" fontId="7" fillId="0" borderId="11" xfId="0" applyFont="1" applyBorder="1" applyAlignment="1">
      <alignment horizontal="left" vertical="center"/>
    </xf>
    <xf numFmtId="0" fontId="7" fillId="2" borderId="0" xfId="0" applyFont="1" applyFill="1" applyAlignment="1">
      <alignment vertical="center"/>
    </xf>
    <xf numFmtId="0" fontId="7" fillId="0" borderId="0" xfId="0" applyFont="1" applyFill="1" applyAlignment="1">
      <alignment vertical="center"/>
    </xf>
    <xf numFmtId="0" fontId="7" fillId="0" borderId="0" xfId="0" applyFont="1" applyAlignment="1">
      <alignment horizontal="right" vertical="center"/>
    </xf>
    <xf numFmtId="0" fontId="9" fillId="0" borderId="1" xfId="0" applyFont="1" applyBorder="1" applyAlignment="1">
      <alignment horizontal="center" vertical="center" wrapText="1"/>
    </xf>
    <xf numFmtId="0" fontId="9" fillId="0" borderId="0" xfId="0" applyFont="1" applyBorder="1" applyAlignment="1">
      <alignment horizontal="center" vertical="center"/>
    </xf>
    <xf numFmtId="38" fontId="7" fillId="0" borderId="0" xfId="4" applyFont="1" applyBorder="1" applyAlignment="1">
      <alignment horizontal="center" vertical="center"/>
    </xf>
    <xf numFmtId="40" fontId="7" fillId="0" borderId="0" xfId="4" applyNumberFormat="1"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center" vertical="center" wrapText="1"/>
    </xf>
    <xf numFmtId="38" fontId="7" fillId="0" borderId="0" xfId="4" applyFont="1" applyBorder="1" applyAlignment="1">
      <alignment horizontal="right" vertical="center"/>
    </xf>
    <xf numFmtId="177" fontId="7" fillId="0" borderId="0" xfId="4" applyNumberFormat="1" applyFont="1" applyBorder="1" applyAlignment="1">
      <alignment horizontal="right" vertical="center"/>
    </xf>
    <xf numFmtId="49" fontId="7" fillId="0" borderId="0" xfId="4" applyNumberFormat="1" applyFont="1" applyBorder="1" applyAlignment="1">
      <alignment horizontal="right" vertical="center"/>
    </xf>
    <xf numFmtId="38" fontId="7" fillId="0" borderId="0" xfId="0" applyNumberFormat="1" applyFont="1" applyBorder="1" applyAlignment="1">
      <alignment vertical="center"/>
    </xf>
    <xf numFmtId="0" fontId="15" fillId="3" borderId="0" xfId="0" applyFont="1" applyFill="1" applyBorder="1" applyAlignment="1">
      <alignment horizontal="left" vertical="center"/>
    </xf>
    <xf numFmtId="0" fontId="7" fillId="3" borderId="0" xfId="0" applyFont="1" applyFill="1" applyAlignment="1">
      <alignment vertical="center"/>
    </xf>
    <xf numFmtId="0" fontId="17" fillId="0" borderId="1" xfId="0" applyFont="1" applyBorder="1" applyAlignment="1">
      <alignment horizontal="left" vertical="center"/>
    </xf>
    <xf numFmtId="0" fontId="7" fillId="0" borderId="1" xfId="0" applyFont="1" applyBorder="1" applyAlignment="1">
      <alignment horizontal="left" vertical="center"/>
    </xf>
    <xf numFmtId="38" fontId="7" fillId="0" borderId="0" xfId="0" applyNumberFormat="1" applyFont="1" applyAlignment="1">
      <alignment vertical="center"/>
    </xf>
    <xf numFmtId="0" fontId="17" fillId="0" borderId="0" xfId="0" applyFont="1" applyBorder="1" applyAlignment="1">
      <alignment horizontal="left" vertical="center"/>
    </xf>
    <xf numFmtId="38" fontId="17" fillId="0" borderId="0" xfId="4" applyFont="1" applyBorder="1" applyAlignment="1">
      <alignment vertical="center"/>
    </xf>
    <xf numFmtId="38" fontId="7" fillId="0" borderId="0" xfId="4" applyFont="1" applyBorder="1" applyAlignment="1">
      <alignment vertical="center"/>
    </xf>
    <xf numFmtId="0" fontId="17" fillId="0" borderId="0" xfId="0" applyFont="1" applyBorder="1" applyAlignment="1">
      <alignment vertical="center"/>
    </xf>
    <xf numFmtId="0" fontId="7" fillId="0" borderId="0" xfId="0" applyFont="1" applyBorder="1" applyAlignment="1">
      <alignment vertical="center" wrapText="1"/>
    </xf>
    <xf numFmtId="38" fontId="11" fillId="0" borderId="1" xfId="4" applyFont="1" applyBorder="1" applyAlignment="1">
      <alignment horizontal="right" vertical="center"/>
    </xf>
    <xf numFmtId="0" fontId="7" fillId="0" borderId="9" xfId="0" applyFont="1" applyBorder="1" applyAlignment="1">
      <alignment horizontal="left" vertical="center"/>
    </xf>
    <xf numFmtId="0" fontId="7" fillId="0" borderId="9" xfId="0" applyFont="1" applyBorder="1" applyAlignment="1">
      <alignment vertical="center"/>
    </xf>
    <xf numFmtId="0" fontId="7" fillId="0" borderId="7" xfId="0" applyFont="1" applyBorder="1" applyAlignment="1">
      <alignment vertical="center"/>
    </xf>
    <xf numFmtId="0" fontId="11" fillId="0" borderId="0" xfId="0" applyFont="1" applyBorder="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197" fontId="9" fillId="0" borderId="0" xfId="0" applyNumberFormat="1" applyFont="1" applyBorder="1" applyAlignment="1">
      <alignment horizontal="center" vertical="center"/>
    </xf>
    <xf numFmtId="0" fontId="7" fillId="0" borderId="0" xfId="0" applyFont="1" applyBorder="1" applyAlignment="1">
      <alignment horizontal="right" vertical="center"/>
    </xf>
    <xf numFmtId="38" fontId="8" fillId="0" borderId="0" xfId="4" applyFont="1" applyBorder="1" applyAlignment="1">
      <alignment horizontal="right" vertical="center"/>
    </xf>
    <xf numFmtId="0" fontId="20" fillId="0" borderId="0" xfId="0" applyFont="1" applyAlignment="1">
      <alignment vertical="center"/>
    </xf>
    <xf numFmtId="0" fontId="17" fillId="0" borderId="0" xfId="0" applyFont="1" applyAlignment="1">
      <alignment horizontal="left" vertical="center"/>
    </xf>
    <xf numFmtId="0" fontId="10" fillId="0" borderId="0" xfId="0" applyFont="1" applyAlignment="1">
      <alignment vertical="center"/>
    </xf>
    <xf numFmtId="0" fontId="7" fillId="0" borderId="0" xfId="0" applyFont="1" applyFill="1" applyBorder="1" applyAlignment="1">
      <alignment horizontal="left" vertical="center"/>
    </xf>
    <xf numFmtId="0" fontId="7" fillId="4" borderId="0" xfId="0" applyFont="1" applyFill="1" applyAlignment="1">
      <alignment vertical="center"/>
    </xf>
    <xf numFmtId="38" fontId="11" fillId="0" borderId="1" xfId="4" applyFont="1" applyBorder="1" applyAlignment="1">
      <alignment vertical="center"/>
    </xf>
    <xf numFmtId="0" fontId="10" fillId="0" borderId="0" xfId="0" applyFont="1" applyAlignment="1">
      <alignment horizontal="center" vertical="center"/>
    </xf>
    <xf numFmtId="0" fontId="21" fillId="0" borderId="0" xfId="0" applyFont="1" applyAlignment="1">
      <alignment horizontal="right" vertical="center"/>
    </xf>
    <xf numFmtId="0" fontId="10" fillId="0" borderId="0" xfId="0" applyFont="1" applyBorder="1" applyAlignment="1">
      <alignment horizontal="center" vertical="center"/>
    </xf>
    <xf numFmtId="0" fontId="16" fillId="0" borderId="0" xfId="0" applyFont="1" applyBorder="1" applyAlignment="1">
      <alignment horizontal="center" vertical="center"/>
    </xf>
    <xf numFmtId="0" fontId="21" fillId="0" borderId="0" xfId="0" applyFont="1" applyBorder="1" applyAlignment="1">
      <alignment horizontal="right" vertical="center"/>
    </xf>
    <xf numFmtId="38" fontId="11" fillId="0" borderId="0" xfId="4" applyFont="1" applyBorder="1" applyAlignment="1">
      <alignment vertical="center"/>
    </xf>
    <xf numFmtId="0" fontId="7" fillId="0" borderId="0" xfId="0" applyFont="1" applyAlignment="1">
      <alignment vertical="top"/>
    </xf>
    <xf numFmtId="0" fontId="7" fillId="0" borderId="8" xfId="0" applyFont="1" applyBorder="1" applyAlignment="1">
      <alignment vertical="center"/>
    </xf>
    <xf numFmtId="0" fontId="22" fillId="0" borderId="0" xfId="0" applyFont="1" applyAlignment="1">
      <alignment vertical="center"/>
    </xf>
    <xf numFmtId="176" fontId="7" fillId="0" borderId="0" xfId="4" applyNumberFormat="1" applyFont="1" applyBorder="1" applyAlignment="1">
      <alignment horizontal="right" vertical="center"/>
    </xf>
    <xf numFmtId="181" fontId="7" fillId="0" borderId="0" xfId="0" applyNumberFormat="1" applyFont="1" applyBorder="1" applyAlignment="1">
      <alignment vertical="center"/>
    </xf>
    <xf numFmtId="0" fontId="8" fillId="0" borderId="0" xfId="0" applyFont="1" applyFill="1" applyAlignment="1">
      <alignment horizontal="left" vertical="center"/>
    </xf>
    <xf numFmtId="0" fontId="7" fillId="0" borderId="0" xfId="0" applyFont="1"/>
    <xf numFmtId="0" fontId="7" fillId="0" borderId="14" xfId="0" applyFont="1" applyBorder="1"/>
    <xf numFmtId="0" fontId="11" fillId="0" borderId="0" xfId="0" applyFont="1" applyFill="1" applyBorder="1"/>
    <xf numFmtId="0" fontId="11" fillId="0" borderId="13"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0" borderId="2" xfId="0" applyFont="1" applyBorder="1" applyAlignment="1">
      <alignment vertical="center"/>
    </xf>
    <xf numFmtId="0" fontId="11" fillId="0" borderId="0" xfId="0" applyFont="1"/>
    <xf numFmtId="0" fontId="11" fillId="0" borderId="0" xfId="0" applyFont="1" applyBorder="1" applyAlignment="1">
      <alignment horizontal="center" vertical="center" wrapText="1"/>
    </xf>
    <xf numFmtId="38" fontId="11" fillId="0" borderId="0" xfId="4" applyFont="1" applyBorder="1" applyAlignment="1">
      <alignment horizontal="right" vertical="center"/>
    </xf>
    <xf numFmtId="40" fontId="11" fillId="0" borderId="0" xfId="4" applyNumberFormat="1" applyFont="1" applyBorder="1" applyAlignment="1">
      <alignment horizontal="right" vertical="center"/>
    </xf>
    <xf numFmtId="0" fontId="11" fillId="0" borderId="0" xfId="0" applyFont="1" applyFill="1" applyAlignment="1">
      <alignment vertical="center"/>
    </xf>
    <xf numFmtId="0" fontId="9" fillId="0" borderId="0" xfId="0" applyFont="1" applyBorder="1" applyAlignment="1">
      <alignment vertical="center"/>
    </xf>
    <xf numFmtId="38" fontId="11" fillId="0" borderId="0" xfId="4" applyFont="1" applyBorder="1" applyAlignment="1">
      <alignment horizontal="center" vertical="center"/>
    </xf>
    <xf numFmtId="0" fontId="11" fillId="0" borderId="1" xfId="0" applyFont="1" applyBorder="1" applyAlignment="1">
      <alignment horizontal="center" vertical="center" wrapText="1"/>
    </xf>
    <xf numFmtId="0" fontId="12" fillId="0" borderId="0" xfId="0" applyFont="1" applyBorder="1" applyAlignment="1">
      <alignment horizontal="center" vertical="center"/>
    </xf>
    <xf numFmtId="0" fontId="7" fillId="0" borderId="13" xfId="0" applyFont="1" applyBorder="1" applyAlignment="1">
      <alignment vertical="center"/>
    </xf>
    <xf numFmtId="180" fontId="7" fillId="0" borderId="0" xfId="4" applyNumberFormat="1" applyFont="1" applyBorder="1" applyAlignment="1">
      <alignment horizontal="right" vertical="center"/>
    </xf>
    <xf numFmtId="0" fontId="17" fillId="0" borderId="0" xfId="0" applyFont="1" applyBorder="1" applyAlignment="1">
      <alignment horizontal="center" vertical="center"/>
    </xf>
    <xf numFmtId="0" fontId="18" fillId="0" borderId="0" xfId="0" applyFont="1" applyBorder="1" applyAlignment="1">
      <alignment vertical="center"/>
    </xf>
    <xf numFmtId="0" fontId="9" fillId="0" borderId="8" xfId="0" applyFont="1" applyBorder="1" applyAlignment="1">
      <alignment vertical="center"/>
    </xf>
    <xf numFmtId="0" fontId="8" fillId="0" borderId="0" xfId="0" applyFont="1" applyFill="1" applyAlignment="1">
      <alignment vertical="center"/>
    </xf>
    <xf numFmtId="0" fontId="7" fillId="0" borderId="0" xfId="0" applyFont="1" applyFill="1" applyBorder="1" applyAlignment="1">
      <alignment vertical="center"/>
    </xf>
    <xf numFmtId="38" fontId="7" fillId="0" borderId="0" xfId="4" applyFont="1" applyFill="1" applyBorder="1" applyAlignment="1">
      <alignment vertical="center"/>
    </xf>
    <xf numFmtId="0" fontId="9" fillId="0" borderId="0" xfId="0" applyFont="1" applyBorder="1" applyAlignment="1">
      <alignment horizontal="center" vertical="center" wrapText="1"/>
    </xf>
    <xf numFmtId="179" fontId="7" fillId="0" borderId="0" xfId="0" applyNumberFormat="1" applyFont="1" applyBorder="1" applyAlignment="1">
      <alignment horizontal="right" vertical="center"/>
    </xf>
    <xf numFmtId="0" fontId="7" fillId="0" borderId="3"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2" xfId="0" applyFont="1" applyBorder="1" applyAlignment="1">
      <alignment vertical="center"/>
    </xf>
    <xf numFmtId="0" fontId="11" fillId="0" borderId="11" xfId="0" applyFont="1" applyBorder="1" applyAlignment="1">
      <alignment horizontal="right" vertical="center"/>
    </xf>
    <xf numFmtId="0" fontId="11" fillId="0" borderId="11" xfId="0" applyFont="1" applyBorder="1" applyAlignment="1">
      <alignment vertical="center"/>
    </xf>
    <xf numFmtId="0" fontId="11" fillId="0" borderId="13" xfId="0" applyFont="1" applyBorder="1" applyAlignment="1">
      <alignment horizontal="left" vertical="center"/>
    </xf>
    <xf numFmtId="0" fontId="11" fillId="0" borderId="0" xfId="0" applyFont="1" applyBorder="1" applyAlignment="1">
      <alignment vertical="center" wrapText="1"/>
    </xf>
    <xf numFmtId="38" fontId="11" fillId="0" borderId="0" xfId="4" applyFont="1" applyAlignment="1">
      <alignment vertical="center"/>
    </xf>
    <xf numFmtId="38" fontId="11" fillId="0" borderId="0" xfId="4" applyFont="1" applyFill="1" applyAlignment="1">
      <alignment vertical="center"/>
    </xf>
    <xf numFmtId="0" fontId="11" fillId="0" borderId="0" xfId="0" applyFont="1" applyFill="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right" vertical="center"/>
    </xf>
    <xf numFmtId="0" fontId="11" fillId="0" borderId="0" xfId="0" applyFont="1" applyBorder="1" applyAlignment="1">
      <alignment horizontal="left" vertical="center" wrapText="1"/>
    </xf>
    <xf numFmtId="0" fontId="11" fillId="0" borderId="1" xfId="0" applyFont="1" applyBorder="1" applyAlignment="1">
      <alignment vertical="center"/>
    </xf>
    <xf numFmtId="0" fontId="11" fillId="0" borderId="6" xfId="0" applyFont="1" applyBorder="1" applyAlignment="1">
      <alignment horizontal="center" vertical="center"/>
    </xf>
    <xf numFmtId="0" fontId="11" fillId="0" borderId="10" xfId="0" applyFont="1" applyBorder="1" applyAlignment="1">
      <alignment vertical="center"/>
    </xf>
    <xf numFmtId="0" fontId="21" fillId="0" borderId="0" xfId="0" applyFont="1" applyAlignment="1">
      <alignment vertical="center"/>
    </xf>
    <xf numFmtId="38" fontId="11" fillId="0" borderId="0" xfId="0" applyNumberFormat="1" applyFont="1" applyAlignment="1">
      <alignment vertical="center"/>
    </xf>
    <xf numFmtId="0" fontId="24" fillId="0" borderId="0" xfId="0" applyFont="1" applyAlignment="1">
      <alignment horizontal="left" vertical="center"/>
    </xf>
    <xf numFmtId="0" fontId="25" fillId="0" borderId="0" xfId="0" applyFont="1" applyAlignment="1">
      <alignment vertical="center"/>
    </xf>
    <xf numFmtId="41" fontId="25" fillId="0" borderId="0" xfId="0" applyNumberFormat="1" applyFont="1" applyAlignment="1">
      <alignment vertical="center"/>
    </xf>
    <xf numFmtId="41" fontId="25" fillId="0" borderId="0" xfId="0" applyNumberFormat="1"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left" vertical="center"/>
    </xf>
    <xf numFmtId="0" fontId="24"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horizontal="right" vertical="center"/>
    </xf>
    <xf numFmtId="0" fontId="8" fillId="0" borderId="0" xfId="0" applyFont="1" applyBorder="1" applyAlignment="1">
      <alignment vertical="center"/>
    </xf>
    <xf numFmtId="38" fontId="9" fillId="0" borderId="0" xfId="4" applyFont="1" applyBorder="1" applyAlignment="1">
      <alignment horizontal="right" vertical="center"/>
    </xf>
    <xf numFmtId="176" fontId="9" fillId="0" borderId="0" xfId="4" applyNumberFormat="1" applyFont="1" applyBorder="1" applyAlignment="1">
      <alignment horizontal="right" vertical="center"/>
    </xf>
    <xf numFmtId="193" fontId="9" fillId="0" borderId="0" xfId="0" applyNumberFormat="1" applyFont="1" applyBorder="1" applyAlignment="1">
      <alignment horizontal="right" vertical="center"/>
    </xf>
    <xf numFmtId="38" fontId="9" fillId="0" borderId="0" xfId="4" applyFont="1" applyFill="1" applyBorder="1" applyAlignment="1">
      <alignment horizontal="right" vertical="center"/>
    </xf>
    <xf numFmtId="176" fontId="11" fillId="0" borderId="0" xfId="4" applyNumberFormat="1" applyFont="1" applyBorder="1" applyAlignment="1">
      <alignment horizontal="center" vertical="center"/>
    </xf>
    <xf numFmtId="0" fontId="11" fillId="0" borderId="0" xfId="0" applyFont="1" applyBorder="1"/>
    <xf numFmtId="0" fontId="11" fillId="0" borderId="15" xfId="0" applyFont="1" applyBorder="1" applyAlignment="1">
      <alignment horizontal="left" vertical="center"/>
    </xf>
    <xf numFmtId="176" fontId="11" fillId="0" borderId="0" xfId="4" applyNumberFormat="1" applyFont="1" applyBorder="1" applyAlignment="1">
      <alignment horizontal="right" vertical="center"/>
    </xf>
    <xf numFmtId="0" fontId="11" fillId="0" borderId="0" xfId="0" applyFont="1" applyBorder="1" applyAlignment="1"/>
    <xf numFmtId="38" fontId="29" fillId="0" borderId="0" xfId="4" applyFont="1" applyBorder="1" applyAlignment="1">
      <alignment horizontal="right" vertical="center"/>
    </xf>
    <xf numFmtId="0" fontId="7" fillId="0" borderId="3" xfId="0" applyFont="1" applyBorder="1"/>
    <xf numFmtId="0" fontId="7" fillId="0" borderId="13" xfId="0" applyFont="1" applyBorder="1"/>
    <xf numFmtId="0" fontId="11" fillId="0" borderId="0" xfId="0" applyFont="1" applyAlignment="1"/>
    <xf numFmtId="9" fontId="11" fillId="0" borderId="0" xfId="1" applyFont="1" applyBorder="1" applyAlignment="1">
      <alignment horizontal="center" vertical="center"/>
    </xf>
    <xf numFmtId="9" fontId="11" fillId="0" borderId="0" xfId="1" applyFont="1" applyAlignment="1">
      <alignment vertical="center"/>
    </xf>
    <xf numFmtId="0" fontId="7" fillId="0" borderId="0" xfId="0" applyFont="1" applyAlignment="1">
      <alignment horizontal="center"/>
    </xf>
    <xf numFmtId="0" fontId="7" fillId="0" borderId="0" xfId="0" applyFont="1" applyBorder="1"/>
    <xf numFmtId="0" fontId="7" fillId="0" borderId="0" xfId="0" applyFont="1" applyBorder="1" applyAlignment="1">
      <alignment horizontal="left"/>
    </xf>
    <xf numFmtId="0" fontId="7" fillId="0" borderId="0" xfId="0" applyFont="1" applyBorder="1" applyAlignment="1">
      <alignment shrinkToFit="1"/>
    </xf>
    <xf numFmtId="0" fontId="7" fillId="0" borderId="0" xfId="0" applyFont="1" applyBorder="1" applyAlignment="1">
      <alignment horizontal="left" shrinkToFit="1"/>
    </xf>
    <xf numFmtId="0" fontId="7" fillId="0" borderId="0" xfId="0" applyFont="1" applyFill="1" applyBorder="1"/>
    <xf numFmtId="0" fontId="7" fillId="0" borderId="3" xfId="0" applyFont="1" applyBorder="1" applyAlignment="1">
      <alignment horizontal="left" shrinkToFit="1"/>
    </xf>
    <xf numFmtId="58" fontId="7" fillId="0" borderId="3" xfId="0" applyNumberFormat="1" applyFont="1" applyBorder="1" applyAlignment="1">
      <alignment horizontal="left"/>
    </xf>
    <xf numFmtId="0" fontId="7" fillId="0" borderId="3" xfId="0" applyFont="1" applyFill="1" applyBorder="1" applyAlignment="1">
      <alignment horizontal="left"/>
    </xf>
    <xf numFmtId="58" fontId="7" fillId="0" borderId="13" xfId="0" applyNumberFormat="1" applyFont="1" applyBorder="1" applyAlignment="1">
      <alignment horizontal="left"/>
    </xf>
    <xf numFmtId="0" fontId="7" fillId="0" borderId="13" xfId="0" applyFont="1" applyFill="1" applyBorder="1" applyAlignment="1">
      <alignment horizontal="left"/>
    </xf>
    <xf numFmtId="0" fontId="7" fillId="0" borderId="0" xfId="0" applyFont="1" applyAlignment="1">
      <alignment shrinkToFit="1"/>
    </xf>
    <xf numFmtId="0" fontId="7" fillId="0" borderId="0" xfId="0" applyFont="1" applyFill="1" applyBorder="1" applyAlignment="1">
      <alignment horizontal="left" shrinkToFit="1"/>
    </xf>
    <xf numFmtId="49" fontId="7" fillId="0" borderId="0" xfId="0" applyNumberFormat="1" applyFont="1" applyBorder="1"/>
    <xf numFmtId="0" fontId="7" fillId="0" borderId="0" xfId="0" applyFont="1" applyBorder="1" applyAlignment="1">
      <alignment horizontal="left" wrapText="1" shrinkToFit="1"/>
    </xf>
    <xf numFmtId="0" fontId="28" fillId="0" borderId="0" xfId="0" applyFont="1" applyBorder="1" applyAlignment="1">
      <alignment horizontal="left" wrapText="1" shrinkToFit="1"/>
    </xf>
    <xf numFmtId="179" fontId="9" fillId="0" borderId="0" xfId="0" applyNumberFormat="1" applyFont="1" applyBorder="1" applyAlignment="1">
      <alignment vertical="center"/>
    </xf>
    <xf numFmtId="178" fontId="11" fillId="0" borderId="0" xfId="4" applyNumberFormat="1" applyFont="1" applyBorder="1" applyAlignment="1">
      <alignment horizontal="right" vertical="center"/>
    </xf>
    <xf numFmtId="38" fontId="11" fillId="0" borderId="0" xfId="4" applyFont="1" applyBorder="1" applyAlignment="1">
      <alignment horizontal="right" vertical="center" wrapText="1"/>
    </xf>
    <xf numFmtId="38" fontId="12" fillId="0" borderId="0" xfId="4" applyFont="1" applyBorder="1" applyAlignment="1">
      <alignment horizontal="right" vertical="center"/>
    </xf>
    <xf numFmtId="0" fontId="12" fillId="0" borderId="0" xfId="0" applyFont="1" applyBorder="1" applyAlignment="1">
      <alignment horizontal="right" vertical="center"/>
    </xf>
    <xf numFmtId="0" fontId="20"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12" fillId="0" borderId="0" xfId="0" applyFont="1" applyBorder="1" applyAlignment="1">
      <alignment horizontal="left" vertical="center"/>
    </xf>
    <xf numFmtId="38" fontId="11" fillId="0" borderId="0" xfId="4" applyNumberFormat="1" applyFont="1" applyBorder="1" applyAlignment="1">
      <alignment horizontal="right" vertical="center"/>
    </xf>
    <xf numFmtId="0" fontId="11" fillId="0" borderId="0" xfId="0" applyFont="1" applyBorder="1" applyAlignment="1">
      <alignment horizontal="center" vertical="center" textRotation="255"/>
    </xf>
    <xf numFmtId="0" fontId="12"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left" vertical="center" shrinkToFit="1"/>
    </xf>
    <xf numFmtId="189" fontId="7" fillId="0" borderId="0" xfId="0" applyNumberFormat="1" applyFont="1" applyProtection="1">
      <protection locked="0"/>
    </xf>
    <xf numFmtId="189" fontId="7" fillId="0" borderId="0" xfId="0" applyNumberFormat="1" applyFont="1" applyAlignment="1" applyProtection="1">
      <alignment horizontal="right"/>
      <protection locked="0"/>
    </xf>
    <xf numFmtId="0" fontId="7" fillId="0" borderId="0" xfId="0" applyFont="1" applyAlignment="1" applyProtection="1">
      <alignment wrapText="1"/>
      <protection locked="0"/>
    </xf>
    <xf numFmtId="0" fontId="7" fillId="0" borderId="0" xfId="0" applyFont="1" applyAlignment="1" applyProtection="1">
      <alignment horizontal="right"/>
      <protection locked="0"/>
    </xf>
    <xf numFmtId="0" fontId="20" fillId="0" borderId="0" xfId="0" applyFont="1"/>
    <xf numFmtId="0" fontId="8" fillId="0" borderId="0" xfId="0" applyFont="1"/>
    <xf numFmtId="0" fontId="8" fillId="0" borderId="0" xfId="0" applyFont="1" applyAlignment="1">
      <alignment horizontal="justify"/>
    </xf>
    <xf numFmtId="0" fontId="8" fillId="0" borderId="0" xfId="0" applyFont="1" applyAlignment="1">
      <alignment wrapText="1"/>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Border="1"/>
    <xf numFmtId="0" fontId="7" fillId="0" borderId="0" xfId="3" applyFont="1" applyAlignment="1" applyProtection="1">
      <alignment vertical="center"/>
    </xf>
    <xf numFmtId="0" fontId="7" fillId="0" borderId="13" xfId="0" applyFont="1" applyBorder="1" applyAlignment="1">
      <alignment horizontal="center" shrinkToFit="1"/>
    </xf>
    <xf numFmtId="0" fontId="8" fillId="0" borderId="5" xfId="0" applyFont="1" applyBorder="1" applyAlignment="1">
      <alignment horizontal="center" vertical="center"/>
    </xf>
    <xf numFmtId="0" fontId="11" fillId="0" borderId="0" xfId="4" applyNumberFormat="1" applyFont="1" applyBorder="1" applyAlignment="1">
      <alignment horizontal="right" vertical="center"/>
    </xf>
    <xf numFmtId="0" fontId="32" fillId="5" borderId="0" xfId="0" applyFont="1" applyFill="1" applyBorder="1" applyAlignment="1">
      <alignment vertical="center"/>
    </xf>
    <xf numFmtId="0" fontId="15" fillId="5" borderId="0" xfId="0" applyFont="1" applyFill="1" applyAlignment="1">
      <alignment horizontal="left" vertical="center"/>
    </xf>
    <xf numFmtId="0" fontId="15" fillId="5" borderId="0" xfId="0" applyFont="1" applyFill="1" applyAlignment="1">
      <alignment vertical="center"/>
    </xf>
    <xf numFmtId="0" fontId="33" fillId="5" borderId="0" xfId="0" applyFont="1" applyFill="1" applyBorder="1" applyAlignment="1">
      <alignment vertical="center"/>
    </xf>
    <xf numFmtId="0" fontId="32" fillId="6" borderId="0" xfId="0" applyFont="1" applyFill="1" applyBorder="1" applyAlignment="1">
      <alignment vertical="center"/>
    </xf>
    <xf numFmtId="0" fontId="15" fillId="6" borderId="0" xfId="0" applyFont="1" applyFill="1" applyAlignment="1">
      <alignment vertical="center"/>
    </xf>
    <xf numFmtId="0" fontId="11" fillId="6" borderId="0" xfId="0" applyFont="1" applyFill="1" applyBorder="1" applyAlignment="1">
      <alignment vertical="center"/>
    </xf>
    <xf numFmtId="0" fontId="34" fillId="6" borderId="0" xfId="0" applyFont="1" applyFill="1" applyBorder="1" applyAlignment="1">
      <alignment vertical="center"/>
    </xf>
    <xf numFmtId="0" fontId="35" fillId="6" borderId="0" xfId="0" applyFont="1" applyFill="1" applyBorder="1" applyAlignment="1">
      <alignment vertical="center"/>
    </xf>
    <xf numFmtId="197" fontId="19" fillId="0" borderId="3" xfId="6" applyNumberFormat="1" applyFont="1" applyFill="1" applyBorder="1" applyAlignment="1">
      <alignment horizontal="right" vertical="center"/>
    </xf>
    <xf numFmtId="197" fontId="19" fillId="0" borderId="0" xfId="6" applyNumberFormat="1" applyFont="1" applyFill="1" applyBorder="1" applyAlignment="1">
      <alignment horizontal="right" vertical="center"/>
    </xf>
    <xf numFmtId="183" fontId="7" fillId="0" borderId="0" xfId="0" applyNumberFormat="1" applyFont="1" applyAlignment="1">
      <alignment horizontal="center" vertical="center"/>
    </xf>
    <xf numFmtId="41" fontId="7" fillId="0" borderId="0" xfId="0" applyNumberFormat="1" applyFont="1" applyAlignment="1">
      <alignment vertical="center"/>
    </xf>
    <xf numFmtId="185" fontId="25" fillId="0" borderId="0" xfId="0" applyNumberFormat="1" applyFont="1" applyAlignment="1">
      <alignment vertical="center"/>
    </xf>
    <xf numFmtId="38" fontId="11" fillId="0" borderId="1" xfId="4" applyFont="1" applyFill="1" applyBorder="1" applyAlignment="1">
      <alignment vertical="center"/>
    </xf>
    <xf numFmtId="0" fontId="11" fillId="0" borderId="8" xfId="0" applyFont="1" applyFill="1" applyBorder="1" applyAlignment="1">
      <alignment horizontal="center" vertical="center"/>
    </xf>
    <xf numFmtId="0" fontId="11" fillId="0" borderId="17"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189" fontId="7" fillId="0" borderId="0" xfId="0" applyNumberFormat="1" applyFont="1" applyFill="1" applyProtection="1">
      <protection locked="0"/>
    </xf>
    <xf numFmtId="183" fontId="7" fillId="0" borderId="0" xfId="0" applyNumberFormat="1" applyFont="1" applyAlignment="1">
      <alignment vertical="center"/>
    </xf>
    <xf numFmtId="0" fontId="11" fillId="0" borderId="1" xfId="0" applyFont="1" applyBorder="1" applyAlignment="1">
      <alignment horizontal="center" vertical="center" textRotation="255" wrapText="1" shrinkToFit="1"/>
    </xf>
    <xf numFmtId="0" fontId="15" fillId="6" borderId="0" xfId="0" applyFont="1" applyFill="1" applyAlignment="1">
      <alignment horizontal="left" vertical="center"/>
    </xf>
    <xf numFmtId="0" fontId="32" fillId="7" borderId="0" xfId="0" applyFont="1" applyFill="1" applyBorder="1" applyAlignment="1" applyProtection="1">
      <alignment vertical="center"/>
    </xf>
    <xf numFmtId="0" fontId="7" fillId="0" borderId="18" xfId="0" applyFont="1" applyBorder="1" applyAlignment="1">
      <alignment vertical="center"/>
    </xf>
    <xf numFmtId="38" fontId="11" fillId="0" borderId="11" xfId="4" applyFont="1" applyBorder="1" applyAlignment="1">
      <alignment vertical="center"/>
    </xf>
    <xf numFmtId="38" fontId="11" fillId="0" borderId="7" xfId="4" applyFont="1" applyBorder="1" applyAlignment="1">
      <alignment horizontal="right"/>
    </xf>
    <xf numFmtId="3" fontId="11" fillId="0" borderId="15" xfId="0" applyNumberFormat="1" applyFont="1" applyBorder="1" applyAlignment="1">
      <alignment horizontal="right" vertical="center"/>
    </xf>
    <xf numFmtId="0" fontId="11" fillId="0" borderId="11" xfId="0" applyFont="1" applyBorder="1" applyAlignment="1">
      <alignment horizontal="center" vertical="center" wrapText="1"/>
    </xf>
    <xf numFmtId="41" fontId="11" fillId="0" borderId="3" xfId="0" applyNumberFormat="1" applyFont="1" applyBorder="1" applyAlignment="1">
      <alignment vertical="center"/>
    </xf>
    <xf numFmtId="38" fontId="11" fillId="0" borderId="3" xfId="4" applyFont="1" applyBorder="1" applyAlignment="1">
      <alignment vertical="center"/>
    </xf>
    <xf numFmtId="41" fontId="11"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5" fontId="11" fillId="0" borderId="0" xfId="0" applyNumberFormat="1" applyFont="1" applyBorder="1" applyAlignment="1">
      <alignment vertical="center"/>
    </xf>
    <xf numFmtId="38" fontId="11" fillId="0" borderId="10" xfId="0" applyNumberFormat="1" applyFont="1" applyBorder="1" applyAlignment="1">
      <alignment vertical="center"/>
    </xf>
    <xf numFmtId="38" fontId="0" fillId="0" borderId="0" xfId="0" applyNumberFormat="1" applyBorder="1" applyAlignment="1">
      <alignment vertical="center"/>
    </xf>
    <xf numFmtId="38" fontId="11" fillId="0" borderId="0" xfId="0" applyNumberFormat="1" applyFont="1" applyBorder="1" applyAlignment="1">
      <alignment horizontal="center" vertical="center"/>
    </xf>
    <xf numFmtId="38" fontId="11" fillId="0" borderId="0" xfId="0" applyNumberFormat="1" applyFont="1" applyBorder="1" applyAlignment="1">
      <alignment vertical="center"/>
    </xf>
    <xf numFmtId="185" fontId="11" fillId="0" borderId="1" xfId="4" applyNumberFormat="1" applyFont="1" applyBorder="1" applyAlignment="1">
      <alignment horizontal="center" vertical="center"/>
    </xf>
    <xf numFmtId="185" fontId="11" fillId="0" borderId="1" xfId="0" applyNumberFormat="1" applyFont="1" applyBorder="1" applyAlignment="1">
      <alignment horizontal="center" vertical="center"/>
    </xf>
    <xf numFmtId="0" fontId="0" fillId="0" borderId="0" xfId="0" applyBorder="1" applyAlignment="1">
      <alignment vertical="center" wrapText="1"/>
    </xf>
    <xf numFmtId="38" fontId="37" fillId="0" borderId="0" xfId="0" applyNumberFormat="1" applyFont="1" applyBorder="1" applyAlignment="1">
      <alignment vertical="center"/>
    </xf>
    <xf numFmtId="0" fontId="7" fillId="0" borderId="3" xfId="0" applyFont="1" applyBorder="1" applyAlignment="1">
      <alignment horizontal="center" vertical="center" wrapText="1"/>
    </xf>
    <xf numFmtId="198" fontId="12" fillId="0" borderId="0" xfId="0" applyNumberFormat="1" applyFont="1" applyBorder="1" applyAlignment="1">
      <alignment vertical="center"/>
    </xf>
    <xf numFmtId="38" fontId="11" fillId="0" borderId="0" xfId="0" applyNumberFormat="1" applyFont="1" applyBorder="1" applyAlignment="1">
      <alignment horizontal="left" vertical="center" wrapText="1"/>
    </xf>
    <xf numFmtId="198" fontId="12" fillId="0" borderId="0" xfId="0" applyNumberFormat="1" applyFont="1" applyBorder="1" applyAlignment="1">
      <alignment horizontal="left" vertical="center" wrapText="1"/>
    </xf>
    <xf numFmtId="0" fontId="32" fillId="6" borderId="0" xfId="7" applyFont="1" applyFill="1" applyBorder="1" applyAlignment="1">
      <alignment vertical="center"/>
    </xf>
    <xf numFmtId="0" fontId="35" fillId="6" borderId="0" xfId="7" applyFont="1" applyFill="1" applyBorder="1" applyAlignment="1">
      <alignment vertical="center"/>
    </xf>
    <xf numFmtId="0" fontId="34" fillId="6" borderId="0" xfId="7" applyFont="1" applyFill="1" applyBorder="1" applyAlignment="1">
      <alignment vertical="center"/>
    </xf>
    <xf numFmtId="0" fontId="5" fillId="0" borderId="0" xfId="7"/>
    <xf numFmtId="0" fontId="8" fillId="0" borderId="0" xfId="7" applyFont="1" applyAlignment="1">
      <alignment horizontal="left" vertical="center"/>
    </xf>
    <xf numFmtId="0" fontId="11" fillId="0" borderId="0" xfId="7" applyFont="1" applyBorder="1" applyAlignment="1">
      <alignment horizontal="right" vertical="center"/>
    </xf>
    <xf numFmtId="0" fontId="7" fillId="0" borderId="0" xfId="7" applyFont="1" applyAlignment="1">
      <alignment vertical="center"/>
    </xf>
    <xf numFmtId="0" fontId="7" fillId="0" borderId="0" xfId="7" applyFont="1" applyBorder="1" applyAlignment="1">
      <alignment horizontal="center" vertical="center"/>
    </xf>
    <xf numFmtId="0" fontId="11" fillId="0" borderId="0" xfId="7" applyFont="1" applyBorder="1" applyAlignment="1">
      <alignment horizontal="center" vertical="center" wrapText="1"/>
    </xf>
    <xf numFmtId="0" fontId="11" fillId="0" borderId="0" xfId="7" applyFont="1" applyBorder="1" applyAlignment="1">
      <alignment horizontal="center"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11" fillId="0" borderId="0" xfId="7" applyFont="1" applyBorder="1" applyAlignment="1">
      <alignment vertical="center"/>
    </xf>
    <xf numFmtId="0" fontId="7" fillId="0" borderId="0" xfId="7" applyFont="1" applyBorder="1" applyAlignment="1">
      <alignment vertical="center"/>
    </xf>
    <xf numFmtId="0" fontId="11" fillId="0" borderId="0" xfId="7" applyFont="1" applyAlignment="1">
      <alignment vertical="center"/>
    </xf>
    <xf numFmtId="0" fontId="34" fillId="6" borderId="0" xfId="7" applyFont="1" applyFill="1" applyAlignment="1">
      <alignment vertical="center"/>
    </xf>
    <xf numFmtId="0" fontId="11" fillId="0" borderId="0" xfId="7" applyFont="1" applyBorder="1" applyAlignment="1">
      <alignment vertical="top"/>
    </xf>
    <xf numFmtId="0" fontId="11" fillId="0" borderId="3" xfId="7" applyFont="1" applyBorder="1" applyAlignment="1">
      <alignment vertical="center"/>
    </xf>
    <xf numFmtId="0" fontId="11" fillId="0" borderId="0" xfId="7" applyFont="1" applyAlignment="1">
      <alignment horizontal="center" vertical="center"/>
    </xf>
    <xf numFmtId="198" fontId="11" fillId="0" borderId="24" xfId="0" quotePrefix="1" applyNumberFormat="1" applyFont="1" applyFill="1" applyBorder="1" applyAlignment="1">
      <alignment horizontal="right" vertical="center" wrapText="1"/>
    </xf>
    <xf numFmtId="38" fontId="11" fillId="0" borderId="24" xfId="4" applyFont="1" applyFill="1" applyBorder="1" applyAlignment="1">
      <alignment horizontal="right" vertical="center"/>
    </xf>
    <xf numFmtId="0" fontId="11" fillId="0" borderId="24" xfId="4" applyNumberFormat="1" applyFont="1" applyFill="1" applyBorder="1" applyAlignment="1">
      <alignment horizontal="right" vertical="center"/>
    </xf>
    <xf numFmtId="38" fontId="11" fillId="0" borderId="25" xfId="4" applyFont="1" applyFill="1" applyBorder="1" applyAlignment="1">
      <alignment horizontal="right" vertical="center"/>
    </xf>
    <xf numFmtId="198" fontId="11" fillId="0" borderId="26" xfId="0" quotePrefix="1" applyNumberFormat="1" applyFont="1" applyFill="1" applyBorder="1" applyAlignment="1">
      <alignment horizontal="right" vertical="center"/>
    </xf>
    <xf numFmtId="0" fontId="11" fillId="0" borderId="26" xfId="0" applyFont="1" applyFill="1" applyBorder="1" applyAlignment="1">
      <alignment horizontal="right" vertical="center"/>
    </xf>
    <xf numFmtId="0" fontId="11" fillId="0" borderId="26" xfId="4" applyNumberFormat="1" applyFont="1" applyFill="1" applyBorder="1" applyAlignment="1">
      <alignment horizontal="right" vertical="center"/>
    </xf>
    <xf numFmtId="0" fontId="11" fillId="0" borderId="27" xfId="0" applyFont="1" applyFill="1" applyBorder="1" applyAlignment="1">
      <alignment horizontal="right" vertical="center"/>
    </xf>
    <xf numFmtId="198" fontId="11" fillId="0" borderId="28" xfId="0" quotePrefix="1" applyNumberFormat="1" applyFont="1" applyFill="1" applyBorder="1" applyAlignment="1">
      <alignment horizontal="right" vertical="center"/>
    </xf>
    <xf numFmtId="0" fontId="11" fillId="0" borderId="28" xfId="0" applyFont="1" applyFill="1" applyBorder="1" applyAlignment="1">
      <alignment horizontal="right" vertical="center"/>
    </xf>
    <xf numFmtId="0" fontId="11" fillId="0" borderId="28" xfId="4" applyNumberFormat="1" applyFont="1" applyFill="1" applyBorder="1" applyAlignment="1">
      <alignment horizontal="right" vertical="center"/>
    </xf>
    <xf numFmtId="0" fontId="11" fillId="0" borderId="29" xfId="0" applyFont="1" applyFill="1" applyBorder="1" applyAlignment="1">
      <alignment horizontal="right" vertical="center"/>
    </xf>
    <xf numFmtId="38" fontId="11" fillId="0" borderId="30" xfId="4" applyFont="1" applyFill="1" applyBorder="1" applyAlignment="1">
      <alignment horizontal="right" vertical="center"/>
    </xf>
    <xf numFmtId="0" fontId="11" fillId="0" borderId="31" xfId="0" applyFont="1" applyFill="1" applyBorder="1" applyAlignment="1">
      <alignment horizontal="right" vertical="center"/>
    </xf>
    <xf numFmtId="0" fontId="11" fillId="0" borderId="32" xfId="0" applyFont="1" applyFill="1" applyBorder="1" applyAlignment="1">
      <alignment horizontal="right" vertical="center"/>
    </xf>
    <xf numFmtId="176" fontId="11" fillId="0" borderId="13" xfId="4" applyNumberFormat="1" applyFont="1" applyBorder="1" applyAlignment="1">
      <alignment vertical="center"/>
    </xf>
    <xf numFmtId="38" fontId="11" fillId="0" borderId="0" xfId="4" applyFont="1" applyBorder="1" applyAlignment="1">
      <alignment horizontal="left" vertical="center"/>
    </xf>
    <xf numFmtId="0" fontId="7" fillId="6" borderId="0" xfId="0" applyFont="1" applyFill="1" applyAlignment="1">
      <alignment vertical="center"/>
    </xf>
    <xf numFmtId="41" fontId="39" fillId="0" borderId="0" xfId="0" applyNumberFormat="1" applyFont="1" applyAlignment="1">
      <alignment vertical="center"/>
    </xf>
    <xf numFmtId="0" fontId="39" fillId="0" borderId="0" xfId="0" applyFont="1" applyAlignment="1">
      <alignment vertical="center"/>
    </xf>
    <xf numFmtId="38" fontId="39" fillId="0" borderId="0" xfId="0" applyNumberFormat="1" applyFont="1" applyAlignment="1">
      <alignment vertical="center"/>
    </xf>
    <xf numFmtId="185" fontId="39" fillId="0" borderId="0" xfId="0" applyNumberFormat="1" applyFont="1" applyAlignment="1">
      <alignment vertical="center"/>
    </xf>
    <xf numFmtId="38" fontId="40" fillId="0" borderId="0" xfId="0" applyNumberFormat="1" applyFont="1" applyAlignment="1">
      <alignment vertical="center"/>
    </xf>
    <xf numFmtId="38" fontId="11" fillId="0" borderId="15" xfId="4" applyFont="1" applyFill="1" applyBorder="1" applyAlignment="1">
      <alignment vertical="center"/>
    </xf>
    <xf numFmtId="0" fontId="7" fillId="0" borderId="0" xfId="0" applyFont="1" applyBorder="1" applyAlignment="1"/>
    <xf numFmtId="0" fontId="11" fillId="0" borderId="11" xfId="0" applyFont="1" applyBorder="1"/>
    <xf numFmtId="0" fontId="9" fillId="6" borderId="0" xfId="0" applyFont="1" applyFill="1" applyBorder="1" applyAlignment="1">
      <alignment vertical="center"/>
    </xf>
    <xf numFmtId="0" fontId="7" fillId="0" borderId="19" xfId="0" applyFont="1" applyBorder="1" applyAlignment="1">
      <alignment vertical="center"/>
    </xf>
    <xf numFmtId="38" fontId="21" fillId="0" borderId="0" xfId="0" applyNumberFormat="1" applyFont="1" applyAlignment="1">
      <alignment horizontal="right" vertical="center"/>
    </xf>
    <xf numFmtId="0" fontId="7" fillId="0" borderId="33" xfId="0" applyFont="1" applyBorder="1" applyAlignment="1">
      <alignment vertical="center"/>
    </xf>
    <xf numFmtId="0" fontId="7" fillId="0" borderId="0" xfId="0" applyFont="1" applyAlignment="1">
      <alignment vertical="center" wrapText="1"/>
    </xf>
    <xf numFmtId="178" fontId="11" fillId="0" borderId="1" xfId="0" applyNumberFormat="1" applyFont="1" applyBorder="1" applyAlignment="1">
      <alignment vertical="center"/>
    </xf>
    <xf numFmtId="38" fontId="11" fillId="0" borderId="3" xfId="4" applyFont="1" applyBorder="1" applyAlignment="1">
      <alignment horizontal="right" vertical="center"/>
    </xf>
    <xf numFmtId="38" fontId="11" fillId="0" borderId="0" xfId="4" applyFont="1" applyAlignment="1">
      <alignment horizontal="right" vertical="center"/>
    </xf>
    <xf numFmtId="176" fontId="11" fillId="0" borderId="0" xfId="4" applyNumberFormat="1" applyFont="1" applyBorder="1" applyAlignment="1">
      <alignment vertical="center"/>
    </xf>
    <xf numFmtId="0" fontId="7" fillId="0" borderId="0" xfId="0" applyFont="1" applyBorder="1" applyAlignment="1">
      <alignment vertical="center" shrinkToFit="1"/>
    </xf>
    <xf numFmtId="58" fontId="7" fillId="0" borderId="0" xfId="0" applyNumberFormat="1" applyFont="1" applyBorder="1" applyAlignment="1">
      <alignment horizontal="left" vertical="center"/>
    </xf>
    <xf numFmtId="49" fontId="11" fillId="0" borderId="0" xfId="0" applyNumberFormat="1" applyFont="1" applyBorder="1" applyAlignment="1">
      <alignment shrinkToFit="1"/>
    </xf>
    <xf numFmtId="0" fontId="11" fillId="0" borderId="0" xfId="0" applyFont="1" applyBorder="1" applyAlignment="1">
      <alignment shrinkToFit="1"/>
    </xf>
    <xf numFmtId="0" fontId="3" fillId="0" borderId="0" xfId="0" applyFont="1" applyBorder="1" applyAlignment="1">
      <alignment shrinkToFit="1"/>
    </xf>
    <xf numFmtId="0" fontId="11" fillId="0" borderId="11" xfId="0" applyFont="1" applyBorder="1" applyAlignment="1">
      <alignment horizontal="center" vertical="center"/>
    </xf>
    <xf numFmtId="0" fontId="7" fillId="0" borderId="13" xfId="0" applyFont="1" applyBorder="1" applyAlignment="1"/>
    <xf numFmtId="38" fontId="11" fillId="0" borderId="16" xfId="4" applyFont="1" applyBorder="1" applyAlignment="1">
      <alignment vertical="center"/>
    </xf>
    <xf numFmtId="38" fontId="11" fillId="0" borderId="17" xfId="4" applyFont="1" applyBorder="1" applyAlignment="1">
      <alignment vertical="center"/>
    </xf>
    <xf numFmtId="178" fontId="7" fillId="0" borderId="5" xfId="0" applyNumberFormat="1" applyFont="1" applyBorder="1" applyAlignment="1" applyProtection="1">
      <alignment horizontal="center" vertical="center"/>
      <protection locked="0"/>
    </xf>
    <xf numFmtId="0" fontId="8"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0" xfId="0" applyFont="1" applyAlignment="1" applyProtection="1">
      <alignment horizontal="right" vertical="center"/>
      <protection locked="0"/>
    </xf>
    <xf numFmtId="0" fontId="7" fillId="0" borderId="2" xfId="0"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178" fontId="7" fillId="0" borderId="2" xfId="0" applyNumberFormat="1" applyFont="1" applyBorder="1" applyAlignment="1" applyProtection="1">
      <alignment horizontal="center" vertical="center"/>
      <protection locked="0"/>
    </xf>
    <xf numFmtId="178" fontId="7" fillId="0" borderId="12" xfId="0" applyNumberFormat="1" applyFont="1" applyBorder="1" applyAlignment="1" applyProtection="1">
      <alignment horizontal="center" vertical="center" wrapText="1"/>
      <protection locked="0"/>
    </xf>
    <xf numFmtId="178" fontId="7" fillId="0" borderId="7" xfId="0" applyNumberFormat="1" applyFont="1" applyBorder="1" applyAlignment="1" applyProtection="1">
      <alignment horizontal="center" vertical="center" wrapText="1"/>
      <protection locked="0"/>
    </xf>
    <xf numFmtId="178" fontId="7" fillId="0" borderId="0" xfId="0" applyNumberFormat="1" applyFont="1" applyBorder="1" applyAlignment="1" applyProtection="1">
      <alignment horizontal="center" vertical="center" wrapText="1"/>
      <protection locked="0"/>
    </xf>
    <xf numFmtId="178" fontId="7" fillId="0" borderId="0" xfId="0" applyNumberFormat="1" applyFont="1" applyBorder="1" applyAlignment="1" applyProtection="1">
      <alignment vertical="center" wrapText="1"/>
      <protection locked="0"/>
    </xf>
    <xf numFmtId="178" fontId="7" fillId="0" borderId="0" xfId="0" applyNumberFormat="1" applyFont="1" applyBorder="1" applyAlignment="1" applyProtection="1">
      <alignment vertical="center" wrapText="1"/>
    </xf>
    <xf numFmtId="0" fontId="7" fillId="0" borderId="0" xfId="0" applyFont="1" applyAlignment="1" applyProtection="1">
      <alignment horizontal="center" vertical="center" wrapText="1"/>
      <protection locked="0"/>
    </xf>
    <xf numFmtId="191" fontId="11" fillId="0" borderId="0" xfId="0" applyNumberFormat="1" applyFont="1" applyAlignment="1">
      <alignment horizontal="center" vertical="center"/>
    </xf>
    <xf numFmtId="183" fontId="7" fillId="0" borderId="7" xfId="0" applyNumberFormat="1" applyFont="1" applyBorder="1" applyAlignment="1" applyProtection="1">
      <alignment vertical="center" wrapText="1"/>
      <protection locked="0"/>
    </xf>
    <xf numFmtId="38" fontId="7" fillId="0" borderId="7" xfId="4" applyFont="1" applyBorder="1" applyAlignment="1" applyProtection="1">
      <alignment vertical="center" wrapText="1"/>
      <protection locked="0"/>
    </xf>
    <xf numFmtId="189" fontId="7" fillId="0" borderId="2" xfId="0" applyNumberFormat="1" applyFont="1" applyBorder="1" applyAlignment="1" applyProtection="1">
      <alignment vertical="center"/>
      <protection locked="0"/>
    </xf>
    <xf numFmtId="189" fontId="7" fillId="0" borderId="3" xfId="0" applyNumberFormat="1" applyFont="1" applyBorder="1" applyAlignment="1" applyProtection="1">
      <alignment vertical="center"/>
      <protection locked="0"/>
    </xf>
    <xf numFmtId="189" fontId="7" fillId="0" borderId="4" xfId="0" applyNumberFormat="1" applyFont="1" applyBorder="1" applyAlignment="1" applyProtection="1">
      <alignment vertical="center"/>
      <protection locked="0"/>
    </xf>
    <xf numFmtId="189" fontId="7" fillId="0" borderId="12" xfId="0" applyNumberFormat="1" applyFont="1" applyBorder="1" applyAlignment="1" applyProtection="1">
      <alignment vertical="center"/>
      <protection locked="0"/>
    </xf>
    <xf numFmtId="189" fontId="7" fillId="0" borderId="13" xfId="0" applyNumberFormat="1" applyFont="1" applyBorder="1" applyAlignment="1" applyProtection="1">
      <alignment vertical="center"/>
      <protection locked="0"/>
    </xf>
    <xf numFmtId="189" fontId="7" fillId="0" borderId="10" xfId="0" applyNumberFormat="1" applyFont="1" applyBorder="1" applyAlignment="1" applyProtection="1">
      <alignment vertical="center"/>
      <protection locked="0"/>
    </xf>
    <xf numFmtId="189" fontId="7" fillId="0" borderId="35" xfId="0" applyNumberFormat="1" applyFont="1" applyBorder="1" applyAlignment="1" applyProtection="1">
      <alignment horizontal="center" vertical="center"/>
      <protection locked="0"/>
    </xf>
    <xf numFmtId="189" fontId="7" fillId="0" borderId="36" xfId="0" applyNumberFormat="1" applyFont="1" applyBorder="1" applyAlignment="1" applyProtection="1">
      <alignment horizontal="center" vertical="center"/>
      <protection locked="0"/>
    </xf>
    <xf numFmtId="189" fontId="7" fillId="0" borderId="8" xfId="0" applyNumberFormat="1" applyFont="1" applyBorder="1" applyAlignment="1" applyProtection="1">
      <alignment vertical="center"/>
      <protection locked="0"/>
    </xf>
    <xf numFmtId="184" fontId="7" fillId="0" borderId="15" xfId="0" applyNumberFormat="1" applyFont="1" applyBorder="1" applyAlignment="1" applyProtection="1">
      <alignment vertical="center"/>
    </xf>
    <xf numFmtId="189" fontId="7" fillId="0" borderId="37" xfId="0" applyNumberFormat="1" applyFont="1" applyBorder="1" applyAlignment="1" applyProtection="1">
      <alignment vertical="center"/>
      <protection locked="0"/>
    </xf>
    <xf numFmtId="184" fontId="7" fillId="0" borderId="37" xfId="0" applyNumberFormat="1" applyFont="1" applyBorder="1" applyAlignment="1" applyProtection="1">
      <alignment vertical="center"/>
    </xf>
    <xf numFmtId="200" fontId="7" fillId="0" borderId="36" xfId="0" applyNumberFormat="1" applyFont="1" applyBorder="1" applyAlignment="1" applyProtection="1">
      <alignment vertical="center"/>
    </xf>
    <xf numFmtId="201" fontId="7" fillId="0" borderId="38" xfId="0" applyNumberFormat="1" applyFont="1" applyBorder="1" applyAlignment="1" applyProtection="1">
      <alignment vertical="center"/>
    </xf>
    <xf numFmtId="200" fontId="7" fillId="0" borderId="39" xfId="0" applyNumberFormat="1" applyFont="1" applyBorder="1" applyAlignment="1" applyProtection="1">
      <alignment vertical="center"/>
    </xf>
    <xf numFmtId="201" fontId="7" fillId="0" borderId="39" xfId="0" applyNumberFormat="1" applyFont="1" applyBorder="1" applyAlignment="1" applyProtection="1">
      <alignment vertical="center"/>
    </xf>
    <xf numFmtId="184" fontId="7" fillId="0" borderId="10" xfId="0" applyNumberFormat="1" applyFont="1" applyBorder="1" applyAlignment="1" applyProtection="1">
      <alignment vertical="center"/>
    </xf>
    <xf numFmtId="184" fontId="7" fillId="0" borderId="13" xfId="0" applyNumberFormat="1" applyFont="1" applyBorder="1" applyAlignment="1" applyProtection="1">
      <alignment vertical="center"/>
    </xf>
    <xf numFmtId="189" fontId="17" fillId="8" borderId="8" xfId="0" applyNumberFormat="1" applyFont="1" applyFill="1" applyBorder="1" applyAlignment="1" applyProtection="1">
      <alignment vertical="center"/>
    </xf>
    <xf numFmtId="184" fontId="17" fillId="8" borderId="15" xfId="0" applyNumberFormat="1" applyFont="1" applyFill="1" applyBorder="1" applyAlignment="1" applyProtection="1">
      <alignment vertical="center"/>
    </xf>
    <xf numFmtId="189" fontId="17" fillId="8" borderId="37" xfId="0" applyNumberFormat="1" applyFont="1" applyFill="1" applyBorder="1" applyAlignment="1" applyProtection="1">
      <alignment vertical="center"/>
    </xf>
    <xf numFmtId="184" fontId="17" fillId="8" borderId="37" xfId="0" applyNumberFormat="1" applyFont="1" applyFill="1" applyBorder="1" applyAlignment="1" applyProtection="1">
      <alignment vertical="center"/>
    </xf>
    <xf numFmtId="189" fontId="17" fillId="8" borderId="36" xfId="0" applyNumberFormat="1" applyFont="1" applyFill="1" applyBorder="1" applyAlignment="1" applyProtection="1">
      <alignment vertical="center"/>
    </xf>
    <xf numFmtId="184" fontId="17" fillId="8" borderId="38" xfId="0" applyNumberFormat="1" applyFont="1" applyFill="1" applyBorder="1" applyAlignment="1" applyProtection="1">
      <alignment vertical="center"/>
    </xf>
    <xf numFmtId="189" fontId="17" fillId="8" borderId="39" xfId="0" applyNumberFormat="1" applyFont="1" applyFill="1" applyBorder="1" applyAlignment="1" applyProtection="1">
      <alignment vertical="center"/>
    </xf>
    <xf numFmtId="184" fontId="17" fillId="8" borderId="39" xfId="0" applyNumberFormat="1" applyFont="1" applyFill="1" applyBorder="1" applyAlignment="1" applyProtection="1">
      <alignment vertical="center"/>
    </xf>
    <xf numFmtId="0" fontId="11" fillId="0" borderId="13" xfId="0" applyFont="1" applyBorder="1" applyAlignment="1">
      <alignment vertical="top"/>
    </xf>
    <xf numFmtId="0" fontId="11" fillId="0" borderId="13" xfId="0" applyFont="1" applyBorder="1" applyAlignment="1">
      <alignment vertical="center" wrapText="1"/>
    </xf>
    <xf numFmtId="0" fontId="11" fillId="0" borderId="13" xfId="0" applyFont="1" applyBorder="1" applyAlignment="1">
      <alignment horizontal="right" vertical="top"/>
    </xf>
    <xf numFmtId="0" fontId="11" fillId="0" borderId="13" xfId="0" applyFont="1" applyBorder="1" applyAlignment="1">
      <alignment vertical="top" wrapText="1"/>
    </xf>
    <xf numFmtId="0" fontId="9" fillId="0" borderId="0" xfId="0" applyFont="1" applyFill="1" applyBorder="1" applyAlignment="1">
      <alignment horizontal="center" vertical="center"/>
    </xf>
    <xf numFmtId="38" fontId="9" fillId="0" borderId="0" xfId="4" applyFont="1" applyFill="1" applyBorder="1" applyAlignment="1">
      <alignment horizontal="center" vertical="center"/>
    </xf>
    <xf numFmtId="0" fontId="12" fillId="0" borderId="0" xfId="0" applyFont="1"/>
    <xf numFmtId="0" fontId="9" fillId="0" borderId="23"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1" fillId="0" borderId="41" xfId="0" applyFont="1" applyBorder="1" applyAlignment="1">
      <alignment horizontal="right" vertical="center"/>
    </xf>
    <xf numFmtId="0" fontId="11" fillId="0" borderId="42" xfId="0" applyFont="1" applyBorder="1" applyAlignment="1">
      <alignment horizontal="right" vertical="center"/>
    </xf>
    <xf numFmtId="199" fontId="7" fillId="0" borderId="11" xfId="0" applyNumberFormat="1" applyFont="1" applyBorder="1" applyAlignment="1" applyProtection="1">
      <alignment vertical="center"/>
      <protection locked="0"/>
    </xf>
    <xf numFmtId="178" fontId="11" fillId="0" borderId="1" xfId="0" applyNumberFormat="1" applyFont="1" applyBorder="1" applyAlignment="1">
      <alignment horizontal="right" vertical="center"/>
    </xf>
    <xf numFmtId="38" fontId="9" fillId="0" borderId="13" xfId="4" applyFont="1" applyBorder="1" applyAlignment="1">
      <alignment vertical="center"/>
    </xf>
    <xf numFmtId="0" fontId="9" fillId="0" borderId="0" xfId="0" applyFont="1" applyBorder="1" applyAlignment="1">
      <alignment vertical="center" shrinkToFit="1"/>
    </xf>
    <xf numFmtId="38" fontId="18" fillId="0" borderId="0" xfId="4" applyFont="1" applyBorder="1" applyAlignment="1">
      <alignment vertical="center"/>
    </xf>
    <xf numFmtId="0" fontId="38" fillId="0" borderId="1" xfId="0" applyFont="1" applyBorder="1" applyAlignment="1">
      <alignment horizontal="center" vertical="center" wrapText="1" shrinkToFit="1"/>
    </xf>
    <xf numFmtId="38" fontId="11" fillId="0" borderId="1" xfId="4" applyFont="1" applyBorder="1" applyAlignment="1">
      <alignment vertical="center" wrapText="1"/>
    </xf>
    <xf numFmtId="0" fontId="0" fillId="0" borderId="0" xfId="0" applyBorder="1"/>
    <xf numFmtId="0" fontId="0" fillId="0" borderId="0" xfId="0" applyBorder="1" applyAlignment="1">
      <alignment vertical="center"/>
    </xf>
    <xf numFmtId="0" fontId="7" fillId="0" borderId="18" xfId="0" applyFont="1" applyBorder="1" applyAlignment="1">
      <alignment horizontal="center" vertical="center"/>
    </xf>
    <xf numFmtId="0" fontId="7" fillId="0" borderId="33" xfId="0" applyFont="1" applyBorder="1" applyAlignment="1">
      <alignment horizontal="center" vertical="center"/>
    </xf>
    <xf numFmtId="194" fontId="7" fillId="0" borderId="33" xfId="4" applyNumberFormat="1" applyFont="1" applyBorder="1" applyAlignment="1">
      <alignment horizontal="right" vertical="center"/>
    </xf>
    <xf numFmtId="0" fontId="7" fillId="0" borderId="22" xfId="0" applyFont="1" applyBorder="1" applyAlignment="1">
      <alignment horizontal="right" vertical="center"/>
    </xf>
    <xf numFmtId="183" fontId="7" fillId="0" borderId="18" xfId="0" applyNumberFormat="1" applyFont="1" applyBorder="1" applyAlignment="1">
      <alignment horizontal="right" vertical="center"/>
    </xf>
    <xf numFmtId="194" fontId="7" fillId="0" borderId="18" xfId="4" applyNumberFormat="1" applyFont="1" applyBorder="1" applyAlignment="1">
      <alignment horizontal="right" vertical="center"/>
    </xf>
    <xf numFmtId="182" fontId="7" fillId="0" borderId="18" xfId="4" applyNumberFormat="1" applyFont="1" applyBorder="1" applyAlignment="1">
      <alignment horizontal="right" vertical="center"/>
    </xf>
    <xf numFmtId="0" fontId="7" fillId="0" borderId="43" xfId="0" applyFont="1" applyBorder="1" applyAlignment="1">
      <alignment horizontal="right" vertical="center"/>
    </xf>
    <xf numFmtId="0" fontId="0" fillId="0" borderId="43" xfId="0" applyBorder="1" applyAlignment="1">
      <alignment horizontal="right" vertical="center"/>
    </xf>
    <xf numFmtId="183" fontId="7" fillId="0" borderId="43" xfId="0" applyNumberFormat="1" applyFont="1" applyBorder="1" applyAlignment="1">
      <alignment horizontal="right" vertical="center"/>
    </xf>
    <xf numFmtId="194" fontId="7" fillId="0" borderId="43" xfId="0" applyNumberFormat="1" applyFont="1" applyBorder="1" applyAlignment="1">
      <alignment horizontal="right" vertical="center"/>
    </xf>
    <xf numFmtId="194" fontId="7" fillId="0" borderId="43" xfId="4" applyNumberFormat="1" applyFont="1" applyBorder="1" applyAlignment="1">
      <alignment horizontal="right" vertical="center"/>
    </xf>
    <xf numFmtId="0" fontId="7" fillId="0" borderId="22" xfId="0" applyFont="1" applyFill="1" applyBorder="1" applyAlignment="1">
      <alignment horizontal="right" vertical="center"/>
    </xf>
    <xf numFmtId="183" fontId="7" fillId="0" borderId="18" xfId="0" applyNumberFormat="1" applyFont="1" applyFill="1" applyBorder="1" applyAlignment="1">
      <alignment horizontal="right" vertical="center"/>
    </xf>
    <xf numFmtId="0" fontId="7" fillId="0" borderId="23" xfId="0" applyFont="1" applyFill="1" applyBorder="1" applyAlignment="1">
      <alignment horizontal="right" vertical="center"/>
    </xf>
    <xf numFmtId="183" fontId="7" fillId="0" borderId="19" xfId="0" applyNumberFormat="1" applyFont="1" applyFill="1" applyBorder="1" applyAlignment="1">
      <alignment horizontal="right" vertical="center"/>
    </xf>
    <xf numFmtId="0" fontId="0" fillId="0" borderId="3" xfId="0" applyFont="1" applyBorder="1"/>
    <xf numFmtId="0" fontId="0" fillId="0" borderId="13" xfId="0" applyBorder="1" applyAlignment="1"/>
    <xf numFmtId="0" fontId="34" fillId="3" borderId="0" xfId="0" applyFont="1" applyFill="1" applyBorder="1" applyAlignment="1">
      <alignment vertical="center"/>
    </xf>
    <xf numFmtId="0" fontId="0" fillId="3" borderId="0" xfId="0" applyFill="1"/>
    <xf numFmtId="0" fontId="11" fillId="3" borderId="0" xfId="0" applyFont="1" applyFill="1" applyBorder="1" applyAlignment="1">
      <alignment vertical="center"/>
    </xf>
    <xf numFmtId="0" fontId="46" fillId="6" borderId="0" xfId="0" applyFont="1" applyFill="1" applyBorder="1" applyAlignment="1">
      <alignment vertical="center"/>
    </xf>
    <xf numFmtId="0" fontId="47" fillId="0" borderId="0" xfId="0" applyFont="1"/>
    <xf numFmtId="0" fontId="11" fillId="0" borderId="13" xfId="0" applyFont="1" applyBorder="1" applyAlignment="1"/>
    <xf numFmtId="0" fontId="18" fillId="0" borderId="0" xfId="0" applyFont="1" applyBorder="1" applyAlignment="1">
      <alignment horizontal="center" vertical="center" wrapText="1"/>
    </xf>
    <xf numFmtId="0" fontId="18" fillId="0" borderId="0" xfId="0" applyFont="1" applyFill="1" applyBorder="1" applyAlignment="1">
      <alignment horizontal="center" vertical="center"/>
    </xf>
    <xf numFmtId="38" fontId="7" fillId="0" borderId="3" xfId="4" applyFont="1" applyFill="1" applyBorder="1" applyAlignment="1">
      <alignment vertical="center"/>
    </xf>
    <xf numFmtId="0" fontId="0" fillId="0" borderId="11" xfId="0" applyBorder="1"/>
    <xf numFmtId="0" fontId="0" fillId="0" borderId="11" xfId="0" applyFill="1" applyBorder="1"/>
    <xf numFmtId="38" fontId="7" fillId="0" borderId="18" xfId="4" applyFont="1" applyBorder="1" applyAlignment="1">
      <alignment horizontal="right" vertical="center"/>
    </xf>
    <xf numFmtId="38" fontId="7" fillId="0" borderId="33" xfId="4" applyFont="1" applyBorder="1" applyAlignment="1">
      <alignment horizontal="right" vertical="center"/>
    </xf>
    <xf numFmtId="38" fontId="7" fillId="0" borderId="19" xfId="4" applyFont="1" applyBorder="1" applyAlignment="1">
      <alignment horizontal="righ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38" fontId="7" fillId="0" borderId="46" xfId="4" applyFont="1" applyBorder="1" applyAlignment="1">
      <alignment vertical="center"/>
    </xf>
    <xf numFmtId="38" fontId="7" fillId="0" borderId="26" xfId="4" applyFont="1" applyBorder="1" applyAlignment="1">
      <alignment vertical="center"/>
    </xf>
    <xf numFmtId="0" fontId="7" fillId="0" borderId="47" xfId="0" applyFont="1" applyBorder="1" applyAlignment="1">
      <alignment horizontal="right" vertical="center"/>
    </xf>
    <xf numFmtId="0" fontId="7" fillId="0" borderId="24" xfId="0" applyFont="1" applyBorder="1" applyAlignment="1">
      <alignment horizontal="right" vertical="center"/>
    </xf>
    <xf numFmtId="0" fontId="7" fillId="0" borderId="46" xfId="0" applyFont="1" applyBorder="1" applyAlignment="1">
      <alignment horizontal="right"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7" fillId="0" borderId="46"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41" xfId="0" applyFont="1" applyFill="1" applyBorder="1" applyAlignment="1">
      <alignment horizontal="right" vertical="center"/>
    </xf>
    <xf numFmtId="0" fontId="7" fillId="0" borderId="28" xfId="0" applyFont="1" applyFill="1" applyBorder="1" applyAlignment="1">
      <alignment horizontal="right" vertical="center"/>
    </xf>
    <xf numFmtId="38" fontId="7" fillId="0" borderId="27" xfId="4" applyFont="1" applyBorder="1" applyAlignment="1">
      <alignment vertical="center"/>
    </xf>
    <xf numFmtId="38" fontId="7" fillId="0" borderId="41" xfId="4" applyFont="1" applyBorder="1" applyAlignment="1">
      <alignment horizontal="right" vertical="center"/>
    </xf>
    <xf numFmtId="0" fontId="7" fillId="0" borderId="17" xfId="0" applyFont="1" applyBorder="1" applyAlignment="1">
      <alignment vertical="center"/>
    </xf>
    <xf numFmtId="38" fontId="7" fillId="0" borderId="47" xfId="4" applyFont="1" applyBorder="1" applyAlignment="1">
      <alignment horizontal="right" vertical="center"/>
    </xf>
    <xf numFmtId="38" fontId="7" fillId="0" borderId="25" xfId="4" applyFont="1" applyBorder="1" applyAlignment="1">
      <alignment horizontal="right" vertical="center"/>
    </xf>
    <xf numFmtId="0" fontId="7" fillId="0" borderId="25" xfId="0" applyFont="1" applyBorder="1" applyAlignment="1">
      <alignment vertical="center"/>
    </xf>
    <xf numFmtId="38" fontId="7" fillId="0" borderId="46" xfId="4" applyFont="1" applyBorder="1" applyAlignment="1">
      <alignment horizontal="right" vertical="center"/>
    </xf>
    <xf numFmtId="38" fontId="7" fillId="0" borderId="27" xfId="4" applyFont="1" applyBorder="1" applyAlignment="1">
      <alignment horizontal="right" vertical="center"/>
    </xf>
    <xf numFmtId="0" fontId="7" fillId="0" borderId="46" xfId="0" applyFont="1" applyBorder="1" applyAlignment="1">
      <alignment vertical="center"/>
    </xf>
    <xf numFmtId="0" fontId="7" fillId="0" borderId="27" xfId="0" applyFont="1" applyBorder="1" applyAlignment="1">
      <alignment vertical="center"/>
    </xf>
    <xf numFmtId="38" fontId="7" fillId="0" borderId="29" xfId="4" applyFont="1" applyBorder="1" applyAlignment="1">
      <alignment horizontal="right" vertical="center"/>
    </xf>
    <xf numFmtId="0" fontId="7" fillId="0" borderId="41" xfId="0" applyFont="1" applyBorder="1" applyAlignment="1">
      <alignment vertical="center"/>
    </xf>
    <xf numFmtId="0" fontId="7" fillId="0" borderId="29" xfId="0" applyFont="1" applyBorder="1" applyAlignment="1">
      <alignment vertical="center"/>
    </xf>
    <xf numFmtId="38" fontId="18" fillId="0" borderId="46" xfId="4" applyFont="1" applyBorder="1" applyAlignment="1">
      <alignment horizontal="right" vertical="center"/>
    </xf>
    <xf numFmtId="38" fontId="18" fillId="0" borderId="26" xfId="4" applyFont="1" applyBorder="1" applyAlignment="1">
      <alignment horizontal="right" vertical="center"/>
    </xf>
    <xf numFmtId="38" fontId="18" fillId="0" borderId="27" xfId="4" applyFont="1" applyBorder="1" applyAlignment="1">
      <alignment horizontal="right" vertical="center"/>
    </xf>
    <xf numFmtId="38" fontId="11" fillId="0" borderId="46" xfId="4" applyFont="1" applyBorder="1" applyAlignment="1">
      <alignment horizontal="right" vertical="center"/>
    </xf>
    <xf numFmtId="38" fontId="11" fillId="0" borderId="26" xfId="4" applyFont="1" applyBorder="1" applyAlignment="1">
      <alignment horizontal="right" vertical="center"/>
    </xf>
    <xf numFmtId="38" fontId="11" fillId="0" borderId="27" xfId="4" applyFont="1" applyBorder="1" applyAlignment="1">
      <alignment horizontal="right" vertical="center"/>
    </xf>
    <xf numFmtId="38" fontId="11" fillId="0" borderId="48" xfId="4" applyFont="1" applyBorder="1" applyAlignment="1">
      <alignment horizontal="right" vertical="center"/>
    </xf>
    <xf numFmtId="38" fontId="11" fillId="0" borderId="49" xfId="4" applyFont="1" applyBorder="1" applyAlignment="1">
      <alignment horizontal="right" vertical="center"/>
    </xf>
    <xf numFmtId="38" fontId="11" fillId="0" borderId="41" xfId="4" applyFont="1" applyBorder="1" applyAlignment="1">
      <alignment horizontal="right" vertical="center"/>
    </xf>
    <xf numFmtId="38" fontId="11" fillId="0" borderId="28" xfId="4" applyFont="1" applyBorder="1" applyAlignment="1">
      <alignment horizontal="right" vertical="center"/>
    </xf>
    <xf numFmtId="38" fontId="11" fillId="0" borderId="29" xfId="4" applyFont="1" applyBorder="1" applyAlignment="1">
      <alignment horizontal="right" vertical="center"/>
    </xf>
    <xf numFmtId="38" fontId="18" fillId="0" borderId="50" xfId="4" applyFont="1" applyBorder="1" applyAlignment="1">
      <alignment horizontal="right" vertical="center"/>
    </xf>
    <xf numFmtId="38" fontId="18" fillId="0" borderId="51" xfId="4" applyFont="1" applyBorder="1" applyAlignment="1">
      <alignment horizontal="right" vertical="center"/>
    </xf>
    <xf numFmtId="38" fontId="18" fillId="0" borderId="52" xfId="4" applyFont="1" applyBorder="1" applyAlignment="1">
      <alignment horizontal="right" vertical="center"/>
    </xf>
    <xf numFmtId="38" fontId="18" fillId="0" borderId="16" xfId="4" applyFont="1" applyBorder="1" applyAlignment="1">
      <alignment horizontal="right" vertical="center"/>
    </xf>
    <xf numFmtId="38" fontId="18" fillId="0" borderId="53" xfId="4" applyFont="1" applyBorder="1" applyAlignment="1">
      <alignment horizontal="right" vertical="center"/>
    </xf>
    <xf numFmtId="38" fontId="18" fillId="0" borderId="17" xfId="4" applyFont="1" applyBorder="1" applyAlignment="1">
      <alignment horizontal="right" vertical="center"/>
    </xf>
    <xf numFmtId="0" fontId="17" fillId="0" borderId="18" xfId="0" applyFont="1" applyBorder="1" applyAlignment="1">
      <alignment horizontal="left" vertical="center"/>
    </xf>
    <xf numFmtId="0" fontId="7" fillId="0" borderId="18" xfId="0" applyFont="1" applyBorder="1" applyAlignment="1">
      <alignment horizontal="left" vertical="center"/>
    </xf>
    <xf numFmtId="0" fontId="17" fillId="0" borderId="18" xfId="0" applyFont="1" applyBorder="1" applyAlignment="1">
      <alignment vertical="center"/>
    </xf>
    <xf numFmtId="0" fontId="7" fillId="0" borderId="18" xfId="0" applyFont="1" applyBorder="1" applyAlignment="1">
      <alignment vertical="center" wrapText="1"/>
    </xf>
    <xf numFmtId="0" fontId="17" fillId="0" borderId="40" xfId="0" applyFont="1" applyBorder="1" applyAlignment="1">
      <alignment horizontal="left" vertical="center"/>
    </xf>
    <xf numFmtId="38" fontId="18" fillId="0" borderId="54" xfId="4" applyFont="1" applyBorder="1" applyAlignment="1">
      <alignment horizontal="right" vertical="center"/>
    </xf>
    <xf numFmtId="38" fontId="18" fillId="0" borderId="55" xfId="4" applyFont="1" applyBorder="1" applyAlignment="1">
      <alignment horizontal="right" vertical="center"/>
    </xf>
    <xf numFmtId="38" fontId="11" fillId="0" borderId="31" xfId="4" applyFont="1" applyBorder="1" applyAlignment="1">
      <alignment horizontal="right" vertical="center"/>
    </xf>
    <xf numFmtId="38" fontId="18" fillId="0" borderId="31" xfId="4" applyFont="1" applyBorder="1" applyAlignment="1">
      <alignment horizontal="right" vertical="center"/>
    </xf>
    <xf numFmtId="38" fontId="11" fillId="0" borderId="32" xfId="4" applyFont="1" applyBorder="1" applyAlignment="1">
      <alignment horizontal="right" vertical="center"/>
    </xf>
    <xf numFmtId="38" fontId="11" fillId="0" borderId="56" xfId="4" applyFont="1" applyBorder="1" applyAlignment="1">
      <alignment horizontal="right" vertical="center"/>
    </xf>
    <xf numFmtId="197" fontId="22" fillId="0" borderId="7" xfId="6" applyNumberFormat="1" applyFont="1" applyFill="1" applyBorder="1" applyAlignment="1">
      <alignment horizontal="right" vertical="center"/>
    </xf>
    <xf numFmtId="197" fontId="22" fillId="0" borderId="9" xfId="6" applyNumberFormat="1" applyFont="1" applyFill="1" applyBorder="1" applyAlignment="1">
      <alignment horizontal="right" vertical="center"/>
    </xf>
    <xf numFmtId="197" fontId="22" fillId="0" borderId="11" xfId="6" applyNumberFormat="1" applyFont="1" applyFill="1" applyBorder="1" applyAlignment="1">
      <alignment horizontal="right" vertical="center"/>
    </xf>
    <xf numFmtId="197" fontId="22" fillId="0" borderId="6" xfId="6" applyNumberFormat="1" applyFont="1" applyFill="1" applyBorder="1" applyAlignment="1">
      <alignment horizontal="right" vertical="center"/>
    </xf>
    <xf numFmtId="196" fontId="22" fillId="0" borderId="11" xfId="6" applyNumberFormat="1" applyFont="1" applyFill="1" applyBorder="1" applyAlignment="1">
      <alignment horizontal="right" vertical="center"/>
    </xf>
    <xf numFmtId="196" fontId="22" fillId="0" borderId="9" xfId="6" applyNumberFormat="1" applyFont="1" applyFill="1" applyBorder="1" applyAlignment="1">
      <alignment horizontal="right" vertical="center"/>
    </xf>
    <xf numFmtId="196" fontId="22" fillId="0" borderId="6" xfId="6" applyNumberFormat="1" applyFont="1" applyFill="1" applyBorder="1" applyAlignment="1">
      <alignment horizontal="right" vertical="center"/>
    </xf>
    <xf numFmtId="197" fontId="22" fillId="0" borderId="12" xfId="6" applyNumberFormat="1" applyFont="1" applyFill="1" applyBorder="1" applyAlignment="1">
      <alignment horizontal="right" vertical="center"/>
    </xf>
    <xf numFmtId="0" fontId="24" fillId="0" borderId="26" xfId="0" applyFont="1" applyFill="1" applyBorder="1" applyAlignment="1">
      <alignment vertical="center" wrapText="1"/>
    </xf>
    <xf numFmtId="0" fontId="24" fillId="0" borderId="27" xfId="0" applyFont="1" applyFill="1" applyBorder="1" applyAlignment="1">
      <alignment vertical="center" wrapText="1"/>
    </xf>
    <xf numFmtId="0" fontId="24" fillId="0" borderId="28" xfId="0" applyFont="1" applyFill="1" applyBorder="1" applyAlignment="1">
      <alignment vertical="center" wrapText="1"/>
    </xf>
    <xf numFmtId="0" fontId="24" fillId="0" borderId="29" xfId="0" applyFont="1" applyFill="1" applyBorder="1" applyAlignment="1">
      <alignment vertical="center" wrapText="1"/>
    </xf>
    <xf numFmtId="189" fontId="24" fillId="0" borderId="24" xfId="0" applyNumberFormat="1" applyFont="1" applyFill="1" applyBorder="1" applyAlignment="1">
      <alignment vertical="center" wrapText="1"/>
    </xf>
    <xf numFmtId="189" fontId="24" fillId="0" borderId="25" xfId="0" applyNumberFormat="1" applyFont="1" applyFill="1" applyBorder="1" applyAlignment="1">
      <alignment vertical="center" wrapText="1"/>
    </xf>
    <xf numFmtId="38" fontId="24" fillId="0" borderId="26" xfId="4" applyFont="1" applyFill="1" applyBorder="1" applyAlignment="1">
      <alignment vertical="center" wrapText="1"/>
    </xf>
    <xf numFmtId="38" fontId="24" fillId="0" borderId="27" xfId="4" applyFont="1" applyFill="1" applyBorder="1" applyAlignment="1">
      <alignment vertical="center" wrapText="1"/>
    </xf>
    <xf numFmtId="38" fontId="24" fillId="0" borderId="28" xfId="4" applyFont="1" applyFill="1" applyBorder="1" applyAlignment="1">
      <alignment vertical="center" wrapText="1"/>
    </xf>
    <xf numFmtId="38" fontId="24" fillId="0" borderId="29" xfId="4" applyFont="1" applyFill="1" applyBorder="1" applyAlignment="1">
      <alignment vertical="center" wrapText="1"/>
    </xf>
    <xf numFmtId="205" fontId="24" fillId="0" borderId="26" xfId="0" applyNumberFormat="1" applyFont="1" applyFill="1" applyBorder="1" applyAlignment="1">
      <alignment horizontal="right" vertical="center" wrapText="1"/>
    </xf>
    <xf numFmtId="204" fontId="24" fillId="0" borderId="26" xfId="0" applyNumberFormat="1" applyFont="1" applyFill="1" applyBorder="1" applyAlignment="1">
      <alignment horizontal="right" vertical="center" wrapText="1"/>
    </xf>
    <xf numFmtId="0" fontId="24" fillId="0" borderId="26" xfId="0" applyNumberFormat="1" applyFont="1" applyFill="1" applyBorder="1" applyAlignment="1">
      <alignment horizontal="right" vertical="center" wrapText="1"/>
    </xf>
    <xf numFmtId="205" fontId="24" fillId="0" borderId="27" xfId="0" applyNumberFormat="1" applyFont="1" applyFill="1" applyBorder="1" applyAlignment="1">
      <alignment horizontal="right" vertical="center" wrapText="1"/>
    </xf>
    <xf numFmtId="204" fontId="24" fillId="0" borderId="28" xfId="0" applyNumberFormat="1" applyFont="1" applyFill="1" applyBorder="1" applyAlignment="1">
      <alignment horizontal="right" vertical="center" wrapText="1"/>
    </xf>
    <xf numFmtId="0" fontId="24" fillId="0" borderId="29" xfId="0" applyNumberFormat="1" applyFont="1" applyFill="1" applyBorder="1" applyAlignment="1">
      <alignment horizontal="right" vertical="center" wrapText="1"/>
    </xf>
    <xf numFmtId="204" fontId="24" fillId="0" borderId="24" xfId="0" applyNumberFormat="1" applyFont="1" applyFill="1" applyBorder="1" applyAlignment="1">
      <alignment horizontal="right" vertical="center" wrapText="1"/>
    </xf>
    <xf numFmtId="205" fontId="24" fillId="0" borderId="25" xfId="0" applyNumberFormat="1" applyFont="1" applyFill="1" applyBorder="1" applyAlignment="1">
      <alignment horizontal="right" vertical="center" wrapText="1"/>
    </xf>
    <xf numFmtId="204" fontId="24" fillId="0" borderId="27" xfId="0" applyNumberFormat="1" applyFont="1" applyFill="1" applyBorder="1" applyAlignment="1">
      <alignment horizontal="right" vertical="center" wrapText="1"/>
    </xf>
    <xf numFmtId="204" fontId="24" fillId="0" borderId="29" xfId="0" applyNumberFormat="1" applyFont="1" applyFill="1" applyBorder="1" applyAlignment="1">
      <alignment horizontal="right" vertical="center" wrapText="1"/>
    </xf>
    <xf numFmtId="38" fontId="11" fillId="0" borderId="47" xfId="4" applyFont="1" applyFill="1" applyBorder="1" applyAlignment="1">
      <alignment vertical="center" shrinkToFit="1"/>
    </xf>
    <xf numFmtId="38" fontId="11" fillId="0" borderId="24" xfId="4" applyFont="1" applyFill="1" applyBorder="1" applyAlignment="1">
      <alignment vertical="center" shrinkToFit="1"/>
    </xf>
    <xf numFmtId="183" fontId="11" fillId="0" borderId="25" xfId="0" applyNumberFormat="1" applyFont="1" applyFill="1" applyBorder="1" applyAlignment="1">
      <alignment vertical="center" shrinkToFit="1"/>
    </xf>
    <xf numFmtId="38" fontId="11" fillId="0" borderId="46" xfId="4" applyFont="1" applyFill="1" applyBorder="1" applyAlignment="1">
      <alignment vertical="center" shrinkToFit="1"/>
    </xf>
    <xf numFmtId="38" fontId="11" fillId="0" borderId="26" xfId="4" applyFont="1" applyFill="1" applyBorder="1" applyAlignment="1">
      <alignment vertical="center" shrinkToFit="1"/>
    </xf>
    <xf numFmtId="183" fontId="11" fillId="0" borderId="27" xfId="0" applyNumberFormat="1" applyFont="1" applyFill="1" applyBorder="1" applyAlignment="1">
      <alignment vertical="center" shrinkToFit="1"/>
    </xf>
    <xf numFmtId="38" fontId="11" fillId="0" borderId="41" xfId="4" applyFont="1" applyFill="1" applyBorder="1" applyAlignment="1">
      <alignment vertical="center" shrinkToFit="1"/>
    </xf>
    <xf numFmtId="38" fontId="11" fillId="0" borderId="28" xfId="4" applyFont="1" applyFill="1" applyBorder="1" applyAlignment="1">
      <alignment vertical="center" shrinkToFit="1"/>
    </xf>
    <xf numFmtId="183" fontId="11" fillId="0" borderId="29" xfId="0" applyNumberFormat="1" applyFont="1" applyFill="1" applyBorder="1" applyAlignment="1">
      <alignment vertical="center" shrinkToFit="1"/>
    </xf>
    <xf numFmtId="38" fontId="11" fillId="0" borderId="24" xfId="4" applyFont="1" applyFill="1" applyBorder="1" applyAlignment="1">
      <alignment vertical="center" wrapText="1"/>
    </xf>
    <xf numFmtId="38" fontId="11" fillId="0" borderId="24" xfId="4" applyFont="1" applyFill="1" applyBorder="1" applyAlignment="1">
      <alignment vertical="center"/>
    </xf>
    <xf numFmtId="183" fontId="11" fillId="0" borderId="25" xfId="0" applyNumberFormat="1" applyFont="1" applyFill="1" applyBorder="1" applyAlignment="1">
      <alignment vertical="center"/>
    </xf>
    <xf numFmtId="38" fontId="11" fillId="0" borderId="26" xfId="4" applyFont="1" applyFill="1" applyBorder="1" applyAlignment="1">
      <alignment vertical="center" wrapText="1"/>
    </xf>
    <xf numFmtId="38" fontId="11" fillId="0" borderId="26" xfId="4" applyFont="1" applyFill="1" applyBorder="1" applyAlignment="1">
      <alignment vertical="center"/>
    </xf>
    <xf numFmtId="183" fontId="11" fillId="0" borderId="27" xfId="0" applyNumberFormat="1" applyFont="1" applyFill="1" applyBorder="1" applyAlignment="1">
      <alignment vertical="center"/>
    </xf>
    <xf numFmtId="38" fontId="11" fillId="0" borderId="28" xfId="4" applyFont="1" applyFill="1" applyBorder="1" applyAlignment="1">
      <alignment vertical="center" wrapText="1"/>
    </xf>
    <xf numFmtId="38" fontId="11" fillId="0" borderId="28" xfId="4" applyFont="1" applyFill="1" applyBorder="1" applyAlignment="1">
      <alignment vertical="center"/>
    </xf>
    <xf numFmtId="183" fontId="11" fillId="0" borderId="29" xfId="0" applyNumberFormat="1" applyFont="1" applyFill="1" applyBorder="1" applyAlignment="1">
      <alignment vertical="center"/>
    </xf>
    <xf numFmtId="38" fontId="11" fillId="0" borderId="47" xfId="4" applyFont="1" applyFill="1" applyBorder="1" applyAlignment="1">
      <alignment vertical="center"/>
    </xf>
    <xf numFmtId="38" fontId="11" fillId="0" borderId="46" xfId="4" applyFont="1" applyFill="1" applyBorder="1" applyAlignment="1">
      <alignment vertical="center"/>
    </xf>
    <xf numFmtId="38" fontId="11" fillId="0" borderId="41" xfId="4" applyFont="1" applyFill="1" applyBorder="1" applyAlignment="1">
      <alignment vertical="center"/>
    </xf>
    <xf numFmtId="38" fontId="11" fillId="0" borderId="33" xfId="4" applyFont="1" applyFill="1" applyBorder="1" applyAlignment="1">
      <alignment vertical="center"/>
    </xf>
    <xf numFmtId="38" fontId="11" fillId="0" borderId="18" xfId="4" applyFont="1" applyFill="1" applyBorder="1" applyAlignment="1">
      <alignment vertical="center"/>
    </xf>
    <xf numFmtId="38" fontId="11" fillId="0" borderId="19" xfId="4" applyFont="1" applyFill="1" applyBorder="1" applyAlignment="1">
      <alignment vertical="center"/>
    </xf>
    <xf numFmtId="0" fontId="9" fillId="0" borderId="34" xfId="0" applyFont="1" applyBorder="1" applyAlignment="1">
      <alignment horizontal="center" vertical="center"/>
    </xf>
    <xf numFmtId="0" fontId="9" fillId="0" borderId="57" xfId="0" applyFont="1" applyFill="1" applyBorder="1" applyAlignment="1">
      <alignment horizontal="right" vertical="center"/>
    </xf>
    <xf numFmtId="0" fontId="9" fillId="0" borderId="22" xfId="0" applyFont="1" applyBorder="1" applyAlignment="1">
      <alignment horizontal="center" vertical="center"/>
    </xf>
    <xf numFmtId="0" fontId="9" fillId="0" borderId="58" xfId="0" applyFont="1" applyBorder="1" applyAlignment="1">
      <alignment horizontal="right" vertical="center"/>
    </xf>
    <xf numFmtId="0" fontId="9" fillId="0" borderId="23" xfId="0" applyFont="1" applyBorder="1" applyAlignment="1">
      <alignment horizontal="center" vertical="center"/>
    </xf>
    <xf numFmtId="0" fontId="9" fillId="0" borderId="42" xfId="0" applyFont="1" applyBorder="1" applyAlignment="1">
      <alignment horizontal="right" vertical="center"/>
    </xf>
    <xf numFmtId="0" fontId="9" fillId="0" borderId="57" xfId="0" applyFont="1" applyBorder="1" applyAlignment="1">
      <alignment horizontal="right" vertical="center"/>
    </xf>
    <xf numFmtId="0" fontId="9" fillId="0" borderId="58" xfId="0" applyFont="1" applyFill="1" applyBorder="1" applyAlignment="1">
      <alignment horizontal="right" vertical="center"/>
    </xf>
    <xf numFmtId="0" fontId="9" fillId="0" borderId="42" xfId="0" applyFont="1" applyFill="1" applyBorder="1" applyAlignment="1">
      <alignment horizontal="right" vertical="center"/>
    </xf>
    <xf numFmtId="38" fontId="11" fillId="0" borderId="41" xfId="4" applyFont="1" applyBorder="1" applyAlignment="1">
      <alignment vertical="center"/>
    </xf>
    <xf numFmtId="38" fontId="11" fillId="0" borderId="28" xfId="4" applyFont="1" applyBorder="1" applyAlignment="1">
      <alignment vertical="center"/>
    </xf>
    <xf numFmtId="176" fontId="11" fillId="0" borderId="29" xfId="4" applyNumberFormat="1" applyFont="1" applyBorder="1" applyAlignment="1">
      <alignment horizontal="center" vertical="center"/>
    </xf>
    <xf numFmtId="38" fontId="11" fillId="0" borderId="19" xfId="4" applyFont="1" applyBorder="1" applyAlignment="1">
      <alignment vertical="center"/>
    </xf>
    <xf numFmtId="38" fontId="9" fillId="0" borderId="33" xfId="4" applyFont="1" applyFill="1" applyBorder="1" applyAlignment="1">
      <alignment vertical="center"/>
    </xf>
    <xf numFmtId="38" fontId="9" fillId="0" borderId="24" xfId="4" applyFont="1" applyFill="1" applyBorder="1" applyAlignment="1">
      <alignment vertical="center" wrapText="1"/>
    </xf>
    <xf numFmtId="38" fontId="9" fillId="0" borderId="24" xfId="4" applyFont="1" applyFill="1" applyBorder="1" applyAlignment="1">
      <alignment vertical="center"/>
    </xf>
    <xf numFmtId="38" fontId="9" fillId="0" borderId="26" xfId="4" applyFont="1" applyFill="1" applyBorder="1" applyAlignment="1">
      <alignment vertical="center" wrapText="1"/>
    </xf>
    <xf numFmtId="38" fontId="9" fillId="0" borderId="26" xfId="4" applyFont="1" applyFill="1" applyBorder="1" applyAlignment="1">
      <alignment vertical="center"/>
    </xf>
    <xf numFmtId="38" fontId="9" fillId="0" borderId="28" xfId="4" applyFont="1" applyFill="1" applyBorder="1" applyAlignment="1">
      <alignment vertical="center" wrapText="1"/>
    </xf>
    <xf numFmtId="38" fontId="9" fillId="0" borderId="28" xfId="4" applyFont="1" applyFill="1" applyBorder="1" applyAlignment="1">
      <alignment vertical="center"/>
    </xf>
    <xf numFmtId="38" fontId="9" fillId="0" borderId="47" xfId="4" applyFont="1" applyFill="1" applyBorder="1" applyAlignment="1">
      <alignment vertical="center"/>
    </xf>
    <xf numFmtId="38" fontId="9" fillId="0" borderId="46" xfId="4" applyFont="1" applyFill="1" applyBorder="1" applyAlignment="1">
      <alignment vertical="center"/>
    </xf>
    <xf numFmtId="38" fontId="9" fillId="0" borderId="41" xfId="4" applyFont="1" applyFill="1" applyBorder="1" applyAlignment="1">
      <alignment vertical="center"/>
    </xf>
    <xf numFmtId="0" fontId="7" fillId="0" borderId="26" xfId="0" applyFont="1" applyBorder="1" applyAlignment="1">
      <alignment vertical="center"/>
    </xf>
    <xf numFmtId="0" fontId="7" fillId="0" borderId="28" xfId="0" applyFont="1" applyBorder="1" applyAlignment="1">
      <alignment vertical="center"/>
    </xf>
    <xf numFmtId="0" fontId="7" fillId="0" borderId="53" xfId="0" applyFont="1" applyBorder="1" applyAlignment="1">
      <alignment vertical="center"/>
    </xf>
    <xf numFmtId="0" fontId="7" fillId="0" borderId="33" xfId="0" applyFont="1" applyBorder="1"/>
    <xf numFmtId="0" fontId="7" fillId="0" borderId="18" xfId="0" applyFont="1" applyBorder="1"/>
    <xf numFmtId="0" fontId="7" fillId="0" borderId="59" xfId="0" applyFont="1" applyBorder="1"/>
    <xf numFmtId="38" fontId="7" fillId="0" borderId="47" xfId="4" applyFont="1" applyFill="1" applyBorder="1" applyAlignment="1">
      <alignment horizontal="right"/>
    </xf>
    <xf numFmtId="38" fontId="7" fillId="0" borderId="24" xfId="4" applyFont="1" applyFill="1" applyBorder="1" applyAlignment="1">
      <alignment horizontal="right"/>
    </xf>
    <xf numFmtId="38" fontId="7" fillId="0" borderId="25" xfId="4" applyFont="1" applyFill="1" applyBorder="1" applyAlignment="1">
      <alignment horizontal="right"/>
    </xf>
    <xf numFmtId="38" fontId="7" fillId="0" borderId="46" xfId="4" applyFont="1" applyFill="1" applyBorder="1" applyAlignment="1">
      <alignment horizontal="right"/>
    </xf>
    <xf numFmtId="38" fontId="7" fillId="0" borderId="26" xfId="4" applyFont="1" applyFill="1" applyBorder="1" applyAlignment="1">
      <alignment horizontal="right"/>
    </xf>
    <xf numFmtId="38" fontId="7" fillId="0" borderId="27" xfId="4" applyFont="1" applyFill="1" applyBorder="1" applyAlignment="1">
      <alignment horizontal="right"/>
    </xf>
    <xf numFmtId="203" fontId="7" fillId="0" borderId="46" xfId="4" applyNumberFormat="1" applyFont="1" applyFill="1" applyBorder="1" applyAlignment="1">
      <alignment horizontal="right"/>
    </xf>
    <xf numFmtId="203" fontId="7" fillId="0" borderId="26" xfId="4" applyNumberFormat="1" applyFont="1" applyFill="1" applyBorder="1" applyAlignment="1">
      <alignment horizontal="right"/>
    </xf>
    <xf numFmtId="203" fontId="7" fillId="0" borderId="27" xfId="4" applyNumberFormat="1" applyFont="1" applyFill="1" applyBorder="1" applyAlignment="1">
      <alignment horizontal="right"/>
    </xf>
    <xf numFmtId="38" fontId="7" fillId="0" borderId="60" xfId="4" applyFont="1" applyFill="1" applyBorder="1" applyAlignment="1">
      <alignment horizontal="right"/>
    </xf>
    <xf numFmtId="38" fontId="7" fillId="0" borderId="61" xfId="4" applyFont="1" applyFill="1" applyBorder="1" applyAlignment="1">
      <alignment horizontal="right"/>
    </xf>
    <xf numFmtId="38" fontId="7" fillId="0" borderId="62" xfId="4" applyFont="1" applyFill="1" applyBorder="1" applyAlignment="1">
      <alignment horizontal="right"/>
    </xf>
    <xf numFmtId="38" fontId="7" fillId="0" borderId="63" xfId="4" applyFont="1" applyFill="1" applyBorder="1" applyAlignment="1">
      <alignment horizontal="right"/>
    </xf>
    <xf numFmtId="38" fontId="7" fillId="0" borderId="64" xfId="4" applyFont="1" applyFill="1" applyBorder="1" applyAlignment="1">
      <alignment horizontal="right"/>
    </xf>
    <xf numFmtId="38" fontId="7" fillId="0" borderId="65" xfId="4" applyFont="1" applyFill="1" applyBorder="1" applyAlignment="1">
      <alignment horizontal="right"/>
    </xf>
    <xf numFmtId="3" fontId="7" fillId="0" borderId="46" xfId="4" applyNumberFormat="1" applyFont="1" applyFill="1" applyBorder="1" applyAlignment="1">
      <alignment horizontal="right"/>
    </xf>
    <xf numFmtId="3" fontId="7" fillId="0" borderId="26" xfId="4" applyNumberFormat="1" applyFont="1" applyFill="1" applyBorder="1" applyAlignment="1">
      <alignment horizontal="right"/>
    </xf>
    <xf numFmtId="3" fontId="7" fillId="0" borderId="27" xfId="4" applyNumberFormat="1" applyFont="1" applyFill="1" applyBorder="1" applyAlignment="1">
      <alignment horizontal="right"/>
    </xf>
    <xf numFmtId="38" fontId="7" fillId="0" borderId="47" xfId="4" applyFont="1" applyBorder="1" applyAlignment="1">
      <alignment horizontal="right"/>
    </xf>
    <xf numFmtId="38" fontId="7" fillId="0" borderId="24" xfId="4" applyFont="1" applyBorder="1" applyAlignment="1">
      <alignment horizontal="right"/>
    </xf>
    <xf numFmtId="38" fontId="7" fillId="0" borderId="25" xfId="4" applyFont="1" applyBorder="1" applyAlignment="1">
      <alignment horizontal="right"/>
    </xf>
    <xf numFmtId="38" fontId="7" fillId="0" borderId="46" xfId="4" applyFont="1" applyBorder="1" applyAlignment="1">
      <alignment horizontal="right"/>
    </xf>
    <xf numFmtId="38" fontId="7" fillId="0" borderId="26" xfId="4" applyFont="1" applyBorder="1" applyAlignment="1">
      <alignment horizontal="right"/>
    </xf>
    <xf numFmtId="38" fontId="7" fillId="0" borderId="27" xfId="4" applyFont="1" applyBorder="1" applyAlignment="1">
      <alignment horizontal="right"/>
    </xf>
    <xf numFmtId="189" fontId="7" fillId="0" borderId="46" xfId="4" applyNumberFormat="1" applyFont="1" applyBorder="1" applyAlignment="1">
      <alignment horizontal="right"/>
    </xf>
    <xf numFmtId="38" fontId="7" fillId="0" borderId="60" xfId="4" applyFont="1" applyBorder="1" applyAlignment="1">
      <alignment horizontal="right"/>
    </xf>
    <xf numFmtId="38" fontId="7" fillId="0" borderId="61" xfId="4" applyFont="1" applyBorder="1" applyAlignment="1">
      <alignment horizontal="right"/>
    </xf>
    <xf numFmtId="38" fontId="7" fillId="0" borderId="62" xfId="4" applyFont="1" applyBorder="1" applyAlignment="1">
      <alignment horizontal="right"/>
    </xf>
    <xf numFmtId="38" fontId="7" fillId="0" borderId="63" xfId="4" applyFont="1" applyBorder="1" applyAlignment="1">
      <alignment horizontal="right"/>
    </xf>
    <xf numFmtId="38" fontId="7" fillId="0" borderId="64" xfId="4" applyFont="1" applyBorder="1" applyAlignment="1">
      <alignment horizontal="right"/>
    </xf>
    <xf numFmtId="38" fontId="7" fillId="0" borderId="65" xfId="4" applyFont="1" applyBorder="1" applyAlignment="1">
      <alignment horizontal="right"/>
    </xf>
    <xf numFmtId="38" fontId="7" fillId="0" borderId="66" xfId="4" applyFont="1" applyBorder="1" applyAlignment="1">
      <alignment horizontal="right"/>
    </xf>
    <xf numFmtId="38" fontId="7" fillId="0" borderId="67" xfId="4" applyFont="1" applyFill="1" applyBorder="1" applyAlignment="1">
      <alignment horizontal="right"/>
    </xf>
    <xf numFmtId="38" fontId="7" fillId="0" borderId="68" xfId="4" applyFont="1" applyFill="1" applyBorder="1" applyAlignment="1">
      <alignment horizontal="right"/>
    </xf>
    <xf numFmtId="38" fontId="7" fillId="0" borderId="69" xfId="4" applyFont="1" applyFill="1" applyBorder="1" applyAlignment="1">
      <alignment horizontal="right"/>
    </xf>
    <xf numFmtId="38" fontId="7" fillId="0" borderId="67" xfId="4" applyFont="1" applyBorder="1" applyAlignment="1">
      <alignment horizontal="right"/>
    </xf>
    <xf numFmtId="38" fontId="7" fillId="0" borderId="68" xfId="4" applyFont="1" applyBorder="1" applyAlignment="1">
      <alignment horizontal="right"/>
    </xf>
    <xf numFmtId="38" fontId="7" fillId="0" borderId="69" xfId="4" applyFont="1" applyBorder="1" applyAlignment="1">
      <alignment horizontal="right"/>
    </xf>
    <xf numFmtId="0" fontId="7" fillId="0" borderId="70" xfId="0" applyFont="1" applyBorder="1"/>
    <xf numFmtId="0" fontId="9" fillId="0" borderId="18" xfId="0" applyFont="1" applyBorder="1" applyAlignment="1">
      <alignment horizontal="left" vertical="center"/>
    </xf>
    <xf numFmtId="0" fontId="11" fillId="0" borderId="17" xfId="0" applyFont="1" applyBorder="1" applyAlignment="1">
      <alignment horizontal="center" vertical="center"/>
    </xf>
    <xf numFmtId="38" fontId="17" fillId="0" borderId="47" xfId="4" applyFont="1" applyBorder="1" applyAlignment="1">
      <alignment vertical="center"/>
    </xf>
    <xf numFmtId="3" fontId="17" fillId="0" borderId="25" xfId="0" applyNumberFormat="1" applyFont="1" applyBorder="1" applyAlignment="1">
      <alignment vertical="center"/>
    </xf>
    <xf numFmtId="0" fontId="17" fillId="0" borderId="46" xfId="0" applyFont="1" applyBorder="1" applyAlignment="1">
      <alignment vertical="center"/>
    </xf>
    <xf numFmtId="0" fontId="17" fillId="0" borderId="27" xfId="0" applyFont="1" applyBorder="1" applyAlignment="1">
      <alignment vertical="center"/>
    </xf>
    <xf numFmtId="38" fontId="17" fillId="0" borderId="46" xfId="4" applyFont="1" applyBorder="1" applyAlignment="1">
      <alignment vertical="center"/>
    </xf>
    <xf numFmtId="3" fontId="17" fillId="0" borderId="27" xfId="0" applyNumberFormat="1" applyFont="1" applyBorder="1" applyAlignment="1">
      <alignment vertical="center"/>
    </xf>
    <xf numFmtId="3" fontId="7" fillId="0" borderId="27" xfId="0" applyNumberFormat="1" applyFont="1" applyBorder="1" applyAlignment="1">
      <alignment vertical="center"/>
    </xf>
    <xf numFmtId="0" fontId="7" fillId="0" borderId="48" xfId="0" applyFont="1" applyBorder="1" applyAlignment="1">
      <alignment horizontal="right" vertical="center" wrapText="1"/>
    </xf>
    <xf numFmtId="0" fontId="7" fillId="0" borderId="56" xfId="0" applyFont="1" applyBorder="1" applyAlignment="1">
      <alignment horizontal="right" vertical="center" wrapText="1"/>
    </xf>
    <xf numFmtId="0" fontId="7" fillId="0" borderId="48" xfId="0" applyFont="1" applyBorder="1" applyAlignment="1">
      <alignment horizontal="right" vertical="center"/>
    </xf>
    <xf numFmtId="0" fontId="7" fillId="0" borderId="56" xfId="0" applyFont="1" applyBorder="1" applyAlignment="1">
      <alignment horizontal="right" vertical="center"/>
    </xf>
    <xf numFmtId="0" fontId="7" fillId="0" borderId="46" xfId="0" applyFont="1" applyBorder="1" applyAlignment="1">
      <alignment vertical="center" wrapText="1"/>
    </xf>
    <xf numFmtId="0" fontId="7" fillId="0" borderId="27" xfId="0" applyFont="1" applyBorder="1" applyAlignment="1">
      <alignment vertical="center" wrapText="1"/>
    </xf>
    <xf numFmtId="38" fontId="17" fillId="0" borderId="25" xfId="4" applyFont="1" applyBorder="1" applyAlignment="1">
      <alignment vertical="center"/>
    </xf>
    <xf numFmtId="38" fontId="17" fillId="0" borderId="27" xfId="4" applyFont="1" applyBorder="1" applyAlignment="1">
      <alignment vertical="center"/>
    </xf>
    <xf numFmtId="38" fontId="7" fillId="0" borderId="46" xfId="4" applyFont="1" applyBorder="1" applyAlignment="1">
      <alignment vertical="center" wrapText="1"/>
    </xf>
    <xf numFmtId="38" fontId="7" fillId="0" borderId="27" xfId="4" applyFont="1" applyBorder="1" applyAlignment="1">
      <alignment vertical="center" wrapText="1"/>
    </xf>
    <xf numFmtId="0" fontId="7" fillId="0" borderId="71" xfId="0" applyFont="1" applyBorder="1" applyAlignment="1">
      <alignment horizontal="right" vertical="center"/>
    </xf>
    <xf numFmtId="0" fontId="7" fillId="0" borderId="72" xfId="0" applyFont="1" applyBorder="1" applyAlignment="1">
      <alignment horizontal="right" vertical="center"/>
    </xf>
    <xf numFmtId="0" fontId="7" fillId="0" borderId="41" xfId="0" applyFont="1" applyBorder="1" applyAlignment="1">
      <alignment horizontal="right" vertical="center"/>
    </xf>
    <xf numFmtId="0" fontId="7" fillId="0" borderId="29" xfId="0" applyFont="1" applyBorder="1" applyAlignment="1">
      <alignment horizontal="right" vertical="center"/>
    </xf>
    <xf numFmtId="3" fontId="7" fillId="0" borderId="25" xfId="0" applyNumberFormat="1" applyFont="1" applyBorder="1" applyAlignment="1"/>
    <xf numFmtId="3" fontId="7" fillId="0" borderId="27" xfId="0" applyNumberFormat="1" applyFont="1" applyBorder="1" applyAlignment="1"/>
    <xf numFmtId="3" fontId="7" fillId="0" borderId="29" xfId="0" applyNumberFormat="1" applyFont="1" applyBorder="1" applyAlignment="1">
      <alignment horizontal="right" vertical="center"/>
    </xf>
    <xf numFmtId="3" fontId="7" fillId="0" borderId="30" xfId="0" applyNumberFormat="1" applyFont="1" applyBorder="1" applyAlignment="1"/>
    <xf numFmtId="3" fontId="7" fillId="0" borderId="31" xfId="0" applyNumberFormat="1" applyFont="1" applyBorder="1" applyAlignment="1"/>
    <xf numFmtId="0" fontId="7" fillId="0" borderId="31" xfId="0" applyFont="1" applyBorder="1" applyAlignment="1"/>
    <xf numFmtId="0" fontId="7" fillId="0" borderId="32" xfId="0" applyFont="1" applyBorder="1" applyAlignment="1"/>
    <xf numFmtId="3" fontId="7" fillId="0" borderId="47" xfId="0" applyNumberFormat="1" applyFont="1" applyBorder="1" applyAlignment="1"/>
    <xf numFmtId="3" fontId="7" fillId="0" borderId="46" xfId="0" applyNumberFormat="1" applyFont="1" applyBorder="1" applyAlignment="1"/>
    <xf numFmtId="0" fontId="7" fillId="0" borderId="46" xfId="0" applyFont="1" applyBorder="1" applyAlignment="1"/>
    <xf numFmtId="0" fontId="7" fillId="0" borderId="71" xfId="0" applyFont="1" applyBorder="1" applyAlignment="1"/>
    <xf numFmtId="3" fontId="7" fillId="0" borderId="72" xfId="0" applyNumberFormat="1" applyFont="1" applyBorder="1" applyAlignment="1"/>
    <xf numFmtId="0" fontId="7" fillId="0" borderId="41" xfId="0" applyFont="1" applyBorder="1" applyAlignment="1"/>
    <xf numFmtId="0" fontId="23" fillId="0" borderId="34" xfId="0" applyFont="1" applyBorder="1" applyAlignment="1">
      <alignment horizontal="center" vertical="center"/>
    </xf>
    <xf numFmtId="0" fontId="9" fillId="0" borderId="22" xfId="0" applyFont="1" applyBorder="1" applyAlignment="1">
      <alignment vertical="center"/>
    </xf>
    <xf numFmtId="0" fontId="9" fillId="0" borderId="43" xfId="0" applyFont="1" applyBorder="1" applyAlignment="1">
      <alignment vertical="center"/>
    </xf>
    <xf numFmtId="0" fontId="23" fillId="0" borderId="43" xfId="0" applyFont="1" applyBorder="1" applyAlignment="1">
      <alignment horizontal="left" vertical="center"/>
    </xf>
    <xf numFmtId="0" fontId="9" fillId="0" borderId="43" xfId="0" applyFont="1" applyBorder="1" applyAlignment="1">
      <alignment horizontal="left" vertical="center"/>
    </xf>
    <xf numFmtId="0" fontId="9" fillId="0" borderId="73" xfId="0" applyFont="1" applyBorder="1" applyAlignment="1">
      <alignment vertical="center"/>
    </xf>
    <xf numFmtId="0" fontId="9" fillId="0" borderId="34" xfId="0" applyFont="1" applyBorder="1" applyAlignment="1">
      <alignment vertical="center"/>
    </xf>
    <xf numFmtId="0" fontId="9" fillId="0" borderId="74" xfId="0" applyFont="1" applyBorder="1" applyAlignment="1">
      <alignment vertical="center"/>
    </xf>
    <xf numFmtId="0" fontId="7" fillId="0" borderId="3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38" fontId="7" fillId="0" borderId="25" xfId="4" applyFont="1" applyFill="1" applyBorder="1" applyAlignment="1">
      <alignment horizontal="right" vertical="center"/>
    </xf>
    <xf numFmtId="38" fontId="7" fillId="0" borderId="47" xfId="4" applyFont="1" applyFill="1" applyBorder="1" applyAlignment="1">
      <alignment horizontal="right"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11" fillId="0" borderId="42" xfId="0" applyFont="1" applyBorder="1" applyAlignment="1">
      <alignment horizontal="left" vertical="center"/>
    </xf>
    <xf numFmtId="40" fontId="11" fillId="0" borderId="19" xfId="0" applyNumberFormat="1" applyFont="1" applyFill="1" applyBorder="1" applyAlignment="1">
      <alignment horizontal="right" vertical="center"/>
    </xf>
    <xf numFmtId="38" fontId="11" fillId="0" borderId="33" xfId="4" applyNumberFormat="1" applyFont="1" applyFill="1" applyBorder="1" applyAlignment="1">
      <alignment vertical="center"/>
    </xf>
    <xf numFmtId="38" fontId="11" fillId="0" borderId="19" xfId="4" applyFont="1" applyFill="1" applyBorder="1" applyAlignment="1">
      <alignment horizontal="right" vertical="center"/>
    </xf>
    <xf numFmtId="0" fontId="11" fillId="0" borderId="73" xfId="0" applyFont="1" applyBorder="1" applyAlignment="1">
      <alignment horizontal="left" vertical="center"/>
    </xf>
    <xf numFmtId="38" fontId="11" fillId="0" borderId="57" xfId="4" applyFont="1" applyFill="1" applyBorder="1" applyAlignment="1">
      <alignment vertical="center"/>
    </xf>
    <xf numFmtId="38" fontId="11" fillId="0" borderId="58" xfId="4" applyFont="1" applyFill="1" applyBorder="1" applyAlignment="1">
      <alignment vertical="center"/>
    </xf>
    <xf numFmtId="40" fontId="11" fillId="0" borderId="42" xfId="0" applyNumberFormat="1" applyFont="1" applyFill="1" applyBorder="1" applyAlignment="1">
      <alignment vertical="center"/>
    </xf>
    <xf numFmtId="38" fontId="11" fillId="0" borderId="42" xfId="4" applyFont="1" applyFill="1" applyBorder="1" applyAlignment="1">
      <alignment vertical="center"/>
    </xf>
    <xf numFmtId="38" fontId="9" fillId="0" borderId="57" xfId="4" applyFont="1" applyFill="1" applyBorder="1" applyAlignment="1">
      <alignment vertical="center"/>
    </xf>
    <xf numFmtId="0" fontId="11" fillId="0" borderId="33"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75" xfId="0" applyFont="1" applyBorder="1" applyAlignment="1">
      <alignment horizontal="left" shrinkToFit="1"/>
    </xf>
    <xf numFmtId="0" fontId="7" fillId="0" borderId="76" xfId="0" applyFont="1" applyBorder="1" applyAlignment="1">
      <alignment horizontal="left"/>
    </xf>
    <xf numFmtId="0" fontId="7" fillId="0" borderId="76" xfId="0" applyFont="1" applyBorder="1" applyAlignment="1">
      <alignment horizontal="center"/>
    </xf>
    <xf numFmtId="0" fontId="7" fillId="0" borderId="76" xfId="0" applyFont="1" applyBorder="1" applyAlignment="1">
      <alignment horizontal="left" shrinkToFit="1"/>
    </xf>
    <xf numFmtId="0" fontId="7" fillId="0" borderId="77" xfId="0" applyFont="1" applyBorder="1" applyAlignment="1">
      <alignment horizontal="left"/>
    </xf>
    <xf numFmtId="0" fontId="11" fillId="0" borderId="78" xfId="0" applyFont="1" applyBorder="1" applyAlignment="1">
      <alignment horizontal="left" shrinkToFit="1"/>
    </xf>
    <xf numFmtId="0" fontId="7" fillId="0" borderId="79" xfId="0" applyFont="1" applyBorder="1" applyAlignment="1">
      <alignment horizontal="left"/>
    </xf>
    <xf numFmtId="0" fontId="7" fillId="0" borderId="79" xfId="0" applyFont="1" applyBorder="1" applyAlignment="1">
      <alignment horizontal="center"/>
    </xf>
    <xf numFmtId="0" fontId="7" fillId="0" borderId="80" xfId="0" applyFont="1" applyBorder="1" applyAlignment="1">
      <alignment horizontal="left"/>
    </xf>
    <xf numFmtId="0" fontId="11" fillId="0" borderId="78" xfId="0" applyFont="1" applyBorder="1" applyAlignment="1">
      <alignment horizontal="left"/>
    </xf>
    <xf numFmtId="0" fontId="7" fillId="0" borderId="79" xfId="0" applyFont="1" applyBorder="1" applyAlignment="1">
      <alignment horizontal="left" shrinkToFit="1"/>
    </xf>
    <xf numFmtId="0" fontId="7" fillId="0" borderId="79" xfId="0" applyFont="1" applyBorder="1" applyAlignment="1"/>
    <xf numFmtId="58" fontId="7" fillId="0" borderId="79" xfId="0" applyNumberFormat="1" applyFont="1" applyBorder="1" applyAlignment="1">
      <alignment horizontal="left" shrinkToFit="1"/>
    </xf>
    <xf numFmtId="0" fontId="11" fillId="0" borderId="81" xfId="0" applyFont="1" applyBorder="1" applyAlignment="1">
      <alignment horizontal="left" shrinkToFit="1"/>
    </xf>
    <xf numFmtId="0" fontId="7" fillId="0" borderId="82" xfId="0" applyFont="1" applyBorder="1" applyAlignment="1">
      <alignment horizontal="left"/>
    </xf>
    <xf numFmtId="0" fontId="7" fillId="0" borderId="82" xfId="0" applyFont="1" applyBorder="1" applyAlignment="1">
      <alignment horizontal="center"/>
    </xf>
    <xf numFmtId="0" fontId="7" fillId="0" borderId="83" xfId="0" applyFont="1" applyBorder="1" applyAlignment="1">
      <alignment horizontal="left"/>
    </xf>
    <xf numFmtId="0" fontId="7" fillId="0" borderId="82" xfId="0" applyFont="1" applyBorder="1" applyAlignment="1">
      <alignment horizontal="left" shrinkToFit="1"/>
    </xf>
    <xf numFmtId="0" fontId="11" fillId="0" borderId="50" xfId="0" applyFont="1" applyBorder="1" applyAlignment="1">
      <alignment horizontal="left" shrinkToFit="1"/>
    </xf>
    <xf numFmtId="0" fontId="7" fillId="0" borderId="51" xfId="0" applyFont="1" applyBorder="1" applyAlignment="1">
      <alignment horizontal="left"/>
    </xf>
    <xf numFmtId="0" fontId="7" fillId="0" borderId="51" xfId="0" applyFont="1" applyBorder="1" applyAlignment="1">
      <alignment horizontal="center"/>
    </xf>
    <xf numFmtId="0" fontId="7" fillId="0" borderId="52" xfId="0" applyFont="1" applyBorder="1" applyAlignment="1">
      <alignment horizontal="left"/>
    </xf>
    <xf numFmtId="0" fontId="11" fillId="0" borderId="46" xfId="0" applyFont="1" applyBorder="1" applyAlignment="1">
      <alignment horizontal="left" shrinkToFit="1"/>
    </xf>
    <xf numFmtId="0" fontId="7" fillId="0" borderId="26" xfId="0" applyFont="1" applyBorder="1" applyAlignment="1">
      <alignment horizontal="left"/>
    </xf>
    <xf numFmtId="0" fontId="7" fillId="0" borderId="26" xfId="0" applyFont="1" applyBorder="1" applyAlignment="1">
      <alignment horizontal="center"/>
    </xf>
    <xf numFmtId="0" fontId="7" fillId="0" borderId="27" xfId="0" applyFont="1" applyBorder="1" applyAlignment="1">
      <alignment horizontal="left"/>
    </xf>
    <xf numFmtId="0" fontId="11" fillId="0" borderId="41" xfId="0" applyFont="1" applyBorder="1" applyAlignment="1">
      <alignment horizontal="left" shrinkToFit="1"/>
    </xf>
    <xf numFmtId="0" fontId="7" fillId="0" borderId="28"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left"/>
    </xf>
    <xf numFmtId="0" fontId="11" fillId="3" borderId="47" xfId="0" applyFont="1" applyFill="1" applyBorder="1" applyAlignment="1">
      <alignment horizontal="left" shrinkToFit="1"/>
    </xf>
    <xf numFmtId="0" fontId="7" fillId="3" borderId="24" xfId="0" applyFont="1" applyFill="1" applyBorder="1" applyAlignment="1">
      <alignment horizontal="left" shrinkToFit="1"/>
    </xf>
    <xf numFmtId="0" fontId="7" fillId="3" borderId="24" xfId="0" applyFont="1" applyFill="1" applyBorder="1" applyAlignment="1">
      <alignment shrinkToFit="1"/>
    </xf>
    <xf numFmtId="0" fontId="7" fillId="3" borderId="24" xfId="0" applyFont="1" applyFill="1" applyBorder="1" applyAlignment="1">
      <alignment horizontal="center"/>
    </xf>
    <xf numFmtId="0" fontId="7" fillId="3" borderId="24" xfId="0" applyFont="1" applyFill="1" applyBorder="1" applyAlignment="1">
      <alignment horizontal="left"/>
    </xf>
    <xf numFmtId="0" fontId="7" fillId="3" borderId="25" xfId="0" applyFont="1" applyFill="1" applyBorder="1" applyAlignment="1">
      <alignment horizontal="left"/>
    </xf>
    <xf numFmtId="0" fontId="11" fillId="3" borderId="46" xfId="0" applyFont="1" applyFill="1" applyBorder="1" applyAlignment="1">
      <alignment horizontal="left" shrinkToFit="1"/>
    </xf>
    <xf numFmtId="0" fontId="7" fillId="3" borderId="26" xfId="0" applyFont="1" applyFill="1" applyBorder="1" applyAlignment="1">
      <alignment horizontal="left" shrinkToFit="1"/>
    </xf>
    <xf numFmtId="0" fontId="7" fillId="3" borderId="26" xfId="0" applyFont="1" applyFill="1" applyBorder="1" applyAlignment="1">
      <alignment shrinkToFit="1"/>
    </xf>
    <xf numFmtId="0" fontId="7" fillId="3" borderId="26" xfId="0" applyFont="1" applyFill="1" applyBorder="1" applyAlignment="1">
      <alignment horizontal="center"/>
    </xf>
    <xf numFmtId="0" fontId="7" fillId="3" borderId="26" xfId="0" applyFont="1" applyFill="1" applyBorder="1" applyAlignment="1">
      <alignment horizontal="left"/>
    </xf>
    <xf numFmtId="0" fontId="7" fillId="3" borderId="27" xfId="0" applyFont="1" applyFill="1" applyBorder="1" applyAlignment="1">
      <alignment horizontal="left"/>
    </xf>
    <xf numFmtId="0" fontId="7" fillId="3" borderId="27" xfId="0" applyFont="1" applyFill="1" applyBorder="1" applyAlignment="1">
      <alignment horizontal="left" shrinkToFit="1"/>
    </xf>
    <xf numFmtId="0" fontId="11" fillId="3" borderId="41" xfId="0" applyFont="1" applyFill="1" applyBorder="1" applyAlignment="1">
      <alignment horizontal="left" shrinkToFit="1"/>
    </xf>
    <xf numFmtId="0" fontId="7" fillId="3" borderId="28" xfId="0" applyFont="1" applyFill="1" applyBorder="1" applyAlignment="1">
      <alignment horizontal="left" shrinkToFit="1"/>
    </xf>
    <xf numFmtId="0" fontId="7" fillId="3" borderId="28" xfId="0" applyFont="1" applyFill="1" applyBorder="1" applyAlignment="1">
      <alignment shrinkToFit="1"/>
    </xf>
    <xf numFmtId="0" fontId="7" fillId="3" borderId="28" xfId="0" applyFont="1" applyFill="1" applyBorder="1" applyAlignment="1">
      <alignment horizontal="center"/>
    </xf>
    <xf numFmtId="0" fontId="7" fillId="3" borderId="28" xfId="0" applyFont="1" applyFill="1" applyBorder="1" applyAlignment="1">
      <alignment horizontal="left" vertical="center"/>
    </xf>
    <xf numFmtId="0" fontId="7" fillId="3" borderId="29" xfId="0" applyFont="1" applyFill="1" applyBorder="1" applyAlignment="1">
      <alignment horizontal="left"/>
    </xf>
    <xf numFmtId="0" fontId="11" fillId="0" borderId="16" xfId="0" applyFont="1" applyBorder="1" applyAlignment="1">
      <alignment horizontal="left" shrinkToFit="1"/>
    </xf>
    <xf numFmtId="49" fontId="7" fillId="0" borderId="53" xfId="0" applyNumberFormat="1" applyFont="1" applyBorder="1" applyAlignment="1">
      <alignment horizontal="left"/>
    </xf>
    <xf numFmtId="0" fontId="7" fillId="0" borderId="53" xfId="0" applyFont="1" applyFill="1" applyBorder="1" applyAlignment="1">
      <alignment horizontal="left"/>
    </xf>
    <xf numFmtId="0" fontId="7" fillId="0" borderId="53" xfId="0" applyFont="1" applyBorder="1" applyAlignment="1">
      <alignment horizontal="center"/>
    </xf>
    <xf numFmtId="0" fontId="7" fillId="0" borderId="53" xfId="0" applyFont="1" applyBorder="1"/>
    <xf numFmtId="0" fontId="7" fillId="0" borderId="17" xfId="0" applyFont="1" applyFill="1" applyBorder="1" applyAlignment="1">
      <alignment horizontal="left"/>
    </xf>
    <xf numFmtId="0" fontId="11" fillId="0" borderId="47" xfId="0" applyFont="1" applyBorder="1" applyAlignment="1">
      <alignment horizontal="left" shrinkToFit="1"/>
    </xf>
    <xf numFmtId="0" fontId="7" fillId="0" borderId="24" xfId="0" applyFont="1" applyBorder="1" applyAlignment="1">
      <alignment horizontal="left" shrinkToFit="1"/>
    </xf>
    <xf numFmtId="0" fontId="7" fillId="0" borderId="24" xfId="0" applyFont="1" applyBorder="1" applyAlignment="1">
      <alignment shrinkToFit="1"/>
    </xf>
    <xf numFmtId="0" fontId="7" fillId="0" borderId="24" xfId="0" applyFont="1" applyBorder="1" applyAlignment="1">
      <alignment horizontal="center"/>
    </xf>
    <xf numFmtId="0" fontId="7" fillId="0" borderId="24" xfId="0" applyFont="1" applyBorder="1" applyAlignment="1">
      <alignment horizontal="left"/>
    </xf>
    <xf numFmtId="0" fontId="7" fillId="0" borderId="25" xfId="0" applyFont="1" applyBorder="1" applyAlignment="1">
      <alignment horizontal="left"/>
    </xf>
    <xf numFmtId="0" fontId="7" fillId="0" borderId="26" xfId="0" applyFont="1" applyBorder="1" applyAlignment="1">
      <alignment horizontal="left" shrinkToFit="1"/>
    </xf>
    <xf numFmtId="0" fontId="7" fillId="0" borderId="26" xfId="0" applyFont="1" applyBorder="1" applyAlignment="1">
      <alignment shrinkToFit="1"/>
    </xf>
    <xf numFmtId="0" fontId="7" fillId="0" borderId="27" xfId="0" applyFont="1" applyBorder="1" applyAlignment="1">
      <alignment horizontal="left" shrinkToFit="1"/>
    </xf>
    <xf numFmtId="0" fontId="7" fillId="0" borderId="28" xfId="0" applyFont="1" applyBorder="1" applyAlignment="1">
      <alignment horizontal="left" shrinkToFit="1"/>
    </xf>
    <xf numFmtId="0" fontId="7" fillId="0" borderId="28" xfId="0" applyFont="1" applyBorder="1" applyAlignment="1">
      <alignment shrinkToFit="1"/>
    </xf>
    <xf numFmtId="58" fontId="7" fillId="0" borderId="76" xfId="0" applyNumberFormat="1" applyFont="1" applyBorder="1" applyAlignment="1">
      <alignment horizontal="left" shrinkToFit="1"/>
    </xf>
    <xf numFmtId="0" fontId="7" fillId="0" borderId="77" xfId="0" applyFont="1" applyBorder="1" applyAlignment="1">
      <alignment horizontal="left" wrapText="1"/>
    </xf>
    <xf numFmtId="0" fontId="7" fillId="0" borderId="80" xfId="0" applyFont="1" applyBorder="1" applyAlignment="1">
      <alignment horizontal="left" wrapText="1"/>
    </xf>
    <xf numFmtId="58" fontId="7" fillId="0" borderId="51" xfId="0" applyNumberFormat="1" applyFont="1" applyBorder="1" applyAlignment="1">
      <alignment horizontal="left" shrinkToFit="1"/>
    </xf>
    <xf numFmtId="0" fontId="7" fillId="0" borderId="51" xfId="0" applyFont="1" applyBorder="1" applyAlignment="1">
      <alignment horizontal="left" shrinkToFit="1"/>
    </xf>
    <xf numFmtId="58" fontId="7" fillId="0" borderId="26" xfId="0" applyNumberFormat="1" applyFont="1" applyBorder="1" applyAlignment="1">
      <alignment horizontal="left" shrinkToFit="1"/>
    </xf>
    <xf numFmtId="0" fontId="7" fillId="0" borderId="27" xfId="0" applyFont="1" applyBorder="1" applyAlignment="1">
      <alignment horizontal="left" wrapText="1" shrinkToFit="1"/>
    </xf>
    <xf numFmtId="0" fontId="7" fillId="0" borderId="26" xfId="0" applyFont="1" applyFill="1" applyBorder="1" applyAlignment="1">
      <alignment horizontal="left" shrinkToFit="1"/>
    </xf>
    <xf numFmtId="0" fontId="7" fillId="0" borderId="26" xfId="0" applyFont="1" applyFill="1" applyBorder="1" applyAlignment="1">
      <alignment horizontal="left"/>
    </xf>
    <xf numFmtId="0" fontId="7" fillId="0" borderId="27" xfId="0" applyFont="1" applyFill="1" applyBorder="1" applyAlignment="1">
      <alignment horizontal="left"/>
    </xf>
    <xf numFmtId="0" fontId="7" fillId="0" borderId="75" xfId="0" applyFont="1" applyBorder="1" applyAlignment="1">
      <alignment horizontal="left"/>
    </xf>
    <xf numFmtId="0" fontId="7" fillId="0" borderId="77" xfId="0" applyFont="1" applyBorder="1" applyAlignment="1"/>
    <xf numFmtId="0" fontId="7" fillId="0" borderId="78" xfId="0" applyFont="1" applyBorder="1" applyAlignment="1"/>
    <xf numFmtId="0" fontId="7" fillId="0" borderId="80" xfId="0" applyFont="1" applyBorder="1" applyAlignment="1"/>
    <xf numFmtId="0" fontId="7" fillId="0" borderId="78" xfId="0" applyFont="1" applyBorder="1" applyAlignment="1">
      <alignment horizontal="left"/>
    </xf>
    <xf numFmtId="0" fontId="7" fillId="0" borderId="84" xfId="0" applyFont="1" applyBorder="1" applyAlignment="1">
      <alignment horizontal="left"/>
    </xf>
    <xf numFmtId="0" fontId="7" fillId="0" borderId="85" xfId="0" applyFont="1" applyBorder="1" applyAlignment="1">
      <alignment horizontal="left"/>
    </xf>
    <xf numFmtId="0" fontId="7" fillId="0" borderId="85" xfId="0" applyFont="1" applyFill="1" applyBorder="1" applyAlignment="1">
      <alignment horizontal="left" shrinkToFit="1"/>
    </xf>
    <xf numFmtId="0" fontId="12" fillId="0" borderId="85" xfId="0" applyFont="1" applyBorder="1" applyAlignment="1">
      <alignment horizontal="left"/>
    </xf>
    <xf numFmtId="0" fontId="7" fillId="0" borderId="86" xfId="0" applyFont="1" applyBorder="1" applyAlignment="1"/>
    <xf numFmtId="0" fontId="7" fillId="0" borderId="81" xfId="0" applyFont="1" applyBorder="1" applyAlignment="1">
      <alignment horizontal="left"/>
    </xf>
    <xf numFmtId="0" fontId="7" fillId="0" borderId="82" xfId="0" applyFont="1" applyFill="1" applyBorder="1" applyAlignment="1">
      <alignment horizontal="left" shrinkToFit="1"/>
    </xf>
    <xf numFmtId="0" fontId="12" fillId="0" borderId="82" xfId="0" applyFont="1" applyBorder="1" applyAlignment="1">
      <alignment horizontal="left"/>
    </xf>
    <xf numFmtId="0" fontId="7" fillId="0" borderId="83" xfId="0" applyFont="1" applyBorder="1" applyAlignment="1"/>
    <xf numFmtId="0" fontId="7" fillId="0" borderId="16" xfId="0" applyFont="1" applyBorder="1" applyAlignment="1">
      <alignment horizontal="left"/>
    </xf>
    <xf numFmtId="58" fontId="7" fillId="0" borderId="53" xfId="0" applyNumberFormat="1" applyFont="1" applyBorder="1" applyAlignment="1">
      <alignment horizontal="left" vertical="center"/>
    </xf>
    <xf numFmtId="0" fontId="7" fillId="0" borderId="17" xfId="0" applyFont="1" applyBorder="1"/>
    <xf numFmtId="0" fontId="7" fillId="0" borderId="16" xfId="0" applyFont="1" applyBorder="1" applyAlignment="1">
      <alignment vertical="center" shrinkToFit="1"/>
    </xf>
    <xf numFmtId="0" fontId="3" fillId="0" borderId="17" xfId="0" applyFont="1" applyBorder="1" applyAlignment="1">
      <alignment shrinkToFit="1"/>
    </xf>
    <xf numFmtId="0" fontId="11" fillId="0" borderId="16" xfId="0" applyFont="1" applyBorder="1" applyAlignment="1">
      <alignment vertical="center" shrinkToFit="1"/>
    </xf>
    <xf numFmtId="0" fontId="7" fillId="0" borderId="53" xfId="0" applyFont="1" applyBorder="1" applyAlignment="1">
      <alignment horizontal="left"/>
    </xf>
    <xf numFmtId="0" fontId="7" fillId="0" borderId="53" xfId="0" applyFont="1" applyBorder="1" applyAlignment="1">
      <alignment horizontal="left" shrinkToFit="1"/>
    </xf>
    <xf numFmtId="0" fontId="7" fillId="0" borderId="17" xfId="0" applyFont="1" applyBorder="1" applyAlignment="1">
      <alignment horizontal="left" shrinkToFit="1"/>
    </xf>
    <xf numFmtId="58" fontId="7" fillId="0" borderId="79" xfId="0" applyNumberFormat="1" applyFont="1" applyBorder="1" applyAlignment="1">
      <alignment horizontal="left"/>
    </xf>
    <xf numFmtId="0" fontId="7" fillId="0" borderId="80" xfId="0" applyFont="1" applyBorder="1" applyAlignment="1">
      <alignment horizontal="left" shrinkToFit="1"/>
    </xf>
    <xf numFmtId="0" fontId="7" fillId="0" borderId="47" xfId="0" applyFont="1" applyBorder="1" applyAlignment="1">
      <alignment horizontal="left"/>
    </xf>
    <xf numFmtId="0" fontId="7" fillId="0" borderId="25" xfId="0" applyFont="1" applyBorder="1" applyAlignment="1">
      <alignment horizontal="left" shrinkToFit="1"/>
    </xf>
    <xf numFmtId="0" fontId="7" fillId="0" borderId="50" xfId="0" applyFont="1" applyBorder="1" applyAlignment="1">
      <alignment horizontal="left"/>
    </xf>
    <xf numFmtId="0" fontId="11" fillId="0" borderId="52" xfId="0" applyFont="1" applyBorder="1" applyAlignment="1">
      <alignment horizontal="left"/>
    </xf>
    <xf numFmtId="0" fontId="7" fillId="0" borderId="46" xfId="0" applyFont="1" applyBorder="1" applyAlignment="1">
      <alignment horizontal="left"/>
    </xf>
    <xf numFmtId="58" fontId="7" fillId="0" borderId="82" xfId="0" applyNumberFormat="1" applyFont="1" applyBorder="1" applyAlignment="1">
      <alignment horizontal="left"/>
    </xf>
    <xf numFmtId="0" fontId="7" fillId="0" borderId="46" xfId="0" applyFont="1" applyBorder="1" applyAlignment="1">
      <alignment horizontal="left" shrinkToFit="1"/>
    </xf>
    <xf numFmtId="49" fontId="7" fillId="0" borderId="26" xfId="0" applyNumberFormat="1" applyFont="1" applyBorder="1" applyAlignment="1">
      <alignment horizontal="left"/>
    </xf>
    <xf numFmtId="0" fontId="7" fillId="0" borderId="81" xfId="0" applyFont="1" applyBorder="1" applyAlignment="1">
      <alignment horizontal="left" shrinkToFit="1"/>
    </xf>
    <xf numFmtId="49" fontId="7" fillId="0" borderId="82" xfId="0" applyNumberFormat="1" applyFont="1" applyBorder="1" applyAlignment="1">
      <alignment horizontal="left"/>
    </xf>
    <xf numFmtId="0" fontId="7" fillId="0" borderId="28" xfId="0" applyFont="1" applyBorder="1" applyAlignment="1">
      <alignment horizontal="left" vertical="top"/>
    </xf>
    <xf numFmtId="0" fontId="12" fillId="0" borderId="29" xfId="0" applyFont="1" applyBorder="1" applyAlignment="1">
      <alignment horizontal="left" wrapText="1" shrinkToFit="1"/>
    </xf>
    <xf numFmtId="58" fontId="7" fillId="0" borderId="24" xfId="0" applyNumberFormat="1" applyFont="1" applyBorder="1" applyAlignment="1">
      <alignment horizontal="left" shrinkToFit="1"/>
    </xf>
    <xf numFmtId="192" fontId="7" fillId="0" borderId="26" xfId="0" applyNumberFormat="1" applyFont="1" applyBorder="1" applyAlignment="1">
      <alignment horizontal="left"/>
    </xf>
    <xf numFmtId="192" fontId="7" fillId="0" borderId="26" xfId="0" applyNumberFormat="1" applyFont="1" applyBorder="1" applyAlignment="1">
      <alignment horizontal="left" shrinkToFit="1"/>
    </xf>
    <xf numFmtId="0" fontId="7" fillId="0" borderId="41" xfId="0" applyFont="1" applyBorder="1" applyAlignment="1">
      <alignment horizontal="left"/>
    </xf>
    <xf numFmtId="192" fontId="7" fillId="0" borderId="28" xfId="0" applyNumberFormat="1" applyFont="1" applyBorder="1" applyAlignment="1">
      <alignment horizontal="left"/>
    </xf>
    <xf numFmtId="0" fontId="9" fillId="0" borderId="26" xfId="0" applyFont="1" applyBorder="1" applyAlignment="1">
      <alignment horizontal="left" shrinkToFit="1"/>
    </xf>
    <xf numFmtId="49" fontId="7" fillId="0" borderId="26" xfId="0" applyNumberFormat="1" applyFont="1" applyBorder="1" applyAlignment="1">
      <alignment horizontal="left" shrinkToFit="1"/>
    </xf>
    <xf numFmtId="0" fontId="7" fillId="0" borderId="46" xfId="0" applyFont="1" applyBorder="1" applyAlignment="1">
      <alignment horizontal="left" vertical="center" shrinkToFit="1"/>
    </xf>
    <xf numFmtId="49" fontId="7" fillId="0" borderId="26" xfId="0" applyNumberFormat="1" applyFont="1" applyBorder="1" applyAlignment="1">
      <alignment horizontal="left" vertical="center"/>
    </xf>
    <xf numFmtId="0" fontId="7" fillId="0" borderId="26" xfId="0" applyFont="1" applyBorder="1" applyAlignment="1">
      <alignment horizontal="left" vertical="center" shrinkToFit="1"/>
    </xf>
    <xf numFmtId="0" fontId="7" fillId="0" borderId="26" xfId="0" applyFont="1" applyFill="1" applyBorder="1" applyAlignment="1">
      <alignment horizontal="left" wrapText="1" shrinkToFit="1"/>
    </xf>
    <xf numFmtId="0" fontId="7" fillId="0" borderId="26" xfId="0" applyFont="1" applyFill="1" applyBorder="1" applyAlignment="1">
      <alignment horizontal="left" vertical="center" shrinkToFit="1"/>
    </xf>
    <xf numFmtId="0" fontId="7" fillId="0" borderId="27" xfId="0" applyFont="1" applyBorder="1" applyAlignment="1">
      <alignment horizontal="left" vertical="center"/>
    </xf>
    <xf numFmtId="0" fontId="7" fillId="0" borderId="41" xfId="0" applyFont="1" applyBorder="1" applyAlignment="1">
      <alignment horizontal="left" shrinkToFit="1"/>
    </xf>
    <xf numFmtId="49" fontId="7" fillId="0" borderId="28" xfId="0" applyNumberFormat="1" applyFont="1" applyBorder="1" applyAlignment="1">
      <alignment horizontal="left"/>
    </xf>
    <xf numFmtId="0" fontId="7" fillId="0" borderId="28" xfId="0" applyFont="1" applyFill="1" applyBorder="1" applyAlignment="1">
      <alignment horizontal="left" shrinkToFit="1"/>
    </xf>
    <xf numFmtId="38" fontId="7" fillId="0" borderId="47" xfId="4" applyFont="1" applyFill="1" applyBorder="1" applyAlignment="1">
      <alignment vertical="center"/>
    </xf>
    <xf numFmtId="38" fontId="7" fillId="0" borderId="25" xfId="4" applyFont="1" applyFill="1" applyBorder="1" applyAlignment="1">
      <alignment vertical="center"/>
    </xf>
    <xf numFmtId="38" fontId="7" fillId="0" borderId="47" xfId="4" applyNumberFormat="1" applyFont="1" applyFill="1" applyBorder="1" applyAlignment="1">
      <alignment horizontal="right" vertical="center"/>
    </xf>
    <xf numFmtId="38" fontId="7" fillId="0" borderId="25" xfId="4" applyNumberFormat="1" applyFont="1" applyFill="1" applyBorder="1" applyAlignment="1">
      <alignment horizontal="right" vertical="center"/>
    </xf>
    <xf numFmtId="189" fontId="7" fillId="0" borderId="87" xfId="0" applyNumberFormat="1" applyFont="1" applyBorder="1" applyAlignment="1" applyProtection="1">
      <alignment vertical="center"/>
      <protection locked="0"/>
    </xf>
    <xf numFmtId="184" fontId="7" fillId="0" borderId="88" xfId="0" applyNumberFormat="1" applyFont="1" applyBorder="1" applyAlignment="1" applyProtection="1">
      <alignment vertical="center"/>
    </xf>
    <xf numFmtId="184" fontId="7" fillId="0" borderId="89" xfId="0" applyNumberFormat="1" applyFont="1" applyBorder="1" applyAlignment="1" applyProtection="1">
      <alignment vertical="center"/>
    </xf>
    <xf numFmtId="189" fontId="7" fillId="0" borderId="22" xfId="0" applyNumberFormat="1" applyFont="1" applyBorder="1" applyAlignment="1" applyProtection="1">
      <alignment vertical="center"/>
      <protection locked="0"/>
    </xf>
    <xf numFmtId="184" fontId="7" fillId="0" borderId="58" xfId="0" applyNumberFormat="1" applyFont="1" applyBorder="1" applyAlignment="1" applyProtection="1">
      <alignment vertical="center"/>
    </xf>
    <xf numFmtId="189" fontId="7" fillId="0" borderId="43" xfId="0" applyNumberFormat="1" applyFont="1" applyBorder="1" applyAlignment="1" applyProtection="1">
      <alignment vertical="center"/>
      <protection locked="0"/>
    </xf>
    <xf numFmtId="184" fontId="7" fillId="0" borderId="43" xfId="0" applyNumberFormat="1" applyFont="1" applyBorder="1" applyAlignment="1" applyProtection="1">
      <alignment vertical="center"/>
    </xf>
    <xf numFmtId="189" fontId="7" fillId="0" borderId="22" xfId="0" applyNumberFormat="1" applyFont="1" applyBorder="1" applyAlignment="1" applyProtection="1">
      <alignment horizontal="right" vertical="center"/>
      <protection locked="0"/>
    </xf>
    <xf numFmtId="189" fontId="7" fillId="0" borderId="58" xfId="0" applyNumberFormat="1" applyFont="1" applyBorder="1" applyAlignment="1" applyProtection="1">
      <alignment horizontal="right" vertical="center"/>
      <protection locked="0"/>
    </xf>
    <xf numFmtId="189" fontId="7" fillId="0" borderId="22" xfId="0" applyNumberFormat="1" applyFont="1" applyBorder="1" applyAlignment="1" applyProtection="1">
      <alignment horizontal="center" vertical="center"/>
      <protection locked="0"/>
    </xf>
    <xf numFmtId="184" fontId="7" fillId="0" borderId="58" xfId="0" applyNumberFormat="1" applyFont="1" applyBorder="1" applyAlignment="1" applyProtection="1">
      <alignment horizontal="center" vertical="center"/>
    </xf>
    <xf numFmtId="189" fontId="7" fillId="0" borderId="43" xfId="0" applyNumberFormat="1" applyFont="1" applyBorder="1" applyAlignment="1" applyProtection="1">
      <alignment horizontal="center" vertical="center"/>
      <protection locked="0"/>
    </xf>
    <xf numFmtId="184" fontId="7" fillId="0" borderId="43" xfId="0" applyNumberFormat="1" applyFont="1" applyBorder="1" applyAlignment="1" applyProtection="1">
      <alignment horizontal="center" vertical="center"/>
    </xf>
    <xf numFmtId="200" fontId="7" fillId="0" borderId="90" xfId="0" applyNumberFormat="1" applyFont="1" applyBorder="1" applyAlignment="1" applyProtection="1">
      <alignment vertical="center"/>
    </xf>
    <xf numFmtId="201" fontId="7" fillId="0" borderId="91" xfId="0" applyNumberFormat="1" applyFont="1" applyBorder="1" applyAlignment="1" applyProtection="1">
      <alignment vertical="center"/>
    </xf>
    <xf numFmtId="200" fontId="7" fillId="0" borderId="92" xfId="0" applyNumberFormat="1" applyFont="1" applyBorder="1" applyAlignment="1" applyProtection="1">
      <alignment vertical="center"/>
    </xf>
    <xf numFmtId="201" fontId="7" fillId="0" borderId="92" xfId="0" applyNumberFormat="1" applyFont="1" applyBorder="1" applyAlignment="1" applyProtection="1">
      <alignment vertical="center"/>
    </xf>
    <xf numFmtId="189" fontId="7" fillId="0" borderId="89" xfId="0" applyNumberFormat="1" applyFont="1" applyBorder="1" applyAlignment="1" applyProtection="1">
      <alignment vertical="center"/>
      <protection locked="0"/>
    </xf>
    <xf numFmtId="189" fontId="7" fillId="0" borderId="93" xfId="0" applyNumberFormat="1" applyFont="1" applyBorder="1" applyAlignment="1" applyProtection="1">
      <alignment horizontal="distributed" vertical="center"/>
      <protection locked="0"/>
    </xf>
    <xf numFmtId="189" fontId="7" fillId="0" borderId="94" xfId="0" applyNumberFormat="1" applyFont="1" applyBorder="1" applyAlignment="1" applyProtection="1">
      <alignment horizontal="distributed" vertical="center"/>
      <protection locked="0"/>
    </xf>
    <xf numFmtId="189" fontId="7" fillId="0" borderId="23" xfId="0" applyNumberFormat="1" applyFont="1" applyBorder="1" applyAlignment="1" applyProtection="1">
      <alignment vertical="center"/>
      <protection locked="0"/>
    </xf>
    <xf numFmtId="184" fontId="7" fillId="0" borderId="42" xfId="0" applyNumberFormat="1" applyFont="1" applyBorder="1" applyAlignment="1" applyProtection="1">
      <alignment vertical="center"/>
    </xf>
    <xf numFmtId="189" fontId="7" fillId="0" borderId="73" xfId="0" applyNumberFormat="1" applyFont="1" applyBorder="1" applyAlignment="1" applyProtection="1">
      <alignment vertical="center"/>
      <protection locked="0"/>
    </xf>
    <xf numFmtId="184" fontId="7" fillId="0" borderId="73" xfId="0" applyNumberFormat="1" applyFont="1" applyBorder="1" applyAlignment="1" applyProtection="1">
      <alignment vertical="center"/>
    </xf>
    <xf numFmtId="189" fontId="7" fillId="0" borderId="34" xfId="0" applyNumberFormat="1" applyFont="1" applyBorder="1" applyAlignment="1" applyProtection="1">
      <alignment vertical="center"/>
      <protection locked="0"/>
    </xf>
    <xf numFmtId="184" fontId="7" fillId="0" borderId="57" xfId="0" applyNumberFormat="1" applyFont="1" applyBorder="1" applyAlignment="1" applyProtection="1">
      <alignment vertical="center"/>
    </xf>
    <xf numFmtId="189" fontId="7" fillId="0" borderId="74" xfId="0" applyNumberFormat="1" applyFont="1" applyBorder="1" applyAlignment="1" applyProtection="1">
      <alignment vertical="center"/>
      <protection locked="0"/>
    </xf>
    <xf numFmtId="184" fontId="7" fillId="0" borderId="74" xfId="0" applyNumberFormat="1" applyFont="1" applyBorder="1" applyAlignment="1" applyProtection="1">
      <alignment vertical="center"/>
    </xf>
    <xf numFmtId="189" fontId="7" fillId="0" borderId="22" xfId="0" applyNumberFormat="1" applyFont="1" applyBorder="1" applyAlignment="1" applyProtection="1">
      <alignment vertical="center"/>
    </xf>
    <xf numFmtId="189" fontId="7" fillId="0" borderId="43" xfId="0" applyNumberFormat="1" applyFont="1" applyBorder="1" applyAlignment="1" applyProtection="1">
      <alignment vertical="center"/>
    </xf>
    <xf numFmtId="189" fontId="7" fillId="0" borderId="93" xfId="0" applyNumberFormat="1" applyFont="1" applyBorder="1" applyAlignment="1" applyProtection="1">
      <alignment vertical="center"/>
      <protection locked="0"/>
    </xf>
    <xf numFmtId="189" fontId="7" fillId="0" borderId="95" xfId="0" applyNumberFormat="1" applyFont="1" applyBorder="1" applyAlignment="1" applyProtection="1">
      <alignment vertical="center"/>
      <protection locked="0"/>
    </xf>
    <xf numFmtId="189" fontId="7" fillId="0" borderId="96" xfId="0" applyNumberFormat="1" applyFont="1" applyBorder="1" applyAlignment="1" applyProtection="1">
      <alignment vertical="center"/>
      <protection locked="0"/>
    </xf>
    <xf numFmtId="189" fontId="7" fillId="0" borderId="68" xfId="0" applyNumberFormat="1" applyFont="1" applyBorder="1" applyAlignment="1" applyProtection="1">
      <alignment vertical="center"/>
      <protection locked="0"/>
    </xf>
    <xf numFmtId="184" fontId="7" fillId="0" borderId="68" xfId="0" applyNumberFormat="1" applyFont="1" applyBorder="1" applyAlignment="1" applyProtection="1">
      <alignment vertical="center"/>
    </xf>
    <xf numFmtId="184" fontId="7" fillId="0" borderId="69" xfId="0" applyNumberFormat="1" applyFont="1" applyFill="1" applyBorder="1" applyAlignment="1" applyProtection="1">
      <alignment vertical="center"/>
    </xf>
    <xf numFmtId="189" fontId="7" fillId="0" borderId="26" xfId="0" applyNumberFormat="1" applyFont="1" applyBorder="1" applyAlignment="1" applyProtection="1">
      <alignment horizontal="distributed" vertical="center"/>
      <protection locked="0"/>
    </xf>
    <xf numFmtId="189" fontId="7" fillId="0" borderId="26" xfId="0" applyNumberFormat="1" applyFont="1" applyBorder="1" applyAlignment="1" applyProtection="1">
      <alignment vertical="center"/>
      <protection locked="0"/>
    </xf>
    <xf numFmtId="184" fontId="7" fillId="0" borderId="26" xfId="0" applyNumberFormat="1" applyFont="1" applyBorder="1" applyAlignment="1" applyProtection="1">
      <alignment vertical="center"/>
    </xf>
    <xf numFmtId="184" fontId="7" fillId="0" borderId="27" xfId="0" applyNumberFormat="1" applyFont="1" applyFill="1" applyBorder="1" applyAlignment="1" applyProtection="1">
      <alignment vertical="center"/>
    </xf>
    <xf numFmtId="189" fontId="7" fillId="0" borderId="46" xfId="0" applyNumberFormat="1" applyFont="1" applyBorder="1" applyAlignment="1" applyProtection="1">
      <alignment vertical="center"/>
      <protection locked="0"/>
    </xf>
    <xf numFmtId="200" fontId="7" fillId="0" borderId="61" xfId="0" applyNumberFormat="1" applyFont="1" applyBorder="1" applyAlignment="1" applyProtection="1">
      <alignment vertical="center"/>
    </xf>
    <xf numFmtId="201" fontId="7" fillId="0" borderId="61" xfId="0" applyNumberFormat="1" applyFont="1" applyBorder="1" applyAlignment="1" applyProtection="1">
      <alignment vertical="center"/>
    </xf>
    <xf numFmtId="187" fontId="7" fillId="0" borderId="62" xfId="0" applyNumberFormat="1" applyFont="1" applyFill="1" applyBorder="1" applyAlignment="1" applyProtection="1">
      <alignment vertical="center"/>
    </xf>
    <xf numFmtId="189" fontId="7" fillId="0" borderId="68" xfId="0" applyNumberFormat="1" applyFont="1" applyBorder="1" applyAlignment="1" applyProtection="1">
      <alignment vertical="center"/>
    </xf>
    <xf numFmtId="187" fontId="7" fillId="0" borderId="69" xfId="0" applyNumberFormat="1" applyFont="1" applyFill="1" applyBorder="1" applyAlignment="1" applyProtection="1">
      <alignment vertical="center"/>
    </xf>
    <xf numFmtId="187" fontId="7" fillId="0" borderId="27" xfId="0" applyNumberFormat="1" applyFont="1" applyFill="1" applyBorder="1" applyAlignment="1" applyProtection="1">
      <alignment vertical="center"/>
    </xf>
    <xf numFmtId="189" fontId="11" fillId="0" borderId="26" xfId="0" applyNumberFormat="1" applyFont="1" applyBorder="1" applyAlignment="1" applyProtection="1">
      <alignment vertical="center" shrinkToFit="1"/>
      <protection locked="0"/>
    </xf>
    <xf numFmtId="189" fontId="7" fillId="0" borderId="26" xfId="0" applyNumberFormat="1" applyFont="1" applyBorder="1" applyAlignment="1" applyProtection="1">
      <alignment horizontal="center" vertical="center"/>
      <protection locked="0"/>
    </xf>
    <xf numFmtId="184" fontId="7" fillId="0" borderId="26" xfId="0" applyNumberFormat="1" applyFont="1" applyBorder="1" applyAlignment="1" applyProtection="1">
      <alignment horizontal="center" vertical="center"/>
    </xf>
    <xf numFmtId="184" fontId="7" fillId="0" borderId="27" xfId="0" applyNumberFormat="1" applyFont="1" applyFill="1" applyBorder="1" applyAlignment="1" applyProtection="1">
      <alignment horizontal="right" vertical="center"/>
    </xf>
    <xf numFmtId="200" fontId="7" fillId="0" borderId="28" xfId="0" applyNumberFormat="1" applyFont="1" applyBorder="1" applyAlignment="1" applyProtection="1">
      <alignment vertical="center"/>
    </xf>
    <xf numFmtId="201" fontId="7" fillId="0" borderId="28" xfId="0" applyNumberFormat="1" applyFont="1" applyBorder="1" applyAlignment="1" applyProtection="1">
      <alignment vertical="center"/>
    </xf>
    <xf numFmtId="203" fontId="7" fillId="0" borderId="29" xfId="0" applyNumberFormat="1" applyFont="1" applyFill="1" applyBorder="1" applyAlignment="1" applyProtection="1">
      <alignment vertical="center"/>
    </xf>
    <xf numFmtId="189" fontId="7" fillId="0" borderId="97" xfId="0" applyNumberFormat="1" applyFont="1" applyBorder="1" applyAlignment="1" applyProtection="1">
      <alignment vertical="center"/>
      <protection locked="0"/>
    </xf>
    <xf numFmtId="189" fontId="7" fillId="0" borderId="78" xfId="0" applyNumberFormat="1" applyFont="1" applyBorder="1" applyAlignment="1" applyProtection="1">
      <alignment vertical="center"/>
      <protection locked="0"/>
    </xf>
    <xf numFmtId="189" fontId="7" fillId="0" borderId="84" xfId="0" applyNumberFormat="1" applyFont="1" applyBorder="1" applyAlignment="1" applyProtection="1">
      <alignment vertical="center"/>
      <protection locked="0"/>
    </xf>
    <xf numFmtId="189" fontId="7" fillId="0" borderId="82" xfId="0" applyNumberFormat="1" applyFont="1" applyBorder="1" applyAlignment="1" applyProtection="1">
      <alignment vertical="center"/>
      <protection locked="0"/>
    </xf>
    <xf numFmtId="189" fontId="7" fillId="0" borderId="79" xfId="0" applyNumberFormat="1" applyFont="1" applyBorder="1" applyAlignment="1" applyProtection="1">
      <alignment vertical="center"/>
      <protection locked="0"/>
    </xf>
    <xf numFmtId="189" fontId="7" fillId="0" borderId="51" xfId="0" applyNumberFormat="1" applyFont="1" applyBorder="1" applyAlignment="1" applyProtection="1">
      <alignment vertical="center"/>
      <protection locked="0"/>
    </xf>
    <xf numFmtId="0" fontId="7" fillId="0" borderId="16" xfId="0" applyFont="1" applyBorder="1" applyAlignment="1">
      <alignment horizontal="center" vertical="center"/>
    </xf>
    <xf numFmtId="0" fontId="7" fillId="0" borderId="53" xfId="0" applyFont="1" applyBorder="1" applyAlignment="1">
      <alignment horizontal="center" vertical="center"/>
    </xf>
    <xf numFmtId="0" fontId="7" fillId="0" borderId="17" xfId="0" applyFont="1" applyBorder="1" applyAlignment="1">
      <alignment horizontal="center" vertical="center"/>
    </xf>
    <xf numFmtId="0" fontId="24" fillId="0" borderId="16"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17" xfId="0" applyFont="1" applyFill="1" applyBorder="1" applyAlignment="1">
      <alignment horizontal="center" vertical="center"/>
    </xf>
    <xf numFmtId="189" fontId="24" fillId="0" borderId="30" xfId="0" applyNumberFormat="1" applyFont="1" applyFill="1" applyBorder="1" applyAlignment="1">
      <alignment vertical="center" wrapText="1"/>
    </xf>
    <xf numFmtId="0" fontId="24" fillId="0" borderId="31" xfId="0" applyFont="1" applyFill="1" applyBorder="1" applyAlignment="1">
      <alignment vertical="center" wrapText="1"/>
    </xf>
    <xf numFmtId="0" fontId="24" fillId="0" borderId="32" xfId="0" applyFont="1" applyFill="1" applyBorder="1" applyAlignment="1">
      <alignment vertical="center" wrapText="1"/>
    </xf>
    <xf numFmtId="0" fontId="24" fillId="0" borderId="32" xfId="0" applyNumberFormat="1" applyFont="1" applyFill="1" applyBorder="1" applyAlignment="1">
      <alignment horizontal="right" vertical="center" wrapText="1"/>
    </xf>
    <xf numFmtId="204" fontId="24" fillId="0" borderId="30" xfId="4" applyNumberFormat="1" applyFont="1" applyFill="1" applyBorder="1" applyAlignment="1">
      <alignment horizontal="right" vertical="center" wrapText="1"/>
    </xf>
    <xf numFmtId="205" fontId="24" fillId="0" borderId="31" xfId="0" applyNumberFormat="1" applyFont="1" applyFill="1" applyBorder="1" applyAlignment="1">
      <alignment horizontal="right" vertical="center" wrapText="1"/>
    </xf>
    <xf numFmtId="204" fontId="24" fillId="0" borderId="31" xfId="0" applyNumberFormat="1" applyFont="1" applyFill="1" applyBorder="1" applyAlignment="1">
      <alignment horizontal="right" vertical="center" wrapText="1"/>
    </xf>
    <xf numFmtId="204" fontId="24" fillId="0" borderId="32" xfId="0" applyNumberFormat="1" applyFont="1" applyFill="1" applyBorder="1" applyAlignment="1">
      <alignment horizontal="right" vertical="center" wrapText="1"/>
    </xf>
    <xf numFmtId="0" fontId="24" fillId="0" borderId="33"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24" fillId="0" borderId="54" xfId="0" applyFont="1" applyFill="1" applyBorder="1" applyAlignment="1">
      <alignment horizontal="center" vertical="center"/>
    </xf>
    <xf numFmtId="38" fontId="24" fillId="0" borderId="31" xfId="4" applyFont="1" applyFill="1" applyBorder="1" applyAlignment="1">
      <alignment vertical="center" wrapText="1"/>
    </xf>
    <xf numFmtId="38" fontId="24" fillId="0" borderId="32" xfId="4" applyFont="1" applyFill="1" applyBorder="1" applyAlignment="1">
      <alignment vertical="center" wrapText="1"/>
    </xf>
    <xf numFmtId="38" fontId="24" fillId="0" borderId="18" xfId="4" applyFont="1" applyFill="1" applyBorder="1" applyAlignment="1">
      <alignment horizontal="center" vertical="center" wrapText="1" shrinkToFit="1"/>
    </xf>
    <xf numFmtId="38" fontId="24" fillId="0" borderId="18" xfId="4" applyFont="1" applyFill="1" applyBorder="1" applyAlignment="1">
      <alignment horizontal="center" vertical="center" wrapText="1"/>
    </xf>
    <xf numFmtId="38" fontId="24" fillId="0" borderId="19" xfId="4" applyFont="1" applyFill="1" applyBorder="1" applyAlignment="1">
      <alignment horizontal="center" vertical="center" wrapText="1"/>
    </xf>
    <xf numFmtId="204" fontId="24" fillId="0" borderId="46" xfId="0" applyNumberFormat="1" applyFont="1" applyFill="1" applyBorder="1" applyAlignment="1">
      <alignment horizontal="right" vertical="center" wrapText="1"/>
    </xf>
    <xf numFmtId="204" fontId="24" fillId="0" borderId="41" xfId="0" applyNumberFormat="1" applyFont="1" applyFill="1" applyBorder="1" applyAlignment="1">
      <alignment horizontal="right" vertical="center" wrapText="1"/>
    </xf>
    <xf numFmtId="38" fontId="7" fillId="0" borderId="28" xfId="4" applyFont="1" applyBorder="1" applyAlignment="1">
      <alignment horizontal="right" vertical="center"/>
    </xf>
    <xf numFmtId="38" fontId="7" fillId="0" borderId="26" xfId="4" applyFont="1" applyBorder="1" applyAlignment="1">
      <alignment horizontal="right" vertical="center"/>
    </xf>
    <xf numFmtId="38" fontId="7" fillId="0" borderId="24" xfId="4" applyFont="1" applyBorder="1" applyAlignment="1">
      <alignment horizontal="right" vertical="center"/>
    </xf>
    <xf numFmtId="0" fontId="7" fillId="0" borderId="24" xfId="0" applyFont="1" applyBorder="1" applyAlignment="1">
      <alignment vertical="center"/>
    </xf>
    <xf numFmtId="38" fontId="11" fillId="0" borderId="33" xfId="4" applyFont="1" applyBorder="1" applyAlignment="1">
      <alignment horizontal="right" vertical="center"/>
    </xf>
    <xf numFmtId="38" fontId="11" fillId="0" borderId="18" xfId="4" applyFont="1" applyBorder="1" applyAlignment="1">
      <alignment horizontal="right" vertical="center"/>
    </xf>
    <xf numFmtId="38" fontId="11" fillId="0" borderId="19" xfId="4" applyFont="1" applyBorder="1" applyAlignment="1">
      <alignment horizontal="right" vertical="center"/>
    </xf>
    <xf numFmtId="0" fontId="7" fillId="0" borderId="53" xfId="0" applyFont="1" applyBorder="1" applyAlignment="1">
      <alignment horizontal="center" vertical="center" wrapText="1"/>
    </xf>
    <xf numFmtId="0" fontId="7" fillId="0" borderId="19" xfId="0" applyFont="1" applyBorder="1" applyAlignment="1">
      <alignment horizontal="center" vertical="center"/>
    </xf>
    <xf numFmtId="0" fontId="11" fillId="0" borderId="16"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17" xfId="0" applyFont="1" applyBorder="1" applyAlignment="1">
      <alignment horizontal="center" vertical="center" wrapText="1" shrinkToFit="1"/>
    </xf>
    <xf numFmtId="189" fontId="11" fillId="0" borderId="16" xfId="0" applyNumberFormat="1" applyFont="1" applyBorder="1" applyAlignment="1">
      <alignment horizontal="center" vertical="center" shrinkToFit="1"/>
    </xf>
    <xf numFmtId="189" fontId="11" fillId="0" borderId="53" xfId="0" applyNumberFormat="1" applyFont="1" applyBorder="1" applyAlignment="1">
      <alignment horizontal="center" vertical="center" shrinkToFit="1"/>
    </xf>
    <xf numFmtId="189" fontId="11" fillId="0" borderId="17" xfId="0" applyNumberFormat="1" applyFont="1" applyBorder="1" applyAlignment="1">
      <alignment horizontal="center" vertical="center" wrapText="1" shrinkToFit="1"/>
    </xf>
    <xf numFmtId="38" fontId="7" fillId="0" borderId="16" xfId="4" applyFont="1" applyBorder="1" applyAlignment="1">
      <alignment horizontal="center" vertical="center"/>
    </xf>
    <xf numFmtId="38" fontId="7" fillId="0" borderId="53" xfId="4" applyFont="1" applyBorder="1" applyAlignment="1">
      <alignment horizontal="center" vertical="center"/>
    </xf>
    <xf numFmtId="38" fontId="7" fillId="0" borderId="17" xfId="4" applyFont="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horizontal="center"/>
    </xf>
    <xf numFmtId="0" fontId="7" fillId="0" borderId="17" xfId="0" applyFont="1" applyBorder="1" applyAlignment="1">
      <alignment horizontal="center"/>
    </xf>
    <xf numFmtId="0" fontId="7" fillId="0" borderId="57" xfId="0" applyFont="1" applyBorder="1" applyAlignment="1">
      <alignment vertical="center"/>
    </xf>
    <xf numFmtId="0" fontId="9" fillId="0" borderId="21"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7" fillId="0" borderId="17" xfId="0" applyFont="1" applyBorder="1" applyAlignment="1">
      <alignment horizontal="center" shrinkToFit="1"/>
    </xf>
    <xf numFmtId="0" fontId="11" fillId="0" borderId="16" xfId="0" applyFont="1" applyBorder="1" applyAlignment="1">
      <alignment horizontal="center"/>
    </xf>
    <xf numFmtId="189" fontId="7" fillId="0" borderId="16" xfId="0" applyNumberFormat="1" applyFont="1" applyFill="1" applyBorder="1" applyAlignment="1" applyProtection="1">
      <alignment horizontal="center" vertical="center"/>
      <protection locked="0"/>
    </xf>
    <xf numFmtId="189" fontId="7" fillId="0" borderId="17" xfId="0" applyNumberFormat="1" applyFont="1" applyFill="1" applyBorder="1" applyAlignment="1" applyProtection="1">
      <alignment horizontal="center" vertical="center"/>
      <protection locked="0"/>
    </xf>
    <xf numFmtId="189" fontId="7" fillId="0" borderId="47" xfId="0" applyNumberFormat="1" applyFont="1" applyBorder="1" applyAlignment="1" applyProtection="1">
      <alignment vertical="center"/>
      <protection locked="0"/>
    </xf>
    <xf numFmtId="184" fontId="7" fillId="0" borderId="25" xfId="0" applyNumberFormat="1" applyFont="1" applyBorder="1" applyAlignment="1" applyProtection="1">
      <alignment vertical="center"/>
      <protection locked="0"/>
    </xf>
    <xf numFmtId="184" fontId="7" fillId="0" borderId="27" xfId="0" applyNumberFormat="1" applyFont="1" applyBorder="1" applyAlignment="1" applyProtection="1">
      <alignment vertical="center"/>
      <protection locked="0"/>
    </xf>
    <xf numFmtId="189" fontId="7" fillId="0" borderId="46" xfId="0" applyNumberFormat="1" applyFont="1" applyFill="1" applyBorder="1" applyAlignment="1" applyProtection="1">
      <alignment vertical="center"/>
      <protection locked="0"/>
    </xf>
    <xf numFmtId="200" fontId="7" fillId="0" borderId="60" xfId="0" applyNumberFormat="1" applyFont="1" applyFill="1" applyBorder="1" applyAlignment="1" applyProtection="1">
      <alignment vertical="center"/>
    </xf>
    <xf numFmtId="184" fontId="7" fillId="0" borderId="62" xfId="0" applyNumberFormat="1" applyFont="1" applyFill="1" applyBorder="1" applyAlignment="1" applyProtection="1">
      <alignment vertical="center"/>
    </xf>
    <xf numFmtId="189" fontId="7" fillId="0" borderId="67" xfId="0" applyNumberFormat="1" applyFont="1" applyFill="1" applyBorder="1" applyAlignment="1" applyProtection="1">
      <alignment vertical="center"/>
      <protection locked="0"/>
    </xf>
    <xf numFmtId="189" fontId="7" fillId="0" borderId="46" xfId="0" applyNumberFormat="1" applyFont="1" applyFill="1" applyBorder="1" applyAlignment="1" applyProtection="1">
      <alignment horizontal="right" vertical="center"/>
      <protection locked="0"/>
    </xf>
    <xf numFmtId="189" fontId="7" fillId="0" borderId="41" xfId="0" applyNumberFormat="1" applyFont="1" applyFill="1" applyBorder="1" applyAlignment="1" applyProtection="1">
      <alignment vertical="center"/>
      <protection locked="0"/>
    </xf>
    <xf numFmtId="184" fontId="7" fillId="0" borderId="29" xfId="0" applyNumberFormat="1" applyFont="1" applyFill="1" applyBorder="1" applyAlignment="1" applyProtection="1">
      <alignment vertical="center"/>
    </xf>
    <xf numFmtId="189" fontId="17" fillId="8" borderId="16" xfId="0" applyNumberFormat="1" applyFont="1" applyFill="1" applyBorder="1" applyAlignment="1" applyProtection="1">
      <alignment vertical="center"/>
    </xf>
    <xf numFmtId="184" fontId="17" fillId="8" borderId="17" xfId="0" applyNumberFormat="1" applyFont="1" applyFill="1" applyBorder="1" applyAlignment="1" applyProtection="1">
      <alignment vertical="center"/>
    </xf>
    <xf numFmtId="189" fontId="7" fillId="0" borderId="47" xfId="0" applyNumberFormat="1" applyFont="1" applyFill="1" applyBorder="1" applyAlignment="1" applyProtection="1">
      <alignment vertical="center"/>
      <protection locked="0"/>
    </xf>
    <xf numFmtId="184" fontId="7" fillId="0" borderId="25" xfId="0" applyNumberFormat="1" applyFont="1" applyFill="1" applyBorder="1" applyAlignment="1" applyProtection="1">
      <alignment vertical="center"/>
    </xf>
    <xf numFmtId="189" fontId="7" fillId="0" borderId="46" xfId="0" applyNumberFormat="1" applyFont="1" applyFill="1" applyBorder="1" applyAlignment="1" applyProtection="1">
      <alignment vertical="center"/>
    </xf>
    <xf numFmtId="183" fontId="7" fillId="0" borderId="62" xfId="0" applyNumberFormat="1" applyFont="1" applyFill="1" applyBorder="1" applyAlignment="1" applyProtection="1">
      <alignment vertical="center"/>
    </xf>
    <xf numFmtId="189" fontId="7" fillId="0" borderId="84" xfId="0" applyNumberFormat="1" applyFont="1" applyFill="1" applyBorder="1" applyAlignment="1" applyProtection="1">
      <alignment vertical="center"/>
      <protection locked="0"/>
    </xf>
    <xf numFmtId="187" fontId="7" fillId="0" borderId="86" xfId="0" applyNumberFormat="1" applyFont="1" applyFill="1" applyBorder="1" applyAlignment="1" applyProtection="1">
      <alignment vertical="center"/>
    </xf>
    <xf numFmtId="189" fontId="7" fillId="0" borderId="16" xfId="0" applyNumberFormat="1" applyFont="1" applyFill="1" applyBorder="1" applyAlignment="1" applyProtection="1">
      <alignment vertical="center"/>
      <protection locked="0"/>
    </xf>
    <xf numFmtId="187" fontId="7" fillId="0" borderId="17" xfId="0" applyNumberFormat="1" applyFont="1" applyFill="1" applyBorder="1" applyAlignment="1" applyProtection="1">
      <alignment vertical="center"/>
    </xf>
    <xf numFmtId="200" fontId="7" fillId="0" borderId="101" xfId="0" applyNumberFormat="1" applyFont="1" applyFill="1" applyBorder="1" applyAlignment="1" applyProtection="1">
      <alignment vertical="center"/>
    </xf>
    <xf numFmtId="187" fontId="7" fillId="0" borderId="102" xfId="0" applyNumberFormat="1" applyFont="1" applyFill="1" applyBorder="1" applyAlignment="1" applyProtection="1">
      <alignment vertical="center"/>
    </xf>
    <xf numFmtId="184" fontId="7" fillId="0" borderId="103" xfId="0" applyNumberFormat="1" applyFont="1" applyBorder="1" applyAlignment="1" applyProtection="1">
      <alignment vertical="center"/>
    </xf>
    <xf numFmtId="184" fontId="7" fillId="0" borderId="104" xfId="0" applyNumberFormat="1" applyFont="1" applyBorder="1" applyAlignment="1" applyProtection="1">
      <alignment vertical="center"/>
    </xf>
    <xf numFmtId="201" fontId="7" fillId="0" borderId="105" xfId="0" applyNumberFormat="1" applyFont="1" applyBorder="1" applyAlignment="1" applyProtection="1">
      <alignment vertical="center"/>
    </xf>
    <xf numFmtId="184" fontId="7" fillId="0" borderId="104" xfId="0" applyNumberFormat="1" applyFont="1" applyBorder="1" applyAlignment="1" applyProtection="1">
      <alignment horizontal="center" vertical="center"/>
    </xf>
    <xf numFmtId="201" fontId="7" fillId="0" borderId="106" xfId="0" applyNumberFormat="1" applyFont="1" applyBorder="1" applyAlignment="1" applyProtection="1">
      <alignment vertical="center"/>
    </xf>
    <xf numFmtId="189" fontId="7" fillId="0" borderId="107" xfId="0" applyNumberFormat="1" applyFont="1" applyFill="1" applyBorder="1" applyAlignment="1" applyProtection="1">
      <alignment vertical="center"/>
      <protection locked="0"/>
    </xf>
    <xf numFmtId="189" fontId="7" fillId="0" borderId="31" xfId="0" applyNumberFormat="1" applyFont="1" applyFill="1" applyBorder="1" applyAlignment="1" applyProtection="1">
      <alignment vertical="center"/>
      <protection locked="0"/>
    </xf>
    <xf numFmtId="200" fontId="7" fillId="0" borderId="108" xfId="0" applyNumberFormat="1" applyFont="1" applyFill="1" applyBorder="1" applyAlignment="1" applyProtection="1">
      <alignment vertical="center"/>
    </xf>
    <xf numFmtId="189" fontId="7" fillId="0" borderId="109" xfId="0" applyNumberFormat="1" applyFont="1" applyFill="1" applyBorder="1" applyAlignment="1" applyProtection="1">
      <alignment vertical="center"/>
      <protection locked="0"/>
    </xf>
    <xf numFmtId="189" fontId="7" fillId="0" borderId="54" xfId="0" applyNumberFormat="1" applyFont="1" applyFill="1" applyBorder="1" applyAlignment="1" applyProtection="1">
      <alignment vertical="center"/>
      <protection locked="0"/>
    </xf>
    <xf numFmtId="200" fontId="7" fillId="0" borderId="110" xfId="0" applyNumberFormat="1" applyFont="1" applyFill="1" applyBorder="1" applyAlignment="1" applyProtection="1">
      <alignment vertical="center"/>
    </xf>
    <xf numFmtId="189" fontId="7" fillId="0" borderId="107" xfId="0" applyNumberFormat="1" applyFont="1" applyFill="1" applyBorder="1" applyAlignment="1" applyProtection="1">
      <alignment vertical="center"/>
    </xf>
    <xf numFmtId="189" fontId="7" fillId="0" borderId="31" xfId="0" applyNumberFormat="1" applyFont="1" applyFill="1" applyBorder="1" applyAlignment="1" applyProtection="1">
      <alignment horizontal="right" vertical="center"/>
    </xf>
    <xf numFmtId="184" fontId="7" fillId="0" borderId="31" xfId="0" applyNumberFormat="1" applyFont="1" applyFill="1" applyBorder="1" applyAlignment="1" applyProtection="1">
      <alignment horizontal="right" vertical="center"/>
    </xf>
    <xf numFmtId="200" fontId="7" fillId="0" borderId="32" xfId="0" applyNumberFormat="1" applyFont="1" applyFill="1" applyBorder="1" applyAlignment="1" applyProtection="1">
      <alignment vertical="center"/>
    </xf>
    <xf numFmtId="189" fontId="17" fillId="8" borderId="54" xfId="0" applyNumberFormat="1" applyFont="1" applyFill="1" applyBorder="1" applyAlignment="1" applyProtection="1">
      <alignment vertical="center"/>
    </xf>
    <xf numFmtId="189" fontId="7" fillId="0" borderId="67" xfId="0" applyNumberFormat="1" applyFont="1" applyFill="1" applyBorder="1" applyAlignment="1" applyProtection="1">
      <alignment vertical="center"/>
    </xf>
    <xf numFmtId="189" fontId="7" fillId="0" borderId="46" xfId="0" applyNumberFormat="1" applyFont="1" applyFill="1" applyBorder="1" applyAlignment="1" applyProtection="1">
      <alignment horizontal="right" vertical="center"/>
    </xf>
    <xf numFmtId="184" fontId="7" fillId="0" borderId="46" xfId="0" applyNumberFormat="1" applyFont="1" applyFill="1" applyBorder="1" applyAlignment="1" applyProtection="1">
      <alignment horizontal="right" vertical="center"/>
    </xf>
    <xf numFmtId="200" fontId="7" fillId="0" borderId="41" xfId="0" applyNumberFormat="1" applyFont="1" applyFill="1" applyBorder="1" applyAlignment="1" applyProtection="1">
      <alignment vertical="center"/>
    </xf>
    <xf numFmtId="38" fontId="7" fillId="0" borderId="30" xfId="4" applyFont="1" applyFill="1" applyBorder="1" applyAlignment="1">
      <alignment vertical="center"/>
    </xf>
    <xf numFmtId="38" fontId="7" fillId="0" borderId="30" xfId="4" applyFont="1" applyFill="1" applyBorder="1" applyAlignment="1">
      <alignment horizontal="right" vertical="center"/>
    </xf>
    <xf numFmtId="38" fontId="7" fillId="0" borderId="30" xfId="4" applyNumberFormat="1" applyFont="1" applyFill="1" applyBorder="1" applyAlignment="1">
      <alignment horizontal="right" vertical="center"/>
    </xf>
    <xf numFmtId="38" fontId="7" fillId="0" borderId="47" xfId="4" applyNumberFormat="1" applyFont="1" applyFill="1" applyBorder="1" applyAlignment="1">
      <alignment vertical="center"/>
    </xf>
    <xf numFmtId="3" fontId="7" fillId="0" borderId="25" xfId="4" applyNumberFormat="1" applyFont="1" applyFill="1" applyBorder="1" applyAlignment="1">
      <alignment horizontal="right" vertical="center"/>
    </xf>
    <xf numFmtId="0" fontId="11" fillId="0" borderId="1" xfId="0" applyFont="1" applyFill="1" applyBorder="1" applyAlignment="1">
      <alignment horizontal="center" vertical="center"/>
    </xf>
    <xf numFmtId="0" fontId="0" fillId="0" borderId="0" xfId="0" applyFont="1"/>
    <xf numFmtId="0" fontId="9" fillId="0" borderId="18" xfId="0" applyFont="1" applyBorder="1" applyAlignment="1">
      <alignment vertical="center"/>
    </xf>
    <xf numFmtId="0" fontId="7" fillId="0" borderId="47"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38" fontId="7" fillId="0" borderId="46" xfId="4" applyFont="1" applyBorder="1" applyAlignment="1" applyProtection="1">
      <alignment vertical="center" wrapText="1"/>
      <protection locked="0"/>
    </xf>
    <xf numFmtId="0" fontId="7" fillId="0" borderId="27" xfId="0" applyFont="1" applyBorder="1" applyAlignment="1" applyProtection="1">
      <alignment horizontal="right" vertical="center" wrapText="1"/>
      <protection locked="0"/>
    </xf>
    <xf numFmtId="184" fontId="7" fillId="0" borderId="27" xfId="0" applyNumberFormat="1" applyFont="1" applyBorder="1" applyAlignment="1" applyProtection="1">
      <alignment horizontal="right" vertical="center" wrapText="1"/>
      <protection locked="0"/>
    </xf>
    <xf numFmtId="38" fontId="7" fillId="0" borderId="46" xfId="4" applyFont="1" applyBorder="1" applyAlignment="1" applyProtection="1">
      <alignment horizontal="right" vertical="center" wrapText="1"/>
      <protection locked="0"/>
    </xf>
    <xf numFmtId="0" fontId="7" fillId="0" borderId="46" xfId="0" applyFont="1" applyBorder="1" applyAlignment="1" applyProtection="1">
      <alignment horizontal="right" vertical="center" wrapText="1"/>
      <protection locked="0"/>
    </xf>
    <xf numFmtId="0" fontId="7" fillId="0" borderId="25" xfId="0" applyFont="1" applyBorder="1" applyAlignment="1" applyProtection="1">
      <alignment horizontal="distributed" vertical="center" wrapText="1"/>
      <protection locked="0"/>
    </xf>
    <xf numFmtId="0" fontId="7" fillId="0" borderId="27" xfId="0" applyFont="1" applyBorder="1" applyAlignment="1" applyProtection="1">
      <alignment horizontal="distributed" vertical="center" wrapText="1"/>
      <protection locked="0"/>
    </xf>
    <xf numFmtId="0" fontId="7" fillId="0" borderId="27" xfId="0" applyFont="1" applyBorder="1" applyAlignment="1" applyProtection="1">
      <alignment vertical="center" shrinkToFit="1"/>
      <protection locked="0"/>
    </xf>
    <xf numFmtId="0" fontId="7" fillId="0" borderId="27" xfId="0" applyFont="1" applyBorder="1" applyAlignment="1" applyProtection="1">
      <alignment horizontal="distributed" vertical="center"/>
      <protection locked="0"/>
    </xf>
    <xf numFmtId="38" fontId="7" fillId="0" borderId="81" xfId="4" applyFont="1" applyBorder="1" applyAlignment="1" applyProtection="1">
      <alignment vertical="center" wrapText="1"/>
      <protection locked="0"/>
    </xf>
    <xf numFmtId="183" fontId="7" fillId="0" borderId="83" xfId="0" applyNumberFormat="1" applyFont="1" applyBorder="1" applyAlignment="1" applyProtection="1">
      <alignment vertical="center" wrapText="1"/>
      <protection locked="0"/>
    </xf>
    <xf numFmtId="0" fontId="7" fillId="0" borderId="67" xfId="0" applyFont="1" applyBorder="1" applyAlignment="1" applyProtection="1">
      <alignment horizontal="right" vertical="center" wrapText="1"/>
      <protection locked="0"/>
    </xf>
    <xf numFmtId="0" fontId="7" fillId="0" borderId="69" xfId="0" applyFont="1" applyBorder="1" applyAlignment="1" applyProtection="1">
      <alignment horizontal="right" vertical="center" wrapText="1"/>
      <protection locked="0"/>
    </xf>
    <xf numFmtId="0" fontId="7" fillId="0" borderId="81" xfId="0" applyFont="1" applyBorder="1" applyAlignment="1" applyProtection="1">
      <alignment horizontal="right" vertical="center" wrapText="1"/>
      <protection locked="0"/>
    </xf>
    <xf numFmtId="0" fontId="7" fillId="0" borderId="83" xfId="0" applyFont="1" applyBorder="1" applyAlignment="1" applyProtection="1">
      <alignment horizontal="right" vertical="center" wrapText="1"/>
      <protection locked="0"/>
    </xf>
    <xf numFmtId="38" fontId="7" fillId="0" borderId="111" xfId="4" applyFont="1" applyBorder="1" applyAlignment="1" applyProtection="1">
      <alignment vertical="center" wrapText="1"/>
      <protection locked="0"/>
    </xf>
    <xf numFmtId="183" fontId="7" fillId="0" borderId="112" xfId="0" applyNumberFormat="1" applyFont="1" applyBorder="1" applyAlignment="1" applyProtection="1">
      <alignment vertical="center" wrapText="1"/>
      <protection locked="0"/>
    </xf>
    <xf numFmtId="38" fontId="7" fillId="0" borderId="60" xfId="4" applyFont="1" applyBorder="1" applyAlignment="1" applyProtection="1">
      <alignment vertical="center" wrapText="1"/>
      <protection locked="0"/>
    </xf>
    <xf numFmtId="183" fontId="7" fillId="0" borderId="62" xfId="0" applyNumberFormat="1" applyFont="1" applyBorder="1" applyAlignment="1" applyProtection="1">
      <alignment vertical="center" wrapText="1"/>
      <protection locked="0"/>
    </xf>
    <xf numFmtId="0" fontId="7" fillId="0" borderId="60" xfId="0" applyFont="1" applyBorder="1" applyAlignment="1" applyProtection="1">
      <alignment horizontal="right" vertical="center" wrapText="1"/>
      <protection locked="0"/>
    </xf>
    <xf numFmtId="0" fontId="7" fillId="0" borderId="62" xfId="0" applyFont="1" applyBorder="1" applyAlignment="1" applyProtection="1">
      <alignment horizontal="right" vertical="center" wrapText="1"/>
      <protection locked="0"/>
    </xf>
    <xf numFmtId="0" fontId="7" fillId="0" borderId="33" xfId="0" applyFont="1" applyFill="1" applyBorder="1" applyAlignment="1">
      <alignment vertical="center"/>
    </xf>
    <xf numFmtId="0" fontId="7" fillId="0" borderId="33" xfId="0" applyFont="1" applyFill="1" applyBorder="1" applyAlignment="1">
      <alignment horizontal="right" vertical="center"/>
    </xf>
    <xf numFmtId="0" fontId="7" fillId="0" borderId="34" xfId="0" applyFont="1" applyBorder="1" applyAlignment="1">
      <alignment vertical="center"/>
    </xf>
    <xf numFmtId="0" fontId="7" fillId="0" borderId="23" xfId="0" applyFont="1" applyBorder="1" applyAlignment="1">
      <alignment vertical="center"/>
    </xf>
    <xf numFmtId="0" fontId="7" fillId="0" borderId="42" xfId="0" applyFont="1" applyBorder="1" applyAlignment="1">
      <alignment vertical="center"/>
    </xf>
    <xf numFmtId="38" fontId="11" fillId="0" borderId="16" xfId="4" applyFont="1" applyBorder="1" applyAlignment="1">
      <alignment horizontal="right" vertical="center"/>
    </xf>
    <xf numFmtId="38" fontId="11" fillId="0" borderId="33" xfId="0" applyNumberFormat="1" applyFont="1" applyBorder="1" applyAlignment="1">
      <alignment vertical="center"/>
    </xf>
    <xf numFmtId="38" fontId="11" fillId="0" borderId="57" xfId="0" applyNumberFormat="1" applyFont="1" applyBorder="1" applyAlignment="1">
      <alignment vertical="center"/>
    </xf>
    <xf numFmtId="38" fontId="11" fillId="0" borderId="18" xfId="0" applyNumberFormat="1" applyFont="1" applyBorder="1" applyAlignment="1">
      <alignment vertical="center"/>
    </xf>
    <xf numFmtId="38" fontId="11" fillId="0" borderId="58" xfId="0" applyNumberFormat="1" applyFont="1" applyBorder="1" applyAlignment="1">
      <alignment vertical="center"/>
    </xf>
    <xf numFmtId="38" fontId="11" fillId="0" borderId="19" xfId="0" applyNumberFormat="1" applyFont="1" applyBorder="1" applyAlignment="1">
      <alignment vertical="center"/>
    </xf>
    <xf numFmtId="200" fontId="11" fillId="0" borderId="42" xfId="4" applyNumberFormat="1" applyFont="1" applyBorder="1" applyAlignment="1">
      <alignment horizontal="right" vertical="center"/>
    </xf>
    <xf numFmtId="38" fontId="11" fillId="0" borderId="57" xfId="0" applyNumberFormat="1" applyFont="1" applyBorder="1" applyAlignment="1">
      <alignment horizontal="right" vertical="center"/>
    </xf>
    <xf numFmtId="38" fontId="11" fillId="0" borderId="58" xfId="0" applyNumberFormat="1" applyFont="1" applyBorder="1" applyAlignment="1">
      <alignment horizontal="right" vertical="center"/>
    </xf>
    <xf numFmtId="38" fontId="11" fillId="0" borderId="18" xfId="4" applyFont="1" applyBorder="1" applyAlignment="1">
      <alignment vertical="center"/>
    </xf>
    <xf numFmtId="204" fontId="11" fillId="0" borderId="18" xfId="0" applyNumberFormat="1" applyFont="1" applyBorder="1" applyAlignment="1">
      <alignment horizontal="right" vertical="center"/>
    </xf>
    <xf numFmtId="38" fontId="11" fillId="0" borderId="73" xfId="4" applyFont="1" applyBorder="1" applyAlignment="1">
      <alignment vertical="center"/>
    </xf>
    <xf numFmtId="0" fontId="11" fillId="0" borderId="33" xfId="0" applyFont="1" applyBorder="1" applyAlignment="1">
      <alignment horizontal="center" vertical="center"/>
    </xf>
    <xf numFmtId="38" fontId="11" fillId="0" borderId="33" xfId="4" applyFont="1" applyBorder="1" applyAlignment="1">
      <alignment vertical="center"/>
    </xf>
    <xf numFmtId="3" fontId="11" fillId="0" borderId="18" xfId="0" applyNumberFormat="1" applyFont="1" applyBorder="1" applyAlignment="1">
      <alignment vertical="center"/>
    </xf>
    <xf numFmtId="3" fontId="11" fillId="0" borderId="19" xfId="0" applyNumberFormat="1" applyFont="1" applyBorder="1" applyAlignment="1">
      <alignment vertical="center"/>
    </xf>
    <xf numFmtId="0" fontId="11" fillId="0" borderId="33" xfId="0" applyFont="1" applyBorder="1" applyAlignment="1">
      <alignment horizontal="right" vertical="center"/>
    </xf>
    <xf numFmtId="3" fontId="11" fillId="0" borderId="33" xfId="0" applyNumberFormat="1" applyFont="1" applyBorder="1" applyAlignment="1">
      <alignment vertical="center"/>
    </xf>
    <xf numFmtId="0" fontId="11" fillId="0" borderId="18" xfId="0" applyFont="1" applyBorder="1" applyAlignment="1">
      <alignment horizontal="center" vertical="center"/>
    </xf>
    <xf numFmtId="0" fontId="11" fillId="0" borderId="18" xfId="0" applyFont="1" applyBorder="1" applyAlignment="1">
      <alignment horizontal="right" vertical="center"/>
    </xf>
    <xf numFmtId="0" fontId="11" fillId="0" borderId="19" xfId="0" applyFont="1" applyBorder="1" applyAlignment="1">
      <alignment horizontal="center" vertical="center"/>
    </xf>
    <xf numFmtId="38" fontId="11" fillId="0" borderId="84" xfId="4" applyFont="1" applyBorder="1" applyAlignment="1">
      <alignment horizontal="right" vertical="center"/>
    </xf>
    <xf numFmtId="10" fontId="7" fillId="0" borderId="24" xfId="1" applyNumberFormat="1" applyFont="1" applyBorder="1" applyAlignment="1">
      <alignment horizontal="right" vertical="center"/>
    </xf>
    <xf numFmtId="10" fontId="7" fillId="0" borderId="26" xfId="1" applyNumberFormat="1" applyFont="1" applyBorder="1" applyAlignment="1">
      <alignment horizontal="right" vertical="center"/>
    </xf>
    <xf numFmtId="10" fontId="7" fillId="0" borderId="28" xfId="1" applyNumberFormat="1" applyFont="1" applyBorder="1" applyAlignment="1">
      <alignment horizontal="right" vertical="center"/>
    </xf>
    <xf numFmtId="0" fontId="11" fillId="0" borderId="34" xfId="0" applyFont="1" applyBorder="1" applyAlignment="1">
      <alignment vertical="center"/>
    </xf>
    <xf numFmtId="0" fontId="11" fillId="0" borderId="47" xfId="0" applyFont="1" applyBorder="1" applyAlignment="1">
      <alignment vertical="center"/>
    </xf>
    <xf numFmtId="0" fontId="11" fillId="0" borderId="25" xfId="0" applyFont="1" applyBorder="1" applyAlignment="1">
      <alignment vertical="center"/>
    </xf>
    <xf numFmtId="0" fontId="11" fillId="0" borderId="22" xfId="0" applyFont="1" applyBorder="1" applyAlignment="1">
      <alignment vertical="center"/>
    </xf>
    <xf numFmtId="0" fontId="11" fillId="0" borderId="46" xfId="0" applyFont="1" applyBorder="1" applyAlignment="1">
      <alignment vertical="center"/>
    </xf>
    <xf numFmtId="0" fontId="11" fillId="0" borderId="27" xfId="0" applyFont="1" applyBorder="1" applyAlignment="1">
      <alignment vertical="center"/>
    </xf>
    <xf numFmtId="0" fontId="11" fillId="0" borderId="46" xfId="0" applyFont="1" applyBorder="1" applyAlignment="1">
      <alignment horizontal="right" vertical="center"/>
    </xf>
    <xf numFmtId="0" fontId="11" fillId="0" borderId="27" xfId="0" applyFont="1" applyBorder="1" applyAlignment="1">
      <alignment horizontal="right" vertical="center"/>
    </xf>
    <xf numFmtId="0" fontId="11" fillId="0" borderId="23" xfId="0" applyFont="1" applyBorder="1" applyAlignment="1">
      <alignment vertical="center"/>
    </xf>
    <xf numFmtId="0" fontId="11" fillId="0" borderId="29" xfId="0" applyFont="1" applyBorder="1" applyAlignment="1">
      <alignment vertical="center"/>
    </xf>
    <xf numFmtId="38" fontId="11" fillId="0" borderId="25" xfId="4" applyFont="1" applyBorder="1" applyAlignment="1">
      <alignment vertical="center"/>
    </xf>
    <xf numFmtId="38" fontId="11" fillId="0" borderId="27" xfId="4" applyFont="1" applyBorder="1" applyAlignment="1">
      <alignment vertical="center"/>
    </xf>
    <xf numFmtId="198" fontId="11" fillId="0" borderId="46" xfId="0" applyNumberFormat="1" applyFont="1" applyFill="1" applyBorder="1" applyAlignment="1">
      <alignment vertical="center"/>
    </xf>
    <xf numFmtId="198" fontId="11" fillId="0" borderId="27" xfId="0" applyNumberFormat="1" applyFont="1" applyFill="1" applyBorder="1" applyAlignment="1">
      <alignment vertical="center"/>
    </xf>
    <xf numFmtId="38" fontId="11" fillId="0" borderId="29" xfId="4" applyFont="1" applyBorder="1" applyAlignment="1">
      <alignment vertical="center"/>
    </xf>
    <xf numFmtId="0" fontId="11" fillId="0" borderId="41" xfId="4" applyNumberFormat="1" applyFont="1" applyBorder="1" applyAlignment="1">
      <alignment horizontal="right" vertical="center"/>
    </xf>
    <xf numFmtId="0" fontId="11" fillId="0" borderId="42" xfId="4" applyNumberFormat="1" applyFont="1" applyBorder="1" applyAlignment="1">
      <alignment horizontal="right" vertical="center"/>
    </xf>
    <xf numFmtId="38" fontId="11" fillId="0" borderId="40" xfId="4" applyFont="1" applyFill="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98" xfId="0" applyFont="1" applyBorder="1" applyAlignment="1">
      <alignment vertical="center"/>
    </xf>
    <xf numFmtId="0" fontId="11" fillId="0" borderId="21" xfId="0" applyFont="1" applyBorder="1" applyAlignment="1">
      <alignment vertical="center"/>
    </xf>
    <xf numFmtId="0" fontId="9" fillId="0" borderId="16" xfId="0" applyFont="1" applyBorder="1" applyAlignment="1">
      <alignment horizontal="center" vertical="center" wrapText="1"/>
    </xf>
    <xf numFmtId="0" fontId="11" fillId="0" borderId="43" xfId="0" applyFont="1" applyBorder="1" applyAlignment="1">
      <alignment vertical="center"/>
    </xf>
    <xf numFmtId="0" fontId="11" fillId="0" borderId="53" xfId="0" applyFont="1" applyBorder="1" applyAlignment="1">
      <alignment horizontal="center" vertical="center" wrapText="1"/>
    </xf>
    <xf numFmtId="0" fontId="11" fillId="0" borderId="16" xfId="0" applyFont="1" applyBorder="1" applyAlignment="1">
      <alignment horizontal="center" vertical="center" wrapText="1"/>
    </xf>
    <xf numFmtId="0" fontId="7" fillId="0" borderId="73" xfId="0" applyFont="1" applyBorder="1" applyAlignment="1">
      <alignment vertical="center"/>
    </xf>
    <xf numFmtId="197" fontId="22" fillId="0" borderId="33" xfId="6" applyNumberFormat="1" applyFont="1" applyFill="1" applyBorder="1" applyAlignment="1">
      <alignment horizontal="right" vertical="center"/>
    </xf>
    <xf numFmtId="197" fontId="22" fillId="0" borderId="18" xfId="6" applyNumberFormat="1" applyFont="1" applyFill="1" applyBorder="1" applyAlignment="1">
      <alignment horizontal="right" vertical="center"/>
    </xf>
    <xf numFmtId="197" fontId="22" fillId="0" borderId="19" xfId="6" applyNumberFormat="1" applyFont="1" applyFill="1" applyBorder="1" applyAlignment="1">
      <alignment horizontal="right" vertical="center"/>
    </xf>
    <xf numFmtId="197" fontId="22" fillId="0" borderId="22" xfId="6" applyNumberFormat="1" applyFont="1" applyFill="1" applyBorder="1" applyAlignment="1">
      <alignment horizontal="right" vertical="center"/>
    </xf>
    <xf numFmtId="38" fontId="8" fillId="0" borderId="18" xfId="4" applyFont="1" applyBorder="1" applyAlignment="1">
      <alignment vertical="center"/>
    </xf>
    <xf numFmtId="184" fontId="8" fillId="0" borderId="18" xfId="4" applyNumberFormat="1" applyFont="1" applyBorder="1" applyAlignment="1">
      <alignment vertical="center"/>
    </xf>
    <xf numFmtId="176" fontId="8" fillId="0" borderId="18" xfId="4" applyNumberFormat="1" applyFont="1" applyBorder="1" applyAlignment="1">
      <alignment vertical="center"/>
    </xf>
    <xf numFmtId="176" fontId="8" fillId="0" borderId="18" xfId="4" applyNumberFormat="1" applyFont="1" applyBorder="1" applyAlignment="1">
      <alignment horizontal="right" vertical="center"/>
    </xf>
    <xf numFmtId="38" fontId="8" fillId="0" borderId="18" xfId="4" applyFont="1" applyBorder="1" applyAlignment="1">
      <alignment horizontal="right" vertical="center"/>
    </xf>
    <xf numFmtId="184" fontId="8" fillId="0" borderId="18" xfId="4" applyNumberFormat="1" applyFont="1" applyBorder="1" applyAlignment="1">
      <alignment horizontal="right" vertical="center"/>
    </xf>
    <xf numFmtId="3" fontId="8" fillId="0" borderId="18" xfId="0" applyNumberFormat="1" applyFont="1" applyBorder="1" applyAlignment="1">
      <alignment horizontal="right" vertical="center"/>
    </xf>
    <xf numFmtId="3" fontId="8" fillId="0" borderId="19" xfId="0" applyNumberFormat="1" applyFont="1" applyBorder="1" applyAlignment="1">
      <alignment horizontal="right" vertical="center"/>
    </xf>
    <xf numFmtId="184" fontId="8" fillId="0" borderId="19" xfId="4" applyNumberFormat="1" applyFont="1" applyBorder="1" applyAlignment="1">
      <alignment horizontal="right" vertical="center"/>
    </xf>
    <xf numFmtId="176" fontId="8" fillId="0" borderId="19" xfId="4" applyNumberFormat="1" applyFont="1" applyBorder="1" applyAlignment="1">
      <alignment horizontal="right" vertical="center"/>
    </xf>
    <xf numFmtId="185" fontId="11" fillId="0" borderId="47" xfId="0" applyNumberFormat="1" applyFont="1" applyFill="1" applyBorder="1" applyAlignment="1">
      <alignment vertical="center"/>
    </xf>
    <xf numFmtId="185" fontId="11" fillId="0" borderId="57" xfId="0" applyNumberFormat="1" applyFont="1" applyFill="1" applyBorder="1" applyAlignment="1">
      <alignment vertical="center"/>
    </xf>
    <xf numFmtId="185" fontId="11" fillId="0" borderId="25" xfId="0" applyNumberFormat="1" applyFont="1" applyFill="1" applyBorder="1" applyAlignment="1">
      <alignment vertical="center"/>
    </xf>
    <xf numFmtId="198" fontId="11" fillId="0" borderId="46" xfId="4" applyNumberFormat="1" applyFont="1" applyBorder="1" applyAlignment="1">
      <alignment vertical="center"/>
    </xf>
    <xf numFmtId="198" fontId="11" fillId="0" borderId="58" xfId="4" applyNumberFormat="1" applyFont="1" applyBorder="1" applyAlignment="1">
      <alignment vertical="center"/>
    </xf>
    <xf numFmtId="38" fontId="11" fillId="0" borderId="46" xfId="4" applyFont="1" applyBorder="1" applyAlignment="1">
      <alignment vertical="center"/>
    </xf>
    <xf numFmtId="38" fontId="11" fillId="0" borderId="58" xfId="4" applyFont="1" applyBorder="1" applyAlignment="1">
      <alignment vertical="center"/>
    </xf>
    <xf numFmtId="185" fontId="11" fillId="0" borderId="46" xfId="0" applyNumberFormat="1" applyFont="1" applyFill="1" applyBorder="1" applyAlignment="1">
      <alignment horizontal="right" vertical="center"/>
    </xf>
    <xf numFmtId="0" fontId="11" fillId="0" borderId="27" xfId="0" applyNumberFormat="1" applyFont="1" applyFill="1" applyBorder="1" applyAlignment="1">
      <alignment horizontal="right" vertical="center"/>
    </xf>
    <xf numFmtId="198" fontId="11" fillId="0" borderId="27" xfId="4" applyNumberFormat="1" applyFont="1" applyBorder="1" applyAlignment="1">
      <alignment vertical="center"/>
    </xf>
    <xf numFmtId="38" fontId="11" fillId="0" borderId="47" xfId="4" applyFont="1" applyBorder="1" applyAlignment="1">
      <alignment vertical="center"/>
    </xf>
    <xf numFmtId="38" fontId="11" fillId="0" borderId="42" xfId="4" applyFont="1" applyBorder="1" applyAlignment="1">
      <alignment vertical="center"/>
    </xf>
    <xf numFmtId="0" fontId="11" fillId="0" borderId="47" xfId="0" applyNumberFormat="1" applyFont="1" applyBorder="1" applyAlignment="1">
      <alignment vertical="center"/>
    </xf>
    <xf numFmtId="0" fontId="11" fillId="0" borderId="57" xfId="0" applyNumberFormat="1" applyFont="1" applyBorder="1" applyAlignment="1">
      <alignment vertical="center"/>
    </xf>
    <xf numFmtId="178" fontId="7" fillId="0" borderId="33" xfId="0" applyNumberFormat="1" applyFont="1" applyFill="1" applyBorder="1" applyAlignment="1">
      <alignment horizontal="right" vertical="center"/>
    </xf>
    <xf numFmtId="178" fontId="7" fillId="0" borderId="18" xfId="0" applyNumberFormat="1" applyFont="1" applyFill="1" applyBorder="1" applyAlignment="1">
      <alignment horizontal="right" vertical="center"/>
    </xf>
    <xf numFmtId="178" fontId="7" fillId="0" borderId="19" xfId="0" applyNumberFormat="1" applyFont="1" applyFill="1" applyBorder="1" applyAlignment="1">
      <alignment horizontal="right" vertical="center"/>
    </xf>
    <xf numFmtId="0" fontId="8" fillId="0" borderId="33"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38" fontId="8" fillId="0" borderId="33" xfId="4" applyFont="1" applyBorder="1" applyAlignment="1">
      <alignment vertical="center"/>
    </xf>
    <xf numFmtId="184" fontId="8" fillId="0" borderId="33" xfId="4" applyNumberFormat="1" applyFont="1" applyBorder="1" applyAlignment="1">
      <alignment vertical="center"/>
    </xf>
    <xf numFmtId="176" fontId="8" fillId="0" borderId="33" xfId="4" applyNumberFormat="1" applyFont="1" applyBorder="1" applyAlignment="1">
      <alignment vertical="center"/>
    </xf>
    <xf numFmtId="0" fontId="35" fillId="3" borderId="0" xfId="0" applyFont="1" applyFill="1" applyBorder="1" applyAlignment="1">
      <alignment vertical="center"/>
    </xf>
    <xf numFmtId="0" fontId="10" fillId="3" borderId="0" xfId="0" applyFont="1" applyFill="1" applyAlignment="1">
      <alignment vertical="center"/>
    </xf>
    <xf numFmtId="0" fontId="11" fillId="0" borderId="18" xfId="0" applyFont="1" applyBorder="1" applyAlignment="1">
      <alignment vertical="center" wrapText="1"/>
    </xf>
    <xf numFmtId="0" fontId="11" fillId="0" borderId="22" xfId="0" applyFont="1" applyBorder="1" applyAlignment="1">
      <alignment vertical="center" wrapText="1"/>
    </xf>
    <xf numFmtId="0" fontId="9" fillId="0" borderId="18" xfId="0" applyFont="1" applyBorder="1" applyAlignment="1">
      <alignment vertical="center" wrapText="1"/>
    </xf>
    <xf numFmtId="38" fontId="11" fillId="0" borderId="47" xfId="4" applyFont="1" applyBorder="1" applyAlignment="1">
      <alignment horizontal="right" vertical="center"/>
    </xf>
    <xf numFmtId="38" fontId="11" fillId="0" borderId="24" xfId="4" applyFont="1" applyBorder="1" applyAlignment="1">
      <alignment horizontal="right" vertical="center"/>
    </xf>
    <xf numFmtId="38" fontId="11" fillId="0" borderId="25" xfId="4" applyFont="1" applyBorder="1" applyAlignment="1">
      <alignment horizontal="right" vertical="center"/>
    </xf>
    <xf numFmtId="0" fontId="12" fillId="0" borderId="18" xfId="0" applyFont="1" applyBorder="1" applyAlignment="1">
      <alignment vertical="center" wrapText="1"/>
    </xf>
    <xf numFmtId="0" fontId="11" fillId="0" borderId="7" xfId="0" applyFont="1" applyBorder="1" applyAlignment="1">
      <alignment horizontal="center" vertical="center" shrinkToFit="1"/>
    </xf>
    <xf numFmtId="0" fontId="11"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shrinkToFit="1"/>
    </xf>
    <xf numFmtId="0" fontId="9" fillId="0" borderId="17" xfId="0" applyFont="1" applyBorder="1" applyAlignment="1">
      <alignment horizontal="center" vertical="center" wrapText="1"/>
    </xf>
    <xf numFmtId="0" fontId="11" fillId="0" borderId="57" xfId="0" applyFont="1" applyBorder="1" applyAlignment="1">
      <alignment vertical="center"/>
    </xf>
    <xf numFmtId="184" fontId="11" fillId="0" borderId="57" xfId="0" applyNumberFormat="1" applyFont="1" applyBorder="1" applyAlignment="1">
      <alignment vertical="center"/>
    </xf>
    <xf numFmtId="0" fontId="11" fillId="0" borderId="58" xfId="0" applyFont="1" applyBorder="1" applyAlignment="1">
      <alignment vertical="center"/>
    </xf>
    <xf numFmtId="184" fontId="11" fillId="0" borderId="58" xfId="0" applyNumberFormat="1" applyFont="1" applyBorder="1" applyAlignment="1">
      <alignment vertical="center"/>
    </xf>
    <xf numFmtId="184" fontId="11" fillId="0" borderId="58" xfId="0" applyNumberFormat="1" applyFont="1" applyBorder="1" applyAlignment="1">
      <alignment horizontal="right" vertical="center"/>
    </xf>
    <xf numFmtId="0" fontId="11" fillId="0" borderId="22" xfId="0" applyFont="1" applyBorder="1" applyAlignment="1">
      <alignment horizontal="right" vertical="center"/>
    </xf>
    <xf numFmtId="0" fontId="11" fillId="0" borderId="58" xfId="0" applyFont="1" applyBorder="1" applyAlignment="1">
      <alignment horizontal="right" vertical="center"/>
    </xf>
    <xf numFmtId="184" fontId="11" fillId="0" borderId="42" xfId="0" applyNumberFormat="1" applyFont="1" applyBorder="1" applyAlignment="1">
      <alignment vertical="center"/>
    </xf>
    <xf numFmtId="0" fontId="11" fillId="0" borderId="21" xfId="0" applyFont="1" applyBorder="1" applyAlignment="1">
      <alignment horizontal="right" vertical="center"/>
    </xf>
    <xf numFmtId="0" fontId="11" fillId="0" borderId="98" xfId="0" applyFont="1" applyBorder="1" applyAlignment="1">
      <alignment horizontal="right" vertical="center"/>
    </xf>
    <xf numFmtId="38" fontId="9" fillId="0" borderId="25" xfId="4" applyFont="1" applyBorder="1" applyAlignment="1">
      <alignment horizontal="right" vertical="center"/>
    </xf>
    <xf numFmtId="38" fontId="9" fillId="0" borderId="33" xfId="4" applyFont="1" applyBorder="1" applyAlignment="1">
      <alignment horizontal="right" vertical="center"/>
    </xf>
    <xf numFmtId="38" fontId="9" fillId="0" borderId="27" xfId="4" applyFont="1" applyBorder="1" applyAlignment="1">
      <alignment horizontal="right" vertical="center"/>
    </xf>
    <xf numFmtId="38" fontId="9" fillId="0" borderId="18" xfId="4" applyFont="1" applyBorder="1" applyAlignment="1">
      <alignment horizontal="right" vertical="center"/>
    </xf>
    <xf numFmtId="38" fontId="9" fillId="0" borderId="18" xfId="4" applyFont="1" applyBorder="1" applyAlignment="1">
      <alignment horizontal="right" vertical="center" shrinkToFit="1"/>
    </xf>
    <xf numFmtId="38" fontId="9" fillId="0" borderId="29" xfId="4" applyFont="1" applyBorder="1" applyAlignment="1">
      <alignment horizontal="right" vertical="center"/>
    </xf>
    <xf numFmtId="38" fontId="9" fillId="0" borderId="19" xfId="4" applyFont="1" applyBorder="1" applyAlignment="1">
      <alignment horizontal="right" vertical="center" shrinkToFit="1"/>
    </xf>
    <xf numFmtId="0" fontId="11" fillId="0" borderId="18" xfId="0" applyFont="1" applyFill="1" applyBorder="1" applyAlignment="1">
      <alignment horizontal="right" vertical="center"/>
    </xf>
    <xf numFmtId="0" fontId="11" fillId="0" borderId="19" xfId="0" applyFont="1" applyFill="1" applyBorder="1" applyAlignment="1">
      <alignment horizontal="right" vertical="center"/>
    </xf>
    <xf numFmtId="0" fontId="11" fillId="0" borderId="19" xfId="0" applyFont="1" applyBorder="1" applyAlignment="1">
      <alignment horizontal="right" vertical="center"/>
    </xf>
    <xf numFmtId="0" fontId="11" fillId="0" borderId="98" xfId="0" applyFont="1" applyBorder="1" applyAlignment="1">
      <alignment horizontal="left" vertical="center"/>
    </xf>
    <xf numFmtId="0" fontId="11" fillId="0" borderId="113" xfId="0" applyFont="1" applyBorder="1" applyAlignment="1">
      <alignment horizontal="left" vertical="center"/>
    </xf>
    <xf numFmtId="0" fontId="11" fillId="0" borderId="18" xfId="0" applyFont="1" applyFill="1" applyBorder="1" applyAlignment="1">
      <alignment vertical="center"/>
    </xf>
    <xf numFmtId="0" fontId="11" fillId="0" borderId="19" xfId="0" applyFont="1" applyFill="1" applyBorder="1" applyAlignment="1">
      <alignment vertical="center"/>
    </xf>
    <xf numFmtId="189" fontId="7" fillId="0" borderId="18" xfId="0" applyNumberFormat="1" applyFont="1" applyFill="1" applyBorder="1" applyAlignment="1" applyProtection="1">
      <alignment horizontal="right" vertical="center" wrapText="1"/>
      <protection locked="0"/>
    </xf>
    <xf numFmtId="38" fontId="7" fillId="0" borderId="18" xfId="4" applyFont="1" applyFill="1" applyBorder="1" applyAlignment="1" applyProtection="1">
      <alignment horizontal="right" vertical="center" wrapText="1"/>
    </xf>
    <xf numFmtId="202" fontId="7" fillId="0" borderId="18" xfId="0" applyNumberFormat="1" applyFont="1" applyFill="1" applyBorder="1" applyAlignment="1" applyProtection="1">
      <alignment horizontal="right" vertical="center" wrapText="1"/>
    </xf>
    <xf numFmtId="184" fontId="7" fillId="0" borderId="18" xfId="0" applyNumberFormat="1" applyFont="1" applyFill="1" applyBorder="1" applyAlignment="1" applyProtection="1">
      <alignment horizontal="right" vertical="center" wrapText="1"/>
    </xf>
    <xf numFmtId="184" fontId="7" fillId="0" borderId="18" xfId="0" applyNumberFormat="1" applyFont="1" applyFill="1" applyBorder="1" applyAlignment="1" applyProtection="1">
      <alignment horizontal="right" vertical="center" wrapText="1"/>
      <protection locked="0"/>
    </xf>
    <xf numFmtId="189" fontId="7" fillId="0" borderId="19" xfId="0" applyNumberFormat="1" applyFont="1" applyFill="1" applyBorder="1" applyAlignment="1" applyProtection="1">
      <alignment horizontal="right" vertical="center" wrapText="1"/>
      <protection locked="0"/>
    </xf>
    <xf numFmtId="38" fontId="7" fillId="0" borderId="19" xfId="4" applyFont="1" applyFill="1" applyBorder="1" applyAlignment="1" applyProtection="1">
      <alignment horizontal="right" vertical="center" wrapText="1"/>
    </xf>
    <xf numFmtId="202" fontId="7" fillId="0" borderId="19" xfId="0" applyNumberFormat="1" applyFont="1" applyFill="1" applyBorder="1" applyAlignment="1" applyProtection="1">
      <alignment horizontal="right" vertical="center" wrapText="1"/>
    </xf>
    <xf numFmtId="184" fontId="7" fillId="0" borderId="19" xfId="0" applyNumberFormat="1" applyFont="1" applyFill="1" applyBorder="1" applyAlignment="1" applyProtection="1">
      <alignment horizontal="right" vertical="center" wrapText="1"/>
    </xf>
    <xf numFmtId="184" fontId="7" fillId="0" borderId="19" xfId="0" applyNumberFormat="1" applyFont="1" applyFill="1" applyBorder="1" applyAlignment="1" applyProtection="1">
      <alignment horizontal="right" vertical="center" wrapText="1"/>
      <protection locked="0"/>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vertical="center" shrinkToFit="1"/>
      <protection locked="0"/>
    </xf>
    <xf numFmtId="189" fontId="7" fillId="0" borderId="40" xfId="0" applyNumberFormat="1" applyFont="1" applyFill="1" applyBorder="1" applyAlignment="1" applyProtection="1">
      <alignment horizontal="right" vertical="center" wrapText="1"/>
      <protection locked="0"/>
    </xf>
    <xf numFmtId="38" fontId="7" fillId="0" borderId="40" xfId="4" applyFont="1" applyFill="1" applyBorder="1" applyAlignment="1" applyProtection="1">
      <alignment horizontal="right" vertical="center" wrapText="1"/>
    </xf>
    <xf numFmtId="202" fontId="7" fillId="0" borderId="40" xfId="0" applyNumberFormat="1" applyFont="1" applyFill="1" applyBorder="1" applyAlignment="1" applyProtection="1">
      <alignment horizontal="right" vertical="center" wrapText="1"/>
    </xf>
    <xf numFmtId="184" fontId="7" fillId="0" borderId="40" xfId="0" applyNumberFormat="1" applyFont="1" applyFill="1" applyBorder="1" applyAlignment="1" applyProtection="1">
      <alignment horizontal="right" vertical="center" wrapText="1"/>
    </xf>
    <xf numFmtId="184" fontId="7" fillId="0" borderId="40" xfId="0" applyNumberFormat="1" applyFont="1" applyFill="1" applyBorder="1" applyAlignment="1" applyProtection="1">
      <alignment horizontal="right"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178" fontId="7" fillId="0" borderId="5" xfId="0" applyNumberFormat="1" applyFont="1" applyBorder="1" applyAlignment="1" applyProtection="1">
      <alignment horizontal="center" vertical="center" shrinkToFit="1"/>
      <protection locked="0"/>
    </xf>
    <xf numFmtId="178" fontId="11" fillId="0" borderId="7"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78" fontId="7" fillId="0" borderId="33" xfId="0" applyNumberFormat="1" applyFont="1" applyFill="1" applyBorder="1" applyAlignment="1" applyProtection="1">
      <alignment horizontal="right" vertical="center" wrapText="1"/>
      <protection locked="0"/>
    </xf>
    <xf numFmtId="178" fontId="7" fillId="0" borderId="33" xfId="0" applyNumberFormat="1" applyFont="1" applyFill="1" applyBorder="1" applyAlignment="1" applyProtection="1">
      <alignment vertical="center" wrapText="1"/>
      <protection locked="0"/>
    </xf>
    <xf numFmtId="178" fontId="7" fillId="0" borderId="18" xfId="0" applyNumberFormat="1" applyFont="1" applyFill="1" applyBorder="1" applyAlignment="1" applyProtection="1">
      <alignment horizontal="right" vertical="center" wrapText="1"/>
      <protection locked="0"/>
    </xf>
    <xf numFmtId="178" fontId="7" fillId="0" borderId="18" xfId="0" applyNumberFormat="1" applyFont="1" applyFill="1" applyBorder="1" applyAlignment="1" applyProtection="1">
      <alignment vertical="center" wrapText="1"/>
      <protection locked="0"/>
    </xf>
    <xf numFmtId="178" fontId="7" fillId="0" borderId="19" xfId="0" applyNumberFormat="1" applyFont="1" applyFill="1" applyBorder="1" applyAlignment="1" applyProtection="1">
      <alignment horizontal="right" vertical="center" wrapText="1"/>
      <protection locked="0"/>
    </xf>
    <xf numFmtId="178" fontId="7" fillId="0" borderId="19" xfId="0" applyNumberFormat="1" applyFont="1" applyFill="1" applyBorder="1" applyAlignment="1" applyProtection="1">
      <alignment vertical="center" wrapText="1"/>
      <protection locked="0"/>
    </xf>
    <xf numFmtId="178" fontId="7" fillId="0" borderId="33" xfId="0" applyNumberFormat="1" applyFont="1" applyFill="1" applyBorder="1" applyAlignment="1" applyProtection="1">
      <alignment vertical="center" wrapText="1"/>
    </xf>
    <xf numFmtId="38" fontId="7" fillId="0" borderId="33" xfId="4" applyFont="1" applyFill="1" applyBorder="1" applyAlignment="1" applyProtection="1">
      <alignment horizontal="right" vertical="center" wrapText="1"/>
      <protection locked="0"/>
    </xf>
    <xf numFmtId="178" fontId="7" fillId="0" borderId="18" xfId="0" applyNumberFormat="1" applyFont="1" applyFill="1" applyBorder="1" applyAlignment="1" applyProtection="1">
      <alignment vertical="center" wrapText="1"/>
    </xf>
    <xf numFmtId="38" fontId="7" fillId="0" borderId="18" xfId="4" applyFont="1" applyFill="1" applyBorder="1" applyAlignment="1" applyProtection="1">
      <alignment horizontal="right" vertical="center" wrapText="1"/>
      <protection locked="0"/>
    </xf>
    <xf numFmtId="178" fontId="7" fillId="0" borderId="19" xfId="0" applyNumberFormat="1" applyFont="1" applyFill="1" applyBorder="1" applyAlignment="1" applyProtection="1">
      <alignment vertical="center" wrapText="1"/>
    </xf>
    <xf numFmtId="38" fontId="7" fillId="0" borderId="19" xfId="4" applyFont="1" applyFill="1" applyBorder="1" applyAlignment="1" applyProtection="1">
      <alignment horizontal="right" vertical="center" wrapText="1"/>
      <protection locked="0"/>
    </xf>
    <xf numFmtId="38" fontId="11" fillId="0" borderId="57" xfId="4" applyFont="1" applyBorder="1" applyAlignment="1">
      <alignment horizontal="right" vertical="center"/>
    </xf>
    <xf numFmtId="38" fontId="11" fillId="0" borderId="22" xfId="4" applyFont="1" applyBorder="1" applyAlignment="1">
      <alignment horizontal="right" vertical="center"/>
    </xf>
    <xf numFmtId="38" fontId="11" fillId="0" borderId="43" xfId="4" applyFont="1" applyBorder="1" applyAlignment="1">
      <alignment horizontal="right" vertical="center"/>
    </xf>
    <xf numFmtId="38" fontId="11" fillId="0" borderId="58" xfId="4" applyFont="1" applyBorder="1" applyAlignment="1">
      <alignment horizontal="right" vertical="center"/>
    </xf>
    <xf numFmtId="38" fontId="11" fillId="0" borderId="23" xfId="4" applyFont="1" applyBorder="1" applyAlignment="1">
      <alignment horizontal="right" vertical="center"/>
    </xf>
    <xf numFmtId="38" fontId="11" fillId="0" borderId="42" xfId="4" applyFont="1" applyBorder="1" applyAlignment="1">
      <alignment horizontal="right" vertical="center"/>
    </xf>
    <xf numFmtId="183" fontId="11" fillId="0" borderId="114" xfId="0" applyNumberFormat="1" applyFont="1" applyFill="1" applyBorder="1" applyAlignment="1">
      <alignment vertical="center"/>
    </xf>
    <xf numFmtId="183" fontId="11" fillId="0" borderId="104" xfId="0" applyNumberFormat="1" applyFont="1" applyFill="1" applyBorder="1" applyAlignment="1">
      <alignment vertical="center"/>
    </xf>
    <xf numFmtId="183" fontId="11" fillId="0" borderId="106" xfId="0" applyNumberFormat="1" applyFont="1" applyFill="1" applyBorder="1" applyAlignment="1">
      <alignment vertical="center"/>
    </xf>
    <xf numFmtId="38" fontId="11" fillId="0" borderId="114" xfId="4" applyFont="1" applyBorder="1" applyAlignment="1">
      <alignment horizontal="right" vertical="center"/>
    </xf>
    <xf numFmtId="38" fontId="11" fillId="0" borderId="30" xfId="4" applyFont="1" applyBorder="1" applyAlignment="1">
      <alignment horizontal="right" vertical="center"/>
    </xf>
    <xf numFmtId="38" fontId="11" fillId="0" borderId="104" xfId="4" applyFont="1" applyBorder="1" applyAlignment="1">
      <alignment horizontal="right" vertical="center"/>
    </xf>
    <xf numFmtId="38" fontId="11" fillId="0" borderId="106" xfId="4" applyFont="1" applyBorder="1" applyAlignment="1">
      <alignment horizontal="right" vertical="center"/>
    </xf>
    <xf numFmtId="3" fontId="11" fillId="0" borderId="22" xfId="4" applyNumberFormat="1" applyFont="1" applyBorder="1" applyAlignment="1">
      <alignment horizontal="right" vertical="center"/>
    </xf>
    <xf numFmtId="3" fontId="11" fillId="0" borderId="104" xfId="4" applyNumberFormat="1" applyFont="1" applyBorder="1" applyAlignment="1">
      <alignment horizontal="right" vertical="center"/>
    </xf>
    <xf numFmtId="3" fontId="11" fillId="0" borderId="43" xfId="4" applyNumberFormat="1" applyFont="1" applyBorder="1" applyAlignment="1">
      <alignment horizontal="right" vertical="center"/>
    </xf>
    <xf numFmtId="3" fontId="11" fillId="0" borderId="31" xfId="4" applyNumberFormat="1" applyFont="1" applyBorder="1" applyAlignment="1">
      <alignment horizontal="right" vertical="center"/>
    </xf>
    <xf numFmtId="3" fontId="11" fillId="0" borderId="58" xfId="4" applyNumberFormat="1" applyFont="1" applyBorder="1" applyAlignment="1">
      <alignment horizontal="right" vertical="center"/>
    </xf>
    <xf numFmtId="0" fontId="11" fillId="0" borderId="53" xfId="0" applyFont="1" applyBorder="1" applyAlignment="1">
      <alignment horizontal="center" vertical="center"/>
    </xf>
    <xf numFmtId="38" fontId="11" fillId="0" borderId="53" xfId="4" applyFont="1" applyBorder="1" applyAlignment="1">
      <alignment horizontal="right" vertical="center"/>
    </xf>
    <xf numFmtId="0" fontId="11" fillId="0" borderId="26" xfId="4" applyNumberFormat="1" applyFont="1" applyBorder="1" applyAlignment="1">
      <alignment horizontal="right" vertical="center"/>
    </xf>
    <xf numFmtId="0" fontId="11" fillId="0" borderId="28" xfId="4" applyNumberFormat="1" applyFont="1" applyBorder="1" applyAlignment="1">
      <alignment horizontal="right" vertical="center"/>
    </xf>
    <xf numFmtId="0" fontId="11" fillId="0" borderId="24" xfId="4" applyNumberFormat="1" applyFont="1" applyBorder="1" applyAlignment="1">
      <alignment horizontal="right" vertical="center"/>
    </xf>
    <xf numFmtId="0" fontId="11" fillId="0" borderId="53" xfId="0" applyFont="1" applyBorder="1" applyAlignment="1">
      <alignment vertical="center"/>
    </xf>
    <xf numFmtId="204" fontId="24" fillId="0" borderId="47" xfId="0" applyNumberFormat="1" applyFont="1" applyFill="1" applyBorder="1" applyAlignment="1">
      <alignment horizontal="right" vertical="center" wrapText="1"/>
    </xf>
    <xf numFmtId="204" fontId="24" fillId="0" borderId="25" xfId="0" applyNumberFormat="1" applyFont="1" applyFill="1" applyBorder="1" applyAlignment="1">
      <alignment horizontal="right" vertical="center" wrapText="1"/>
    </xf>
    <xf numFmtId="38" fontId="11" fillId="0" borderId="26" xfId="4" applyFont="1" applyBorder="1" applyAlignment="1">
      <alignment vertical="center"/>
    </xf>
    <xf numFmtId="38" fontId="7" fillId="0" borderId="46" xfId="4" applyFont="1" applyFill="1" applyBorder="1" applyAlignment="1">
      <alignment vertical="center"/>
    </xf>
    <xf numFmtId="38" fontId="7" fillId="0" borderId="46" xfId="4" applyFont="1" applyFill="1" applyBorder="1" applyAlignment="1">
      <alignment horizontal="right" vertical="center"/>
    </xf>
    <xf numFmtId="38" fontId="7" fillId="0" borderId="41" xfId="4" applyFont="1" applyFill="1" applyBorder="1" applyAlignment="1">
      <alignment vertical="center"/>
    </xf>
    <xf numFmtId="38" fontId="7" fillId="0" borderId="41" xfId="4" applyFont="1" applyFill="1" applyBorder="1" applyAlignment="1">
      <alignment horizontal="right" vertical="center"/>
    </xf>
    <xf numFmtId="205" fontId="11" fillId="0" borderId="47" xfId="4" applyNumberFormat="1" applyFont="1" applyBorder="1" applyAlignment="1">
      <alignment horizontal="right" vertical="center"/>
    </xf>
    <xf numFmtId="205" fontId="11" fillId="0" borderId="46" xfId="4" applyNumberFormat="1" applyFont="1" applyBorder="1" applyAlignment="1">
      <alignment horizontal="right" vertical="center"/>
    </xf>
    <xf numFmtId="205" fontId="11" fillId="0" borderId="46" xfId="4" applyNumberFormat="1" applyFont="1" applyBorder="1" applyAlignment="1">
      <alignment vertical="center"/>
    </xf>
    <xf numFmtId="205" fontId="11" fillId="0" borderId="41" xfId="4" applyNumberFormat="1" applyFont="1" applyBorder="1" applyAlignment="1">
      <alignment vertical="center"/>
    </xf>
    <xf numFmtId="38" fontId="11" fillId="0" borderId="17" xfId="0" applyNumberFormat="1" applyFont="1" applyBorder="1" applyAlignment="1">
      <alignment horizontal="right" vertical="center"/>
    </xf>
    <xf numFmtId="3" fontId="11" fillId="0" borderId="24" xfId="0" applyNumberFormat="1" applyFont="1" applyBorder="1" applyAlignment="1">
      <alignment vertical="center"/>
    </xf>
    <xf numFmtId="38" fontId="11" fillId="0" borderId="25" xfId="0" applyNumberFormat="1" applyFont="1" applyBorder="1" applyAlignment="1">
      <alignment horizontal="right" vertical="center"/>
    </xf>
    <xf numFmtId="3" fontId="11" fillId="0" borderId="26" xfId="0" applyNumberFormat="1" applyFont="1" applyBorder="1" applyAlignment="1">
      <alignment vertical="center"/>
    </xf>
    <xf numFmtId="38" fontId="11" fillId="0" borderId="27" xfId="0" applyNumberFormat="1" applyFont="1" applyBorder="1" applyAlignment="1">
      <alignment horizontal="right" vertical="center"/>
    </xf>
    <xf numFmtId="38" fontId="11" fillId="0" borderId="46" xfId="4" applyFont="1" applyBorder="1" applyAlignment="1">
      <alignment vertical="center" wrapText="1"/>
    </xf>
    <xf numFmtId="0" fontId="7" fillId="0" borderId="3" xfId="0" applyFont="1" applyBorder="1" applyAlignment="1">
      <alignment vertical="center" wrapText="1"/>
    </xf>
    <xf numFmtId="185" fontId="11" fillId="0" borderId="34" xfId="0" applyNumberFormat="1" applyFont="1" applyFill="1" applyBorder="1" applyAlignment="1">
      <alignment vertical="center"/>
    </xf>
    <xf numFmtId="0" fontId="11" fillId="0" borderId="74" xfId="0" applyNumberFormat="1" applyFont="1" applyBorder="1" applyAlignment="1">
      <alignment vertical="center"/>
    </xf>
    <xf numFmtId="0" fontId="11" fillId="0" borderId="25" xfId="0" applyNumberFormat="1" applyFont="1" applyBorder="1" applyAlignment="1">
      <alignment vertical="center"/>
    </xf>
    <xf numFmtId="0" fontId="11" fillId="0" borderId="30" xfId="0" applyFont="1" applyBorder="1" applyAlignment="1">
      <alignment vertical="center"/>
    </xf>
    <xf numFmtId="0" fontId="11" fillId="0" borderId="114" xfId="0" applyFont="1" applyBorder="1" applyAlignment="1">
      <alignment vertical="center"/>
    </xf>
    <xf numFmtId="0" fontId="11" fillId="0" borderId="31" xfId="0" applyFont="1" applyBorder="1" applyAlignment="1">
      <alignment vertical="center"/>
    </xf>
    <xf numFmtId="0" fontId="11" fillId="0" borderId="104" xfId="0" applyFont="1" applyBorder="1" applyAlignment="1">
      <alignment vertical="center"/>
    </xf>
    <xf numFmtId="0" fontId="11" fillId="0" borderId="31" xfId="0" applyFont="1" applyBorder="1" applyAlignment="1">
      <alignment horizontal="right" vertical="center"/>
    </xf>
    <xf numFmtId="0" fontId="11" fillId="0" borderId="104" xfId="0" applyFont="1" applyBorder="1" applyAlignment="1">
      <alignment horizontal="right" vertical="center"/>
    </xf>
    <xf numFmtId="0" fontId="11" fillId="0" borderId="32" xfId="0" applyFont="1" applyBorder="1" applyAlignment="1">
      <alignment vertical="center"/>
    </xf>
    <xf numFmtId="0" fontId="11" fillId="0" borderId="106"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6" xfId="0" applyFont="1" applyFill="1" applyBorder="1" applyAlignment="1">
      <alignment horizontal="left"/>
    </xf>
    <xf numFmtId="0" fontId="3" fillId="0" borderId="0" xfId="0" applyFont="1"/>
    <xf numFmtId="189" fontId="7" fillId="0" borderId="22" xfId="0" applyNumberFormat="1" applyFont="1" applyFill="1" applyBorder="1" applyAlignment="1" applyProtection="1">
      <alignment horizontal="right" vertical="center"/>
      <protection locked="0"/>
    </xf>
    <xf numFmtId="0" fontId="48" fillId="0" borderId="0" xfId="0" applyFont="1"/>
    <xf numFmtId="0" fontId="7" fillId="0" borderId="81" xfId="0" applyFont="1" applyFill="1" applyBorder="1" applyAlignment="1">
      <alignment horizontal="left" shrinkToFit="1"/>
    </xf>
    <xf numFmtId="0" fontId="28" fillId="0" borderId="115" xfId="0" applyFont="1" applyBorder="1" applyAlignment="1">
      <alignment horizontal="left" wrapText="1" shrinkToFit="1"/>
    </xf>
    <xf numFmtId="0" fontId="0" fillId="0" borderId="116" xfId="0" applyBorder="1" applyAlignment="1">
      <alignment horizontal="left"/>
    </xf>
    <xf numFmtId="0" fontId="7" fillId="0" borderId="11" xfId="0" applyFont="1" applyBorder="1" applyAlignment="1">
      <alignment horizontal="left"/>
    </xf>
    <xf numFmtId="192" fontId="7" fillId="0" borderId="51" xfId="0" applyNumberFormat="1" applyFont="1" applyBorder="1" applyAlignment="1">
      <alignment horizontal="left"/>
    </xf>
    <xf numFmtId="0" fontId="7" fillId="0" borderId="5" xfId="0" applyFont="1" applyBorder="1"/>
    <xf numFmtId="0" fontId="7" fillId="0" borderId="7" xfId="0" applyFont="1" applyBorder="1"/>
    <xf numFmtId="0" fontId="9" fillId="0" borderId="34" xfId="0" applyFont="1" applyBorder="1" applyAlignment="1">
      <alignment horizontal="center" vertical="center" wrapText="1" shrinkToFit="1"/>
    </xf>
    <xf numFmtId="3" fontId="7" fillId="0" borderId="25" xfId="0" applyNumberFormat="1" applyFont="1" applyBorder="1" applyAlignment="1">
      <alignment horizontal="right" vertical="center"/>
    </xf>
    <xf numFmtId="3" fontId="7" fillId="0" borderId="46" xfId="0" applyNumberFormat="1" applyFont="1" applyBorder="1" applyAlignment="1">
      <alignment vertical="center"/>
    </xf>
    <xf numFmtId="3" fontId="7" fillId="0" borderId="26" xfId="0" applyNumberFormat="1" applyFont="1" applyBorder="1" applyAlignment="1">
      <alignment vertical="center"/>
    </xf>
    <xf numFmtId="0" fontId="7" fillId="0" borderId="27" xfId="0" applyNumberFormat="1" applyFont="1" applyBorder="1" applyAlignment="1">
      <alignment vertical="center"/>
    </xf>
    <xf numFmtId="3" fontId="7" fillId="0" borderId="46" xfId="0" applyNumberFormat="1" applyFont="1" applyBorder="1" applyAlignment="1">
      <alignment horizontal="right" vertical="center"/>
    </xf>
    <xf numFmtId="3" fontId="7" fillId="0" borderId="41" xfId="0" applyNumberFormat="1" applyFont="1" applyBorder="1" applyAlignment="1">
      <alignment vertical="center"/>
    </xf>
    <xf numFmtId="3" fontId="7" fillId="0" borderId="28" xfId="0" applyNumberFormat="1" applyFont="1" applyBorder="1" applyAlignment="1">
      <alignment vertical="center"/>
    </xf>
    <xf numFmtId="0" fontId="7" fillId="0" borderId="29" xfId="0" applyNumberFormat="1" applyFont="1" applyBorder="1" applyAlignment="1">
      <alignment vertical="center"/>
    </xf>
    <xf numFmtId="3" fontId="7" fillId="0" borderId="41" xfId="0" applyNumberFormat="1" applyFont="1" applyBorder="1" applyAlignment="1">
      <alignment horizontal="right" vertical="center"/>
    </xf>
    <xf numFmtId="0" fontId="7" fillId="0" borderId="37" xfId="0" applyFont="1" applyBorder="1"/>
    <xf numFmtId="0" fontId="9" fillId="0" borderId="34" xfId="0" applyFont="1" applyBorder="1" applyAlignment="1">
      <alignment horizontal="center" vertical="center" wrapText="1"/>
    </xf>
    <xf numFmtId="192" fontId="7" fillId="0" borderId="0" xfId="0" applyNumberFormat="1" applyFont="1" applyBorder="1" applyAlignment="1">
      <alignment horizontal="left"/>
    </xf>
    <xf numFmtId="3" fontId="7" fillId="0" borderId="47" xfId="0" applyNumberFormat="1" applyFont="1" applyBorder="1" applyAlignment="1">
      <alignment horizontal="right" vertical="center" shrinkToFit="1"/>
    </xf>
    <xf numFmtId="3" fontId="7" fillId="0" borderId="24" xfId="0" applyNumberFormat="1" applyFont="1" applyBorder="1" applyAlignment="1">
      <alignment horizontal="right" vertical="center" shrinkToFit="1"/>
    </xf>
    <xf numFmtId="3" fontId="7" fillId="0" borderId="47" xfId="0" applyNumberFormat="1" applyFont="1" applyBorder="1" applyAlignment="1">
      <alignment vertical="center" shrinkToFit="1"/>
    </xf>
    <xf numFmtId="3" fontId="7" fillId="0" borderId="24" xfId="0" applyNumberFormat="1" applyFont="1" applyBorder="1" applyAlignment="1">
      <alignment vertical="center" shrinkToFit="1"/>
    </xf>
    <xf numFmtId="0" fontId="0" fillId="0" borderId="6" xfId="0" applyBorder="1"/>
    <xf numFmtId="0" fontId="11" fillId="0" borderId="13" xfId="0" applyFont="1" applyBorder="1" applyAlignment="1">
      <alignment horizontal="right" vertical="top" wrapText="1"/>
    </xf>
    <xf numFmtId="0" fontId="11" fillId="0" borderId="0" xfId="0" applyFont="1" applyBorder="1" applyAlignment="1">
      <alignment horizontal="right" vertical="top" wrapText="1"/>
    </xf>
    <xf numFmtId="0" fontId="0" fillId="0" borderId="0" xfId="0" applyAlignment="1"/>
    <xf numFmtId="0" fontId="45" fillId="0" borderId="13" xfId="0" applyFont="1" applyBorder="1" applyAlignment="1"/>
    <xf numFmtId="0" fontId="11" fillId="0" borderId="0" xfId="0" applyFont="1" applyBorder="1" applyAlignment="1">
      <alignment vertical="top"/>
    </xf>
    <xf numFmtId="0" fontId="11" fillId="0" borderId="0" xfId="0" applyFont="1" applyBorder="1" applyAlignment="1">
      <alignment horizontal="right" vertical="top"/>
    </xf>
    <xf numFmtId="0" fontId="7" fillId="0" borderId="41" xfId="0" applyFont="1" applyBorder="1" applyAlignment="1">
      <alignment horizontal="left" vertical="center" wrapText="1" shrinkToFit="1"/>
    </xf>
    <xf numFmtId="189" fontId="7" fillId="0" borderId="27" xfId="0" applyNumberFormat="1" applyFont="1" applyFill="1" applyBorder="1" applyAlignment="1" applyProtection="1">
      <alignment horizontal="right" vertical="center"/>
      <protection locked="0"/>
    </xf>
    <xf numFmtId="0" fontId="7" fillId="0" borderId="75" xfId="0" applyFont="1" applyBorder="1" applyAlignment="1">
      <alignment horizontal="center" vertical="center" wrapText="1"/>
    </xf>
    <xf numFmtId="0" fontId="7" fillId="0" borderId="77" xfId="0" applyFont="1" applyBorder="1" applyAlignment="1">
      <alignment horizontal="center" vertical="center" wrapText="1"/>
    </xf>
    <xf numFmtId="0" fontId="11" fillId="0" borderId="3" xfId="0" applyFont="1" applyBorder="1" applyAlignment="1">
      <alignment horizontal="right" vertical="center"/>
    </xf>
    <xf numFmtId="0" fontId="11" fillId="0" borderId="53" xfId="4" applyNumberFormat="1" applyFont="1" applyFill="1" applyBorder="1" applyAlignment="1">
      <alignment horizontal="right" vertical="center"/>
    </xf>
    <xf numFmtId="205" fontId="11" fillId="0" borderId="8" xfId="0" applyNumberFormat="1" applyFont="1" applyBorder="1" applyAlignment="1">
      <alignment vertical="center"/>
    </xf>
    <xf numFmtId="38" fontId="11" fillId="0" borderId="37" xfId="4" applyFont="1" applyBorder="1" applyAlignment="1">
      <alignment horizontal="right" vertical="center"/>
    </xf>
    <xf numFmtId="0" fontId="0" fillId="0" borderId="0" xfId="0" applyBorder="1" applyAlignment="1">
      <alignment horizontal="right" vertical="center"/>
    </xf>
    <xf numFmtId="38" fontId="9" fillId="0" borderId="109" xfId="4" applyFont="1" applyBorder="1" applyAlignment="1">
      <alignment horizontal="center" vertical="center" wrapText="1"/>
    </xf>
    <xf numFmtId="38" fontId="9" fillId="0" borderId="85" xfId="4" applyFont="1" applyBorder="1" applyAlignment="1">
      <alignment horizontal="center" vertical="center" wrapText="1"/>
    </xf>
    <xf numFmtId="38" fontId="9" fillId="0" borderId="86" xfId="4" applyFont="1" applyBorder="1" applyAlignment="1">
      <alignment horizontal="center" vertical="center" wrapText="1"/>
    </xf>
    <xf numFmtId="38" fontId="0" fillId="0" borderId="0" xfId="0" applyNumberFormat="1" applyBorder="1" applyAlignment="1">
      <alignment horizontal="right" vertical="center"/>
    </xf>
    <xf numFmtId="0" fontId="45" fillId="0" borderId="0" xfId="0" applyFont="1" applyBorder="1" applyAlignment="1">
      <alignment vertical="center"/>
    </xf>
    <xf numFmtId="0" fontId="11" fillId="0" borderId="53" xfId="0" applyFont="1" applyFill="1" applyBorder="1" applyAlignment="1">
      <alignment horizontal="right" vertical="center"/>
    </xf>
    <xf numFmtId="198" fontId="11" fillId="0" borderId="53" xfId="0" quotePrefix="1" applyNumberFormat="1" applyFont="1" applyFill="1" applyBorder="1" applyAlignment="1">
      <alignment horizontal="right" vertical="center"/>
    </xf>
    <xf numFmtId="38" fontId="11" fillId="0" borderId="54" xfId="0" applyNumberFormat="1" applyFont="1" applyFill="1" applyBorder="1" applyAlignment="1">
      <alignment horizontal="right" vertical="center"/>
    </xf>
    <xf numFmtId="38" fontId="11" fillId="0" borderId="53" xfId="0" applyNumberFormat="1" applyFont="1" applyFill="1" applyBorder="1" applyAlignment="1">
      <alignment horizontal="right" vertical="center"/>
    </xf>
    <xf numFmtId="38" fontId="11" fillId="0" borderId="17" xfId="0" applyNumberFormat="1" applyFont="1" applyFill="1" applyBorder="1" applyAlignment="1">
      <alignment horizontal="right" vertical="center"/>
    </xf>
    <xf numFmtId="0" fontId="11" fillId="0" borderId="37" xfId="0" applyFont="1" applyBorder="1" applyAlignment="1">
      <alignment vertical="center"/>
    </xf>
    <xf numFmtId="0" fontId="36" fillId="6" borderId="0" xfId="0" applyFont="1" applyFill="1" applyBorder="1" applyAlignment="1">
      <alignment vertical="center"/>
    </xf>
    <xf numFmtId="0" fontId="8" fillId="6" borderId="0" xfId="0" applyFont="1" applyFill="1" applyBorder="1" applyAlignment="1">
      <alignment vertical="center"/>
    </xf>
    <xf numFmtId="38" fontId="11" fillId="0" borderId="3" xfId="0" applyNumberFormat="1" applyFont="1" applyBorder="1" applyAlignment="1">
      <alignment vertical="center"/>
    </xf>
    <xf numFmtId="0" fontId="0" fillId="0" borderId="3" xfId="0" applyBorder="1" applyAlignment="1">
      <alignment vertical="center"/>
    </xf>
    <xf numFmtId="205" fontId="11" fillId="0" borderId="3" xfId="0" applyNumberFormat="1" applyFont="1" applyBorder="1" applyAlignment="1">
      <alignment vertical="center"/>
    </xf>
    <xf numFmtId="0" fontId="32" fillId="9" borderId="0" xfId="0" applyFont="1" applyFill="1" applyBorder="1" applyAlignment="1">
      <alignment vertical="center"/>
    </xf>
    <xf numFmtId="0" fontId="36" fillId="9" borderId="0" xfId="0" applyFont="1" applyFill="1" applyAlignment="1">
      <alignment vertical="center"/>
    </xf>
    <xf numFmtId="0" fontId="34" fillId="9" borderId="0" xfId="0" applyFont="1" applyFill="1" applyAlignment="1">
      <alignment vertical="center"/>
    </xf>
    <xf numFmtId="0" fontId="11" fillId="9" borderId="0" xfId="0" applyFont="1" applyFill="1" applyAlignment="1">
      <alignment vertical="center"/>
    </xf>
    <xf numFmtId="0" fontId="31" fillId="0" borderId="0" xfId="0" applyFont="1" applyAlignment="1">
      <alignment horizont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19" xfId="0" applyFont="1" applyBorder="1" applyAlignment="1">
      <alignment horizontal="center" vertical="center"/>
    </xf>
    <xf numFmtId="0" fontId="7" fillId="0" borderId="118" xfId="0" applyFont="1" applyBorder="1" applyAlignment="1">
      <alignment horizontal="center" vertical="center"/>
    </xf>
    <xf numFmtId="0" fontId="7" fillId="0" borderId="8" xfId="0" applyFont="1" applyBorder="1" applyAlignment="1">
      <alignment horizontal="center" vertical="center"/>
    </xf>
    <xf numFmtId="0" fontId="7" fillId="0" borderId="37" xfId="0" applyFont="1" applyBorder="1" applyAlignment="1">
      <alignment horizontal="center" vertical="center"/>
    </xf>
    <xf numFmtId="0" fontId="7" fillId="0" borderId="117" xfId="0" applyFont="1" applyBorder="1" applyAlignment="1">
      <alignment horizontal="center" vertical="center"/>
    </xf>
    <xf numFmtId="0" fontId="7" fillId="0" borderId="15" xfId="0" applyFont="1" applyBorder="1" applyAlignment="1">
      <alignment horizontal="center" vertical="center"/>
    </xf>
    <xf numFmtId="0" fontId="7" fillId="0" borderId="120"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left" vertical="center"/>
    </xf>
    <xf numFmtId="0" fontId="7" fillId="0" borderId="37"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wrapText="1"/>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0" borderId="8"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190" fontId="7" fillId="0" borderId="26" xfId="0" applyNumberFormat="1" applyFont="1" applyBorder="1" applyAlignment="1">
      <alignment horizontal="right" vertical="center"/>
    </xf>
    <xf numFmtId="190" fontId="7" fillId="0" borderId="27" xfId="0" applyNumberFormat="1" applyFont="1" applyBorder="1" applyAlignment="1">
      <alignment horizontal="right" vertical="center"/>
    </xf>
    <xf numFmtId="190" fontId="7" fillId="0" borderId="28" xfId="0" applyNumberFormat="1" applyFont="1" applyBorder="1" applyAlignment="1">
      <alignment horizontal="right" vertical="center"/>
    </xf>
    <xf numFmtId="190" fontId="7" fillId="0" borderId="29" xfId="0" applyNumberFormat="1" applyFont="1" applyBorder="1" applyAlignment="1">
      <alignment horizontal="right" vertical="center"/>
    </xf>
    <xf numFmtId="190" fontId="7" fillId="0" borderId="46" xfId="0" applyNumberFormat="1" applyFont="1" applyBorder="1" applyAlignment="1">
      <alignment horizontal="center" vertical="center"/>
    </xf>
    <xf numFmtId="190" fontId="7" fillId="0" borderId="26" xfId="0" applyNumberFormat="1" applyFont="1" applyBorder="1" applyAlignment="1">
      <alignment horizontal="center" vertical="center"/>
    </xf>
    <xf numFmtId="0" fontId="11" fillId="0" borderId="13" xfId="0" applyFont="1" applyBorder="1" applyAlignment="1">
      <alignment horizontal="right" vertical="center"/>
    </xf>
    <xf numFmtId="0" fontId="0" fillId="0" borderId="13" xfId="0" applyBorder="1" applyAlignment="1">
      <alignment horizontal="right" vertical="center"/>
    </xf>
    <xf numFmtId="38" fontId="7" fillId="0" borderId="18" xfId="4" applyFont="1" applyFill="1" applyBorder="1" applyAlignment="1">
      <alignment horizontal="right" vertical="center"/>
    </xf>
    <xf numFmtId="38" fontId="7" fillId="0" borderId="9" xfId="4" applyFont="1" applyFill="1" applyBorder="1" applyAlignment="1">
      <alignment horizontal="right" vertical="center"/>
    </xf>
    <xf numFmtId="0" fontId="7" fillId="0" borderId="23" xfId="0" applyFont="1" applyBorder="1" applyAlignment="1">
      <alignment horizontal="center" vertical="center"/>
    </xf>
    <xf numFmtId="0" fontId="7" fillId="0" borderId="73" xfId="0" applyFont="1" applyBorder="1" applyAlignment="1">
      <alignment horizontal="center" vertical="center"/>
    </xf>
    <xf numFmtId="0" fontId="7" fillId="0" borderId="42" xfId="0" applyFont="1" applyBorder="1" applyAlignment="1">
      <alignment horizontal="center" vertical="center"/>
    </xf>
    <xf numFmtId="38" fontId="7" fillId="0" borderId="19" xfId="4" applyFont="1" applyBorder="1" applyAlignment="1">
      <alignment vertical="center"/>
    </xf>
    <xf numFmtId="38" fontId="7" fillId="0" borderId="19" xfId="4" applyFont="1" applyFill="1" applyBorder="1" applyAlignment="1">
      <alignment horizontal="right" vertical="center"/>
    </xf>
    <xf numFmtId="0" fontId="7" fillId="0" borderId="22" xfId="0" applyFont="1" applyBorder="1" applyAlignment="1">
      <alignment horizontal="center" vertical="center"/>
    </xf>
    <xf numFmtId="0" fontId="7" fillId="0" borderId="43" xfId="0" applyFont="1" applyBorder="1" applyAlignment="1">
      <alignment horizontal="center" vertical="center"/>
    </xf>
    <xf numFmtId="0" fontId="7" fillId="0" borderId="58" xfId="0" applyFont="1" applyBorder="1" applyAlignment="1">
      <alignment horizontal="center" vertical="center"/>
    </xf>
    <xf numFmtId="38" fontId="7" fillId="0" borderId="9" xfId="4" applyFont="1" applyBorder="1" applyAlignment="1">
      <alignment vertical="center"/>
    </xf>
    <xf numFmtId="38" fontId="7" fillId="0" borderId="18" xfId="4" applyFont="1" applyBorder="1" applyAlignment="1">
      <alignment vertical="center"/>
    </xf>
    <xf numFmtId="38" fontId="7" fillId="0" borderId="5" xfId="4" applyFont="1" applyBorder="1" applyAlignment="1">
      <alignment vertical="center"/>
    </xf>
    <xf numFmtId="38" fontId="7" fillId="0" borderId="18" xfId="4" applyFont="1" applyFill="1" applyBorder="1" applyAlignment="1">
      <alignment vertical="center"/>
    </xf>
    <xf numFmtId="0" fontId="7" fillId="0" borderId="34" xfId="0" applyFont="1" applyBorder="1" applyAlignment="1">
      <alignment horizontal="center" vertical="center"/>
    </xf>
    <xf numFmtId="0" fontId="7" fillId="0" borderId="74" xfId="0" applyFont="1" applyBorder="1" applyAlignment="1">
      <alignment horizontal="center" vertical="center"/>
    </xf>
    <xf numFmtId="0" fontId="7" fillId="0" borderId="57" xfId="0" applyFont="1" applyBorder="1" applyAlignment="1">
      <alignment horizontal="center" vertical="center"/>
    </xf>
    <xf numFmtId="38" fontId="7" fillId="0" borderId="33" xfId="4" applyFont="1" applyBorder="1" applyAlignment="1">
      <alignment horizontal="right" vertical="center"/>
    </xf>
    <xf numFmtId="0" fontId="11" fillId="0" borderId="1" xfId="0" applyFont="1" applyBorder="1" applyAlignment="1">
      <alignment horizontal="center" vertical="center"/>
    </xf>
    <xf numFmtId="190" fontId="7" fillId="0" borderId="41" xfId="0" applyNumberFormat="1" applyFont="1" applyBorder="1" applyAlignment="1">
      <alignment horizontal="center" vertical="center"/>
    </xf>
    <xf numFmtId="190" fontId="7" fillId="0" borderId="28" xfId="0" applyNumberFormat="1" applyFont="1" applyBorder="1" applyAlignment="1">
      <alignment horizontal="center" vertical="center"/>
    </xf>
    <xf numFmtId="0" fontId="7" fillId="0" borderId="46" xfId="0" applyFont="1" applyBorder="1" applyAlignment="1">
      <alignment horizontal="center" vertical="center"/>
    </xf>
    <xf numFmtId="0" fontId="7" fillId="0" borderId="26"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190" fontId="7" fillId="0" borderId="81" xfId="0" applyNumberFormat="1" applyFont="1" applyBorder="1" applyAlignment="1">
      <alignment horizontal="center" vertical="center"/>
    </xf>
    <xf numFmtId="190" fontId="7" fillId="0" borderId="82" xfId="0" applyNumberFormat="1" applyFont="1" applyBorder="1" applyAlignment="1">
      <alignment horizontal="center" vertical="center"/>
    </xf>
    <xf numFmtId="190" fontId="7" fillId="0" borderId="82" xfId="0" applyNumberFormat="1" applyFont="1" applyBorder="1" applyAlignment="1">
      <alignment horizontal="right" vertical="center"/>
    </xf>
    <xf numFmtId="190" fontId="7" fillId="0" borderId="83" xfId="0" applyNumberFormat="1" applyFont="1" applyBorder="1" applyAlignment="1">
      <alignment horizontal="right" vertical="center"/>
    </xf>
    <xf numFmtId="0" fontId="7" fillId="0" borderId="41" xfId="0" applyFont="1" applyBorder="1" applyAlignment="1">
      <alignment horizontal="center" vertical="center"/>
    </xf>
    <xf numFmtId="0" fontId="7" fillId="0" borderId="28" xfId="0" applyFont="1" applyBorder="1" applyAlignment="1">
      <alignment horizontal="center" vertical="center"/>
    </xf>
    <xf numFmtId="190" fontId="7" fillId="0" borderId="41" xfId="0" applyNumberFormat="1" applyFont="1" applyBorder="1" applyAlignment="1">
      <alignment horizontal="center" vertical="center" shrinkToFit="1"/>
    </xf>
    <xf numFmtId="190" fontId="7" fillId="0" borderId="28" xfId="0" applyNumberFormat="1" applyFont="1" applyBorder="1" applyAlignment="1">
      <alignment horizontal="center" vertical="center" shrinkToFit="1"/>
    </xf>
    <xf numFmtId="190" fontId="7" fillId="0" borderId="46" xfId="0" applyNumberFormat="1" applyFont="1" applyBorder="1" applyAlignment="1">
      <alignment horizontal="center" vertical="center" shrinkToFit="1"/>
    </xf>
    <xf numFmtId="190" fontId="7" fillId="0" borderId="26" xfId="0" applyNumberFormat="1" applyFont="1" applyBorder="1" applyAlignment="1">
      <alignment horizontal="center" vertical="center" shrinkToFit="1"/>
    </xf>
    <xf numFmtId="190" fontId="7" fillId="0" borderId="50" xfId="0" applyNumberFormat="1" applyFont="1" applyBorder="1" applyAlignment="1">
      <alignment horizontal="center" vertical="center"/>
    </xf>
    <xf numFmtId="190" fontId="7" fillId="0" borderId="51" xfId="0" applyNumberFormat="1" applyFont="1" applyBorder="1" applyAlignment="1">
      <alignment horizontal="center" vertical="center"/>
    </xf>
    <xf numFmtId="190" fontId="7" fillId="0" borderId="47" xfId="0" applyNumberFormat="1" applyFont="1" applyBorder="1" applyAlignment="1">
      <alignment horizontal="center" vertical="center" shrinkToFit="1"/>
    </xf>
    <xf numFmtId="190" fontId="7" fillId="0" borderId="24" xfId="0" applyNumberFormat="1" applyFont="1" applyBorder="1" applyAlignment="1">
      <alignment horizontal="center" vertical="center" shrinkToFit="1"/>
    </xf>
    <xf numFmtId="190" fontId="7" fillId="0" borderId="24" xfId="0" applyNumberFormat="1" applyFont="1" applyBorder="1" applyAlignment="1">
      <alignment horizontal="right" vertical="center"/>
    </xf>
    <xf numFmtId="190" fontId="7" fillId="0" borderId="25" xfId="0" applyNumberFormat="1" applyFont="1" applyBorder="1" applyAlignment="1">
      <alignment horizontal="right" vertical="center"/>
    </xf>
    <xf numFmtId="190" fontId="7" fillId="0" borderId="47" xfId="0" applyNumberFormat="1" applyFont="1" applyBorder="1" applyAlignment="1">
      <alignment horizontal="center" vertical="center"/>
    </xf>
    <xf numFmtId="190" fontId="7" fillId="0" borderId="24" xfId="0" applyNumberFormat="1" applyFont="1" applyBorder="1" applyAlignment="1">
      <alignment horizontal="center"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53" xfId="0" applyFont="1" applyBorder="1" applyAlignment="1">
      <alignment horizontal="center" vertical="center"/>
    </xf>
    <xf numFmtId="0" fontId="7" fillId="0" borderId="17" xfId="0" applyFont="1" applyBorder="1" applyAlignment="1">
      <alignment horizontal="center" vertical="center"/>
    </xf>
    <xf numFmtId="0" fontId="11" fillId="0" borderId="53" xfId="0" applyFont="1" applyBorder="1" applyAlignment="1">
      <alignment horizontal="center" vertical="center"/>
    </xf>
    <xf numFmtId="0" fontId="11" fillId="0" borderId="17" xfId="0" applyFont="1" applyBorder="1" applyAlignment="1">
      <alignment horizontal="center" vertical="center"/>
    </xf>
    <xf numFmtId="0" fontId="7" fillId="0" borderId="26" xfId="0" applyFont="1" applyFill="1" applyBorder="1" applyAlignment="1">
      <alignment horizontal="right" vertical="center"/>
    </xf>
    <xf numFmtId="0" fontId="7" fillId="0" borderId="27" xfId="0" applyFont="1" applyFill="1" applyBorder="1" applyAlignment="1">
      <alignment horizontal="right" vertical="center"/>
    </xf>
    <xf numFmtId="183" fontId="7" fillId="0" borderId="18" xfId="0" applyNumberFormat="1" applyFont="1" applyFill="1" applyBorder="1" applyAlignment="1">
      <alignment horizontal="right" vertical="center"/>
    </xf>
    <xf numFmtId="183" fontId="7" fillId="0" borderId="22" xfId="0" quotePrefix="1" applyNumberFormat="1" applyFont="1" applyFill="1" applyBorder="1" applyAlignment="1">
      <alignment horizontal="right" vertical="center"/>
    </xf>
    <xf numFmtId="183" fontId="7" fillId="0" borderId="58" xfId="0" quotePrefix="1" applyNumberFormat="1" applyFont="1" applyFill="1" applyBorder="1" applyAlignment="1">
      <alignment horizontal="right" vertical="center"/>
    </xf>
    <xf numFmtId="182" fontId="7" fillId="0" borderId="18" xfId="4" applyNumberFormat="1" applyFont="1" applyBorder="1" applyAlignment="1">
      <alignment horizontal="right" vertical="center"/>
    </xf>
    <xf numFmtId="183" fontId="7" fillId="0" borderId="19" xfId="0" applyNumberFormat="1" applyFont="1" applyFill="1" applyBorder="1" applyAlignment="1">
      <alignment horizontal="right" vertical="center"/>
    </xf>
    <xf numFmtId="183" fontId="7" fillId="0" borderId="22" xfId="0" applyNumberFormat="1" applyFont="1" applyFill="1" applyBorder="1" applyAlignment="1">
      <alignment horizontal="right" vertical="center"/>
    </xf>
    <xf numFmtId="183" fontId="7" fillId="0" borderId="58" xfId="0" applyNumberFormat="1" applyFont="1" applyFill="1" applyBorder="1" applyAlignment="1">
      <alignment horizontal="right" vertical="center"/>
    </xf>
    <xf numFmtId="183" fontId="7" fillId="0" borderId="23" xfId="0" quotePrefix="1" applyNumberFormat="1" applyFont="1" applyFill="1" applyBorder="1" applyAlignment="1">
      <alignment horizontal="right" vertical="center"/>
    </xf>
    <xf numFmtId="183" fontId="7" fillId="0" borderId="42" xfId="0" quotePrefix="1" applyNumberFormat="1" applyFont="1" applyFill="1" applyBorder="1" applyAlignment="1">
      <alignment horizontal="right" vertical="center"/>
    </xf>
    <xf numFmtId="38" fontId="9" fillId="0" borderId="57" xfId="4" applyFont="1" applyBorder="1" applyAlignment="1">
      <alignment horizontal="center" vertical="center"/>
    </xf>
    <xf numFmtId="38" fontId="7" fillId="0" borderId="58" xfId="4" applyFont="1" applyBorder="1" applyAlignment="1">
      <alignment horizontal="center" vertical="center"/>
    </xf>
    <xf numFmtId="0" fontId="12" fillId="0" borderId="47" xfId="0" applyFont="1" applyBorder="1" applyAlignment="1">
      <alignment horizontal="left" vertical="center" wrapText="1" shrinkToFit="1"/>
    </xf>
    <xf numFmtId="0" fontId="12" fillId="0" borderId="25" xfId="0" applyFont="1" applyBorder="1" applyAlignment="1">
      <alignment horizontal="left" wrapText="1"/>
    </xf>
    <xf numFmtId="0" fontId="12" fillId="0" borderId="46" xfId="0" applyFont="1" applyBorder="1" applyAlignment="1">
      <alignment horizontal="left" wrapText="1"/>
    </xf>
    <xf numFmtId="0" fontId="12" fillId="0" borderId="27" xfId="0" applyFont="1" applyBorder="1" applyAlignment="1">
      <alignment horizontal="left" wrapText="1"/>
    </xf>
    <xf numFmtId="0" fontId="11" fillId="0" borderId="0" xfId="0" applyFont="1" applyAlignment="1">
      <alignment horizontal="right" vertical="center"/>
    </xf>
    <xf numFmtId="0" fontId="7" fillId="0" borderId="0" xfId="0" applyFont="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83" fontId="7" fillId="0" borderId="34" xfId="0" applyNumberFormat="1" applyFont="1" applyBorder="1" applyAlignment="1">
      <alignment horizontal="right" vertical="center"/>
    </xf>
    <xf numFmtId="183" fontId="7" fillId="0" borderId="57" xfId="0" applyNumberFormat="1" applyFont="1" applyBorder="1" applyAlignment="1">
      <alignment horizontal="right" vertical="center"/>
    </xf>
    <xf numFmtId="183" fontId="7" fillId="0" borderId="22" xfId="0" applyNumberFormat="1" applyFont="1" applyBorder="1" applyAlignment="1">
      <alignment horizontal="right" vertical="center"/>
    </xf>
    <xf numFmtId="183" fontId="7" fillId="0" borderId="58" xfId="0" applyNumberFormat="1" applyFont="1" applyBorder="1" applyAlignment="1">
      <alignment horizontal="right"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176" fontId="7" fillId="0" borderId="22" xfId="4" applyNumberFormat="1" applyFont="1" applyBorder="1" applyAlignment="1">
      <alignment horizontal="right" vertical="center"/>
    </xf>
    <xf numFmtId="176" fontId="7" fillId="0" borderId="58" xfId="4" applyNumberFormat="1" applyFont="1" applyBorder="1" applyAlignment="1">
      <alignment horizontal="right" vertical="center"/>
    </xf>
    <xf numFmtId="192" fontId="9" fillId="0" borderId="46" xfId="0" applyNumberFormat="1"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27"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1" xfId="0" applyFont="1" applyBorder="1" applyAlignment="1">
      <alignment horizontal="left"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46"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7" fillId="0" borderId="46"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12" fillId="0" borderId="46" xfId="0" applyFont="1" applyBorder="1" applyAlignment="1">
      <alignment horizontal="left" vertical="center" wrapText="1" shrinkToFit="1"/>
    </xf>
    <xf numFmtId="0" fontId="12" fillId="0" borderId="27" xfId="0" applyFont="1" applyBorder="1" applyAlignment="1">
      <alignment horizontal="left" vertical="center" wrapText="1" shrinkToFit="1"/>
    </xf>
    <xf numFmtId="0" fontId="9" fillId="0" borderId="2" xfId="0" applyFont="1" applyBorder="1" applyAlignment="1">
      <alignment horizontal="center" vertical="center"/>
    </xf>
    <xf numFmtId="0" fontId="9" fillId="0" borderId="12" xfId="0" applyFont="1" applyBorder="1" applyAlignment="1">
      <alignment horizontal="center" vertical="center"/>
    </xf>
    <xf numFmtId="176" fontId="7" fillId="0" borderId="18" xfId="4" applyNumberFormat="1" applyFont="1" applyBorder="1" applyAlignment="1">
      <alignment horizontal="right" vertical="center"/>
    </xf>
    <xf numFmtId="0" fontId="9" fillId="0" borderId="75" xfId="0" applyFont="1" applyBorder="1" applyAlignment="1">
      <alignment horizontal="left"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7" fillId="0" borderId="28" xfId="0" applyFont="1" applyFill="1" applyBorder="1" applyAlignment="1">
      <alignment horizontal="right" vertical="center"/>
    </xf>
    <xf numFmtId="0" fontId="7" fillId="0" borderId="29" xfId="0" applyFont="1" applyFill="1" applyBorder="1" applyAlignment="1">
      <alignment horizontal="right" vertical="center"/>
    </xf>
    <xf numFmtId="38" fontId="9" fillId="0" borderId="58" xfId="4" applyFont="1" applyBorder="1" applyAlignment="1">
      <alignment horizontal="center" vertical="center"/>
    </xf>
    <xf numFmtId="38" fontId="7" fillId="0" borderId="42" xfId="4" applyFont="1" applyBorder="1" applyAlignment="1">
      <alignment horizontal="center" vertical="center"/>
    </xf>
    <xf numFmtId="0" fontId="7" fillId="0" borderId="29" xfId="0" applyFont="1" applyBorder="1" applyAlignment="1">
      <alignment horizontal="center" vertical="center"/>
    </xf>
    <xf numFmtId="0" fontId="9" fillId="0" borderId="84" xfId="0" applyFont="1" applyBorder="1" applyAlignment="1">
      <alignment horizontal="left"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12" fillId="0" borderId="50" xfId="0" applyFont="1" applyBorder="1" applyAlignment="1">
      <alignment horizontal="left" vertical="center" wrapText="1" shrinkToFit="1"/>
    </xf>
    <xf numFmtId="0" fontId="12" fillId="0" borderId="52" xfId="0" applyFont="1" applyBorder="1" applyAlignment="1">
      <alignment horizontal="left" vertical="center" wrapText="1" shrinkToFit="1"/>
    </xf>
    <xf numFmtId="0" fontId="12" fillId="0" borderId="81" xfId="0" applyFont="1" applyBorder="1" applyAlignment="1">
      <alignment horizontal="left" vertical="center" wrapText="1" shrinkToFit="1"/>
    </xf>
    <xf numFmtId="0" fontId="12" fillId="0" borderId="83" xfId="0" applyFont="1" applyBorder="1" applyAlignment="1">
      <alignment horizontal="left" vertical="center" wrapText="1" shrinkToFit="1"/>
    </xf>
    <xf numFmtId="0" fontId="11" fillId="0" borderId="18" xfId="0" applyFont="1" applyBorder="1" applyAlignment="1">
      <alignment horizontal="distributed" vertical="center" justifyLastLine="1"/>
    </xf>
    <xf numFmtId="192" fontId="9" fillId="0" borderId="81" xfId="0" applyNumberFormat="1"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192" fontId="9" fillId="0" borderId="50" xfId="0" applyNumberFormat="1"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1" fillId="0" borderId="33" xfId="0" applyFont="1" applyBorder="1" applyAlignment="1">
      <alignment horizontal="distributed" vertical="center" justifyLastLine="1"/>
    </xf>
    <xf numFmtId="192" fontId="12" fillId="0" borderId="46"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46" xfId="0" applyFont="1" applyBorder="1" applyAlignment="1">
      <alignment horizontal="center" vertical="center"/>
    </xf>
    <xf numFmtId="0" fontId="12" fillId="0" borderId="41"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11" fillId="0" borderId="3" xfId="0" applyFont="1" applyBorder="1" applyAlignment="1">
      <alignment horizontal="left" vertical="center"/>
    </xf>
    <xf numFmtId="0" fontId="7" fillId="0" borderId="13" xfId="0" applyFont="1" applyBorder="1" applyAlignment="1">
      <alignment horizontal="center"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176" fontId="7" fillId="0" borderId="34" xfId="4" applyNumberFormat="1" applyFont="1" applyBorder="1" applyAlignment="1">
      <alignment horizontal="right" vertical="center"/>
    </xf>
    <xf numFmtId="176" fontId="7" fillId="0" borderId="57" xfId="4" applyNumberFormat="1" applyFont="1" applyBorder="1" applyAlignment="1">
      <alignment horizontal="right" vertical="center"/>
    </xf>
    <xf numFmtId="0" fontId="11" fillId="0" borderId="19" xfId="0" applyFont="1" applyBorder="1" applyAlignment="1">
      <alignment horizontal="distributed" vertical="center" justifyLastLine="1"/>
    </xf>
    <xf numFmtId="192" fontId="12" fillId="0" borderId="75"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192" fontId="12" fillId="0" borderId="50" xfId="0" applyNumberFormat="1"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1" fillId="0" borderId="18" xfId="0" applyFont="1" applyBorder="1" applyAlignment="1">
      <alignment horizontal="center" vertical="center"/>
    </xf>
    <xf numFmtId="192" fontId="9" fillId="0" borderId="33" xfId="0" applyNumberFormat="1" applyFont="1" applyBorder="1" applyAlignment="1">
      <alignment horizontal="center" vertical="center"/>
    </xf>
    <xf numFmtId="0" fontId="9" fillId="0" borderId="33" xfId="0" applyFont="1" applyBorder="1" applyAlignment="1">
      <alignment horizontal="center" vertical="center"/>
    </xf>
    <xf numFmtId="0" fontId="0" fillId="0" borderId="18" xfId="0" applyBorder="1" applyAlignment="1">
      <alignment horizontal="center" vertical="center"/>
    </xf>
    <xf numFmtId="0" fontId="9" fillId="0" borderId="33" xfId="0" applyFont="1" applyBorder="1" applyAlignment="1">
      <alignment horizontal="left" vertical="center"/>
    </xf>
    <xf numFmtId="0" fontId="0" fillId="0" borderId="18" xfId="0" applyBorder="1" applyAlignment="1">
      <alignment horizontal="left" vertical="center"/>
    </xf>
    <xf numFmtId="0" fontId="9" fillId="0" borderId="33" xfId="0" applyFont="1" applyBorder="1" applyAlignment="1">
      <alignment horizontal="left" vertical="center" wrapText="1" shrinkToFit="1"/>
    </xf>
    <xf numFmtId="0" fontId="7" fillId="0" borderId="33" xfId="0" applyFont="1" applyBorder="1" applyAlignment="1">
      <alignment horizontal="left" wrapText="1"/>
    </xf>
    <xf numFmtId="0" fontId="7" fillId="0" borderId="18" xfId="0" applyFont="1" applyBorder="1" applyAlignment="1">
      <alignment horizontal="left" wrapText="1"/>
    </xf>
    <xf numFmtId="192" fontId="9" fillId="0" borderId="18" xfId="0" applyNumberFormat="1" applyFont="1" applyBorder="1" applyAlignment="1">
      <alignment horizontal="center" vertical="center"/>
    </xf>
    <xf numFmtId="0" fontId="9" fillId="0" borderId="18" xfId="0" applyFont="1" applyBorder="1" applyAlignment="1">
      <alignment horizontal="center" vertical="center"/>
    </xf>
    <xf numFmtId="0" fontId="9" fillId="0" borderId="7" xfId="0" applyFont="1" applyBorder="1" applyAlignment="1">
      <alignment horizontal="left" vertical="center"/>
    </xf>
    <xf numFmtId="0" fontId="9" fillId="0" borderId="18" xfId="0" applyFont="1" applyBorder="1" applyAlignment="1">
      <alignment horizontal="left" vertical="center" wrapText="1" shrinkToFit="1"/>
    </xf>
    <xf numFmtId="0" fontId="0" fillId="0" borderId="18" xfId="0" applyBorder="1" applyAlignment="1">
      <alignment horizontal="left" vertical="center" wrapText="1" shrinkToFit="1"/>
    </xf>
    <xf numFmtId="0" fontId="7" fillId="0" borderId="19" xfId="0" applyFont="1" applyBorder="1" applyAlignment="1">
      <alignment horizontal="left" vertical="center" wrapText="1" shrinkToFit="1"/>
    </xf>
    <xf numFmtId="192" fontId="9" fillId="0" borderId="18"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applyFont="1" applyBorder="1" applyAlignment="1">
      <alignment horizontal="left" vertical="center"/>
    </xf>
    <xf numFmtId="0" fontId="7" fillId="0" borderId="18" xfId="0" applyFont="1" applyBorder="1" applyAlignment="1">
      <alignment horizontal="left" vertical="center"/>
    </xf>
    <xf numFmtId="0" fontId="7" fillId="0" borderId="18" xfId="0" applyFont="1" applyBorder="1" applyAlignment="1">
      <alignment horizontal="left" vertical="center" wrapText="1" shrinkToFit="1"/>
    </xf>
    <xf numFmtId="0" fontId="9" fillId="0" borderId="19" xfId="0" applyFont="1" applyBorder="1" applyAlignment="1">
      <alignment horizontal="center" vertical="center"/>
    </xf>
    <xf numFmtId="0" fontId="9" fillId="0" borderId="20" xfId="0" applyFont="1" applyBorder="1" applyAlignment="1">
      <alignment horizontal="left" vertical="center"/>
    </xf>
    <xf numFmtId="0" fontId="9" fillId="0" borderId="40" xfId="0" applyFont="1" applyBorder="1" applyAlignment="1">
      <alignment horizontal="left" vertical="center"/>
    </xf>
    <xf numFmtId="0" fontId="7" fillId="0" borderId="18" xfId="0" applyFont="1" applyBorder="1" applyAlignment="1">
      <alignment horizontal="center" vertical="center"/>
    </xf>
    <xf numFmtId="38" fontId="9" fillId="0" borderId="57" xfId="4" applyFont="1" applyBorder="1" applyAlignment="1">
      <alignment vertical="center"/>
    </xf>
    <xf numFmtId="38" fontId="7" fillId="0" borderId="58" xfId="4" applyFont="1" applyBorder="1" applyAlignment="1">
      <alignment vertical="center"/>
    </xf>
    <xf numFmtId="38" fontId="9" fillId="0" borderId="58" xfId="4" applyFont="1" applyBorder="1" applyAlignment="1">
      <alignment vertical="center"/>
    </xf>
    <xf numFmtId="0" fontId="11" fillId="0" borderId="19" xfId="0" applyFont="1" applyBorder="1" applyAlignment="1">
      <alignment horizontal="center" vertical="center"/>
    </xf>
    <xf numFmtId="38" fontId="7" fillId="0" borderId="42" xfId="4" applyFont="1" applyBorder="1" applyAlignment="1">
      <alignment vertical="center"/>
    </xf>
    <xf numFmtId="0" fontId="0" fillId="0" borderId="13" xfId="0" applyBorder="1" applyAlignment="1">
      <alignment vertical="center"/>
    </xf>
    <xf numFmtId="0" fontId="0" fillId="0" borderId="18" xfId="0" applyBorder="1" applyAlignment="1">
      <alignment horizontal="center" vertical="center" wrapText="1"/>
    </xf>
    <xf numFmtId="0" fontId="11" fillId="0" borderId="33" xfId="0" applyFont="1" applyBorder="1" applyAlignment="1">
      <alignment horizontal="center" vertical="center"/>
    </xf>
    <xf numFmtId="38" fontId="7" fillId="0" borderId="0" xfId="4" applyFont="1" applyBorder="1" applyAlignment="1">
      <alignment horizontal="center" vertical="center"/>
    </xf>
    <xf numFmtId="0" fontId="11" fillId="0" borderId="3" xfId="0" applyFont="1" applyBorder="1" applyAlignment="1">
      <alignment vertical="center"/>
    </xf>
    <xf numFmtId="38" fontId="7" fillId="0" borderId="41" xfId="4" applyFont="1" applyBorder="1" applyAlignment="1">
      <alignment horizontal="right" vertical="center"/>
    </xf>
    <xf numFmtId="38" fontId="7" fillId="0" borderId="29" xfId="4" applyFont="1" applyBorder="1" applyAlignment="1">
      <alignment horizontal="right" vertical="center"/>
    </xf>
    <xf numFmtId="38" fontId="7" fillId="0" borderId="32" xfId="4" applyFont="1" applyBorder="1" applyAlignment="1">
      <alignment horizontal="right" vertical="center"/>
    </xf>
    <xf numFmtId="38" fontId="7" fillId="0" borderId="28" xfId="4" applyFont="1" applyBorder="1" applyAlignment="1">
      <alignment horizontal="right" vertical="center"/>
    </xf>
    <xf numFmtId="40" fontId="7" fillId="0" borderId="32" xfId="4" applyNumberFormat="1" applyFont="1" applyBorder="1" applyAlignment="1">
      <alignment vertical="center"/>
    </xf>
    <xf numFmtId="40" fontId="7" fillId="0" borderId="29" xfId="4" applyNumberFormat="1" applyFont="1" applyBorder="1" applyAlignment="1">
      <alignment vertical="center"/>
    </xf>
    <xf numFmtId="40" fontId="7" fillId="0" borderId="31" xfId="4" applyNumberFormat="1" applyFont="1" applyBorder="1" applyAlignment="1">
      <alignment vertical="center"/>
    </xf>
    <xf numFmtId="40" fontId="7" fillId="0" borderId="27" xfId="4" applyNumberFormat="1" applyFont="1" applyBorder="1" applyAlignment="1">
      <alignment vertical="center"/>
    </xf>
    <xf numFmtId="40" fontId="7" fillId="0" borderId="30" xfId="4" applyNumberFormat="1" applyFont="1" applyBorder="1" applyAlignment="1">
      <alignment vertical="center"/>
    </xf>
    <xf numFmtId="40" fontId="7" fillId="0" borderId="25" xfId="4" applyNumberFormat="1" applyFont="1" applyBorder="1" applyAlignment="1">
      <alignment vertical="center"/>
    </xf>
    <xf numFmtId="38" fontId="7" fillId="0" borderId="24" xfId="4" applyFont="1" applyBorder="1" applyAlignment="1">
      <alignment vertical="center"/>
    </xf>
    <xf numFmtId="38" fontId="7" fillId="0" borderId="25" xfId="4" applyFont="1" applyBorder="1" applyAlignment="1">
      <alignment vertical="center"/>
    </xf>
    <xf numFmtId="38" fontId="7" fillId="0" borderId="26" xfId="4" applyFont="1" applyBorder="1" applyAlignment="1">
      <alignment vertical="center"/>
    </xf>
    <xf numFmtId="38" fontId="7" fillId="0" borderId="27" xfId="4" applyFont="1" applyBorder="1" applyAlignment="1">
      <alignment vertical="center"/>
    </xf>
    <xf numFmtId="38" fontId="7" fillId="0" borderId="31" xfId="4" applyFont="1" applyBorder="1" applyAlignment="1">
      <alignment vertical="center"/>
    </xf>
    <xf numFmtId="38" fontId="7" fillId="0" borderId="46" xfId="4" applyFont="1" applyBorder="1" applyAlignment="1">
      <alignment vertical="center"/>
    </xf>
    <xf numFmtId="38" fontId="7" fillId="0" borderId="47" xfId="4" applyFont="1" applyBorder="1" applyAlignment="1">
      <alignment vertical="center"/>
    </xf>
    <xf numFmtId="38" fontId="7" fillId="0" borderId="30" xfId="4" applyFont="1" applyBorder="1" applyAlignment="1">
      <alignment vertical="center"/>
    </xf>
    <xf numFmtId="0" fontId="9" fillId="0" borderId="1" xfId="0" applyFont="1" applyBorder="1" applyAlignment="1">
      <alignment horizontal="center" vertical="center" wrapText="1"/>
    </xf>
    <xf numFmtId="0" fontId="7" fillId="0" borderId="11" xfId="0" applyFont="1" applyBorder="1" applyAlignment="1">
      <alignment horizontal="center" vertical="center"/>
    </xf>
    <xf numFmtId="0" fontId="11" fillId="0" borderId="0" xfId="0" applyFont="1" applyBorder="1" applyAlignment="1">
      <alignment horizontal="left" vertical="center"/>
    </xf>
    <xf numFmtId="0" fontId="7" fillId="0" borderId="13" xfId="0" applyFont="1" applyBorder="1" applyAlignment="1">
      <alignment horizontal="right" vertical="center"/>
    </xf>
    <xf numFmtId="0" fontId="7" fillId="0" borderId="37" xfId="0" applyFont="1" applyBorder="1" applyAlignment="1">
      <alignment vertical="center"/>
    </xf>
    <xf numFmtId="0" fontId="7" fillId="0" borderId="15" xfId="0" applyFont="1" applyBorder="1" applyAlignment="1">
      <alignment vertical="center"/>
    </xf>
    <xf numFmtId="38" fontId="11" fillId="0" borderId="26" xfId="4" applyFont="1" applyBorder="1" applyAlignment="1">
      <alignment horizontal="right" vertical="center"/>
    </xf>
    <xf numFmtId="38" fontId="11" fillId="0" borderId="27" xfId="4" applyFont="1" applyBorder="1" applyAlignment="1">
      <alignment horizontal="right" vertical="center"/>
    </xf>
    <xf numFmtId="38" fontId="11" fillId="0" borderId="46" xfId="4" applyFont="1" applyBorder="1" applyAlignment="1">
      <alignment horizontal="right" vertical="center"/>
    </xf>
    <xf numFmtId="197" fontId="22" fillId="0" borderId="5" xfId="6" applyNumberFormat="1" applyFont="1" applyFill="1" applyBorder="1" applyAlignment="1">
      <alignment horizontal="right" vertical="center"/>
    </xf>
    <xf numFmtId="0" fontId="11" fillId="0" borderId="9" xfId="0" applyFont="1" applyBorder="1" applyAlignment="1">
      <alignment horizontal="right" vertical="center"/>
    </xf>
    <xf numFmtId="197" fontId="22" fillId="0" borderId="9" xfId="6" applyNumberFormat="1" applyFont="1" applyFill="1" applyBorder="1" applyAlignment="1">
      <alignment horizontal="right" vertical="center"/>
    </xf>
    <xf numFmtId="0" fontId="9" fillId="0" borderId="0" xfId="0" applyFont="1" applyBorder="1" applyAlignment="1">
      <alignment horizontal="right" vertical="center"/>
    </xf>
    <xf numFmtId="0" fontId="11" fillId="0" borderId="7" xfId="0" applyFont="1" applyBorder="1" applyAlignment="1">
      <alignment horizontal="right" vertical="center"/>
    </xf>
    <xf numFmtId="0" fontId="7" fillId="0" borderId="121" xfId="0" applyFont="1" applyBorder="1" applyAlignment="1">
      <alignment vertical="center" wrapText="1"/>
    </xf>
    <xf numFmtId="0" fontId="7" fillId="0" borderId="122" xfId="0" applyFont="1" applyBorder="1" applyAlignment="1">
      <alignment vertical="center" wrapText="1"/>
    </xf>
    <xf numFmtId="0" fontId="7" fillId="0" borderId="1" xfId="0" applyFont="1" applyBorder="1" applyAlignment="1">
      <alignment vertical="center" wrapText="1"/>
    </xf>
    <xf numFmtId="197" fontId="22" fillId="0" borderId="1" xfId="6" applyNumberFormat="1" applyFont="1" applyFill="1" applyBorder="1" applyAlignment="1">
      <alignment horizontal="right" vertical="center"/>
    </xf>
    <xf numFmtId="0" fontId="11" fillId="0" borderId="5" xfId="0" applyFont="1" applyBorder="1" applyAlignment="1">
      <alignment horizontal="right" vertical="center"/>
    </xf>
    <xf numFmtId="184" fontId="11" fillId="0" borderId="0" xfId="4" applyNumberFormat="1" applyFont="1" applyBorder="1" applyAlignment="1">
      <alignment horizontal="right" vertical="center"/>
    </xf>
    <xf numFmtId="0" fontId="11" fillId="0" borderId="0" xfId="0" applyFont="1" applyBorder="1" applyAlignment="1">
      <alignment horizontal="right" vertical="center"/>
    </xf>
    <xf numFmtId="0" fontId="11" fillId="0" borderId="8"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9" xfId="0" applyFont="1" applyBorder="1" applyAlignment="1">
      <alignment vertical="center" textRotation="255"/>
    </xf>
    <xf numFmtId="0" fontId="11" fillId="0" borderId="7" xfId="0" applyFont="1" applyBorder="1" applyAlignment="1">
      <alignment vertical="center" textRotation="255"/>
    </xf>
    <xf numFmtId="0" fontId="11" fillId="0" borderId="12" xfId="0" applyFont="1" applyBorder="1" applyAlignment="1">
      <alignment horizontal="center" vertical="center"/>
    </xf>
    <xf numFmtId="0" fontId="11" fillId="0" borderId="8" xfId="0" applyFont="1" applyBorder="1" applyAlignment="1">
      <alignment horizontal="center" vertical="center" textRotation="255"/>
    </xf>
    <xf numFmtId="0" fontId="11" fillId="0" borderId="5" xfId="0" applyFont="1" applyBorder="1" applyAlignment="1">
      <alignment vertical="center" textRotation="255"/>
    </xf>
    <xf numFmtId="0" fontId="11" fillId="0" borderId="2"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2" xfId="0" applyFont="1" applyBorder="1" applyAlignment="1">
      <alignment horizontal="center" vertical="center" textRotation="255"/>
    </xf>
    <xf numFmtId="0" fontId="24" fillId="0" borderId="3" xfId="0" applyFont="1" applyBorder="1" applyAlignment="1">
      <alignment horizontal="left" vertical="center"/>
    </xf>
    <xf numFmtId="0" fontId="24" fillId="0" borderId="13" xfId="0" applyFont="1" applyBorder="1" applyAlignment="1">
      <alignment horizontal="right" vertical="center"/>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189" fontId="41" fillId="0" borderId="30" xfId="0" applyNumberFormat="1" applyFont="1" applyFill="1" applyBorder="1" applyAlignment="1">
      <alignment horizontal="center" vertical="center" wrapText="1"/>
    </xf>
    <xf numFmtId="0" fontId="42" fillId="0" borderId="31" xfId="0" applyFont="1" applyFill="1" applyBorder="1"/>
    <xf numFmtId="189" fontId="41" fillId="0" borderId="24" xfId="0" applyNumberFormat="1" applyFont="1" applyFill="1" applyBorder="1" applyAlignment="1">
      <alignment horizontal="center" vertical="center" wrapText="1"/>
    </xf>
    <xf numFmtId="0" fontId="42" fillId="0" borderId="26" xfId="0" applyFont="1" applyFill="1" applyBorder="1"/>
    <xf numFmtId="189" fontId="41" fillId="0" borderId="25" xfId="0" applyNumberFormat="1" applyFont="1" applyFill="1" applyBorder="1" applyAlignment="1">
      <alignment horizontal="center" vertical="center" wrapText="1"/>
    </xf>
    <xf numFmtId="0" fontId="42" fillId="0" borderId="27" xfId="0" applyFont="1" applyFill="1" applyBorder="1"/>
    <xf numFmtId="187" fontId="24" fillId="0" borderId="31" xfId="0" applyNumberFormat="1" applyFont="1" applyFill="1" applyBorder="1" applyAlignment="1">
      <alignment horizontal="center" vertical="center" wrapText="1"/>
    </xf>
    <xf numFmtId="187" fontId="27" fillId="0" borderId="31" xfId="0" applyNumberFormat="1" applyFont="1" applyFill="1" applyBorder="1"/>
    <xf numFmtId="187" fontId="27" fillId="0" borderId="32" xfId="0" applyNumberFormat="1" applyFont="1" applyFill="1" applyBorder="1"/>
    <xf numFmtId="187" fontId="24" fillId="0" borderId="26" xfId="0" applyNumberFormat="1" applyFont="1" applyFill="1" applyBorder="1" applyAlignment="1">
      <alignment horizontal="center" vertical="center" wrapText="1"/>
    </xf>
    <xf numFmtId="187" fontId="27" fillId="0" borderId="26" xfId="0" applyNumberFormat="1" applyFont="1" applyFill="1" applyBorder="1"/>
    <xf numFmtId="187" fontId="27" fillId="0" borderId="28" xfId="0" applyNumberFormat="1" applyFont="1" applyFill="1" applyBorder="1"/>
    <xf numFmtId="187" fontId="24" fillId="0" borderId="27" xfId="0" applyNumberFormat="1" applyFont="1" applyFill="1" applyBorder="1" applyAlignment="1">
      <alignment horizontal="center" vertical="center" wrapText="1"/>
    </xf>
    <xf numFmtId="187" fontId="27" fillId="0" borderId="27" xfId="0" applyNumberFormat="1" applyFont="1" applyFill="1" applyBorder="1"/>
    <xf numFmtId="187" fontId="27" fillId="0" borderId="29" xfId="0" applyNumberFormat="1" applyFont="1" applyFill="1" applyBorder="1"/>
    <xf numFmtId="0" fontId="24" fillId="0" borderId="33" xfId="0" applyFont="1" applyFill="1" applyBorder="1" applyAlignment="1">
      <alignment horizontal="center" vertical="center" wrapText="1"/>
    </xf>
    <xf numFmtId="0" fontId="24" fillId="0" borderId="18" xfId="0" applyFont="1" applyFill="1" applyBorder="1" applyAlignment="1">
      <alignment vertical="center"/>
    </xf>
    <xf numFmtId="189" fontId="11" fillId="0" borderId="7" xfId="0" applyNumberFormat="1" applyFont="1" applyBorder="1" applyAlignment="1">
      <alignment horizontal="center" vertical="center" shrinkToFit="1"/>
    </xf>
    <xf numFmtId="0" fontId="11" fillId="0" borderId="5" xfId="0" applyFont="1" applyBorder="1" applyAlignment="1">
      <alignment vertical="center"/>
    </xf>
    <xf numFmtId="0" fontId="11" fillId="0" borderId="9" xfId="0" applyFont="1" applyBorder="1" applyAlignment="1">
      <alignment vertical="center"/>
    </xf>
    <xf numFmtId="0" fontId="18" fillId="0" borderId="1" xfId="0" applyFont="1" applyBorder="1" applyAlignment="1">
      <alignment horizontal="center" vertical="center"/>
    </xf>
    <xf numFmtId="0" fontId="11" fillId="0" borderId="1" xfId="0" applyFont="1" applyBorder="1" applyAlignment="1"/>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189" fontId="11" fillId="0" borderId="5" xfId="0" applyNumberFormat="1" applyFont="1" applyBorder="1" applyAlignment="1">
      <alignment vertical="center"/>
    </xf>
    <xf numFmtId="189" fontId="11" fillId="0" borderId="9" xfId="0" applyNumberFormat="1" applyFont="1" applyBorder="1" applyAlignment="1">
      <alignment vertical="center"/>
    </xf>
    <xf numFmtId="0" fontId="11" fillId="0" borderId="7" xfId="0" applyFont="1" applyBorder="1" applyAlignment="1">
      <alignment horizontal="center" vertical="center" shrinkToFit="1"/>
    </xf>
    <xf numFmtId="0" fontId="4" fillId="0" borderId="0" xfId="0" applyFont="1" applyAlignment="1">
      <alignment horizontal="right" vertical="center"/>
    </xf>
    <xf numFmtId="0" fontId="0" fillId="0" borderId="0" xfId="0" applyAlignment="1">
      <alignment horizontal="right" vertical="center"/>
    </xf>
    <xf numFmtId="0" fontId="7" fillId="0" borderId="22" xfId="0" applyFont="1" applyBorder="1" applyAlignment="1">
      <alignment vertical="center" wrapText="1"/>
    </xf>
    <xf numFmtId="0" fontId="7" fillId="0" borderId="58" xfId="0" applyFont="1" applyBorder="1" applyAlignment="1">
      <alignment vertical="center" wrapText="1"/>
    </xf>
    <xf numFmtId="0" fontId="7" fillId="0" borderId="22" xfId="0" applyFont="1" applyFill="1" applyBorder="1" applyAlignment="1">
      <alignment horizontal="center" vertical="center"/>
    </xf>
    <xf numFmtId="0" fontId="7" fillId="0" borderId="58" xfId="0" applyFont="1" applyFill="1" applyBorder="1" applyAlignment="1">
      <alignment horizontal="center" vertical="center"/>
    </xf>
    <xf numFmtId="38" fontId="7" fillId="0" borderId="22" xfId="4" applyFont="1" applyBorder="1" applyAlignment="1">
      <alignment horizontal="left" vertical="center"/>
    </xf>
    <xf numFmtId="38" fontId="7" fillId="0" borderId="58" xfId="4" applyFont="1" applyBorder="1" applyAlignment="1">
      <alignment horizontal="left" vertical="center"/>
    </xf>
    <xf numFmtId="38" fontId="7" fillId="0" borderId="22" xfId="4" applyFont="1" applyBorder="1" applyAlignment="1">
      <alignment vertical="center"/>
    </xf>
    <xf numFmtId="0" fontId="7" fillId="0" borderId="18" xfId="0" applyFont="1" applyBorder="1" applyAlignment="1">
      <alignment vertical="center"/>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3" xfId="0" applyFont="1" applyBorder="1" applyAlignment="1">
      <alignment vertical="center" wrapText="1"/>
    </xf>
    <xf numFmtId="0" fontId="7" fillId="0" borderId="42" xfId="0" applyFont="1" applyBorder="1" applyAlignment="1">
      <alignment vertical="center" wrapText="1"/>
    </xf>
    <xf numFmtId="0" fontId="7" fillId="0" borderId="22" xfId="0" applyFont="1" applyBorder="1" applyAlignment="1">
      <alignment horizontal="left" vertical="center" wrapText="1"/>
    </xf>
    <xf numFmtId="0" fontId="7" fillId="0" borderId="58" xfId="0" applyFont="1" applyBorder="1" applyAlignment="1">
      <alignment horizontal="left" vertical="center" wrapText="1"/>
    </xf>
    <xf numFmtId="0" fontId="7" fillId="0" borderId="0" xfId="0" applyFont="1" applyBorder="1" applyAlignment="1">
      <alignment horizontal="center" vertical="center"/>
    </xf>
    <xf numFmtId="0" fontId="0" fillId="0" borderId="58" xfId="0" applyBorder="1" applyAlignment="1">
      <alignment horizontal="center" vertical="center"/>
    </xf>
    <xf numFmtId="38" fontId="7" fillId="0" borderId="1" xfId="4" applyFont="1" applyBorder="1" applyAlignment="1">
      <alignment horizontal="center" vertical="center"/>
    </xf>
    <xf numFmtId="0" fontId="7" fillId="0" borderId="1" xfId="0" applyFont="1" applyBorder="1" applyAlignment="1">
      <alignment horizontal="center" vertical="center" wrapText="1"/>
    </xf>
    <xf numFmtId="38" fontId="7" fillId="0" borderId="34" xfId="4" applyFont="1" applyBorder="1" applyAlignment="1">
      <alignment vertical="center"/>
    </xf>
    <xf numFmtId="38" fontId="7" fillId="0" borderId="57" xfId="4" applyFont="1" applyBorder="1" applyAlignment="1">
      <alignment vertical="center"/>
    </xf>
    <xf numFmtId="0" fontId="11" fillId="0" borderId="13" xfId="0" applyFont="1" applyBorder="1" applyAlignment="1">
      <alignmen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7" fillId="0" borderId="0" xfId="0" applyFont="1" applyBorder="1" applyAlignment="1">
      <alignment horizontal="center" vertical="center" wrapText="1"/>
    </xf>
    <xf numFmtId="38" fontId="7" fillId="0" borderId="33" xfId="4" applyFont="1" applyFill="1" applyBorder="1" applyAlignment="1">
      <alignment horizontal="right" vertical="center"/>
    </xf>
    <xf numFmtId="0" fontId="9" fillId="0" borderId="13" xfId="0" applyFont="1" applyFill="1" applyBorder="1" applyAlignment="1">
      <alignment horizontal="right" vertical="center"/>
    </xf>
    <xf numFmtId="0" fontId="9" fillId="0" borderId="13" xfId="0" applyFont="1" applyBorder="1" applyAlignment="1">
      <alignment horizontal="right" vertical="center"/>
    </xf>
    <xf numFmtId="0" fontId="7" fillId="0" borderId="9" xfId="0" applyFont="1" applyBorder="1" applyAlignment="1">
      <alignment horizontal="center" vertical="center"/>
    </xf>
    <xf numFmtId="0" fontId="7" fillId="0" borderId="37" xfId="0" applyFont="1" applyBorder="1" applyAlignment="1"/>
    <xf numFmtId="0" fontId="7" fillId="0" borderId="15" xfId="0" applyFont="1" applyBorder="1" applyAlignment="1"/>
    <xf numFmtId="0" fontId="9" fillId="0" borderId="22" xfId="0" applyFont="1" applyBorder="1" applyAlignment="1">
      <alignment horizontal="left" vertical="center"/>
    </xf>
    <xf numFmtId="0" fontId="9" fillId="0" borderId="58" xfId="0" applyFont="1" applyBorder="1" applyAlignment="1">
      <alignment horizontal="left" vertical="center"/>
    </xf>
    <xf numFmtId="0" fontId="9" fillId="0" borderId="22" xfId="0" applyFont="1" applyBorder="1" applyAlignment="1">
      <alignment horizontal="center" vertical="center"/>
    </xf>
    <xf numFmtId="0" fontId="9" fillId="0" borderId="58" xfId="0" applyFont="1" applyBorder="1" applyAlignment="1">
      <alignment horizontal="center" vertical="center"/>
    </xf>
    <xf numFmtId="0" fontId="9" fillId="0" borderId="13" xfId="0" applyFont="1" applyBorder="1" applyAlignment="1">
      <alignment horizontal="right" vertical="center" wrapText="1"/>
    </xf>
    <xf numFmtId="0" fontId="9" fillId="0" borderId="22"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22" xfId="0" applyFont="1" applyBorder="1" applyAlignment="1">
      <alignment horizontal="left" vertical="center" shrinkToFit="1"/>
    </xf>
    <xf numFmtId="0" fontId="9" fillId="0" borderId="58" xfId="0" applyFont="1" applyBorder="1" applyAlignment="1">
      <alignment horizontal="left" vertical="center" shrinkToFit="1"/>
    </xf>
    <xf numFmtId="0" fontId="11" fillId="0" borderId="0" xfId="0" applyFont="1" applyBorder="1" applyAlignment="1">
      <alignment horizontal="left" vertical="center" wrapText="1"/>
    </xf>
    <xf numFmtId="0" fontId="12" fillId="0" borderId="41" xfId="0" applyFont="1" applyBorder="1" applyAlignment="1">
      <alignment horizontal="left" vertical="center"/>
    </xf>
    <xf numFmtId="0" fontId="12" fillId="0" borderId="106" xfId="0" applyFont="1" applyBorder="1" applyAlignment="1">
      <alignment horizontal="left" vertical="center"/>
    </xf>
    <xf numFmtId="0" fontId="9" fillId="0" borderId="22" xfId="0" applyFont="1" applyBorder="1" applyAlignment="1">
      <alignment horizontal="left" vertical="center" wrapText="1"/>
    </xf>
    <xf numFmtId="0" fontId="9" fillId="0" borderId="58" xfId="0" applyFont="1" applyBorder="1" applyAlignment="1">
      <alignment horizontal="left" vertical="center" wrapText="1"/>
    </xf>
    <xf numFmtId="0" fontId="9" fillId="0" borderId="19" xfId="0" applyFont="1" applyBorder="1" applyAlignment="1">
      <alignment horizontal="left" vertical="center"/>
    </xf>
    <xf numFmtId="0" fontId="7" fillId="0" borderId="104" xfId="0" applyFont="1" applyBorder="1" applyAlignment="1">
      <alignment horizontal="center" vertical="center"/>
    </xf>
    <xf numFmtId="0" fontId="7" fillId="0" borderId="114" xfId="0" applyFont="1" applyBorder="1" applyAlignment="1">
      <alignment horizontal="center" vertical="center"/>
    </xf>
    <xf numFmtId="0" fontId="17" fillId="0" borderId="33" xfId="0" applyFont="1" applyBorder="1" applyAlignment="1">
      <alignment horizontal="left" vertical="center"/>
    </xf>
    <xf numFmtId="0" fontId="17" fillId="0" borderId="18" xfId="0" applyFont="1" applyBorder="1" applyAlignment="1">
      <alignment horizontal="left" vertical="center"/>
    </xf>
    <xf numFmtId="0" fontId="17" fillId="0" borderId="18" xfId="0" applyFont="1" applyBorder="1" applyAlignment="1">
      <alignment vertical="center"/>
    </xf>
    <xf numFmtId="38" fontId="11" fillId="0" borderId="19" xfId="4" applyFont="1" applyBorder="1" applyAlignment="1">
      <alignment horizontal="right" vertical="center"/>
    </xf>
    <xf numFmtId="0" fontId="11" fillId="0" borderId="3" xfId="7" applyFont="1" applyBorder="1" applyAlignment="1">
      <alignment horizontal="left" vertical="center"/>
    </xf>
    <xf numFmtId="0" fontId="11" fillId="0" borderId="23" xfId="7" applyFont="1" applyBorder="1" applyAlignment="1">
      <alignment horizontal="center" vertical="center"/>
    </xf>
    <xf numFmtId="0" fontId="11" fillId="0" borderId="42" xfId="7" applyFont="1" applyBorder="1" applyAlignment="1">
      <alignment horizontal="center" vertical="center"/>
    </xf>
    <xf numFmtId="38" fontId="11" fillId="0" borderId="19" xfId="4" applyFont="1" applyBorder="1" applyAlignment="1">
      <alignment vertical="center"/>
    </xf>
    <xf numFmtId="38" fontId="11" fillId="0" borderId="18" xfId="4" applyFont="1" applyBorder="1" applyAlignment="1">
      <alignment horizontal="right" vertical="center"/>
    </xf>
    <xf numFmtId="0" fontId="11" fillId="0" borderId="22" xfId="7" applyFont="1" applyBorder="1" applyAlignment="1">
      <alignment horizontal="center" vertical="center"/>
    </xf>
    <xf numFmtId="0" fontId="11" fillId="0" borderId="58" xfId="7" applyFont="1" applyBorder="1" applyAlignment="1">
      <alignment horizontal="center" vertical="center"/>
    </xf>
    <xf numFmtId="38" fontId="11" fillId="0" borderId="18" xfId="4" applyFont="1" applyBorder="1" applyAlignment="1">
      <alignment vertical="center"/>
    </xf>
    <xf numFmtId="38" fontId="11" fillId="0" borderId="123" xfId="4" applyFont="1" applyBorder="1" applyAlignment="1">
      <alignment horizontal="center" vertical="center"/>
    </xf>
    <xf numFmtId="0" fontId="11" fillId="0" borderId="0" xfId="7" applyFont="1" applyBorder="1" applyAlignment="1">
      <alignment horizontal="center" vertical="center"/>
    </xf>
    <xf numFmtId="0" fontId="11" fillId="0" borderId="34" xfId="7" applyFont="1" applyBorder="1" applyAlignment="1">
      <alignment horizontal="center" vertical="center"/>
    </xf>
    <xf numFmtId="0" fontId="11" fillId="0" borderId="57" xfId="7" applyFont="1" applyBorder="1" applyAlignment="1">
      <alignment horizontal="center" vertical="center"/>
    </xf>
    <xf numFmtId="38" fontId="11" fillId="0" borderId="33" xfId="4" applyFont="1" applyBorder="1" applyAlignment="1">
      <alignment vertical="center"/>
    </xf>
    <xf numFmtId="38" fontId="11" fillId="0" borderId="124" xfId="4" applyFont="1" applyBorder="1" applyAlignment="1">
      <alignment horizontal="center" vertical="center"/>
    </xf>
    <xf numFmtId="38" fontId="11" fillId="0" borderId="33" xfId="4" applyFont="1" applyBorder="1" applyAlignment="1">
      <alignment horizontal="right" vertical="center"/>
    </xf>
    <xf numFmtId="0" fontId="11" fillId="0" borderId="1" xfId="7" applyFont="1" applyBorder="1" applyAlignment="1">
      <alignment horizontal="center" vertical="center" wrapText="1"/>
    </xf>
    <xf numFmtId="0" fontId="11" fillId="0" borderId="1" xfId="7" applyFont="1" applyBorder="1" applyAlignment="1">
      <alignment horizontal="center" vertical="center"/>
    </xf>
    <xf numFmtId="0" fontId="11" fillId="0" borderId="2" xfId="7" applyFont="1" applyBorder="1" applyAlignment="1">
      <alignment horizontal="center" vertical="center"/>
    </xf>
    <xf numFmtId="0" fontId="11" fillId="0" borderId="4" xfId="7" applyFont="1" applyBorder="1" applyAlignment="1">
      <alignment horizontal="center" vertical="center"/>
    </xf>
    <xf numFmtId="0" fontId="11" fillId="0" borderId="12" xfId="7" applyFont="1" applyBorder="1" applyAlignment="1">
      <alignment horizontal="center" vertical="center"/>
    </xf>
    <xf numFmtId="0" fontId="11" fillId="0" borderId="10" xfId="7" applyFont="1" applyBorder="1" applyAlignment="1">
      <alignment horizontal="center" vertical="center"/>
    </xf>
    <xf numFmtId="0" fontId="11" fillId="0" borderId="5" xfId="7" applyFont="1" applyBorder="1" applyAlignment="1">
      <alignment horizontal="center" vertical="center"/>
    </xf>
    <xf numFmtId="0" fontId="11" fillId="0" borderId="7" xfId="7" applyFont="1" applyBorder="1" applyAlignment="1">
      <alignment horizontal="center" vertical="center"/>
    </xf>
    <xf numFmtId="0" fontId="9" fillId="0" borderId="1" xfId="7" applyFont="1" applyBorder="1" applyAlignment="1">
      <alignment horizontal="center" vertical="center" wrapText="1"/>
    </xf>
    <xf numFmtId="0" fontId="9" fillId="0" borderId="5" xfId="7" applyFont="1" applyBorder="1" applyAlignment="1">
      <alignment horizontal="center" vertical="center" wrapText="1"/>
    </xf>
    <xf numFmtId="40" fontId="11" fillId="0" borderId="19" xfId="4" applyNumberFormat="1" applyFont="1" applyBorder="1" applyAlignment="1">
      <alignment horizontal="right" vertical="center"/>
    </xf>
    <xf numFmtId="0" fontId="11" fillId="0" borderId="0" xfId="7" applyFont="1" applyAlignment="1">
      <alignment horizontal="left" vertical="center"/>
    </xf>
    <xf numFmtId="0" fontId="11" fillId="0" borderId="0" xfId="7" applyFont="1" applyBorder="1" applyAlignment="1">
      <alignment horizontal="right" vertical="center"/>
    </xf>
    <xf numFmtId="0" fontId="11" fillId="0" borderId="13" xfId="7" applyFont="1" applyBorder="1" applyAlignment="1">
      <alignment horizontal="right" vertical="center"/>
    </xf>
    <xf numFmtId="40" fontId="11" fillId="0" borderId="18" xfId="4" applyNumberFormat="1" applyFont="1" applyBorder="1" applyAlignment="1">
      <alignment vertical="center"/>
    </xf>
    <xf numFmtId="40" fontId="11" fillId="0" borderId="33" xfId="4" applyNumberFormat="1" applyFont="1" applyBorder="1" applyAlignment="1">
      <alignment vertical="center"/>
    </xf>
    <xf numFmtId="40" fontId="11" fillId="0" borderId="33" xfId="4" applyNumberFormat="1" applyFont="1" applyBorder="1" applyAlignment="1">
      <alignment horizontal="right"/>
    </xf>
    <xf numFmtId="38" fontId="11" fillId="0" borderId="104" xfId="4" applyFont="1" applyBorder="1" applyAlignment="1">
      <alignment horizontal="right" vertical="center"/>
    </xf>
    <xf numFmtId="38" fontId="11" fillId="0" borderId="41" xfId="4" applyFont="1" applyBorder="1" applyAlignment="1">
      <alignment horizontal="right" vertical="center"/>
    </xf>
    <xf numFmtId="38" fontId="11" fillId="0" borderId="106" xfId="4" applyFont="1" applyBorder="1" applyAlignment="1">
      <alignment horizontal="right" vertical="center"/>
    </xf>
    <xf numFmtId="38" fontId="11" fillId="0" borderId="28" xfId="4" applyFont="1" applyBorder="1" applyAlignment="1">
      <alignment horizontal="right" vertical="center"/>
    </xf>
    <xf numFmtId="38" fontId="11" fillId="0" borderId="29" xfId="4" applyFont="1" applyBorder="1" applyAlignment="1">
      <alignment horizontal="right" vertical="center"/>
    </xf>
    <xf numFmtId="38" fontId="11" fillId="0" borderId="47" xfId="4" applyFont="1" applyBorder="1" applyAlignment="1">
      <alignment horizontal="right" vertical="center"/>
    </xf>
    <xf numFmtId="38" fontId="11" fillId="0" borderId="24" xfId="4" applyFont="1" applyBorder="1" applyAlignment="1">
      <alignment horizontal="right" vertical="center"/>
    </xf>
    <xf numFmtId="38" fontId="11" fillId="0" borderId="25" xfId="4" applyFont="1" applyBorder="1" applyAlignment="1">
      <alignment horizontal="right" vertical="center"/>
    </xf>
    <xf numFmtId="0" fontId="11" fillId="0" borderId="16" xfId="7" applyFont="1" applyBorder="1" applyAlignment="1">
      <alignment horizontal="center" vertical="center" wrapText="1"/>
    </xf>
    <xf numFmtId="0" fontId="11" fillId="0" borderId="127" xfId="7" applyFont="1" applyBorder="1" applyAlignment="1">
      <alignment horizontal="center" vertical="center" wrapText="1"/>
    </xf>
    <xf numFmtId="0" fontId="11" fillId="0" borderId="54" xfId="7" applyFont="1" applyBorder="1" applyAlignment="1">
      <alignment horizontal="center" vertical="center"/>
    </xf>
    <xf numFmtId="0" fontId="11" fillId="0" borderId="53" xfId="7" applyFont="1" applyBorder="1" applyAlignment="1">
      <alignment horizontal="center" vertical="center"/>
    </xf>
    <xf numFmtId="0" fontId="11" fillId="0" borderId="17" xfId="7" applyFont="1" applyBorder="1" applyAlignment="1">
      <alignment horizontal="center" vertical="center"/>
    </xf>
    <xf numFmtId="0" fontId="11" fillId="0" borderId="8" xfId="7" applyFont="1" applyBorder="1" applyAlignment="1">
      <alignment horizontal="center" vertical="center"/>
    </xf>
    <xf numFmtId="0" fontId="11" fillId="0" borderId="37" xfId="7" applyFont="1" applyBorder="1" applyAlignment="1">
      <alignment horizontal="center" vertical="center"/>
    </xf>
    <xf numFmtId="0" fontId="11" fillId="0" borderId="15" xfId="7" applyFont="1" applyBorder="1" applyAlignment="1">
      <alignment horizontal="center" vertical="center"/>
    </xf>
    <xf numFmtId="0" fontId="11" fillId="0" borderId="16" xfId="7" applyFont="1" applyBorder="1" applyAlignment="1">
      <alignment horizontal="center" vertical="center"/>
    </xf>
    <xf numFmtId="0" fontId="38" fillId="0" borderId="53" xfId="7" applyFont="1" applyBorder="1" applyAlignment="1">
      <alignment horizontal="center" vertical="center"/>
    </xf>
    <xf numFmtId="0" fontId="38" fillId="0" borderId="17" xfId="7" applyFont="1" applyBorder="1" applyAlignment="1">
      <alignment horizontal="center" vertical="center"/>
    </xf>
    <xf numFmtId="0" fontId="9" fillId="0" borderId="16" xfId="7" applyFont="1" applyBorder="1" applyAlignment="1">
      <alignment horizontal="center" vertical="center"/>
    </xf>
    <xf numFmtId="0" fontId="9" fillId="0" borderId="53" xfId="7" applyFont="1" applyBorder="1" applyAlignment="1">
      <alignment horizontal="center" vertical="center"/>
    </xf>
    <xf numFmtId="0" fontId="11" fillId="0" borderId="18" xfId="7" applyFont="1" applyBorder="1" applyAlignment="1">
      <alignment horizontal="center" vertical="center"/>
    </xf>
    <xf numFmtId="38" fontId="11" fillId="0" borderId="49" xfId="4" applyFont="1" applyBorder="1" applyAlignment="1">
      <alignment horizontal="right" vertical="center"/>
    </xf>
    <xf numFmtId="38" fontId="11" fillId="0" borderId="56" xfId="4" applyFont="1" applyBorder="1" applyAlignment="1">
      <alignment horizontal="right" vertical="center"/>
    </xf>
    <xf numFmtId="0" fontId="11" fillId="0" borderId="33" xfId="7" applyFont="1" applyBorder="1" applyAlignment="1">
      <alignment horizontal="center" vertical="center"/>
    </xf>
    <xf numFmtId="38" fontId="11" fillId="0" borderId="114" xfId="4" applyFont="1" applyBorder="1" applyAlignment="1">
      <alignment horizontal="right" vertical="center"/>
    </xf>
    <xf numFmtId="38" fontId="11" fillId="0" borderId="125" xfId="4" applyFont="1" applyBorder="1" applyAlignment="1">
      <alignment horizontal="right" vertical="center"/>
    </xf>
    <xf numFmtId="38" fontId="11" fillId="0" borderId="126" xfId="4" applyFont="1" applyBorder="1" applyAlignment="1">
      <alignment horizontal="right" vertical="center"/>
    </xf>
    <xf numFmtId="0" fontId="7" fillId="0" borderId="28" xfId="0" applyFont="1" applyBorder="1" applyAlignment="1">
      <alignment horizontal="right" vertical="center"/>
    </xf>
    <xf numFmtId="0" fontId="7" fillId="0" borderId="29" xfId="0" applyFont="1" applyBorder="1" applyAlignment="1">
      <alignment horizontal="right" vertical="center"/>
    </xf>
    <xf numFmtId="38" fontId="7" fillId="0" borderId="75" xfId="4" applyFont="1" applyBorder="1" applyAlignment="1">
      <alignment horizontal="right" vertical="center"/>
    </xf>
    <xf numFmtId="38" fontId="7" fillId="0" borderId="76" xfId="4" applyFont="1" applyBorder="1" applyAlignment="1">
      <alignment horizontal="right" vertical="center"/>
    </xf>
    <xf numFmtId="38" fontId="7" fillId="0" borderId="47" xfId="4" applyFont="1" applyBorder="1" applyAlignment="1">
      <alignment horizontal="right" vertical="center"/>
    </xf>
    <xf numFmtId="38" fontId="7" fillId="0" borderId="24" xfId="4" applyFont="1" applyBorder="1" applyAlignment="1">
      <alignment horizontal="right" vertical="center"/>
    </xf>
    <xf numFmtId="38" fontId="7" fillId="0" borderId="46" xfId="4" applyFont="1" applyBorder="1" applyAlignment="1">
      <alignment horizontal="right" vertical="center"/>
    </xf>
    <xf numFmtId="38" fontId="7" fillId="0" borderId="26" xfId="4" applyFont="1" applyBorder="1" applyAlignment="1">
      <alignment horizontal="right" vertical="center"/>
    </xf>
    <xf numFmtId="0" fontId="7" fillId="0" borderId="41" xfId="0" applyFont="1" applyBorder="1" applyAlignment="1">
      <alignment horizontal="right" vertical="center"/>
    </xf>
    <xf numFmtId="38" fontId="7" fillId="0" borderId="77" xfId="4" applyFont="1" applyBorder="1" applyAlignment="1">
      <alignment horizontal="right" vertical="center"/>
    </xf>
    <xf numFmtId="38" fontId="7" fillId="0" borderId="25" xfId="4" applyFont="1" applyBorder="1" applyAlignment="1">
      <alignment horizontal="right" vertical="center"/>
    </xf>
    <xf numFmtId="38" fontId="7" fillId="0" borderId="27" xfId="4" applyFont="1" applyBorder="1" applyAlignment="1">
      <alignment horizontal="right" vertical="center"/>
    </xf>
    <xf numFmtId="0" fontId="11" fillId="0" borderId="19" xfId="0" applyFont="1" applyBorder="1" applyAlignment="1">
      <alignment horizontal="left" vertical="center" wrapText="1"/>
    </xf>
    <xf numFmtId="0" fontId="11" fillId="0" borderId="18" xfId="0" applyFont="1" applyBorder="1" applyAlignment="1">
      <alignment horizontal="left" vertical="center" wrapText="1"/>
    </xf>
    <xf numFmtId="0" fontId="11" fillId="0" borderId="18" xfId="0" applyFont="1" applyBorder="1" applyAlignment="1">
      <alignment horizontal="left" vertical="center"/>
    </xf>
    <xf numFmtId="0" fontId="11" fillId="0" borderId="33" xfId="0" applyFont="1" applyBorder="1" applyAlignment="1">
      <alignment horizontal="left" vertical="center" wrapText="1"/>
    </xf>
    <xf numFmtId="0" fontId="11" fillId="0" borderId="33" xfId="0" applyFont="1" applyBorder="1" applyAlignment="1">
      <alignment horizontal="left" vertical="center"/>
    </xf>
    <xf numFmtId="0" fontId="12" fillId="0" borderId="13" xfId="0" applyFont="1" applyBorder="1" applyAlignment="1">
      <alignment horizontal="right" vertical="center"/>
    </xf>
    <xf numFmtId="0" fontId="7" fillId="0" borderId="46" xfId="0" applyFont="1" applyBorder="1" applyAlignment="1">
      <alignment horizontal="right" vertical="center"/>
    </xf>
    <xf numFmtId="0" fontId="9" fillId="0" borderId="16"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8" xfId="0" applyFont="1" applyBorder="1" applyAlignment="1">
      <alignment horizontal="center" vertical="center"/>
    </xf>
    <xf numFmtId="0" fontId="9" fillId="0" borderId="37" xfId="0" applyFont="1" applyBorder="1" applyAlignment="1">
      <alignment horizontal="center" vertical="center"/>
    </xf>
    <xf numFmtId="0" fontId="9" fillId="0" borderId="15" xfId="0" applyFont="1" applyBorder="1" applyAlignment="1">
      <alignment horizontal="center" vertical="center"/>
    </xf>
    <xf numFmtId="3" fontId="7" fillId="0" borderId="24" xfId="0" applyNumberFormat="1" applyFont="1" applyFill="1" applyBorder="1" applyAlignment="1">
      <alignment horizontal="right" vertical="center"/>
    </xf>
    <xf numFmtId="3" fontId="7" fillId="0" borderId="25" xfId="0" applyNumberFormat="1" applyFont="1" applyFill="1" applyBorder="1" applyAlignment="1">
      <alignment horizontal="right" vertical="center"/>
    </xf>
    <xf numFmtId="38" fontId="7" fillId="0" borderId="26" xfId="0" applyNumberFormat="1" applyFont="1" applyFill="1" applyBorder="1" applyAlignment="1">
      <alignment horizontal="right" vertical="center"/>
    </xf>
    <xf numFmtId="38" fontId="7" fillId="0" borderId="27" xfId="0" applyNumberFormat="1" applyFont="1" applyFill="1" applyBorder="1" applyAlignment="1">
      <alignment horizontal="right" vertical="center"/>
    </xf>
    <xf numFmtId="3" fontId="7" fillId="0" borderId="26"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3" fontId="7" fillId="0" borderId="46" xfId="0" applyNumberFormat="1" applyFont="1" applyFill="1" applyBorder="1" applyAlignment="1">
      <alignment horizontal="right" vertical="center"/>
    </xf>
    <xf numFmtId="0" fontId="9" fillId="0" borderId="18" xfId="0" applyFont="1" applyBorder="1" applyAlignment="1">
      <alignment vertical="center"/>
    </xf>
    <xf numFmtId="3" fontId="7" fillId="0" borderId="47" xfId="0" applyNumberFormat="1" applyFont="1" applyFill="1" applyBorder="1" applyAlignment="1">
      <alignment horizontal="right" vertical="center"/>
    </xf>
    <xf numFmtId="0" fontId="9" fillId="0" borderId="1" xfId="0" applyFont="1" applyBorder="1" applyAlignment="1">
      <alignment horizontal="center" vertical="center"/>
    </xf>
    <xf numFmtId="0" fontId="9" fillId="0" borderId="33" xfId="0" applyFont="1" applyBorder="1" applyAlignment="1">
      <alignment vertical="center"/>
    </xf>
    <xf numFmtId="0" fontId="9" fillId="0" borderId="19" xfId="0" applyFont="1" applyBorder="1" applyAlignment="1">
      <alignment vertical="center"/>
    </xf>
    <xf numFmtId="0" fontId="11" fillId="0" borderId="19" xfId="0" applyFont="1" applyBorder="1" applyAlignment="1">
      <alignment vertical="center"/>
    </xf>
    <xf numFmtId="0" fontId="7" fillId="0" borderId="19" xfId="0" applyFont="1" applyBorder="1" applyAlignment="1">
      <alignment horizontal="right" vertical="center"/>
    </xf>
    <xf numFmtId="0" fontId="11" fillId="0" borderId="18" xfId="0" applyFont="1" applyBorder="1" applyAlignment="1">
      <alignment vertical="center"/>
    </xf>
    <xf numFmtId="0" fontId="7" fillId="0" borderId="18" xfId="0" applyFont="1" applyBorder="1" applyAlignment="1">
      <alignment horizontal="right" vertical="center"/>
    </xf>
    <xf numFmtId="0" fontId="11" fillId="0" borderId="33" xfId="0" applyFont="1" applyBorder="1" applyAlignment="1">
      <alignment vertical="center"/>
    </xf>
    <xf numFmtId="0" fontId="7" fillId="0" borderId="33" xfId="0" applyFont="1" applyBorder="1" applyAlignment="1">
      <alignment horizontal="right" vertical="center"/>
    </xf>
    <xf numFmtId="0" fontId="11"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vertical="center" wrapText="1"/>
    </xf>
    <xf numFmtId="0" fontId="11" fillId="0" borderId="9" xfId="0" applyFont="1" applyBorder="1" applyAlignment="1">
      <alignment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11" xfId="0" applyFont="1" applyBorder="1" applyAlignment="1">
      <alignment horizontal="center" vertical="center"/>
    </xf>
    <xf numFmtId="0" fontId="11" fillId="0" borderId="6" xfId="0" applyFont="1" applyBorder="1" applyAlignment="1">
      <alignment horizontal="center" vertical="center"/>
    </xf>
    <xf numFmtId="38" fontId="7" fillId="0" borderId="19" xfId="4" applyFont="1" applyBorder="1" applyAlignment="1">
      <alignment horizontal="right" vertical="center"/>
    </xf>
    <xf numFmtId="38" fontId="7" fillId="0" borderId="22" xfId="4" applyFont="1" applyBorder="1" applyAlignment="1">
      <alignment horizontal="right" vertical="center"/>
    </xf>
    <xf numFmtId="38" fontId="7" fillId="0" borderId="43" xfId="4" applyFont="1" applyBorder="1" applyAlignment="1">
      <alignment horizontal="right" vertical="center"/>
    </xf>
    <xf numFmtId="38" fontId="7" fillId="0" borderId="58" xfId="4" applyFont="1" applyBorder="1" applyAlignment="1">
      <alignment horizontal="right" vertical="center"/>
    </xf>
    <xf numFmtId="38" fontId="7" fillId="0" borderId="22" xfId="4" applyFont="1" applyFill="1" applyBorder="1" applyAlignment="1">
      <alignment horizontal="right" vertical="center"/>
    </xf>
    <xf numFmtId="38" fontId="7" fillId="0" borderId="43" xfId="4" applyFont="1" applyFill="1" applyBorder="1" applyAlignment="1">
      <alignment horizontal="right" vertical="center"/>
    </xf>
    <xf numFmtId="38" fontId="7" fillId="0" borderId="58" xfId="4" applyFont="1" applyFill="1" applyBorder="1" applyAlignment="1">
      <alignment horizontal="right" vertical="center"/>
    </xf>
    <xf numFmtId="38" fontId="7" fillId="0" borderId="18" xfId="4" applyFont="1" applyBorder="1" applyAlignment="1">
      <alignment horizontal="right" vertical="center"/>
    </xf>
    <xf numFmtId="38" fontId="7" fillId="0" borderId="34" xfId="4" applyFont="1" applyBorder="1" applyAlignment="1">
      <alignment horizontal="right" vertical="center"/>
    </xf>
    <xf numFmtId="38" fontId="7" fillId="0" borderId="74" xfId="4" applyFont="1" applyBorder="1" applyAlignment="1">
      <alignment horizontal="right" vertical="center"/>
    </xf>
    <xf numFmtId="38" fontId="7" fillId="0" borderId="57" xfId="4" applyFont="1" applyBorder="1" applyAlignment="1">
      <alignment horizontal="right" vertical="center"/>
    </xf>
    <xf numFmtId="38" fontId="7" fillId="0" borderId="34" xfId="4" applyFont="1" applyFill="1" applyBorder="1" applyAlignment="1">
      <alignment horizontal="right" vertical="center"/>
    </xf>
    <xf numFmtId="38" fontId="7" fillId="0" borderId="74" xfId="4" applyFont="1" applyFill="1" applyBorder="1" applyAlignment="1">
      <alignment horizontal="right" vertical="center"/>
    </xf>
    <xf numFmtId="38" fontId="7" fillId="0" borderId="57" xfId="4" applyFont="1" applyFill="1" applyBorder="1" applyAlignment="1">
      <alignment horizontal="right" vertical="center"/>
    </xf>
    <xf numFmtId="0" fontId="11" fillId="0" borderId="0" xfId="0" applyFont="1" applyBorder="1" applyAlignment="1">
      <alignment horizontal="right"/>
    </xf>
    <xf numFmtId="0" fontId="7" fillId="0" borderId="0" xfId="0" applyFont="1" applyAlignment="1">
      <alignment horizontal="right"/>
    </xf>
    <xf numFmtId="3" fontId="7" fillId="0" borderId="34" xfId="0" applyNumberFormat="1" applyFont="1" applyFill="1" applyBorder="1" applyAlignment="1">
      <alignment horizontal="right" vertical="center"/>
    </xf>
    <xf numFmtId="3" fontId="7" fillId="0" borderId="74" xfId="0" applyNumberFormat="1" applyFont="1" applyFill="1" applyBorder="1" applyAlignment="1">
      <alignment horizontal="right" vertical="center"/>
    </xf>
    <xf numFmtId="3" fontId="7" fillId="0" borderId="57" xfId="0" applyNumberFormat="1" applyFont="1" applyFill="1" applyBorder="1" applyAlignment="1">
      <alignment horizontal="right" vertical="center"/>
    </xf>
    <xf numFmtId="0" fontId="11" fillId="0" borderId="0" xfId="0" applyFont="1" applyBorder="1" applyAlignment="1">
      <alignment horizontal="right" vertical="top" wrapText="1"/>
    </xf>
    <xf numFmtId="0" fontId="45" fillId="0" borderId="0" xfId="0" applyFont="1" applyBorder="1" applyAlignment="1"/>
    <xf numFmtId="0" fontId="11" fillId="0" borderId="0" xfId="0" applyFont="1" applyBorder="1" applyAlignment="1">
      <alignment horizontal="right" vertical="top"/>
    </xf>
    <xf numFmtId="0" fontId="11" fillId="0" borderId="18" xfId="0" applyFont="1" applyBorder="1" applyAlignment="1">
      <alignment vertical="center" wrapText="1"/>
    </xf>
    <xf numFmtId="38" fontId="11" fillId="0" borderId="34" xfId="4" applyFont="1" applyBorder="1" applyAlignment="1">
      <alignment horizontal="right" vertical="center"/>
    </xf>
    <xf numFmtId="0" fontId="0" fillId="0" borderId="30" xfId="0" applyBorder="1" applyAlignment="1">
      <alignment horizontal="right" vertical="center"/>
    </xf>
    <xf numFmtId="0" fontId="9" fillId="0" borderId="18" xfId="0" applyFont="1" applyBorder="1" applyAlignment="1">
      <alignment vertical="center" wrapText="1"/>
    </xf>
    <xf numFmtId="0" fontId="11" fillId="0" borderId="22" xfId="0" applyFont="1" applyBorder="1" applyAlignment="1">
      <alignment vertical="center" wrapText="1"/>
    </xf>
    <xf numFmtId="0" fontId="7" fillId="0" borderId="43" xfId="0" applyFont="1" applyBorder="1" applyAlignment="1">
      <alignment vertical="center"/>
    </xf>
    <xf numFmtId="0" fontId="7" fillId="0" borderId="58" xfId="0" applyFont="1" applyBorder="1" applyAlignment="1">
      <alignment vertical="center"/>
    </xf>
    <xf numFmtId="38" fontId="11" fillId="0" borderId="22" xfId="4" applyFont="1" applyBorder="1" applyAlignment="1">
      <alignment horizontal="right" vertical="center"/>
    </xf>
    <xf numFmtId="0" fontId="0" fillId="0" borderId="31" xfId="0" applyBorder="1" applyAlignment="1">
      <alignment horizontal="right" vertical="center"/>
    </xf>
    <xf numFmtId="0" fontId="0" fillId="0" borderId="43" xfId="0" applyBorder="1" applyAlignment="1">
      <alignment horizontal="right" vertical="center"/>
    </xf>
    <xf numFmtId="0" fontId="0" fillId="0" borderId="58" xfId="0" applyBorder="1" applyAlignment="1">
      <alignment horizontal="right" vertical="center"/>
    </xf>
    <xf numFmtId="0" fontId="11" fillId="0" borderId="13" xfId="0" applyFont="1" applyBorder="1" applyAlignment="1">
      <alignment horizontal="left" vertical="center" wrapText="1"/>
    </xf>
    <xf numFmtId="0" fontId="0" fillId="0" borderId="74" xfId="0" applyBorder="1" applyAlignment="1">
      <alignment horizontal="right" vertical="center"/>
    </xf>
    <xf numFmtId="0" fontId="0" fillId="0" borderId="57" xfId="0" applyBorder="1" applyAlignment="1">
      <alignment horizontal="right" vertical="center"/>
    </xf>
    <xf numFmtId="38" fontId="11" fillId="0" borderId="23" xfId="4" applyFont="1" applyBorder="1" applyAlignment="1">
      <alignment horizontal="right" vertical="center"/>
    </xf>
    <xf numFmtId="0" fontId="0" fillId="0" borderId="73" xfId="0" applyBorder="1" applyAlignment="1">
      <alignment horizontal="right" vertical="center"/>
    </xf>
    <xf numFmtId="0" fontId="0" fillId="0" borderId="42" xfId="0" applyBorder="1" applyAlignment="1">
      <alignment horizontal="right" vertical="center"/>
    </xf>
    <xf numFmtId="38" fontId="11" fillId="0" borderId="50" xfId="4" applyFont="1" applyBorder="1" applyAlignment="1">
      <alignment horizontal="right" vertical="center"/>
    </xf>
    <xf numFmtId="38" fontId="11" fillId="0" borderId="51" xfId="4" applyFont="1" applyBorder="1" applyAlignment="1">
      <alignment horizontal="right" vertical="center"/>
    </xf>
    <xf numFmtId="38" fontId="11" fillId="0" borderId="52" xfId="4" applyFont="1" applyBorder="1" applyAlignment="1">
      <alignment horizontal="right" vertical="center"/>
    </xf>
    <xf numFmtId="38" fontId="11" fillId="0" borderId="74" xfId="4" applyFont="1" applyBorder="1" applyAlignment="1">
      <alignment horizontal="right" vertical="center"/>
    </xf>
    <xf numFmtId="38" fontId="11" fillId="0" borderId="57" xfId="4" applyFont="1" applyBorder="1" applyAlignment="1">
      <alignment horizontal="right" vertical="center"/>
    </xf>
    <xf numFmtId="0" fontId="24" fillId="0" borderId="1" xfId="0" applyFont="1" applyBorder="1" applyAlignment="1">
      <alignment horizontal="center" vertical="center"/>
    </xf>
    <xf numFmtId="38" fontId="11" fillId="0" borderId="46" xfId="4" applyNumberFormat="1" applyFont="1" applyBorder="1" applyAlignment="1">
      <alignment horizontal="right" vertical="center"/>
    </xf>
    <xf numFmtId="0" fontId="11" fillId="0" borderId="26" xfId="4" applyNumberFormat="1" applyFont="1" applyBorder="1" applyAlignment="1">
      <alignment horizontal="right" vertical="center"/>
    </xf>
    <xf numFmtId="38" fontId="11" fillId="0" borderId="41" xfId="4" applyNumberFormat="1" applyFont="1" applyBorder="1" applyAlignment="1">
      <alignment horizontal="right" vertical="center"/>
    </xf>
    <xf numFmtId="0" fontId="11" fillId="0" borderId="28" xfId="4" applyNumberFormat="1" applyFont="1" applyBorder="1" applyAlignment="1">
      <alignment horizontal="right" vertical="center"/>
    </xf>
    <xf numFmtId="3" fontId="11" fillId="0" borderId="34" xfId="4" applyNumberFormat="1" applyFont="1" applyBorder="1" applyAlignment="1">
      <alignment horizontal="right" vertical="center"/>
    </xf>
    <xf numFmtId="3" fontId="0" fillId="0" borderId="74" xfId="0" applyNumberFormat="1" applyBorder="1" applyAlignment="1">
      <alignment horizontal="right" vertical="center"/>
    </xf>
    <xf numFmtId="3" fontId="0" fillId="0" borderId="30" xfId="0" applyNumberFormat="1" applyBorder="1" applyAlignment="1">
      <alignment horizontal="right" vertical="center"/>
    </xf>
    <xf numFmtId="3" fontId="11" fillId="0" borderId="114" xfId="4" applyNumberFormat="1" applyFont="1" applyBorder="1" applyAlignment="1">
      <alignment horizontal="right" vertical="center"/>
    </xf>
    <xf numFmtId="0" fontId="2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3" fontId="11" fillId="0" borderId="22" xfId="4" applyNumberFormat="1" applyFont="1" applyBorder="1" applyAlignment="1">
      <alignment horizontal="right" vertical="center"/>
    </xf>
    <xf numFmtId="178" fontId="11" fillId="0" borderId="18" xfId="4" applyNumberFormat="1" applyFont="1" applyBorder="1" applyAlignment="1">
      <alignment horizontal="right" vertical="center"/>
    </xf>
    <xf numFmtId="38" fontId="11" fillId="0" borderId="47" xfId="4" applyNumberFormat="1" applyFont="1" applyBorder="1" applyAlignment="1">
      <alignment horizontal="right" vertical="center"/>
    </xf>
    <xf numFmtId="0" fontId="11" fillId="0" borderId="24" xfId="4" applyNumberFormat="1" applyFont="1" applyBorder="1" applyAlignment="1">
      <alignment horizontal="right" vertical="center"/>
    </xf>
    <xf numFmtId="0" fontId="11" fillId="0" borderId="16" xfId="0" applyFont="1" applyBorder="1" applyAlignment="1">
      <alignment horizontal="center" vertical="center"/>
    </xf>
    <xf numFmtId="3" fontId="11" fillId="0" borderId="104" xfId="4" applyNumberFormat="1" applyFont="1" applyBorder="1" applyAlignment="1">
      <alignment horizontal="right" vertical="center"/>
    </xf>
    <xf numFmtId="3" fontId="0" fillId="0" borderId="43" xfId="0" applyNumberFormat="1" applyBorder="1" applyAlignment="1">
      <alignment horizontal="right" vertical="center"/>
    </xf>
    <xf numFmtId="3" fontId="0" fillId="0" borderId="31" xfId="0" applyNumberFormat="1" applyBorder="1" applyAlignment="1">
      <alignment horizontal="right" vertical="center"/>
    </xf>
    <xf numFmtId="3" fontId="11" fillId="0" borderId="23" xfId="4" applyNumberFormat="1" applyFont="1" applyBorder="1" applyAlignment="1">
      <alignment horizontal="right" vertical="center"/>
    </xf>
    <xf numFmtId="0" fontId="0" fillId="0" borderId="32" xfId="0" applyBorder="1" applyAlignment="1">
      <alignment horizontal="right" vertical="center"/>
    </xf>
    <xf numFmtId="3" fontId="11" fillId="0" borderId="106" xfId="4" applyNumberFormat="1" applyFont="1" applyBorder="1" applyAlignment="1">
      <alignment horizontal="right" vertical="center"/>
    </xf>
    <xf numFmtId="38" fontId="7" fillId="0" borderId="23" xfId="4" applyFont="1" applyBorder="1" applyAlignment="1">
      <alignment horizontal="right" vertical="center"/>
    </xf>
    <xf numFmtId="38" fontId="7" fillId="0" borderId="73" xfId="4" applyFont="1" applyBorder="1" applyAlignment="1">
      <alignment horizontal="right" vertical="center"/>
    </xf>
    <xf numFmtId="0" fontId="11" fillId="0" borderId="0" xfId="0" applyFont="1" applyAlignment="1">
      <alignment vertical="center"/>
    </xf>
    <xf numFmtId="0" fontId="0" fillId="0" borderId="0" xfId="0" applyAlignment="1">
      <alignment vertical="center"/>
    </xf>
    <xf numFmtId="0" fontId="7" fillId="0" borderId="0" xfId="0" applyFont="1" applyAlignment="1">
      <alignment horizontal="right" vertical="center"/>
    </xf>
    <xf numFmtId="38" fontId="7" fillId="0" borderId="46" xfId="4" applyFont="1" applyBorder="1" applyAlignment="1">
      <alignment horizontal="right" vertical="center" wrapText="1"/>
    </xf>
    <xf numFmtId="38" fontId="7" fillId="0" borderId="26" xfId="4" applyFont="1" applyBorder="1" applyAlignment="1">
      <alignment horizontal="right" vertical="center" wrapText="1"/>
    </xf>
    <xf numFmtId="0" fontId="7" fillId="0" borderId="0" xfId="0" applyFont="1" applyAlignment="1">
      <alignment horizontal="left" vertical="center"/>
    </xf>
    <xf numFmtId="0" fontId="7" fillId="0" borderId="19" xfId="0" applyFont="1" applyBorder="1" applyAlignment="1">
      <alignment horizontal="center" vertical="center"/>
    </xf>
    <xf numFmtId="0" fontId="7" fillId="0" borderId="33" xfId="0" applyFont="1" applyBorder="1" applyAlignment="1">
      <alignment horizontal="center" vertical="center"/>
    </xf>
    <xf numFmtId="0" fontId="11" fillId="0" borderId="53" xfId="0" applyFont="1" applyBorder="1" applyAlignment="1">
      <alignment vertical="center"/>
    </xf>
    <xf numFmtId="0" fontId="7" fillId="0" borderId="53" xfId="0" applyFont="1" applyBorder="1" applyAlignment="1">
      <alignment vertical="center"/>
    </xf>
    <xf numFmtId="0" fontId="11" fillId="0" borderId="16" xfId="0" applyFont="1" applyBorder="1" applyAlignment="1">
      <alignment vertical="center"/>
    </xf>
    <xf numFmtId="38" fontId="11" fillId="0" borderId="128" xfId="4" applyFont="1" applyBorder="1" applyAlignment="1">
      <alignment horizontal="center" vertical="center"/>
    </xf>
    <xf numFmtId="0" fontId="11" fillId="0" borderId="53" xfId="0" applyFont="1" applyBorder="1" applyAlignment="1">
      <alignment horizontal="right" vertical="center"/>
    </xf>
    <xf numFmtId="38" fontId="11" fillId="0" borderId="129" xfId="4" applyFont="1" applyBorder="1" applyAlignment="1">
      <alignment horizontal="center" vertical="center"/>
    </xf>
    <xf numFmtId="0" fontId="17" fillId="0" borderId="1" xfId="0" applyFont="1" applyBorder="1" applyAlignment="1">
      <alignment horizontal="center"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9" fillId="0" borderId="37"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horizontal="center" vertical="center"/>
    </xf>
    <xf numFmtId="0" fontId="9" fillId="0" borderId="53" xfId="0" applyFont="1" applyBorder="1" applyAlignment="1">
      <alignment horizontal="center" vertical="center"/>
    </xf>
    <xf numFmtId="38" fontId="11" fillId="0" borderId="16" xfId="4" applyFont="1" applyBorder="1" applyAlignment="1">
      <alignment horizontal="right" vertical="center"/>
    </xf>
    <xf numFmtId="38" fontId="11" fillId="0" borderId="53" xfId="4" applyFont="1" applyBorder="1" applyAlignment="1">
      <alignment horizontal="right" vertical="center"/>
    </xf>
    <xf numFmtId="38" fontId="18" fillId="0" borderId="132" xfId="4" applyFont="1" applyBorder="1" applyAlignment="1">
      <alignment vertical="center"/>
    </xf>
    <xf numFmtId="38" fontId="18" fillId="0" borderId="133" xfId="4" applyFont="1" applyBorder="1" applyAlignment="1">
      <alignment vertical="center"/>
    </xf>
    <xf numFmtId="0" fontId="7" fillId="0" borderId="37" xfId="0" applyFont="1" applyBorder="1" applyAlignment="1">
      <alignment horizontal="left" vertical="center" wrapText="1"/>
    </xf>
    <xf numFmtId="0" fontId="7" fillId="0" borderId="15" xfId="0" applyFont="1" applyBorder="1" applyAlignment="1">
      <alignment horizontal="left" vertical="center" wrapText="1"/>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7" fillId="0" borderId="43" xfId="0" applyFont="1" applyBorder="1" applyAlignment="1">
      <alignment horizontal="right" vertical="center"/>
    </xf>
    <xf numFmtId="0" fontId="7" fillId="0" borderId="58" xfId="0" applyFont="1" applyBorder="1" applyAlignment="1">
      <alignment horizontal="right" vertical="center"/>
    </xf>
    <xf numFmtId="0" fontId="11" fillId="0" borderId="8" xfId="0" applyFont="1" applyBorder="1" applyAlignment="1">
      <alignment horizontal="center" vertical="center" wrapText="1"/>
    </xf>
    <xf numFmtId="0" fontId="11" fillId="0" borderId="16" xfId="0" applyFont="1" applyBorder="1" applyAlignment="1">
      <alignment horizontal="center" vertical="center" wrapText="1"/>
    </xf>
    <xf numFmtId="180" fontId="7" fillId="0" borderId="26" xfId="4" applyNumberFormat="1" applyFont="1" applyBorder="1" applyAlignment="1">
      <alignment horizontal="right" vertical="center"/>
    </xf>
    <xf numFmtId="180" fontId="7" fillId="0" borderId="27" xfId="4" applyNumberFormat="1" applyFont="1" applyBorder="1" applyAlignment="1">
      <alignment horizontal="right" vertical="center"/>
    </xf>
    <xf numFmtId="0" fontId="18" fillId="0" borderId="134" xfId="0" applyFont="1" applyBorder="1" applyAlignment="1">
      <alignment horizontal="right" vertical="center"/>
    </xf>
    <xf numFmtId="0" fontId="18" fillId="0" borderId="135" xfId="0" applyFont="1" applyBorder="1" applyAlignment="1">
      <alignment horizontal="right" vertical="center"/>
    </xf>
    <xf numFmtId="0" fontId="11" fillId="0" borderId="13" xfId="0" applyFont="1" applyBorder="1" applyAlignment="1">
      <alignment horizontal="left" vertical="center"/>
    </xf>
    <xf numFmtId="38" fontId="18" fillId="0" borderId="134" xfId="4" applyFont="1" applyBorder="1" applyAlignment="1">
      <alignment vertical="center"/>
    </xf>
    <xf numFmtId="38" fontId="18" fillId="0" borderId="136" xfId="4" applyFont="1" applyBorder="1" applyAlignment="1">
      <alignment vertical="center"/>
    </xf>
    <xf numFmtId="0" fontId="9" fillId="0" borderId="17" xfId="0" applyFont="1" applyBorder="1" applyAlignment="1">
      <alignment horizontal="center" vertical="center"/>
    </xf>
    <xf numFmtId="0" fontId="7" fillId="0" borderId="8" xfId="0" applyFont="1" applyBorder="1" applyAlignment="1">
      <alignment horizontal="center"/>
    </xf>
    <xf numFmtId="0" fontId="7" fillId="0" borderId="37" xfId="0" applyFont="1" applyBorder="1" applyAlignment="1">
      <alignment horizontal="center"/>
    </xf>
    <xf numFmtId="0" fontId="7" fillId="0" borderId="15" xfId="0" applyFont="1" applyBorder="1" applyAlignment="1">
      <alignment horizontal="center"/>
    </xf>
    <xf numFmtId="0" fontId="11" fillId="0" borderId="128" xfId="0" applyFont="1" applyBorder="1" applyAlignment="1">
      <alignment horizontal="right" vertical="center"/>
    </xf>
    <xf numFmtId="180" fontId="7" fillId="0" borderId="28" xfId="4" applyNumberFormat="1" applyFont="1" applyBorder="1" applyAlignment="1">
      <alignment horizontal="right" vertical="center"/>
    </xf>
    <xf numFmtId="180" fontId="7" fillId="0" borderId="29" xfId="4" applyNumberFormat="1" applyFont="1" applyBorder="1" applyAlignment="1">
      <alignment horizontal="right" vertical="center"/>
    </xf>
    <xf numFmtId="0" fontId="18" fillId="0" borderId="53" xfId="0" applyFont="1" applyBorder="1" applyAlignment="1">
      <alignment horizontal="right" vertical="center"/>
    </xf>
    <xf numFmtId="38" fontId="18" fillId="0" borderId="137" xfId="4" applyFont="1" applyBorder="1" applyAlignment="1">
      <alignment vertical="center"/>
    </xf>
    <xf numFmtId="38" fontId="18" fillId="0" borderId="16" xfId="4" applyFont="1" applyBorder="1" applyAlignment="1">
      <alignment vertical="center"/>
    </xf>
    <xf numFmtId="38" fontId="18" fillId="0" borderId="53" xfId="4" applyFont="1" applyBorder="1" applyAlignment="1">
      <alignment vertical="center"/>
    </xf>
    <xf numFmtId="0" fontId="11" fillId="0" borderId="138" xfId="0" applyFont="1" applyBorder="1" applyAlignment="1">
      <alignment horizontal="right" vertical="center"/>
    </xf>
    <xf numFmtId="0" fontId="18" fillId="0" borderId="17" xfId="0" applyFont="1" applyBorder="1" applyAlignment="1">
      <alignment horizontal="right" vertical="center"/>
    </xf>
    <xf numFmtId="0" fontId="11" fillId="0" borderId="17" xfId="0" applyFont="1" applyBorder="1" applyAlignment="1">
      <alignment horizontal="right" vertical="center"/>
    </xf>
    <xf numFmtId="38" fontId="11" fillId="0" borderId="17" xfId="4" applyFont="1" applyBorder="1" applyAlignment="1">
      <alignment horizontal="right" vertical="center"/>
    </xf>
    <xf numFmtId="180" fontId="7" fillId="0" borderId="24" xfId="4" applyNumberFormat="1" applyFont="1" applyBorder="1" applyAlignment="1">
      <alignment horizontal="right" vertical="center"/>
    </xf>
    <xf numFmtId="180" fontId="7" fillId="0" borderId="25" xfId="4" applyNumberFormat="1" applyFont="1" applyBorder="1" applyAlignment="1">
      <alignment horizontal="right" vertical="center"/>
    </xf>
    <xf numFmtId="0" fontId="11" fillId="0" borderId="53" xfId="0" applyFont="1" applyBorder="1" applyAlignment="1">
      <alignment horizontal="center" vertical="center" wrapText="1"/>
    </xf>
    <xf numFmtId="0" fontId="11" fillId="0" borderId="17" xfId="0" applyFont="1" applyBorder="1" applyAlignment="1">
      <alignment horizontal="center" vertical="center" wrapText="1"/>
    </xf>
    <xf numFmtId="0" fontId="7" fillId="0" borderId="74" xfId="0" applyFont="1" applyBorder="1" applyAlignment="1">
      <alignment horizontal="right" vertical="center"/>
    </xf>
    <xf numFmtId="0" fontId="7" fillId="0" borderId="57" xfId="0" applyFont="1" applyBorder="1" applyAlignment="1">
      <alignment horizontal="right" vertical="center"/>
    </xf>
    <xf numFmtId="0" fontId="9" fillId="0" borderId="43" xfId="0" applyFont="1" applyBorder="1" applyAlignment="1">
      <alignment horizontal="left" vertical="center"/>
    </xf>
    <xf numFmtId="38" fontId="9" fillId="0" borderId="22" xfId="4" applyFont="1" applyBorder="1" applyAlignment="1">
      <alignment horizontal="right" vertical="center"/>
    </xf>
    <xf numFmtId="38" fontId="9" fillId="0" borderId="43" xfId="4" applyFont="1" applyBorder="1" applyAlignment="1">
      <alignment horizontal="right" vertical="center"/>
    </xf>
    <xf numFmtId="38" fontId="9" fillId="0" borderId="58" xfId="4" applyFont="1" applyBorder="1" applyAlignment="1">
      <alignment horizontal="right" vertical="center"/>
    </xf>
    <xf numFmtId="38" fontId="23" fillId="0" borderId="22" xfId="4" applyFont="1" applyBorder="1" applyAlignment="1">
      <alignment horizontal="right" vertical="center"/>
    </xf>
    <xf numFmtId="38" fontId="23" fillId="0" borderId="43" xfId="4" applyFont="1" applyBorder="1" applyAlignment="1">
      <alignment horizontal="right" vertical="center"/>
    </xf>
    <xf numFmtId="38" fontId="23" fillId="0" borderId="58" xfId="4" applyFont="1" applyBorder="1" applyAlignment="1">
      <alignment horizontal="right" vertical="center"/>
    </xf>
    <xf numFmtId="0" fontId="23" fillId="0" borderId="43" xfId="0" applyFont="1" applyBorder="1" applyAlignment="1">
      <alignment horizontal="left" vertical="center"/>
    </xf>
    <xf numFmtId="0" fontId="23" fillId="0" borderId="58" xfId="0" applyFont="1" applyBorder="1" applyAlignment="1">
      <alignment horizontal="left" vertical="center"/>
    </xf>
    <xf numFmtId="0" fontId="14" fillId="0" borderId="43" xfId="0" applyFont="1" applyBorder="1" applyAlignment="1">
      <alignment horizontal="left" vertical="center" wrapText="1"/>
    </xf>
    <xf numFmtId="0" fontId="14" fillId="0" borderId="43" xfId="0" applyFont="1" applyBorder="1" applyAlignment="1">
      <alignment horizontal="left" vertical="center"/>
    </xf>
    <xf numFmtId="0" fontId="14" fillId="0" borderId="58" xfId="0" applyFont="1" applyBorder="1" applyAlignment="1">
      <alignment horizontal="left" vertical="center"/>
    </xf>
    <xf numFmtId="0" fontId="9" fillId="0" borderId="73" xfId="0" applyFont="1" applyBorder="1" applyAlignment="1">
      <alignment horizontal="center" vertical="center"/>
    </xf>
    <xf numFmtId="0" fontId="9" fillId="0" borderId="42" xfId="0" applyFont="1" applyBorder="1" applyAlignment="1">
      <alignment horizontal="center" vertical="center"/>
    </xf>
    <xf numFmtId="0" fontId="23" fillId="0" borderId="37"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left" vertical="center"/>
    </xf>
    <xf numFmtId="0" fontId="23" fillId="0" borderId="57" xfId="0" applyFont="1" applyBorder="1" applyAlignment="1">
      <alignment horizontal="left" vertical="center"/>
    </xf>
    <xf numFmtId="38" fontId="23" fillId="0" borderId="34" xfId="4" applyFont="1" applyBorder="1" applyAlignment="1">
      <alignment horizontal="right" vertical="center"/>
    </xf>
    <xf numFmtId="38" fontId="23" fillId="0" borderId="74" xfId="4" applyFont="1" applyBorder="1" applyAlignment="1">
      <alignment horizontal="right" vertical="center"/>
    </xf>
    <xf numFmtId="38" fontId="23" fillId="0" borderId="57" xfId="4" applyFont="1" applyBorder="1" applyAlignment="1">
      <alignment horizontal="right" vertical="center"/>
    </xf>
    <xf numFmtId="38" fontId="23" fillId="0" borderId="8" xfId="4" applyFont="1" applyBorder="1" applyAlignment="1">
      <alignment horizontal="right" vertical="center"/>
    </xf>
    <xf numFmtId="38" fontId="23" fillId="0" borderId="37" xfId="4" applyFont="1" applyBorder="1" applyAlignment="1">
      <alignment horizontal="right" vertical="center"/>
    </xf>
    <xf numFmtId="38" fontId="23" fillId="0" borderId="15" xfId="4" applyFont="1" applyBorder="1" applyAlignment="1">
      <alignment horizontal="right" vertical="center"/>
    </xf>
    <xf numFmtId="38" fontId="23" fillId="0" borderId="2" xfId="4" applyFont="1" applyBorder="1" applyAlignment="1">
      <alignment horizontal="right" vertical="center"/>
    </xf>
    <xf numFmtId="38" fontId="23" fillId="0" borderId="3" xfId="4" applyFont="1" applyBorder="1" applyAlignment="1">
      <alignment horizontal="right" vertical="center"/>
    </xf>
    <xf numFmtId="38" fontId="23" fillId="0" borderId="4" xfId="4" applyFont="1" applyBorder="1" applyAlignment="1">
      <alignment horizontal="right" vertical="center"/>
    </xf>
    <xf numFmtId="38" fontId="23" fillId="0" borderId="23" xfId="4" applyFont="1" applyBorder="1" applyAlignment="1">
      <alignment horizontal="right" vertical="center"/>
    </xf>
    <xf numFmtId="38" fontId="23" fillId="0" borderId="73" xfId="4" applyFont="1" applyBorder="1" applyAlignment="1">
      <alignment horizontal="right" vertical="center"/>
    </xf>
    <xf numFmtId="38" fontId="23" fillId="0" borderId="42" xfId="4" applyFont="1" applyBorder="1" applyAlignment="1">
      <alignment horizontal="right" vertical="center"/>
    </xf>
    <xf numFmtId="38" fontId="9" fillId="0" borderId="23" xfId="4" applyFont="1" applyBorder="1" applyAlignment="1">
      <alignment horizontal="right" vertical="center"/>
    </xf>
    <xf numFmtId="38" fontId="9" fillId="0" borderId="73" xfId="4" applyFont="1" applyBorder="1" applyAlignment="1">
      <alignment horizontal="right" vertical="center"/>
    </xf>
    <xf numFmtId="38" fontId="9" fillId="0" borderId="42" xfId="4" applyFont="1" applyBorder="1" applyAlignment="1">
      <alignment horizontal="right"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9" fillId="0" borderId="73" xfId="0" applyFont="1" applyBorder="1" applyAlignment="1">
      <alignment horizontal="left" vertical="center"/>
    </xf>
    <xf numFmtId="0" fontId="9" fillId="0" borderId="42" xfId="0" applyFont="1" applyBorder="1" applyAlignment="1">
      <alignment horizontal="left" vertical="center"/>
    </xf>
    <xf numFmtId="0" fontId="7" fillId="0" borderId="76"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76" xfId="0" applyFont="1" applyBorder="1" applyAlignment="1">
      <alignment horizontal="center" vertical="center"/>
    </xf>
    <xf numFmtId="0" fontId="7" fillId="0" borderId="85" xfId="0" applyFont="1" applyBorder="1" applyAlignment="1">
      <alignment horizontal="center" vertical="center"/>
    </xf>
    <xf numFmtId="38" fontId="7" fillId="0" borderId="9" xfId="4" applyFont="1" applyBorder="1" applyAlignment="1">
      <alignment horizontal="right" vertical="center"/>
    </xf>
    <xf numFmtId="38" fontId="7" fillId="0" borderId="11" xfId="4" applyFont="1" applyBorder="1" applyAlignment="1">
      <alignment horizontal="right" vertical="center"/>
    </xf>
    <xf numFmtId="186" fontId="7" fillId="0" borderId="18" xfId="4" applyNumberFormat="1" applyFont="1" applyBorder="1" applyAlignment="1">
      <alignment horizontal="center" vertical="center"/>
    </xf>
    <xf numFmtId="187" fontId="7" fillId="0" borderId="18" xfId="4" applyNumberFormat="1" applyFont="1" applyBorder="1" applyAlignment="1">
      <alignment horizontal="right" vertical="center"/>
    </xf>
    <xf numFmtId="38" fontId="7" fillId="0" borderId="11" xfId="0" applyNumberFormat="1" applyFont="1" applyBorder="1" applyAlignment="1">
      <alignment vertical="center"/>
    </xf>
    <xf numFmtId="0" fontId="7" fillId="0" borderId="0" xfId="0" applyFont="1" applyBorder="1" applyAlignment="1">
      <alignment vertical="center"/>
    </xf>
    <xf numFmtId="186" fontId="7" fillId="0" borderId="18" xfId="4" applyNumberFormat="1" applyFont="1" applyBorder="1" applyAlignment="1">
      <alignment horizontal="right" vertical="center"/>
    </xf>
    <xf numFmtId="38" fontId="7" fillId="0" borderId="18" xfId="4" applyNumberFormat="1" applyFont="1" applyBorder="1" applyAlignment="1">
      <alignment horizontal="right" vertical="center"/>
    </xf>
    <xf numFmtId="183" fontId="7" fillId="0" borderId="18" xfId="0" applyNumberFormat="1" applyFont="1" applyBorder="1" applyAlignment="1">
      <alignment horizontal="right" vertical="center"/>
    </xf>
    <xf numFmtId="176" fontId="7" fillId="0" borderId="18" xfId="4" applyNumberFormat="1" applyFont="1" applyBorder="1" applyAlignment="1">
      <alignment horizontal="left" vertical="center"/>
    </xf>
    <xf numFmtId="38" fontId="7" fillId="0" borderId="28" xfId="4" applyFont="1" applyBorder="1" applyAlignment="1">
      <alignment horizontal="center" vertical="center"/>
    </xf>
    <xf numFmtId="0" fontId="0" fillId="0" borderId="28" xfId="0" applyBorder="1" applyAlignment="1">
      <alignment horizontal="center" vertical="center"/>
    </xf>
    <xf numFmtId="187" fontId="7" fillId="0" borderId="33" xfId="4" applyNumberFormat="1" applyFont="1" applyBorder="1" applyAlignment="1">
      <alignment horizontal="right" vertical="center"/>
    </xf>
    <xf numFmtId="187" fontId="7" fillId="0" borderId="33" xfId="0" applyNumberFormat="1" applyFont="1" applyBorder="1" applyAlignment="1">
      <alignment horizontal="right" vertical="center"/>
    </xf>
    <xf numFmtId="0" fontId="7" fillId="0" borderId="77" xfId="0" applyFont="1" applyBorder="1" applyAlignment="1">
      <alignment horizontal="center" vertical="center"/>
    </xf>
    <xf numFmtId="0" fontId="7" fillId="0" borderId="86" xfId="0" applyFont="1" applyBorder="1" applyAlignment="1">
      <alignment horizontal="center" vertical="center"/>
    </xf>
    <xf numFmtId="186" fontId="7" fillId="0" borderId="33" xfId="4" applyNumberFormat="1" applyFont="1" applyBorder="1" applyAlignment="1">
      <alignment horizontal="right" vertical="center"/>
    </xf>
    <xf numFmtId="186" fontId="7" fillId="0" borderId="33" xfId="0" applyNumberFormat="1" applyFont="1" applyBorder="1" applyAlignment="1">
      <alignment horizontal="right" vertical="center"/>
    </xf>
    <xf numFmtId="0" fontId="7" fillId="0" borderId="6" xfId="0" applyFont="1" applyBorder="1" applyAlignment="1">
      <alignment horizontal="center" vertical="center"/>
    </xf>
    <xf numFmtId="0" fontId="7" fillId="0" borderId="11" xfId="0" applyFont="1" applyBorder="1" applyAlignment="1">
      <alignment horizontal="center" vertical="center" wrapText="1"/>
    </xf>
    <xf numFmtId="38" fontId="7" fillId="0" borderId="3" xfId="4" applyFont="1" applyBorder="1" applyAlignment="1">
      <alignment horizontal="right" vertical="center"/>
    </xf>
    <xf numFmtId="3" fontId="7" fillId="0" borderId="28" xfId="0" applyNumberFormat="1" applyFont="1" applyFill="1" applyBorder="1" applyAlignment="1">
      <alignment horizontal="right" vertical="center"/>
    </xf>
    <xf numFmtId="0" fontId="9" fillId="0" borderId="76" xfId="0" applyFont="1" applyBorder="1" applyAlignment="1">
      <alignment horizontal="center" vertical="center" shrinkToFit="1"/>
    </xf>
    <xf numFmtId="0" fontId="9" fillId="0" borderId="85" xfId="0" applyFont="1" applyBorder="1" applyAlignment="1">
      <alignment horizontal="center" vertical="center" shrinkToFi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0"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17" xfId="0" applyFont="1" applyFill="1" applyBorder="1" applyAlignment="1">
      <alignment horizontal="center" vertical="center"/>
    </xf>
    <xf numFmtId="3" fontId="7" fillId="0" borderId="47" xfId="0" applyNumberFormat="1" applyFont="1" applyFill="1" applyBorder="1" applyAlignment="1">
      <alignment vertical="center"/>
    </xf>
    <xf numFmtId="0" fontId="7" fillId="0" borderId="24" xfId="0" applyFont="1" applyBorder="1" applyAlignment="1">
      <alignment vertical="center"/>
    </xf>
    <xf numFmtId="38" fontId="7" fillId="0" borderId="24" xfId="4" applyFont="1" applyFill="1" applyBorder="1" applyAlignment="1">
      <alignment horizontal="right" vertical="center"/>
    </xf>
    <xf numFmtId="38" fontId="7" fillId="0" borderId="25" xfId="4" applyFont="1" applyFill="1" applyBorder="1" applyAlignment="1">
      <alignment horizontal="righ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75" xfId="0" applyFont="1" applyBorder="1" applyAlignment="1">
      <alignment horizontal="center" vertical="center"/>
    </xf>
    <xf numFmtId="0" fontId="7" fillId="0" borderId="84" xfId="0" applyFont="1" applyBorder="1" applyAlignment="1">
      <alignment horizontal="center" vertical="center"/>
    </xf>
    <xf numFmtId="38" fontId="7" fillId="0" borderId="0" xfId="4" applyFont="1" applyBorder="1" applyAlignment="1">
      <alignment horizontal="right" vertical="center"/>
    </xf>
    <xf numFmtId="38" fontId="7" fillId="0" borderId="34" xfId="0" applyNumberFormat="1" applyFont="1" applyBorder="1" applyAlignment="1">
      <alignment vertical="center"/>
    </xf>
    <xf numFmtId="0" fontId="7" fillId="0" borderId="57" xfId="0" applyFont="1" applyBorder="1" applyAlignment="1">
      <alignment vertical="center"/>
    </xf>
    <xf numFmtId="38" fontId="7" fillId="0" borderId="3" xfId="0" applyNumberFormat="1" applyFont="1" applyBorder="1" applyAlignment="1">
      <alignment vertical="center"/>
    </xf>
    <xf numFmtId="3" fontId="7" fillId="0" borderId="29" xfId="0" applyNumberFormat="1" applyFont="1" applyFill="1" applyBorder="1" applyAlignment="1">
      <alignment horizontal="right" vertical="center"/>
    </xf>
    <xf numFmtId="38" fontId="7" fillId="0" borderId="42" xfId="4" applyFont="1" applyBorder="1" applyAlignment="1">
      <alignment horizontal="right" vertical="center"/>
    </xf>
    <xf numFmtId="3" fontId="7" fillId="0" borderId="41" xfId="0" applyNumberFormat="1" applyFont="1" applyFill="1" applyBorder="1" applyAlignment="1">
      <alignment horizontal="right" vertical="center"/>
    </xf>
    <xf numFmtId="3" fontId="7" fillId="0" borderId="46" xfId="0" applyNumberFormat="1" applyFont="1" applyFill="1" applyBorder="1" applyAlignment="1">
      <alignment horizontal="center" vertical="center"/>
    </xf>
    <xf numFmtId="3" fontId="7" fillId="0" borderId="26" xfId="0" applyNumberFormat="1" applyFont="1" applyFill="1" applyBorder="1" applyAlignment="1">
      <alignment horizontal="center" vertical="center"/>
    </xf>
    <xf numFmtId="183" fontId="7" fillId="0" borderId="19" xfId="0" applyNumberFormat="1" applyFont="1" applyBorder="1" applyAlignment="1">
      <alignment horizontal="right" vertical="center"/>
    </xf>
    <xf numFmtId="176" fontId="7" fillId="0" borderId="19" xfId="4" applyNumberFormat="1" applyFont="1" applyBorder="1" applyAlignment="1">
      <alignment horizontal="left" vertical="center"/>
    </xf>
    <xf numFmtId="38" fontId="7" fillId="0" borderId="19" xfId="4" applyNumberFormat="1" applyFont="1" applyBorder="1" applyAlignment="1">
      <alignment horizontal="right" vertical="center"/>
    </xf>
    <xf numFmtId="0" fontId="11" fillId="0" borderId="13" xfId="0" applyFont="1" applyFill="1" applyBorder="1" applyAlignment="1">
      <alignment horizontal="right" vertical="center"/>
    </xf>
    <xf numFmtId="38" fontId="7" fillId="0" borderId="47" xfId="4" applyFont="1" applyFill="1" applyBorder="1" applyAlignment="1">
      <alignment horizontal="right" vertical="center"/>
    </xf>
    <xf numFmtId="186" fontId="7" fillId="0" borderId="34" xfId="0" applyNumberFormat="1" applyFont="1" applyBorder="1" applyAlignment="1">
      <alignment horizontal="center" vertical="center"/>
    </xf>
    <xf numFmtId="186" fontId="7" fillId="0" borderId="74" xfId="0" applyNumberFormat="1" applyFont="1" applyBorder="1" applyAlignment="1">
      <alignment horizontal="center" vertical="center"/>
    </xf>
    <xf numFmtId="0" fontId="11" fillId="0" borderId="22" xfId="0" applyFont="1" applyBorder="1" applyAlignment="1">
      <alignment vertical="center"/>
    </xf>
    <xf numFmtId="0" fontId="11" fillId="0" borderId="43" xfId="0" applyFont="1" applyBorder="1" applyAlignment="1">
      <alignment vertical="center"/>
    </xf>
    <xf numFmtId="0" fontId="11" fillId="0" borderId="58" xfId="0" applyFont="1" applyBorder="1" applyAlignment="1">
      <alignment vertical="center"/>
    </xf>
    <xf numFmtId="0" fontId="11" fillId="0" borderId="23" xfId="0" applyFont="1" applyBorder="1" applyAlignment="1">
      <alignment vertical="center"/>
    </xf>
    <xf numFmtId="0" fontId="11" fillId="0" borderId="73" xfId="0" applyFont="1" applyBorder="1" applyAlignment="1">
      <alignment vertical="center"/>
    </xf>
    <xf numFmtId="0" fontId="11" fillId="0" borderId="42" xfId="0" applyFont="1" applyBorder="1" applyAlignment="1">
      <alignment vertical="center"/>
    </xf>
    <xf numFmtId="0" fontId="11" fillId="0" borderId="23" xfId="0" applyFont="1" applyBorder="1" applyAlignment="1">
      <alignment horizontal="left" vertical="center"/>
    </xf>
    <xf numFmtId="0" fontId="11" fillId="0" borderId="73" xfId="0" applyFont="1" applyBorder="1" applyAlignment="1">
      <alignment horizontal="left" vertical="center"/>
    </xf>
    <xf numFmtId="0" fontId="7" fillId="0" borderId="73" xfId="0" applyFont="1" applyBorder="1" applyAlignment="1">
      <alignment vertical="center"/>
    </xf>
    <xf numFmtId="0" fontId="11" fillId="0" borderId="73" xfId="0" applyFont="1" applyBorder="1" applyAlignment="1">
      <alignment horizontal="right" vertical="center"/>
    </xf>
    <xf numFmtId="0" fontId="11" fillId="0" borderId="98" xfId="0" applyFont="1" applyBorder="1" applyAlignment="1">
      <alignment horizontal="right" vertical="center"/>
    </xf>
    <xf numFmtId="0" fontId="11" fillId="0" borderId="113" xfId="0" applyFont="1" applyBorder="1" applyAlignment="1">
      <alignment horizontal="right" vertical="center"/>
    </xf>
    <xf numFmtId="0" fontId="11" fillId="0" borderId="40" xfId="0" applyFont="1" applyBorder="1" applyAlignment="1">
      <alignment horizontal="center" vertical="center"/>
    </xf>
    <xf numFmtId="184" fontId="11" fillId="0" borderId="22" xfId="0" applyNumberFormat="1" applyFont="1" applyBorder="1" applyAlignment="1">
      <alignment vertical="center"/>
    </xf>
    <xf numFmtId="184" fontId="11" fillId="0" borderId="23" xfId="0" applyNumberFormat="1" applyFont="1" applyBorder="1" applyAlignment="1">
      <alignmen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11" xfId="0" applyFont="1" applyBorder="1" applyAlignment="1">
      <alignment horizontal="right" vertical="center"/>
    </xf>
    <xf numFmtId="0" fontId="11" fillId="0" borderId="6" xfId="0" applyFont="1" applyBorder="1" applyAlignment="1">
      <alignment horizontal="right" vertical="center"/>
    </xf>
    <xf numFmtId="0" fontId="11" fillId="0" borderId="100" xfId="0" applyFont="1" applyBorder="1" applyAlignment="1">
      <alignment horizontal="right" vertical="center"/>
    </xf>
    <xf numFmtId="0" fontId="7" fillId="0" borderId="139" xfId="0" applyFont="1" applyBorder="1" applyAlignment="1">
      <alignment vertical="center"/>
    </xf>
    <xf numFmtId="0" fontId="11" fillId="0" borderId="34" xfId="0" applyFont="1" applyBorder="1" applyAlignment="1">
      <alignment vertical="center"/>
    </xf>
    <xf numFmtId="0" fontId="7" fillId="0" borderId="74" xfId="0" applyFont="1" applyBorder="1" applyAlignment="1">
      <alignment vertical="center"/>
    </xf>
    <xf numFmtId="0" fontId="7" fillId="0" borderId="22" xfId="0" applyFont="1" applyBorder="1" applyAlignment="1">
      <alignment vertical="center"/>
    </xf>
    <xf numFmtId="184" fontId="11" fillId="0" borderId="34" xfId="0" applyNumberFormat="1" applyFont="1" applyBorder="1" applyAlignment="1">
      <alignment vertical="center"/>
    </xf>
    <xf numFmtId="0" fontId="11" fillId="0" borderId="57" xfId="0" applyFont="1" applyBorder="1" applyAlignment="1">
      <alignment vertical="center"/>
    </xf>
    <xf numFmtId="0" fontId="11" fillId="0" borderId="9" xfId="0" applyFont="1" applyBorder="1" applyAlignment="1">
      <alignment horizontal="center" vertical="center"/>
    </xf>
    <xf numFmtId="0" fontId="11" fillId="0" borderId="139" xfId="0" applyFont="1" applyBorder="1" applyAlignment="1">
      <alignment horizontal="right" vertical="center"/>
    </xf>
    <xf numFmtId="183"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190" fontId="11" fillId="0" borderId="19" xfId="0" applyNumberFormat="1" applyFont="1" applyBorder="1" applyAlignment="1">
      <alignment horizontal="center" vertical="center" wrapText="1"/>
    </xf>
    <xf numFmtId="183" fontId="11" fillId="0" borderId="18" xfId="0" applyNumberFormat="1" applyFont="1" applyBorder="1" applyAlignment="1">
      <alignment horizontal="center" vertical="center" wrapText="1"/>
    </xf>
    <xf numFmtId="0" fontId="11" fillId="0" borderId="18" xfId="0" applyFont="1" applyBorder="1" applyAlignment="1">
      <alignment horizontal="center" vertical="center" wrapText="1"/>
    </xf>
    <xf numFmtId="183" fontId="11" fillId="0" borderId="40" xfId="0" applyNumberFormat="1" applyFont="1" applyBorder="1" applyAlignment="1">
      <alignment horizontal="center" vertical="center" wrapText="1"/>
    </xf>
    <xf numFmtId="0" fontId="11" fillId="0" borderId="40" xfId="0" applyFont="1" applyBorder="1" applyAlignment="1">
      <alignment horizontal="center" vertical="center" wrapText="1"/>
    </xf>
    <xf numFmtId="184" fontId="7" fillId="0" borderId="34" xfId="0" applyNumberFormat="1" applyFont="1" applyBorder="1" applyAlignment="1">
      <alignment horizontal="center" vertical="center"/>
    </xf>
    <xf numFmtId="184" fontId="7" fillId="0" borderId="74" xfId="0" applyNumberFormat="1" applyFont="1" applyBorder="1" applyAlignment="1">
      <alignment horizontal="center" vertical="center"/>
    </xf>
    <xf numFmtId="183" fontId="11" fillId="0" borderId="9"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183" fontId="11" fillId="0" borderId="5" xfId="0" applyNumberFormat="1" applyFont="1" applyBorder="1" applyAlignment="1">
      <alignment horizontal="center" vertical="center" wrapText="1"/>
    </xf>
    <xf numFmtId="187" fontId="11"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38" fontId="7" fillId="0" borderId="26" xfId="4" applyFont="1" applyFill="1" applyBorder="1" applyAlignment="1">
      <alignment horizontal="right" vertical="center"/>
    </xf>
    <xf numFmtId="38" fontId="7" fillId="0" borderId="27" xfId="4" applyFont="1" applyFill="1" applyBorder="1" applyAlignment="1">
      <alignment horizontal="right" vertical="center"/>
    </xf>
    <xf numFmtId="38" fontId="11" fillId="0" borderId="24" xfId="4" applyFont="1" applyFill="1" applyBorder="1" applyAlignment="1">
      <alignment horizontal="right" vertical="center"/>
    </xf>
    <xf numFmtId="38" fontId="11" fillId="0" borderId="25" xfId="4" applyFont="1" applyFill="1" applyBorder="1" applyAlignment="1">
      <alignment horizontal="right" vertical="center"/>
    </xf>
    <xf numFmtId="38" fontId="7" fillId="0" borderId="26" xfId="4" applyFont="1" applyFill="1" applyBorder="1" applyAlignment="1">
      <alignment horizontal="center" vertical="center"/>
    </xf>
    <xf numFmtId="38" fontId="7" fillId="0" borderId="27" xfId="4" applyFont="1" applyFill="1" applyBorder="1" applyAlignment="1">
      <alignment horizontal="center" vertical="center"/>
    </xf>
    <xf numFmtId="38" fontId="11" fillId="0" borderId="26" xfId="4" applyFont="1" applyFill="1" applyBorder="1" applyAlignment="1">
      <alignment horizontal="right" vertical="center"/>
    </xf>
    <xf numFmtId="38" fontId="11" fillId="0" borderId="27" xfId="4" applyFont="1" applyFill="1" applyBorder="1" applyAlignment="1">
      <alignment horizontal="right" vertical="center"/>
    </xf>
    <xf numFmtId="38" fontId="7" fillId="0" borderId="28" xfId="4" applyFont="1" applyFill="1" applyBorder="1" applyAlignment="1">
      <alignment horizontal="right" vertical="center"/>
    </xf>
    <xf numFmtId="38" fontId="7" fillId="0" borderId="29" xfId="4" applyFont="1" applyFill="1" applyBorder="1" applyAlignment="1">
      <alignment horizontal="right" vertical="center"/>
    </xf>
    <xf numFmtId="38" fontId="7" fillId="0" borderId="28" xfId="4" applyFont="1" applyFill="1" applyBorder="1" applyAlignment="1">
      <alignment horizontal="center" vertical="center"/>
    </xf>
    <xf numFmtId="38" fontId="7" fillId="0" borderId="29" xfId="4" applyFont="1" applyFill="1" applyBorder="1" applyAlignment="1">
      <alignment horizontal="center" vertical="center"/>
    </xf>
    <xf numFmtId="38" fontId="11" fillId="0" borderId="28" xfId="4" applyFont="1" applyFill="1" applyBorder="1" applyAlignment="1">
      <alignment horizontal="center" vertical="center"/>
    </xf>
    <xf numFmtId="38" fontId="11" fillId="0" borderId="29" xfId="4" applyFont="1" applyFill="1" applyBorder="1" applyAlignment="1">
      <alignment horizontal="center" vertical="center"/>
    </xf>
    <xf numFmtId="38" fontId="11" fillId="0" borderId="26" xfId="4" applyFont="1" applyFill="1" applyBorder="1" applyAlignment="1">
      <alignment horizontal="center" vertical="center"/>
    </xf>
    <xf numFmtId="38" fontId="11" fillId="0" borderId="27" xfId="4" applyFont="1" applyFill="1" applyBorder="1" applyAlignment="1">
      <alignment horizontal="center" vertical="center"/>
    </xf>
    <xf numFmtId="183" fontId="11" fillId="0" borderId="26" xfId="0" applyNumberFormat="1" applyFont="1" applyBorder="1" applyAlignment="1">
      <alignment horizontal="right" vertical="center"/>
    </xf>
    <xf numFmtId="38" fontId="11" fillId="0" borderId="47" xfId="0" applyNumberFormat="1" applyFont="1" applyBorder="1" applyAlignment="1">
      <alignment vertical="center"/>
    </xf>
    <xf numFmtId="38" fontId="11" fillId="0" borderId="24" xfId="0" applyNumberFormat="1" applyFont="1" applyBorder="1" applyAlignment="1">
      <alignment vertical="center"/>
    </xf>
    <xf numFmtId="176" fontId="11" fillId="0" borderId="24" xfId="4" applyNumberFormat="1" applyFont="1" applyBorder="1" applyAlignment="1">
      <alignment horizontal="right" vertical="center"/>
    </xf>
    <xf numFmtId="176" fontId="11" fillId="0" borderId="25" xfId="4" applyNumberFormat="1" applyFont="1" applyBorder="1" applyAlignment="1">
      <alignment horizontal="right" vertical="center"/>
    </xf>
    <xf numFmtId="38" fontId="11" fillId="0" borderId="47" xfId="4" applyFont="1" applyBorder="1" applyAlignment="1">
      <alignment vertical="center"/>
    </xf>
    <xf numFmtId="183" fontId="11" fillId="0" borderId="24" xfId="0" applyNumberFormat="1" applyFont="1" applyBorder="1" applyAlignment="1">
      <alignment vertical="center"/>
    </xf>
    <xf numFmtId="0" fontId="7" fillId="0" borderId="25" xfId="0" applyFont="1" applyBorder="1" applyAlignment="1">
      <alignment vertical="center"/>
    </xf>
    <xf numFmtId="183" fontId="11" fillId="0" borderId="26" xfId="0" applyNumberFormat="1" applyFont="1" applyBorder="1" applyAlignment="1">
      <alignment vertical="center"/>
    </xf>
    <xf numFmtId="0" fontId="7" fillId="0" borderId="27" xfId="0" applyFont="1" applyBorder="1" applyAlignment="1">
      <alignment vertical="center"/>
    </xf>
    <xf numFmtId="0" fontId="7" fillId="0" borderId="33" xfId="0" applyFont="1" applyBorder="1" applyAlignment="1">
      <alignment vertical="center"/>
    </xf>
    <xf numFmtId="38" fontId="11" fillId="0" borderId="24" xfId="4" applyFont="1" applyBorder="1" applyAlignment="1">
      <alignment vertical="center"/>
    </xf>
    <xf numFmtId="176" fontId="11" fillId="0" borderId="26" xfId="4" applyNumberFormat="1" applyFont="1" applyBorder="1" applyAlignment="1">
      <alignment horizontal="right" vertical="center"/>
    </xf>
    <xf numFmtId="176" fontId="11" fillId="0" borderId="27" xfId="4" applyNumberFormat="1" applyFont="1" applyBorder="1" applyAlignment="1">
      <alignment horizontal="right" vertical="center"/>
    </xf>
    <xf numFmtId="176" fontId="11" fillId="0" borderId="28" xfId="4" applyNumberFormat="1" applyFont="1" applyBorder="1" applyAlignment="1">
      <alignment horizontal="right" vertical="center"/>
    </xf>
    <xf numFmtId="176" fontId="11" fillId="0" borderId="29" xfId="4" applyNumberFormat="1" applyFont="1" applyBorder="1" applyAlignment="1">
      <alignment horizontal="right" vertical="center"/>
    </xf>
    <xf numFmtId="0" fontId="9" fillId="0" borderId="53" xfId="0" applyFont="1" applyBorder="1" applyAlignment="1">
      <alignment horizontal="center" vertical="center" wrapText="1"/>
    </xf>
    <xf numFmtId="0" fontId="9" fillId="0" borderId="17" xfId="0" applyFont="1" applyBorder="1" applyAlignment="1">
      <alignment horizontal="center" vertical="center" wrapText="1"/>
    </xf>
    <xf numFmtId="0" fontId="11" fillId="0" borderId="47" xfId="0" applyFont="1" applyBorder="1" applyAlignment="1">
      <alignment horizontal="right" vertical="center"/>
    </xf>
    <xf numFmtId="0" fontId="11" fillId="0" borderId="24" xfId="0" applyFont="1" applyBorder="1" applyAlignment="1">
      <alignment horizontal="right" vertical="center"/>
    </xf>
    <xf numFmtId="0" fontId="11" fillId="0" borderId="46" xfId="0" applyFont="1" applyBorder="1" applyAlignment="1">
      <alignment horizontal="right" vertical="center"/>
    </xf>
    <xf numFmtId="0" fontId="11" fillId="0" borderId="26" xfId="0" applyFont="1" applyBorder="1" applyAlignment="1">
      <alignment horizontal="right" vertical="center"/>
    </xf>
    <xf numFmtId="0" fontId="11" fillId="0" borderId="27" xfId="0" applyFont="1" applyBorder="1" applyAlignment="1">
      <alignment horizontal="right" vertical="center"/>
    </xf>
    <xf numFmtId="183" fontId="11" fillId="0" borderId="28" xfId="0" applyNumberFormat="1" applyFont="1" applyBorder="1" applyAlignment="1">
      <alignment horizontal="right" vertical="center"/>
    </xf>
    <xf numFmtId="0" fontId="11" fillId="0" borderId="25" xfId="0" applyFont="1" applyBorder="1" applyAlignment="1">
      <alignment horizontal="right" vertical="center"/>
    </xf>
    <xf numFmtId="38" fontId="11" fillId="0" borderId="99" xfId="4" applyFont="1" applyFill="1" applyBorder="1" applyAlignment="1">
      <alignment vertical="center"/>
    </xf>
    <xf numFmtId="38" fontId="11" fillId="0" borderId="139" xfId="4" applyFont="1" applyFill="1" applyBorder="1" applyAlignment="1">
      <alignment vertical="center"/>
    </xf>
    <xf numFmtId="38" fontId="9" fillId="0" borderId="11" xfId="4" applyFont="1" applyFill="1" applyBorder="1" applyAlignment="1">
      <alignment horizontal="right" vertical="center"/>
    </xf>
    <xf numFmtId="38" fontId="9" fillId="0" borderId="0" xfId="4" applyFont="1" applyFill="1" applyBorder="1" applyAlignment="1">
      <alignment horizontal="right" vertical="center"/>
    </xf>
    <xf numFmtId="0" fontId="9" fillId="0" borderId="34" xfId="0" applyFont="1" applyBorder="1" applyAlignment="1">
      <alignment horizontal="center" vertical="center"/>
    </xf>
    <xf numFmtId="0" fontId="9" fillId="0" borderId="57" xfId="0" applyFont="1" applyBorder="1" applyAlignment="1">
      <alignment horizontal="center" vertical="center"/>
    </xf>
    <xf numFmtId="38" fontId="11" fillId="0" borderId="21" xfId="4" applyFont="1" applyBorder="1" applyAlignment="1">
      <alignment vertical="center"/>
    </xf>
    <xf numFmtId="38" fontId="11" fillId="0" borderId="113" xfId="4" applyFont="1" applyBorder="1" applyAlignment="1">
      <alignment vertical="center"/>
    </xf>
    <xf numFmtId="38" fontId="11" fillId="0" borderId="99" xfId="4" applyFont="1" applyBorder="1" applyAlignment="1">
      <alignment vertical="center"/>
    </xf>
    <xf numFmtId="38" fontId="11" fillId="0" borderId="139" xfId="4" applyFont="1" applyBorder="1" applyAlignment="1">
      <alignment vertical="center"/>
    </xf>
    <xf numFmtId="38" fontId="11" fillId="0" borderId="21" xfId="4" applyFont="1" applyFill="1" applyBorder="1" applyAlignment="1">
      <alignment vertical="center"/>
    </xf>
    <xf numFmtId="38" fontId="11" fillId="0" borderId="113" xfId="4" applyFont="1" applyFill="1" applyBorder="1" applyAlignment="1">
      <alignment vertical="center"/>
    </xf>
    <xf numFmtId="0" fontId="9" fillId="0" borderId="0" xfId="0" applyFont="1" applyBorder="1" applyAlignment="1">
      <alignment horizontal="center" vertical="center" wrapText="1"/>
    </xf>
    <xf numFmtId="0" fontId="11" fillId="0" borderId="99" xfId="0" applyFont="1" applyBorder="1" applyAlignment="1">
      <alignment vertical="center"/>
    </xf>
    <xf numFmtId="0" fontId="11" fillId="0" borderId="139" xfId="0" applyFont="1" applyBorder="1" applyAlignment="1">
      <alignment vertical="center"/>
    </xf>
    <xf numFmtId="38" fontId="11" fillId="0" borderId="2" xfId="4" applyFont="1" applyFill="1" applyBorder="1" applyAlignment="1">
      <alignment vertical="center"/>
    </xf>
    <xf numFmtId="38" fontId="11" fillId="0" borderId="4" xfId="4" applyFont="1" applyFill="1" applyBorder="1" applyAlignment="1">
      <alignment vertical="center"/>
    </xf>
    <xf numFmtId="0" fontId="11" fillId="0" borderId="15" xfId="0" applyFont="1" applyBorder="1" applyAlignment="1">
      <alignment horizontal="center" vertical="center" wrapText="1"/>
    </xf>
    <xf numFmtId="0" fontId="9" fillId="0" borderId="0" xfId="0" applyFont="1" applyFill="1" applyBorder="1" applyAlignment="1">
      <alignment horizontal="center" vertical="center"/>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xf>
    <xf numFmtId="0" fontId="11" fillId="0" borderId="21" xfId="0" applyFont="1" applyBorder="1" applyAlignment="1">
      <alignment vertical="center"/>
    </xf>
    <xf numFmtId="0" fontId="11" fillId="0" borderId="113" xfId="0" applyFont="1" applyBorder="1" applyAlignment="1">
      <alignment vertical="center"/>
    </xf>
    <xf numFmtId="0" fontId="11" fillId="0" borderId="100" xfId="0" applyFont="1" applyBorder="1" applyAlignment="1">
      <alignment vertical="center"/>
    </xf>
    <xf numFmtId="0" fontId="11" fillId="0" borderId="98" xfId="0" applyFont="1" applyBorder="1" applyAlignment="1">
      <alignment vertical="center"/>
    </xf>
    <xf numFmtId="38" fontId="11" fillId="0" borderId="40" xfId="4" applyFont="1" applyFill="1" applyBorder="1" applyAlignment="1">
      <alignment vertical="center"/>
    </xf>
    <xf numFmtId="0" fontId="9" fillId="0" borderId="99" xfId="0" applyFont="1" applyFill="1" applyBorder="1" applyAlignment="1">
      <alignment horizontal="left" vertical="center"/>
    </xf>
    <xf numFmtId="0" fontId="9" fillId="0" borderId="139" xfId="0" applyFont="1" applyFill="1" applyBorder="1" applyAlignment="1">
      <alignment horizontal="left" vertical="center"/>
    </xf>
    <xf numFmtId="38" fontId="9" fillId="0" borderId="0" xfId="4" applyFont="1" applyFill="1" applyBorder="1" applyAlignment="1">
      <alignment horizontal="center" vertical="center"/>
    </xf>
    <xf numFmtId="38" fontId="11" fillId="0" borderId="20" xfId="4" applyFont="1" applyFill="1" applyBorder="1" applyAlignment="1">
      <alignment vertical="center"/>
    </xf>
    <xf numFmtId="0" fontId="9" fillId="0" borderId="21" xfId="0" applyFont="1" applyFill="1" applyBorder="1" applyAlignment="1">
      <alignment horizontal="center" vertical="center"/>
    </xf>
    <xf numFmtId="0" fontId="9" fillId="0" borderId="113" xfId="0" applyFont="1" applyFill="1" applyBorder="1" applyAlignment="1">
      <alignment horizontal="center" vertical="center"/>
    </xf>
    <xf numFmtId="38" fontId="11" fillId="0" borderId="9" xfId="4" applyFont="1" applyFill="1" applyBorder="1" applyAlignment="1">
      <alignment vertical="center"/>
    </xf>
    <xf numFmtId="38" fontId="11" fillId="0" borderId="7" xfId="4" applyFont="1" applyFill="1" applyBorder="1" applyAlignment="1">
      <alignment vertical="center"/>
    </xf>
    <xf numFmtId="0" fontId="11" fillId="0" borderId="0" xfId="0" applyFont="1" applyBorder="1" applyAlignment="1">
      <alignment vertical="center"/>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11" xfId="0" applyFont="1" applyBorder="1" applyAlignment="1">
      <alignment horizontal="center" vertical="center"/>
    </xf>
    <xf numFmtId="38" fontId="11" fillId="0" borderId="5" xfId="4" applyFont="1" applyFill="1" applyBorder="1" applyAlignment="1">
      <alignment vertical="center"/>
    </xf>
    <xf numFmtId="0" fontId="9" fillId="0" borderId="11" xfId="0" applyFont="1" applyFill="1" applyBorder="1" applyAlignment="1">
      <alignment horizontal="left" vertical="center"/>
    </xf>
    <xf numFmtId="0" fontId="9" fillId="0" borderId="6"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38" fontId="7" fillId="0" borderId="18" xfId="4" applyFont="1" applyBorder="1" applyAlignment="1">
      <alignment horizontal="center" vertical="center"/>
    </xf>
    <xf numFmtId="38" fontId="7" fillId="0" borderId="33" xfId="4" applyFont="1" applyBorder="1" applyAlignment="1">
      <alignment horizontal="center" vertical="center"/>
    </xf>
    <xf numFmtId="0" fontId="9" fillId="0" borderId="0" xfId="0" applyFont="1" applyAlignment="1">
      <alignment horizontal="righ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38" fontId="7" fillId="0" borderId="22" xfId="4" applyFont="1" applyBorder="1" applyAlignment="1">
      <alignment horizontal="center" vertical="center"/>
    </xf>
    <xf numFmtId="0" fontId="11" fillId="0" borderId="7"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7" fillId="0" borderId="37" xfId="0" applyFont="1" applyBorder="1" applyAlignment="1">
      <alignment horizontal="center" vertical="center" wrapText="1"/>
    </xf>
    <xf numFmtId="0" fontId="7" fillId="0" borderId="53" xfId="0" applyFont="1" applyBorder="1" applyAlignment="1">
      <alignment horizontal="center" vertical="center" wrapText="1"/>
    </xf>
    <xf numFmtId="38" fontId="7" fillId="0" borderId="19" xfId="4" applyFont="1" applyBorder="1" applyAlignment="1">
      <alignment horizontal="center" vertical="center"/>
    </xf>
    <xf numFmtId="38" fontId="7" fillId="0" borderId="34" xfId="4" applyFont="1" applyBorder="1" applyAlignment="1">
      <alignment horizontal="center" vertical="center"/>
    </xf>
    <xf numFmtId="38" fontId="7" fillId="0" borderId="57" xfId="4" applyFont="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4" xfId="0" applyFont="1" applyBorder="1" applyAlignment="1">
      <alignment horizontal="center" vertical="center"/>
    </xf>
    <xf numFmtId="0" fontId="11" fillId="0" borderId="57" xfId="0" applyFont="1" applyBorder="1" applyAlignment="1">
      <alignment horizontal="center" vertical="center"/>
    </xf>
    <xf numFmtId="0" fontId="11" fillId="0" borderId="22" xfId="0" applyFont="1" applyBorder="1" applyAlignment="1">
      <alignment horizontal="center" vertical="center"/>
    </xf>
    <xf numFmtId="0" fontId="11" fillId="0" borderId="58" xfId="0" applyFont="1" applyBorder="1" applyAlignment="1">
      <alignment horizontal="center" vertical="center"/>
    </xf>
    <xf numFmtId="0" fontId="11" fillId="0" borderId="23"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38" fontId="11" fillId="0" borderId="140" xfId="4" applyFont="1" applyBorder="1" applyAlignment="1">
      <alignment horizontal="center" vertical="center"/>
    </xf>
    <xf numFmtId="38" fontId="11" fillId="0" borderId="141" xfId="4" applyFont="1" applyBorder="1" applyAlignment="1">
      <alignment horizontal="center" vertical="center"/>
    </xf>
    <xf numFmtId="38" fontId="11" fillId="0" borderId="142" xfId="4" applyFont="1" applyBorder="1" applyAlignment="1">
      <alignment horizontal="center" vertical="center"/>
    </xf>
    <xf numFmtId="38" fontId="11" fillId="0" borderId="43" xfId="4" applyFont="1" applyBorder="1" applyAlignment="1">
      <alignment horizontal="right" vertical="center"/>
    </xf>
    <xf numFmtId="38" fontId="11" fillId="0" borderId="58" xfId="4" applyFont="1" applyBorder="1" applyAlignment="1">
      <alignment horizontal="right" vertical="center"/>
    </xf>
    <xf numFmtId="38" fontId="11" fillId="0" borderId="143" xfId="4" applyFont="1" applyBorder="1" applyAlignment="1">
      <alignment horizontal="center" vertical="center"/>
    </xf>
    <xf numFmtId="38" fontId="11" fillId="0" borderId="144" xfId="4" applyFont="1" applyBorder="1" applyAlignment="1">
      <alignment horizontal="center" vertical="center"/>
    </xf>
    <xf numFmtId="38" fontId="11" fillId="0" borderId="145" xfId="4" applyFont="1" applyBorder="1" applyAlignment="1">
      <alignment horizontal="center" vertical="center"/>
    </xf>
    <xf numFmtId="0" fontId="11" fillId="0" borderId="123" xfId="0" applyFont="1" applyBorder="1" applyAlignment="1">
      <alignment horizontal="center" vertical="center"/>
    </xf>
    <xf numFmtId="0" fontId="11" fillId="0" borderId="19" xfId="0" applyFont="1" applyBorder="1" applyAlignment="1">
      <alignment horizontal="right" vertical="center"/>
    </xf>
    <xf numFmtId="0" fontId="11" fillId="0" borderId="49" xfId="0" applyFont="1" applyBorder="1" applyAlignment="1">
      <alignment horizontal="right" vertical="center"/>
    </xf>
    <xf numFmtId="0" fontId="11" fillId="0" borderId="56" xfId="0" applyFont="1" applyBorder="1" applyAlignment="1">
      <alignment horizontal="right" vertical="center"/>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24" xfId="0" applyFont="1" applyBorder="1" applyAlignment="1">
      <alignment horizontal="center" vertical="center"/>
    </xf>
    <xf numFmtId="38" fontId="11" fillId="0" borderId="124" xfId="4" applyFont="1" applyBorder="1" applyAlignment="1">
      <alignment horizontal="right" vertical="center"/>
    </xf>
    <xf numFmtId="38" fontId="11" fillId="0" borderId="73" xfId="4" applyFont="1" applyBorder="1" applyAlignment="1">
      <alignment horizontal="right" vertical="center"/>
    </xf>
    <xf numFmtId="38" fontId="11" fillId="0" borderId="42" xfId="4" applyFont="1" applyBorder="1" applyAlignment="1">
      <alignment horizontal="right" vertical="center"/>
    </xf>
    <xf numFmtId="38" fontId="11" fillId="0" borderId="146" xfId="4" applyFont="1" applyBorder="1" applyAlignment="1">
      <alignment horizontal="right" vertical="center"/>
    </xf>
    <xf numFmtId="38" fontId="11" fillId="0" borderId="1" xfId="4" applyFont="1" applyBorder="1" applyAlignment="1">
      <alignment horizontal="center" vertical="center" textRotation="255"/>
    </xf>
    <xf numFmtId="38" fontId="11" fillId="0" borderId="123" xfId="4" applyFont="1" applyBorder="1" applyAlignment="1">
      <alignment horizontal="right" vertical="center"/>
    </xf>
    <xf numFmtId="38" fontId="11" fillId="0" borderId="1" xfId="4" applyFont="1" applyBorder="1" applyAlignment="1">
      <alignment horizontal="center" vertical="center"/>
    </xf>
    <xf numFmtId="0" fontId="11" fillId="0" borderId="33" xfId="0" applyFont="1" applyBorder="1" applyAlignment="1">
      <alignment horizontal="right" vertical="center"/>
    </xf>
    <xf numFmtId="0" fontId="11" fillId="0" borderId="18" xfId="0" applyFont="1" applyBorder="1" applyAlignment="1">
      <alignment horizontal="right" vertical="center"/>
    </xf>
    <xf numFmtId="0" fontId="11" fillId="0" borderId="33" xfId="0" applyFont="1" applyFill="1" applyBorder="1" applyAlignment="1">
      <alignment horizontal="right" vertical="center"/>
    </xf>
    <xf numFmtId="0" fontId="11" fillId="0" borderId="18" xfId="0" applyFont="1" applyFill="1" applyBorder="1" applyAlignment="1">
      <alignment horizontal="right" vertical="center"/>
    </xf>
    <xf numFmtId="0" fontId="11" fillId="0" borderId="19" xfId="0" applyFont="1" applyFill="1" applyBorder="1" applyAlignment="1">
      <alignment horizontal="right" vertical="center"/>
    </xf>
    <xf numFmtId="0" fontId="9" fillId="0" borderId="33" xfId="0" applyFont="1" applyBorder="1" applyAlignment="1">
      <alignment horizontal="right" vertical="center"/>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11" fillId="0" borderId="41" xfId="0" applyFont="1" applyBorder="1" applyAlignment="1">
      <alignment horizontal="right" vertical="center"/>
    </xf>
    <xf numFmtId="0" fontId="11" fillId="0" borderId="28" xfId="0" applyFont="1" applyBorder="1" applyAlignment="1">
      <alignment horizontal="right" vertical="center"/>
    </xf>
    <xf numFmtId="0" fontId="11" fillId="0" borderId="1" xfId="0" applyFont="1" applyBorder="1" applyAlignment="1">
      <alignment horizontal="center" vertical="center" textRotation="255"/>
    </xf>
    <xf numFmtId="0" fontId="11" fillId="0" borderId="147" xfId="0" applyFont="1" applyBorder="1" applyAlignment="1">
      <alignment horizontal="right" vertical="center"/>
    </xf>
    <xf numFmtId="0" fontId="11" fillId="0" borderId="72" xfId="0" applyFont="1" applyBorder="1" applyAlignment="1">
      <alignment horizontal="right" vertical="center"/>
    </xf>
    <xf numFmtId="38" fontId="11" fillId="0" borderId="1" xfId="4" applyFont="1" applyBorder="1" applyAlignment="1">
      <alignment horizontal="center" vertical="center" textRotation="255" wrapText="1"/>
    </xf>
    <xf numFmtId="0" fontId="11" fillId="0" borderId="0" xfId="0" applyFont="1" applyBorder="1" applyAlignment="1">
      <alignment horizontal="left" vertical="center" shrinkToFit="1"/>
    </xf>
    <xf numFmtId="38" fontId="11" fillId="0" borderId="46" xfId="4" applyFont="1" applyFill="1" applyBorder="1" applyAlignment="1">
      <alignment horizontal="right" vertical="center"/>
    </xf>
    <xf numFmtId="189" fontId="9" fillId="0" borderId="26" xfId="0" applyNumberFormat="1" applyFont="1" applyBorder="1" applyAlignment="1">
      <alignment horizontal="right" vertical="center"/>
    </xf>
    <xf numFmtId="189" fontId="9" fillId="0" borderId="27" xfId="0" applyNumberFormat="1" applyFont="1" applyBorder="1" applyAlignment="1">
      <alignment horizontal="right" vertical="center"/>
    </xf>
    <xf numFmtId="189" fontId="9" fillId="0" borderId="46" xfId="0" applyNumberFormat="1" applyFont="1" applyBorder="1" applyAlignment="1">
      <alignment horizontal="right" vertical="center"/>
    </xf>
    <xf numFmtId="189" fontId="9" fillId="0" borderId="47" xfId="0" applyNumberFormat="1" applyFont="1" applyBorder="1" applyAlignment="1">
      <alignment horizontal="right" vertical="center"/>
    </xf>
    <xf numFmtId="189" fontId="9" fillId="0" borderId="24" xfId="0" applyNumberFormat="1" applyFont="1" applyBorder="1" applyAlignment="1">
      <alignment horizontal="right" vertical="center"/>
    </xf>
    <xf numFmtId="189" fontId="9" fillId="0" borderId="25" xfId="0" applyNumberFormat="1" applyFont="1" applyBorder="1" applyAlignment="1">
      <alignment horizontal="right" vertical="center"/>
    </xf>
    <xf numFmtId="0" fontId="9" fillId="0" borderId="1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17" xfId="0" applyFont="1" applyFill="1" applyBorder="1" applyAlignment="1">
      <alignment horizontal="center" vertical="center" wrapText="1"/>
    </xf>
    <xf numFmtId="38" fontId="11" fillId="0" borderId="33" xfId="4" applyFont="1" applyFill="1" applyBorder="1" applyAlignment="1">
      <alignment horizontal="right" vertical="center"/>
    </xf>
    <xf numFmtId="38" fontId="11" fillId="0" borderId="18" xfId="4" applyFont="1" applyFill="1" applyBorder="1" applyAlignment="1">
      <alignment horizontal="right" vertical="center"/>
    </xf>
    <xf numFmtId="38" fontId="11" fillId="0" borderId="47" xfId="4" applyFont="1" applyFill="1" applyBorder="1" applyAlignment="1">
      <alignment horizontal="right" vertical="center"/>
    </xf>
    <xf numFmtId="189" fontId="9" fillId="0" borderId="147" xfId="0" applyNumberFormat="1" applyFont="1" applyBorder="1" applyAlignment="1">
      <alignment horizontal="right" vertical="center"/>
    </xf>
    <xf numFmtId="189" fontId="9" fillId="0" borderId="72" xfId="0" applyNumberFormat="1" applyFont="1" applyBorder="1" applyAlignment="1">
      <alignment horizontal="right" vertical="center"/>
    </xf>
    <xf numFmtId="176" fontId="7" fillId="0" borderId="18" xfId="4" applyNumberFormat="1" applyFont="1" applyFill="1" applyBorder="1" applyAlignment="1">
      <alignment horizontal="right" vertical="center"/>
    </xf>
    <xf numFmtId="176" fontId="7" fillId="0" borderId="19" xfId="4" applyNumberFormat="1" applyFont="1" applyFill="1" applyBorder="1" applyAlignment="1">
      <alignment horizontal="right" vertical="center"/>
    </xf>
    <xf numFmtId="0" fontId="9" fillId="0" borderId="16" xfId="0" applyFont="1" applyBorder="1" applyAlignment="1">
      <alignment horizontal="center"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38" fontId="7" fillId="0" borderId="33" xfId="4" applyFont="1" applyFill="1" applyBorder="1" applyAlignment="1">
      <alignment vertical="center"/>
    </xf>
    <xf numFmtId="176" fontId="7" fillId="0" borderId="33" xfId="4" applyNumberFormat="1" applyFont="1" applyFill="1" applyBorder="1" applyAlignment="1">
      <alignment vertical="center"/>
    </xf>
    <xf numFmtId="189" fontId="9" fillId="0" borderId="49" xfId="0" applyNumberFormat="1" applyFont="1" applyBorder="1" applyAlignment="1">
      <alignment horizontal="right" vertical="center"/>
    </xf>
    <xf numFmtId="189" fontId="9" fillId="0" borderId="56" xfId="0" applyNumberFormat="1" applyFont="1" applyBorder="1" applyAlignment="1">
      <alignment horizontal="right" vertical="center"/>
    </xf>
    <xf numFmtId="189" fontId="9" fillId="0" borderId="41" xfId="0" applyNumberFormat="1" applyFont="1" applyBorder="1" applyAlignment="1">
      <alignment horizontal="right" vertical="center"/>
    </xf>
    <xf numFmtId="189" fontId="9" fillId="0" borderId="28" xfId="0" applyNumberFormat="1" applyFont="1" applyBorder="1" applyAlignment="1">
      <alignment horizontal="right" vertical="center"/>
    </xf>
    <xf numFmtId="38" fontId="11" fillId="0" borderId="19" xfId="4" applyFont="1" applyFill="1" applyBorder="1" applyAlignment="1">
      <alignment horizontal="right" vertical="center"/>
    </xf>
    <xf numFmtId="38" fontId="11" fillId="0" borderId="41" xfId="4" applyFont="1" applyFill="1" applyBorder="1" applyAlignment="1">
      <alignment horizontal="right" vertical="center"/>
    </xf>
    <xf numFmtId="38" fontId="11" fillId="0" borderId="28" xfId="4" applyFont="1" applyFill="1" applyBorder="1" applyAlignment="1">
      <alignment horizontal="right" vertical="center"/>
    </xf>
    <xf numFmtId="38" fontId="11" fillId="0" borderId="29" xfId="4" applyFont="1" applyFill="1" applyBorder="1" applyAlignment="1">
      <alignment horizontal="right" vertical="center"/>
    </xf>
    <xf numFmtId="0" fontId="11" fillId="0" borderId="34" xfId="0" applyFont="1" applyBorder="1" applyAlignment="1">
      <alignment horizontal="left" vertical="center"/>
    </xf>
    <xf numFmtId="0" fontId="11" fillId="0" borderId="74" xfId="0" applyFont="1" applyBorder="1" applyAlignment="1">
      <alignment vertical="center"/>
    </xf>
    <xf numFmtId="0" fontId="11" fillId="0" borderId="22" xfId="0" applyFont="1" applyBorder="1" applyAlignment="1">
      <alignment horizontal="left" vertical="center"/>
    </xf>
    <xf numFmtId="0" fontId="11" fillId="0" borderId="46" xfId="0" applyFont="1" applyBorder="1" applyAlignment="1">
      <alignment horizontal="center" vertical="center" textRotation="255"/>
    </xf>
    <xf numFmtId="0" fontId="11" fillId="0" borderId="41" xfId="0" applyFont="1" applyBorder="1" applyAlignment="1">
      <alignment horizontal="center" vertical="center" textRotation="255"/>
    </xf>
    <xf numFmtId="0" fontId="11" fillId="0" borderId="5" xfId="0" applyNumberFormat="1" applyFont="1" applyBorder="1" applyAlignment="1">
      <alignment horizontal="center" vertical="center" textRotation="255" shrinkToFit="1"/>
    </xf>
    <xf numFmtId="0" fontId="11" fillId="0" borderId="9" xfId="0" applyNumberFormat="1" applyFont="1" applyBorder="1" applyAlignment="1">
      <alignment horizontal="center" vertical="center" textRotation="255" shrinkToFit="1"/>
    </xf>
    <xf numFmtId="0" fontId="11" fillId="0" borderId="7" xfId="0" applyNumberFormat="1" applyFont="1" applyBorder="1" applyAlignment="1">
      <alignment horizontal="center" vertical="center" textRotation="255" shrinkToFit="1"/>
    </xf>
    <xf numFmtId="0" fontId="11" fillId="0" borderId="37" xfId="0" applyFont="1" applyBorder="1" applyAlignment="1">
      <alignment horizontal="left" vertical="center" wrapText="1"/>
    </xf>
    <xf numFmtId="0" fontId="11" fillId="0" borderId="37" xfId="0" applyFont="1" applyBorder="1" applyAlignment="1">
      <alignment horizontal="left" vertical="center"/>
    </xf>
    <xf numFmtId="0" fontId="11" fillId="0" borderId="5"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1" xfId="0" applyFont="1" applyBorder="1" applyAlignment="1">
      <alignment horizontal="center" vertical="center" textRotation="255" wrapText="1"/>
    </xf>
    <xf numFmtId="0" fontId="11" fillId="0" borderId="5" xfId="0" applyNumberFormat="1" applyFont="1" applyBorder="1" applyAlignment="1">
      <alignment horizontal="center" vertical="center" textRotation="255" wrapText="1" shrinkToFit="1"/>
    </xf>
    <xf numFmtId="0" fontId="11" fillId="0" borderId="9" xfId="0" applyNumberFormat="1" applyFont="1" applyBorder="1" applyAlignment="1">
      <alignment horizontal="center" vertical="center" textRotation="255" wrapText="1" shrinkToFit="1"/>
    </xf>
    <xf numFmtId="0" fontId="11" fillId="0" borderId="9" xfId="0" applyFont="1" applyBorder="1" applyAlignment="1">
      <alignment horizontal="center" vertical="center" textRotation="255" wrapText="1"/>
    </xf>
    <xf numFmtId="38" fontId="11" fillId="0" borderId="19" xfId="4" applyFont="1" applyFill="1" applyBorder="1" applyAlignment="1">
      <alignment vertical="center"/>
    </xf>
    <xf numFmtId="0" fontId="0" fillId="0" borderId="19" xfId="0" applyBorder="1" applyAlignment="1">
      <alignment vertical="center"/>
    </xf>
    <xf numFmtId="0" fontId="9" fillId="0" borderId="1" xfId="0" applyFont="1" applyBorder="1" applyAlignment="1">
      <alignment vertical="center" wrapText="1"/>
    </xf>
    <xf numFmtId="38" fontId="11" fillId="0" borderId="33" xfId="4" applyFont="1" applyFill="1" applyBorder="1" applyAlignment="1">
      <alignment vertical="center"/>
    </xf>
    <xf numFmtId="0" fontId="0" fillId="0" borderId="33" xfId="0" applyBorder="1" applyAlignment="1">
      <alignment vertical="center"/>
    </xf>
    <xf numFmtId="0" fontId="11" fillId="0" borderId="1" xfId="0" applyFont="1" applyBorder="1" applyAlignment="1">
      <alignment vertical="center"/>
    </xf>
    <xf numFmtId="38" fontId="11" fillId="0" borderId="18" xfId="4" applyFont="1" applyFill="1" applyBorder="1" applyAlignment="1">
      <alignment vertical="center"/>
    </xf>
    <xf numFmtId="0" fontId="0" fillId="0" borderId="18" xfId="0" applyBorder="1" applyAlignment="1">
      <alignment vertical="center"/>
    </xf>
    <xf numFmtId="38" fontId="11" fillId="0" borderId="1" xfId="4" applyFont="1" applyFill="1" applyBorder="1" applyAlignment="1">
      <alignment vertical="center"/>
    </xf>
    <xf numFmtId="0" fontId="0" fillId="0" borderId="1" xfId="0" applyBorder="1" applyAlignment="1">
      <alignment vertical="center"/>
    </xf>
    <xf numFmtId="38" fontId="11" fillId="0" borderId="1" xfId="4" applyFont="1" applyBorder="1" applyAlignment="1">
      <alignment horizontal="right" vertical="center"/>
    </xf>
    <xf numFmtId="38" fontId="11" fillId="0" borderId="33" xfId="4" applyNumberFormat="1" applyFont="1" applyBorder="1" applyAlignment="1">
      <alignment horizontal="right" vertical="center"/>
    </xf>
    <xf numFmtId="0" fontId="0" fillId="0" borderId="1" xfId="0" applyBorder="1" applyAlignment="1"/>
    <xf numFmtId="195" fontId="11" fillId="0" borderId="18" xfId="4" applyNumberFormat="1" applyFont="1" applyBorder="1" applyAlignment="1">
      <alignment horizontal="right" vertical="center"/>
    </xf>
    <xf numFmtId="195" fontId="11" fillId="0" borderId="46" xfId="4" applyNumberFormat="1" applyFont="1" applyBorder="1" applyAlignment="1">
      <alignment horizontal="right" vertical="center"/>
    </xf>
    <xf numFmtId="195" fontId="11" fillId="0" borderId="26" xfId="4" applyNumberFormat="1" applyFont="1" applyBorder="1" applyAlignment="1">
      <alignment horizontal="right" vertical="center"/>
    </xf>
    <xf numFmtId="195" fontId="11" fillId="0" borderId="27" xfId="4" applyNumberFormat="1" applyFont="1" applyBorder="1" applyAlignment="1">
      <alignment horizontal="right" vertical="center"/>
    </xf>
    <xf numFmtId="0" fontId="7" fillId="0" borderId="43" xfId="0" applyFont="1" applyBorder="1"/>
    <xf numFmtId="0" fontId="7" fillId="0" borderId="58" xfId="0" applyFont="1" applyBorder="1"/>
    <xf numFmtId="185" fontId="11" fillId="0" borderId="33" xfId="4" applyNumberFormat="1" applyFont="1" applyBorder="1" applyAlignment="1">
      <alignment horizontal="right" vertical="center"/>
    </xf>
    <xf numFmtId="185" fontId="11" fillId="0" borderId="47" xfId="0" applyNumberFormat="1" applyFont="1" applyBorder="1" applyAlignment="1">
      <alignment horizontal="right" vertical="center"/>
    </xf>
    <xf numFmtId="185" fontId="11" fillId="0" borderId="24" xfId="0" applyNumberFormat="1" applyFont="1" applyBorder="1" applyAlignment="1">
      <alignment horizontal="right" vertical="center"/>
    </xf>
    <xf numFmtId="185" fontId="11" fillId="0" borderId="24" xfId="4" applyNumberFormat="1" applyFont="1" applyBorder="1" applyAlignment="1">
      <alignment horizontal="right" vertical="center"/>
    </xf>
    <xf numFmtId="185" fontId="11" fillId="0" borderId="25" xfId="0" applyNumberFormat="1" applyFont="1" applyBorder="1" applyAlignment="1">
      <alignment horizontal="right" vertical="center"/>
    </xf>
    <xf numFmtId="0" fontId="7" fillId="0" borderId="74" xfId="0" applyFont="1" applyBorder="1"/>
    <xf numFmtId="0" fontId="7" fillId="0" borderId="57" xfId="0" applyFont="1" applyBorder="1"/>
    <xf numFmtId="185" fontId="11" fillId="0" borderId="34" xfId="0" applyNumberFormat="1" applyFont="1" applyBorder="1" applyAlignment="1">
      <alignment horizontal="right" vertical="center"/>
    </xf>
    <xf numFmtId="185" fontId="11" fillId="0" borderId="74" xfId="0" applyNumberFormat="1" applyFont="1" applyBorder="1" applyAlignment="1">
      <alignment horizontal="right" vertical="center"/>
    </xf>
    <xf numFmtId="185" fontId="11" fillId="0" borderId="57" xfId="0" applyNumberFormat="1" applyFont="1" applyBorder="1" applyAlignment="1">
      <alignment horizontal="right" vertical="center"/>
    </xf>
    <xf numFmtId="38" fontId="11" fillId="0" borderId="0" xfId="4"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xf numFmtId="189" fontId="11" fillId="0" borderId="46" xfId="4" applyNumberFormat="1" applyFont="1" applyBorder="1" applyAlignment="1">
      <alignment horizontal="right" vertical="center"/>
    </xf>
    <xf numFmtId="189" fontId="11" fillId="0" borderId="26" xfId="4" applyNumberFormat="1" applyFont="1" applyBorder="1" applyAlignment="1">
      <alignment horizontal="right" vertical="center"/>
    </xf>
    <xf numFmtId="38" fontId="11" fillId="0" borderId="2" xfId="4" applyFont="1" applyBorder="1" applyAlignment="1">
      <alignment horizontal="center" vertical="center"/>
    </xf>
    <xf numFmtId="38" fontId="11" fillId="0" borderId="3" xfId="4" applyFont="1" applyBorder="1" applyAlignment="1">
      <alignment horizontal="center" vertical="center"/>
    </xf>
    <xf numFmtId="38" fontId="11" fillId="0" borderId="4" xfId="4" applyFont="1" applyBorder="1" applyAlignment="1">
      <alignment horizontal="center" vertical="center"/>
    </xf>
    <xf numFmtId="38" fontId="11" fillId="0" borderId="12" xfId="4" applyFont="1" applyBorder="1" applyAlignment="1">
      <alignment horizontal="center" vertical="center"/>
    </xf>
    <xf numFmtId="38" fontId="11" fillId="0" borderId="13" xfId="4" applyFont="1" applyBorder="1" applyAlignment="1">
      <alignment horizontal="center" vertical="center"/>
    </xf>
    <xf numFmtId="38" fontId="11" fillId="0" borderId="10" xfId="4" applyFont="1" applyBorder="1" applyAlignment="1">
      <alignment horizontal="center" vertical="center"/>
    </xf>
    <xf numFmtId="188" fontId="11" fillId="0" borderId="16" xfId="0" applyNumberFormat="1" applyFont="1" applyBorder="1" applyAlignment="1">
      <alignment horizontal="center" vertical="center" shrinkToFit="1"/>
    </xf>
    <xf numFmtId="0" fontId="7" fillId="0" borderId="53" xfId="0" applyFont="1" applyBorder="1" applyAlignment="1">
      <alignment horizontal="center"/>
    </xf>
    <xf numFmtId="38" fontId="11" fillId="0" borderId="53" xfId="4" applyFont="1" applyBorder="1" applyAlignment="1">
      <alignment horizontal="center" vertical="center"/>
    </xf>
    <xf numFmtId="188" fontId="11" fillId="0" borderId="53" xfId="0" applyNumberFormat="1" applyFont="1" applyBorder="1" applyAlignment="1">
      <alignment horizontal="center" vertical="center" shrinkToFit="1"/>
    </xf>
    <xf numFmtId="0" fontId="7" fillId="0" borderId="17" xfId="0" applyFont="1" applyBorder="1" applyAlignment="1">
      <alignment horizontal="center"/>
    </xf>
    <xf numFmtId="189" fontId="11" fillId="0" borderId="27" xfId="4" applyNumberFormat="1" applyFont="1" applyBorder="1" applyAlignment="1">
      <alignment horizontal="right" vertical="center"/>
    </xf>
    <xf numFmtId="38" fontId="11" fillId="0" borderId="0" xfId="4" applyFont="1" applyBorder="1" applyAlignment="1">
      <alignment horizontal="right" vertical="center"/>
    </xf>
    <xf numFmtId="0" fontId="7" fillId="0" borderId="0" xfId="0" applyFont="1" applyBorder="1" applyAlignment="1"/>
    <xf numFmtId="188" fontId="11" fillId="0" borderId="22" xfId="0" applyNumberFormat="1" applyFont="1" applyBorder="1" applyAlignment="1">
      <alignment horizontal="right" vertical="center"/>
    </xf>
    <xf numFmtId="188" fontId="11" fillId="0" borderId="43" xfId="0" applyNumberFormat="1" applyFont="1" applyBorder="1" applyAlignment="1">
      <alignment horizontal="right" vertical="center"/>
    </xf>
    <xf numFmtId="188" fontId="11" fillId="0" borderId="58" xfId="0" applyNumberFormat="1" applyFont="1" applyBorder="1" applyAlignment="1">
      <alignment horizontal="right" vertical="center"/>
    </xf>
    <xf numFmtId="0" fontId="7" fillId="0" borderId="3" xfId="0" applyFont="1" applyBorder="1"/>
    <xf numFmtId="0" fontId="7" fillId="0" borderId="4" xfId="0" applyFont="1" applyBorder="1"/>
    <xf numFmtId="0" fontId="7" fillId="0" borderId="12" xfId="0" applyFont="1" applyBorder="1"/>
    <xf numFmtId="0" fontId="7" fillId="0" borderId="13" xfId="0" applyFont="1" applyBorder="1"/>
    <xf numFmtId="0" fontId="7" fillId="0" borderId="10" xfId="0" applyFont="1" applyBorder="1"/>
    <xf numFmtId="0" fontId="7" fillId="0" borderId="73" xfId="0" applyFont="1" applyBorder="1"/>
    <xf numFmtId="0" fontId="7" fillId="0" borderId="42" xfId="0" applyFont="1" applyBorder="1"/>
    <xf numFmtId="188" fontId="11" fillId="0" borderId="23" xfId="0" applyNumberFormat="1" applyFont="1" applyBorder="1" applyAlignment="1">
      <alignment horizontal="right" vertical="center"/>
    </xf>
    <xf numFmtId="188" fontId="11" fillId="0" borderId="73" xfId="0" applyNumberFormat="1" applyFont="1" applyBorder="1" applyAlignment="1">
      <alignment horizontal="right" vertical="center"/>
    </xf>
    <xf numFmtId="188" fontId="11" fillId="0" borderId="42" xfId="0" applyNumberFormat="1" applyFont="1" applyBorder="1" applyAlignment="1">
      <alignment horizontal="right" vertical="center"/>
    </xf>
    <xf numFmtId="185" fontId="11" fillId="0" borderId="25" xfId="4" applyNumberFormat="1" applyFont="1" applyBorder="1" applyAlignment="1">
      <alignment horizontal="right" vertical="center"/>
    </xf>
    <xf numFmtId="0" fontId="7" fillId="0" borderId="3" xfId="0" applyFont="1" applyBorder="1" applyAlignment="1">
      <alignment horizontal="center"/>
    </xf>
    <xf numFmtId="0" fontId="7" fillId="0" borderId="4"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0" xfId="0" applyFont="1" applyBorder="1" applyAlignment="1">
      <alignment horizontal="center"/>
    </xf>
    <xf numFmtId="38" fontId="12" fillId="0" borderId="2" xfId="4" applyFont="1" applyBorder="1" applyAlignment="1">
      <alignment horizontal="center" vertical="center" wrapText="1"/>
    </xf>
    <xf numFmtId="38" fontId="12" fillId="0" borderId="3" xfId="4" applyFont="1" applyBorder="1" applyAlignment="1">
      <alignment horizontal="center" vertical="center" wrapText="1"/>
    </xf>
    <xf numFmtId="38" fontId="12" fillId="0" borderId="4" xfId="4" applyFont="1" applyBorder="1" applyAlignment="1">
      <alignment horizontal="center" vertical="center" wrapText="1"/>
    </xf>
    <xf numFmtId="38" fontId="12" fillId="0" borderId="12" xfId="4" applyFont="1" applyBorder="1" applyAlignment="1">
      <alignment horizontal="center" vertical="center" wrapText="1"/>
    </xf>
    <xf numFmtId="38" fontId="12" fillId="0" borderId="13" xfId="4" applyFont="1" applyBorder="1" applyAlignment="1">
      <alignment horizontal="center" vertical="center" wrapText="1"/>
    </xf>
    <xf numFmtId="38" fontId="12" fillId="0" borderId="10" xfId="4" applyFont="1" applyBorder="1" applyAlignment="1">
      <alignment horizontal="center" vertical="center" wrapText="1"/>
    </xf>
    <xf numFmtId="176" fontId="11" fillId="0" borderId="8" xfId="4" applyNumberFormat="1" applyFont="1" applyBorder="1" applyAlignment="1">
      <alignment horizontal="center" vertical="center"/>
    </xf>
    <xf numFmtId="176" fontId="11" fillId="0" borderId="37" xfId="4" applyNumberFormat="1" applyFont="1" applyBorder="1" applyAlignment="1">
      <alignment horizontal="center" vertical="center"/>
    </xf>
    <xf numFmtId="176" fontId="11" fillId="0" borderId="15" xfId="4" applyNumberFormat="1" applyFont="1" applyBorder="1" applyAlignment="1">
      <alignment horizontal="center" vertical="center"/>
    </xf>
    <xf numFmtId="0" fontId="7" fillId="0" borderId="53" xfId="0" applyFont="1" applyBorder="1" applyAlignment="1"/>
    <xf numFmtId="0" fontId="7" fillId="0" borderId="17" xfId="0" applyFont="1" applyBorder="1" applyAlignment="1"/>
    <xf numFmtId="176" fontId="11" fillId="0" borderId="53" xfId="4" applyNumberFormat="1" applyFont="1" applyBorder="1" applyAlignment="1">
      <alignment horizontal="center" vertical="center"/>
    </xf>
    <xf numFmtId="188" fontId="11" fillId="0" borderId="34" xfId="0" applyNumberFormat="1" applyFont="1" applyBorder="1" applyAlignment="1">
      <alignment horizontal="right" vertical="center"/>
    </xf>
    <xf numFmtId="188" fontId="11" fillId="0" borderId="74" xfId="0" applyNumberFormat="1" applyFont="1" applyBorder="1" applyAlignment="1">
      <alignment horizontal="right" vertical="center"/>
    </xf>
    <xf numFmtId="188" fontId="11" fillId="0" borderId="57" xfId="0" applyNumberFormat="1" applyFont="1" applyBorder="1" applyAlignment="1">
      <alignment horizontal="right" vertical="center"/>
    </xf>
    <xf numFmtId="38" fontId="11" fillId="0" borderId="0" xfId="4" applyFont="1" applyBorder="1" applyAlignment="1">
      <alignment horizontal="center" vertical="center"/>
    </xf>
    <xf numFmtId="38" fontId="11" fillId="0" borderId="34" xfId="4" applyFont="1" applyFill="1" applyBorder="1" applyAlignment="1">
      <alignment horizontal="right" vertical="center" wrapText="1"/>
    </xf>
    <xf numFmtId="38" fontId="11" fillId="0" borderId="74" xfId="4" applyFont="1" applyFill="1" applyBorder="1" applyAlignment="1">
      <alignment horizontal="right" vertical="center" wrapText="1"/>
    </xf>
    <xf numFmtId="38" fontId="11" fillId="0" borderId="57" xfId="4" applyFont="1" applyFill="1" applyBorder="1" applyAlignment="1">
      <alignment horizontal="right" vertical="center" wrapText="1"/>
    </xf>
    <xf numFmtId="195" fontId="11" fillId="0" borderId="41" xfId="4" applyNumberFormat="1" applyFont="1" applyBorder="1" applyAlignment="1">
      <alignment horizontal="right" vertical="center"/>
    </xf>
    <xf numFmtId="195" fontId="11" fillId="0" borderId="28" xfId="4" applyNumberFormat="1" applyFont="1" applyBorder="1" applyAlignment="1">
      <alignment horizontal="right" vertical="center"/>
    </xf>
    <xf numFmtId="0" fontId="11" fillId="0" borderId="74" xfId="0" applyFont="1" applyBorder="1" applyAlignment="1">
      <alignment horizontal="center" vertical="center"/>
    </xf>
    <xf numFmtId="176" fontId="12" fillId="0" borderId="16" xfId="4" applyNumberFormat="1" applyFont="1" applyBorder="1" applyAlignment="1">
      <alignment horizontal="center" vertical="center" wrapText="1"/>
    </xf>
    <xf numFmtId="0" fontId="12" fillId="0" borderId="53" xfId="0" applyFont="1" applyBorder="1" applyAlignment="1"/>
    <xf numFmtId="0" fontId="11" fillId="0" borderId="43" xfId="0" applyFont="1" applyBorder="1" applyAlignment="1">
      <alignment horizontal="center" vertical="center"/>
    </xf>
    <xf numFmtId="195" fontId="11" fillId="0" borderId="29" xfId="4" applyNumberFormat="1" applyFont="1" applyBorder="1" applyAlignment="1">
      <alignment horizontal="right" vertical="center"/>
    </xf>
    <xf numFmtId="189" fontId="11" fillId="0" borderId="41" xfId="4" applyNumberFormat="1" applyFont="1" applyBorder="1" applyAlignment="1">
      <alignment horizontal="right" vertical="center"/>
    </xf>
    <xf numFmtId="189" fontId="11" fillId="0" borderId="28" xfId="4" applyNumberFormat="1" applyFont="1" applyBorder="1" applyAlignment="1">
      <alignment horizontal="right" vertical="center"/>
    </xf>
    <xf numFmtId="189" fontId="11" fillId="0" borderId="29" xfId="4" applyNumberFormat="1" applyFont="1" applyBorder="1" applyAlignment="1">
      <alignment horizontal="right" vertical="center"/>
    </xf>
    <xf numFmtId="188" fontId="11" fillId="0" borderId="2" xfId="0" applyNumberFormat="1" applyFont="1" applyBorder="1" applyAlignment="1">
      <alignment horizontal="center" vertical="center" shrinkToFit="1"/>
    </xf>
    <xf numFmtId="188" fontId="11" fillId="0" borderId="3" xfId="0" applyNumberFormat="1" applyFont="1" applyBorder="1" applyAlignment="1">
      <alignment horizontal="center" vertical="center" shrinkToFit="1"/>
    </xf>
    <xf numFmtId="188" fontId="11" fillId="0" borderId="4" xfId="0" applyNumberFormat="1" applyFont="1" applyBorder="1" applyAlignment="1">
      <alignment horizontal="center" vertical="center" shrinkToFit="1"/>
    </xf>
    <xf numFmtId="188" fontId="11" fillId="0" borderId="12" xfId="0" applyNumberFormat="1" applyFont="1" applyBorder="1" applyAlignment="1">
      <alignment horizontal="center" vertical="center" shrinkToFit="1"/>
    </xf>
    <xf numFmtId="188" fontId="11" fillId="0" borderId="13" xfId="0" applyNumberFormat="1" applyFont="1" applyBorder="1" applyAlignment="1">
      <alignment horizontal="center" vertical="center" shrinkToFit="1"/>
    </xf>
    <xf numFmtId="188" fontId="11" fillId="0" borderId="10" xfId="0" applyNumberFormat="1" applyFont="1" applyBorder="1" applyAlignment="1">
      <alignment horizontal="center" vertical="center" shrinkToFit="1"/>
    </xf>
    <xf numFmtId="195" fontId="11" fillId="0" borderId="19" xfId="4" applyNumberFormat="1" applyFont="1" applyBorder="1" applyAlignment="1">
      <alignment horizontal="right" vertical="center"/>
    </xf>
    <xf numFmtId="0" fontId="9" fillId="0" borderId="8" xfId="0" applyFont="1" applyFill="1" applyBorder="1" applyAlignment="1">
      <alignment horizontal="center" vertical="center"/>
    </xf>
    <xf numFmtId="0" fontId="9" fillId="0" borderId="19"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1" fillId="0" borderId="114" xfId="0" applyFont="1" applyBorder="1" applyAlignment="1">
      <alignment horizontal="center" vertical="center" wrapText="1"/>
    </xf>
    <xf numFmtId="0" fontId="7" fillId="0" borderId="74" xfId="0" applyFont="1" applyBorder="1" applyAlignment="1">
      <alignment wrapText="1"/>
    </xf>
    <xf numFmtId="0" fontId="7" fillId="0" borderId="57" xfId="0" applyFont="1" applyBorder="1" applyAlignment="1">
      <alignment wrapText="1"/>
    </xf>
    <xf numFmtId="0" fontId="9" fillId="0" borderId="33" xfId="0" applyFont="1" applyFill="1" applyBorder="1" applyAlignment="1">
      <alignment horizontal="left" vertical="center" wrapText="1"/>
    </xf>
    <xf numFmtId="0" fontId="0" fillId="0" borderId="1" xfId="0" applyBorder="1" applyAlignment="1">
      <alignment horizontal="center" vertical="center"/>
    </xf>
    <xf numFmtId="0" fontId="11" fillId="0" borderId="75" xfId="0" applyFont="1" applyBorder="1" applyAlignment="1">
      <alignment horizontal="center" vertical="center" wrapText="1"/>
    </xf>
    <xf numFmtId="0" fontId="7" fillId="0" borderId="84" xfId="0" applyFont="1" applyBorder="1" applyAlignment="1">
      <alignment horizontal="center" vertical="center" wrapText="1"/>
    </xf>
    <xf numFmtId="38" fontId="11" fillId="0" borderId="127" xfId="0" applyNumberFormat="1" applyFont="1" applyBorder="1" applyAlignment="1">
      <alignment vertical="center"/>
    </xf>
    <xf numFmtId="0" fontId="11" fillId="0" borderId="19" xfId="0" applyFont="1" applyBorder="1" applyAlignment="1">
      <alignment horizontal="left" vertical="center"/>
    </xf>
    <xf numFmtId="38" fontId="11" fillId="0" borderId="8" xfId="4" applyFont="1" applyBorder="1" applyAlignment="1">
      <alignment horizontal="right" vertical="center"/>
    </xf>
    <xf numFmtId="0" fontId="7" fillId="0" borderId="15" xfId="0" applyFont="1" applyBorder="1" applyAlignment="1">
      <alignment horizontal="right" vertical="center"/>
    </xf>
    <xf numFmtId="38" fontId="11" fillId="0" borderId="127" xfId="4" applyFont="1" applyBorder="1" applyAlignment="1">
      <alignment horizontal="right" vertical="center"/>
    </xf>
    <xf numFmtId="0" fontId="7" fillId="0" borderId="37" xfId="0" applyFont="1" applyBorder="1" applyAlignment="1">
      <alignment horizontal="right" vertical="center"/>
    </xf>
    <xf numFmtId="38" fontId="11" fillId="0" borderId="37" xfId="4" applyFont="1" applyBorder="1" applyAlignment="1">
      <alignment horizontal="right" vertical="center"/>
    </xf>
    <xf numFmtId="0" fontId="7" fillId="0" borderId="53" xfId="0" applyFont="1" applyBorder="1" applyAlignment="1">
      <alignment horizontal="right" vertical="center"/>
    </xf>
    <xf numFmtId="38" fontId="7" fillId="0" borderId="53" xfId="0" applyNumberFormat="1" applyFont="1" applyBorder="1" applyAlignment="1">
      <alignment horizontal="right" vertical="center"/>
    </xf>
    <xf numFmtId="41" fontId="11" fillId="0" borderId="26" xfId="4" applyNumberFormat="1" applyFont="1" applyBorder="1" applyAlignment="1">
      <alignment horizontal="center" vertical="center"/>
    </xf>
    <xf numFmtId="41" fontId="11" fillId="0" borderId="28" xfId="4" applyNumberFormat="1" applyFont="1" applyBorder="1" applyAlignment="1">
      <alignment horizontal="right" vertical="center"/>
    </xf>
    <xf numFmtId="41" fontId="7" fillId="0" borderId="28" xfId="0" applyNumberFormat="1" applyFont="1" applyBorder="1" applyAlignment="1">
      <alignment horizontal="right" vertical="center"/>
    </xf>
    <xf numFmtId="41" fontId="11" fillId="0" borderId="26" xfId="4" applyNumberFormat="1" applyFont="1" applyBorder="1" applyAlignment="1">
      <alignment horizontal="right" vertical="center"/>
    </xf>
    <xf numFmtId="0" fontId="7" fillId="0" borderId="42" xfId="0" applyFont="1" applyBorder="1" applyAlignment="1">
      <alignment horizontal="right" vertical="center"/>
    </xf>
    <xf numFmtId="0" fontId="0" fillId="0" borderId="37" xfId="0" applyBorder="1" applyAlignment="1">
      <alignment horizontal="center" vertical="center"/>
    </xf>
    <xf numFmtId="0" fontId="0" fillId="0" borderId="15" xfId="0" applyBorder="1" applyAlignment="1">
      <alignment horizontal="center" vertical="center"/>
    </xf>
    <xf numFmtId="38" fontId="11" fillId="0" borderId="8" xfId="0" applyNumberFormat="1" applyFont="1" applyBorder="1" applyAlignment="1">
      <alignment vertical="center"/>
    </xf>
    <xf numFmtId="0" fontId="0" fillId="0" borderId="15" xfId="0" applyBorder="1" applyAlignment="1">
      <alignment vertical="center"/>
    </xf>
    <xf numFmtId="41" fontId="11" fillId="0" borderId="127" xfId="0" applyNumberFormat="1" applyFont="1" applyBorder="1" applyAlignment="1">
      <alignment vertical="center"/>
    </xf>
    <xf numFmtId="0" fontId="0" fillId="0" borderId="54" xfId="0" applyBorder="1" applyAlignment="1">
      <alignment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38" fontId="11" fillId="0" borderId="26" xfId="4" applyFont="1" applyBorder="1" applyAlignment="1">
      <alignment vertical="center"/>
    </xf>
    <xf numFmtId="41" fontId="11" fillId="0" borderId="8" xfId="0" applyNumberFormat="1" applyFont="1" applyBorder="1" applyAlignment="1">
      <alignment vertical="center"/>
    </xf>
    <xf numFmtId="38" fontId="11" fillId="0" borderId="28" xfId="4" applyFont="1" applyBorder="1" applyAlignment="1">
      <alignment vertical="center"/>
    </xf>
    <xf numFmtId="38" fontId="11" fillId="0" borderId="29" xfId="4" applyFont="1" applyBorder="1" applyAlignment="1">
      <alignment vertical="center"/>
    </xf>
    <xf numFmtId="38" fontId="11" fillId="0" borderId="27" xfId="4" applyFont="1" applyBorder="1" applyAlignment="1">
      <alignment vertical="center"/>
    </xf>
    <xf numFmtId="41" fontId="11" fillId="0" borderId="46" xfId="4" applyNumberFormat="1" applyFont="1" applyBorder="1" applyAlignment="1">
      <alignment horizontal="center" vertical="center"/>
    </xf>
    <xf numFmtId="41" fontId="11" fillId="0" borderId="46" xfId="4" applyNumberFormat="1" applyFont="1" applyBorder="1" applyAlignment="1">
      <alignment horizontal="right" vertical="center"/>
    </xf>
    <xf numFmtId="0" fontId="7" fillId="0" borderId="54" xfId="0" applyFont="1" applyBorder="1" applyAlignment="1">
      <alignment horizontal="right" vertical="center"/>
    </xf>
    <xf numFmtId="176" fontId="11" fillId="0" borderId="0" xfId="4" applyNumberFormat="1" applyFont="1" applyBorder="1" applyAlignment="1">
      <alignment horizontal="right" vertical="center"/>
    </xf>
    <xf numFmtId="0" fontId="43" fillId="0" borderId="22" xfId="0" applyFont="1" applyBorder="1" applyAlignment="1">
      <alignment horizontal="center" vertical="center" wrapText="1"/>
    </xf>
    <xf numFmtId="0" fontId="43" fillId="0" borderId="43" xfId="0" applyFont="1" applyBorder="1" applyAlignment="1">
      <alignment horizontal="center" vertical="center"/>
    </xf>
    <xf numFmtId="0" fontId="43" fillId="0" borderId="58" xfId="0" applyFont="1" applyBorder="1" applyAlignment="1">
      <alignment horizontal="center" vertical="center"/>
    </xf>
    <xf numFmtId="38" fontId="11" fillId="0" borderId="25" xfId="4" applyFont="1" applyBorder="1" applyAlignment="1">
      <alignment vertical="center"/>
    </xf>
    <xf numFmtId="41" fontId="11" fillId="0" borderId="24" xfId="4" applyNumberFormat="1" applyFont="1" applyBorder="1" applyAlignment="1">
      <alignment horizontal="right" vertical="center"/>
    </xf>
    <xf numFmtId="41" fontId="11" fillId="0" borderId="47" xfId="4" applyNumberFormat="1" applyFont="1" applyBorder="1" applyAlignment="1">
      <alignment horizontal="right" vertical="center"/>
    </xf>
    <xf numFmtId="0" fontId="11" fillId="0" borderId="1" xfId="0" applyFont="1" applyBorder="1" applyAlignment="1">
      <alignment horizontal="left" vertical="center"/>
    </xf>
    <xf numFmtId="38" fontId="11" fillId="0" borderId="53" xfId="4" applyFont="1" applyFill="1" applyBorder="1" applyAlignment="1">
      <alignment horizontal="right" vertical="center"/>
    </xf>
    <xf numFmtId="38" fontId="11" fillId="0" borderId="17" xfId="4" applyFont="1" applyFill="1" applyBorder="1" applyAlignment="1">
      <alignment horizontal="right" vertical="center"/>
    </xf>
    <xf numFmtId="38" fontId="11" fillId="0" borderId="85" xfId="4" applyFont="1" applyBorder="1" applyAlignment="1">
      <alignment horizontal="right" vertical="center"/>
    </xf>
    <xf numFmtId="0" fontId="11" fillId="0" borderId="76" xfId="0" applyFont="1" applyBorder="1" applyAlignment="1">
      <alignment horizontal="center" vertical="center" wrapText="1"/>
    </xf>
    <xf numFmtId="0" fontId="11" fillId="0" borderId="75" xfId="0" applyFont="1" applyBorder="1" applyAlignment="1">
      <alignment horizontal="center" vertical="center"/>
    </xf>
    <xf numFmtId="0" fontId="11" fillId="0" borderId="78" xfId="0" applyFont="1" applyBorder="1" applyAlignment="1">
      <alignment horizontal="center" vertical="center"/>
    </xf>
    <xf numFmtId="0" fontId="11" fillId="0" borderId="84" xfId="0" applyFont="1" applyBorder="1" applyAlignment="1">
      <alignment horizontal="center" vertical="center"/>
    </xf>
    <xf numFmtId="38" fontId="11" fillId="0" borderId="85" xfId="4" applyFont="1" applyFill="1" applyBorder="1" applyAlignment="1">
      <alignment horizontal="right" vertical="center"/>
    </xf>
    <xf numFmtId="38" fontId="11" fillId="0" borderId="86" xfId="4" applyFont="1" applyFill="1" applyBorder="1" applyAlignment="1">
      <alignment horizontal="right" vertical="center"/>
    </xf>
    <xf numFmtId="41" fontId="11" fillId="0" borderId="41" xfId="4" applyNumberFormat="1" applyFont="1" applyBorder="1" applyAlignment="1">
      <alignment horizontal="right" vertical="center"/>
    </xf>
    <xf numFmtId="49" fontId="11" fillId="0" borderId="23" xfId="0" applyNumberFormat="1" applyFont="1" applyBorder="1" applyAlignment="1">
      <alignment horizontal="center" vertical="center"/>
    </xf>
    <xf numFmtId="49" fontId="11" fillId="0" borderId="42" xfId="0" applyNumberFormat="1" applyFont="1" applyBorder="1" applyAlignment="1">
      <alignment horizontal="center" vertical="center"/>
    </xf>
    <xf numFmtId="0" fontId="11" fillId="0" borderId="0" xfId="0" applyFont="1" applyAlignment="1">
      <alignment horizontal="center" vertical="center"/>
    </xf>
    <xf numFmtId="49" fontId="11" fillId="0" borderId="22" xfId="0" applyNumberFormat="1" applyFont="1" applyBorder="1" applyAlignment="1">
      <alignment horizontal="center" vertical="center"/>
    </xf>
    <xf numFmtId="49" fontId="11" fillId="0" borderId="43" xfId="0" applyNumberFormat="1" applyFont="1" applyBorder="1" applyAlignment="1">
      <alignment horizontal="center" vertical="center"/>
    </xf>
    <xf numFmtId="49" fontId="11" fillId="0" borderId="58" xfId="0" applyNumberFormat="1" applyFont="1" applyBorder="1" applyAlignment="1">
      <alignment horizontal="center" vertical="center"/>
    </xf>
    <xf numFmtId="0" fontId="11" fillId="0" borderId="2" xfId="0" applyFont="1" applyBorder="1" applyAlignment="1">
      <alignment horizontal="center"/>
    </xf>
    <xf numFmtId="0" fontId="11" fillId="0" borderId="4" xfId="0" applyFont="1" applyBorder="1" applyAlignment="1">
      <alignment horizontal="center"/>
    </xf>
    <xf numFmtId="0" fontId="11" fillId="0" borderId="12" xfId="0" applyFont="1" applyBorder="1" applyAlignment="1">
      <alignment horizontal="center"/>
    </xf>
    <xf numFmtId="0" fontId="11" fillId="0" borderId="10"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7" fillId="0" borderId="19" xfId="0" applyFont="1" applyBorder="1" applyAlignment="1">
      <alignment vertical="center"/>
    </xf>
    <xf numFmtId="0" fontId="11" fillId="0" borderId="8" xfId="0" applyFont="1" applyBorder="1" applyAlignment="1">
      <alignment horizontal="left" vertical="center"/>
    </xf>
    <xf numFmtId="0" fontId="11" fillId="0" borderId="15" xfId="0" applyFont="1" applyBorder="1" applyAlignment="1">
      <alignment horizontal="left" vertical="center"/>
    </xf>
    <xf numFmtId="38" fontId="11" fillId="0" borderId="18" xfId="0" applyNumberFormat="1" applyFont="1" applyBorder="1" applyAlignment="1">
      <alignment horizontal="left" vertical="center"/>
    </xf>
    <xf numFmtId="0" fontId="11" fillId="0" borderId="73" xfId="0" applyFont="1" applyBorder="1" applyAlignment="1">
      <alignment horizontal="center" vertical="center"/>
    </xf>
    <xf numFmtId="38" fontId="11" fillId="0" borderId="8" xfId="0" applyNumberFormat="1" applyFont="1" applyBorder="1" applyAlignment="1">
      <alignment horizontal="center" vertical="center"/>
    </xf>
    <xf numFmtId="38" fontId="11" fillId="0" borderId="37" xfId="0" applyNumberFormat="1" applyFont="1" applyBorder="1" applyAlignment="1">
      <alignment horizontal="center" vertical="center"/>
    </xf>
    <xf numFmtId="38" fontId="11" fillId="0" borderId="15" xfId="0" applyNumberFormat="1" applyFont="1" applyBorder="1" applyAlignment="1">
      <alignment horizontal="center" vertical="center"/>
    </xf>
    <xf numFmtId="38" fontId="11" fillId="0" borderId="2" xfId="0" applyNumberFormat="1" applyFont="1" applyBorder="1" applyAlignment="1">
      <alignment horizontal="center" vertical="center"/>
    </xf>
    <xf numFmtId="38" fontId="11" fillId="0" borderId="4" xfId="0" applyNumberFormat="1" applyFont="1" applyBorder="1" applyAlignment="1">
      <alignment horizontal="center" vertical="center"/>
    </xf>
    <xf numFmtId="38" fontId="11" fillId="0" borderId="11" xfId="0" applyNumberFormat="1" applyFont="1" applyBorder="1" applyAlignment="1">
      <alignment horizontal="center" vertical="center"/>
    </xf>
    <xf numFmtId="38" fontId="11" fillId="0" borderId="6" xfId="0" applyNumberFormat="1" applyFont="1" applyBorder="1" applyAlignment="1">
      <alignment horizontal="center" vertical="center"/>
    </xf>
    <xf numFmtId="38" fontId="11" fillId="0" borderId="12" xfId="0" applyNumberFormat="1" applyFont="1" applyBorder="1" applyAlignment="1">
      <alignment horizontal="center" vertical="center"/>
    </xf>
    <xf numFmtId="38" fontId="11" fillId="0" borderId="10" xfId="0" applyNumberFormat="1" applyFont="1" applyBorder="1" applyAlignment="1">
      <alignment horizontal="center" vertical="center"/>
    </xf>
    <xf numFmtId="38" fontId="11" fillId="0" borderId="33" xfId="0" applyNumberFormat="1" applyFont="1" applyBorder="1" applyAlignment="1">
      <alignment horizontal="left" vertical="center"/>
    </xf>
    <xf numFmtId="38" fontId="11" fillId="0" borderId="19" xfId="0" applyNumberFormat="1" applyFont="1" applyBorder="1" applyAlignment="1">
      <alignment horizontal="left" vertical="center"/>
    </xf>
    <xf numFmtId="38" fontId="11" fillId="0" borderId="1" xfId="0" applyNumberFormat="1" applyFont="1" applyBorder="1" applyAlignment="1">
      <alignment horizontal="center" vertical="center"/>
    </xf>
    <xf numFmtId="0" fontId="7" fillId="0" borderId="53" xfId="0" applyFont="1" applyBorder="1" applyAlignment="1">
      <alignment shrinkToFit="1"/>
    </xf>
    <xf numFmtId="0" fontId="0" fillId="0" borderId="53" xfId="0" applyBorder="1" applyAlignment="1">
      <alignment shrinkToFit="1"/>
    </xf>
    <xf numFmtId="49" fontId="11" fillId="0" borderId="53" xfId="0" applyNumberFormat="1" applyFont="1" applyBorder="1" applyAlignment="1">
      <alignment shrinkToFit="1"/>
    </xf>
    <xf numFmtId="0" fontId="11" fillId="0" borderId="53" xfId="0" applyFont="1" applyBorder="1" applyAlignment="1">
      <alignment shrinkToFit="1"/>
    </xf>
    <xf numFmtId="0" fontId="2" fillId="0" borderId="106" xfId="0" applyFont="1" applyBorder="1" applyAlignment="1">
      <alignment vertical="center" wrapText="1"/>
    </xf>
    <xf numFmtId="0" fontId="2" fillId="0" borderId="32" xfId="0" applyFont="1" applyBorder="1" applyAlignment="1">
      <alignment vertical="center" wrapText="1"/>
    </xf>
    <xf numFmtId="0" fontId="8" fillId="0" borderId="26" xfId="0" applyFont="1" applyBorder="1" applyAlignment="1">
      <alignment horizontal="left" shrinkToFit="1"/>
    </xf>
    <xf numFmtId="0" fontId="7" fillId="0" borderId="26" xfId="0" applyFont="1" applyBorder="1" applyAlignment="1">
      <alignment horizontal="left" shrinkToFit="1"/>
    </xf>
    <xf numFmtId="0" fontId="7" fillId="0" borderId="13" xfId="0" applyFont="1" applyBorder="1" applyAlignment="1"/>
    <xf numFmtId="0" fontId="8" fillId="0" borderId="1" xfId="0" applyFont="1" applyBorder="1" applyAlignment="1">
      <alignment horizontal="center" vertical="center"/>
    </xf>
    <xf numFmtId="38" fontId="7" fillId="0" borderId="32" xfId="4" applyNumberFormat="1" applyFont="1" applyFill="1" applyBorder="1" applyAlignment="1">
      <alignment horizontal="center" vertical="center"/>
    </xf>
    <xf numFmtId="38" fontId="7" fillId="0" borderId="29" xfId="0" applyNumberFormat="1" applyFont="1" applyBorder="1" applyAlignment="1">
      <alignment horizontal="center" vertical="center"/>
    </xf>
    <xf numFmtId="38" fontId="7" fillId="0" borderId="41" xfId="4" applyFont="1" applyFill="1" applyBorder="1" applyAlignment="1">
      <alignment horizontal="center" vertical="center"/>
    </xf>
    <xf numFmtId="38" fontId="7" fillId="0" borderId="41" xfId="4" applyNumberFormat="1" applyFont="1" applyFill="1" applyBorder="1" applyAlignment="1">
      <alignment horizontal="center" vertical="center"/>
    </xf>
    <xf numFmtId="38" fontId="7" fillId="0" borderId="32" xfId="4" applyFont="1" applyFill="1" applyBorder="1" applyAlignment="1">
      <alignment horizontal="center" vertical="center"/>
    </xf>
    <xf numFmtId="205" fontId="7" fillId="0" borderId="41" xfId="4" applyNumberFormat="1" applyFont="1" applyFill="1" applyBorder="1" applyAlignment="1">
      <alignment horizontal="center" vertical="center"/>
    </xf>
    <xf numFmtId="38" fontId="7" fillId="0" borderId="94" xfId="4" applyFont="1" applyFill="1" applyBorder="1" applyAlignment="1">
      <alignment horizontal="center" vertical="center"/>
    </xf>
    <xf numFmtId="0" fontId="7" fillId="0" borderId="148" xfId="0" applyFont="1" applyBorder="1" applyAlignment="1">
      <alignment horizontal="center" vertical="center"/>
    </xf>
    <xf numFmtId="38" fontId="7" fillId="0" borderId="149" xfId="4" applyFont="1" applyFill="1" applyBorder="1" applyAlignment="1">
      <alignment horizontal="center" vertical="center"/>
    </xf>
    <xf numFmtId="38" fontId="7" fillId="0" borderId="23" xfId="4" applyFont="1" applyFill="1" applyBorder="1" applyAlignment="1">
      <alignment horizontal="center" vertical="center"/>
    </xf>
    <xf numFmtId="38" fontId="7" fillId="0" borderId="42" xfId="4" applyFont="1" applyFill="1" applyBorder="1" applyAlignment="1">
      <alignment horizontal="center" vertical="center"/>
    </xf>
    <xf numFmtId="0" fontId="7" fillId="0" borderId="42" xfId="0" applyFont="1" applyFill="1" applyBorder="1" applyAlignment="1">
      <alignment horizontal="center" vertical="center"/>
    </xf>
    <xf numFmtId="0" fontId="45"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38" fontId="11" fillId="0" borderId="47" xfId="0" applyNumberFormat="1" applyFont="1" applyFill="1" applyBorder="1" applyAlignment="1">
      <alignment horizontal="right" vertical="center"/>
    </xf>
    <xf numFmtId="38" fontId="11" fillId="0" borderId="24" xfId="0" applyNumberFormat="1" applyFont="1" applyFill="1" applyBorder="1" applyAlignment="1">
      <alignment horizontal="right" vertical="center"/>
    </xf>
    <xf numFmtId="38" fontId="9" fillId="0" borderId="33" xfId="4" applyFont="1" applyBorder="1" applyAlignment="1">
      <alignment horizontal="center" vertical="top" textRotation="255" wrapText="1"/>
    </xf>
    <xf numFmtId="0" fontId="9" fillId="0" borderId="18" xfId="0" applyFont="1" applyBorder="1" applyAlignment="1">
      <alignment horizontal="center" vertical="top" textRotation="255" wrapText="1"/>
    </xf>
    <xf numFmtId="38" fontId="11" fillId="0" borderId="0" xfId="4" applyFont="1" applyBorder="1" applyAlignment="1">
      <alignment horizontal="right" vertical="center" wrapText="1"/>
    </xf>
    <xf numFmtId="0" fontId="7" fillId="0" borderId="0" xfId="0" applyFont="1" applyBorder="1" applyAlignment="1">
      <alignment horizontal="right" vertical="center" wrapText="1"/>
    </xf>
    <xf numFmtId="38" fontId="11" fillId="0" borderId="33" xfId="4" applyFont="1" applyBorder="1" applyAlignment="1">
      <alignment horizontal="center" vertical="top" textRotation="255" wrapText="1"/>
    </xf>
    <xf numFmtId="0" fontId="7" fillId="0" borderId="18" xfId="0" applyFont="1" applyBorder="1" applyAlignment="1">
      <alignment horizontal="center" vertical="top" textRotation="255" wrapText="1"/>
    </xf>
    <xf numFmtId="38" fontId="11" fillId="0" borderId="1" xfId="4" applyFont="1" applyBorder="1" applyAlignment="1">
      <alignment horizontal="center" vertical="center" wrapText="1"/>
    </xf>
    <xf numFmtId="38" fontId="11" fillId="0" borderId="3" xfId="4" applyFont="1" applyBorder="1" applyAlignment="1">
      <alignment horizontal="left" vertical="center"/>
    </xf>
    <xf numFmtId="0" fontId="7" fillId="0" borderId="3" xfId="0" applyFont="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195" fontId="7" fillId="0" borderId="19" xfId="4" applyNumberFormat="1" applyFont="1" applyFill="1" applyBorder="1" applyAlignment="1">
      <alignment horizontal="center" vertical="center"/>
    </xf>
    <xf numFmtId="0" fontId="8" fillId="0" borderId="1" xfId="0" applyFont="1" applyBorder="1" applyAlignment="1">
      <alignment vertical="center"/>
    </xf>
    <xf numFmtId="195" fontId="7" fillId="0" borderId="33" xfId="4" applyNumberFormat="1" applyFont="1" applyFill="1" applyBorder="1" applyAlignment="1">
      <alignment horizontal="center" vertical="center"/>
    </xf>
    <xf numFmtId="195" fontId="7" fillId="0" borderId="18" xfId="4" applyNumberFormat="1" applyFont="1" applyFill="1" applyBorder="1" applyAlignment="1">
      <alignment horizontal="center" vertical="center"/>
    </xf>
    <xf numFmtId="57" fontId="11" fillId="0" borderId="23" xfId="0" applyNumberFormat="1" applyFont="1" applyBorder="1" applyAlignment="1">
      <alignment horizontal="left" vertical="center"/>
    </xf>
    <xf numFmtId="0" fontId="11" fillId="0" borderId="42" xfId="0" applyFont="1" applyBorder="1" applyAlignment="1">
      <alignment horizontal="left" vertical="center"/>
    </xf>
    <xf numFmtId="0" fontId="7" fillId="0" borderId="33" xfId="0" applyFont="1" applyFill="1" applyBorder="1" applyAlignment="1">
      <alignment horizontal="right" vertical="center"/>
    </xf>
    <xf numFmtId="38" fontId="11" fillId="0" borderId="0" xfId="4" applyFont="1" applyBorder="1" applyAlignment="1">
      <alignment horizontal="left" vertical="center"/>
    </xf>
    <xf numFmtId="189" fontId="11" fillId="0" borderId="13" xfId="0" applyNumberFormat="1"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11" fillId="0" borderId="23" xfId="0" applyFont="1" applyBorder="1" applyAlignment="1">
      <alignment horizontal="right" vertical="center"/>
    </xf>
    <xf numFmtId="0" fontId="11" fillId="0" borderId="42" xfId="0" applyFont="1" applyBorder="1" applyAlignment="1">
      <alignment horizontal="right" vertical="center"/>
    </xf>
    <xf numFmtId="57" fontId="11" fillId="0" borderId="19" xfId="0" applyNumberFormat="1" applyFont="1" applyBorder="1" applyAlignment="1">
      <alignment horizontal="left" vertical="center"/>
    </xf>
    <xf numFmtId="38" fontId="7" fillId="0" borderId="23" xfId="4" applyFont="1" applyBorder="1" applyAlignment="1">
      <alignment vertical="center"/>
    </xf>
    <xf numFmtId="0" fontId="7" fillId="0" borderId="42" xfId="0" applyFont="1" applyBorder="1" applyAlignment="1">
      <alignment vertical="center"/>
    </xf>
    <xf numFmtId="199" fontId="7" fillId="0" borderId="23" xfId="0" applyNumberFormat="1" applyFont="1" applyBorder="1" applyAlignment="1">
      <alignment horizontal="right" vertical="center"/>
    </xf>
    <xf numFmtId="199" fontId="7" fillId="0" borderId="73" xfId="0" applyNumberFormat="1" applyFont="1" applyBorder="1" applyAlignment="1">
      <alignment horizontal="right" vertical="center"/>
    </xf>
    <xf numFmtId="199" fontId="7" fillId="0" borderId="42" xfId="0" applyNumberFormat="1" applyFont="1" applyBorder="1" applyAlignment="1">
      <alignment horizontal="right" vertical="center"/>
    </xf>
    <xf numFmtId="189" fontId="7" fillId="0" borderId="23" xfId="0" applyNumberFormat="1" applyFont="1" applyBorder="1" applyAlignment="1">
      <alignment horizontal="right" vertical="center"/>
    </xf>
    <xf numFmtId="189" fontId="7" fillId="0" borderId="73" xfId="0" applyNumberFormat="1" applyFont="1" applyBorder="1" applyAlignment="1">
      <alignment horizontal="right" vertical="center"/>
    </xf>
    <xf numFmtId="189" fontId="7" fillId="0" borderId="42" xfId="0" applyNumberFormat="1" applyFont="1" applyBorder="1" applyAlignment="1">
      <alignment horizontal="right" vertical="center"/>
    </xf>
    <xf numFmtId="0" fontId="5" fillId="0" borderId="73" xfId="0" applyFont="1" applyBorder="1" applyAlignment="1">
      <alignment horizontal="right" vertical="center"/>
    </xf>
    <xf numFmtId="0" fontId="5" fillId="0" borderId="42" xfId="0" applyFont="1" applyBorder="1" applyAlignment="1">
      <alignment horizontal="right" vertical="center"/>
    </xf>
    <xf numFmtId="57" fontId="11" fillId="0" borderId="34" xfId="0" applyNumberFormat="1" applyFont="1" applyBorder="1" applyAlignment="1">
      <alignment horizontal="left" vertical="center"/>
    </xf>
    <xf numFmtId="0" fontId="11" fillId="0" borderId="57" xfId="0" applyFont="1" applyBorder="1" applyAlignment="1">
      <alignment horizontal="left" vertical="center"/>
    </xf>
    <xf numFmtId="189" fontId="7" fillId="0" borderId="34" xfId="0" applyNumberFormat="1" applyFont="1" applyBorder="1" applyAlignment="1">
      <alignment horizontal="right" vertical="center"/>
    </xf>
    <xf numFmtId="189" fontId="7" fillId="0" borderId="74" xfId="0" applyNumberFormat="1" applyFont="1" applyBorder="1" applyAlignment="1">
      <alignment horizontal="right" vertical="center"/>
    </xf>
    <xf numFmtId="189" fontId="7" fillId="0" borderId="57" xfId="0" applyNumberFormat="1" applyFont="1" applyBorder="1" applyAlignment="1">
      <alignment horizontal="right" vertical="center"/>
    </xf>
    <xf numFmtId="199" fontId="7" fillId="0" borderId="34" xfId="0" applyNumberFormat="1" applyFont="1" applyBorder="1" applyAlignment="1">
      <alignment horizontal="right" vertical="center"/>
    </xf>
    <xf numFmtId="199" fontId="7" fillId="0" borderId="74" xfId="0" applyNumberFormat="1" applyFont="1" applyBorder="1" applyAlignment="1">
      <alignment horizontal="right" vertical="center"/>
    </xf>
    <xf numFmtId="199" fontId="7" fillId="0" borderId="57" xfId="0" applyNumberFormat="1" applyFont="1" applyBorder="1" applyAlignment="1">
      <alignment horizontal="right" vertical="center"/>
    </xf>
    <xf numFmtId="57" fontId="11" fillId="0" borderId="33" xfId="0" applyNumberFormat="1" applyFont="1" applyBorder="1" applyAlignment="1">
      <alignment horizontal="left" vertical="center"/>
    </xf>
    <xf numFmtId="0" fontId="11" fillId="0" borderId="2" xfId="0" applyFont="1" applyBorder="1" applyAlignment="1">
      <alignment vertical="center" wrapText="1"/>
    </xf>
    <xf numFmtId="0" fontId="11" fillId="0" borderId="3" xfId="0" applyFont="1" applyBorder="1" applyAlignment="1">
      <alignment vertical="center" wrapText="1"/>
    </xf>
    <xf numFmtId="199" fontId="7" fillId="0" borderId="33" xfId="0" applyNumberFormat="1" applyFont="1" applyBorder="1" applyAlignment="1">
      <alignment horizontal="right" vertical="center"/>
    </xf>
    <xf numFmtId="189" fontId="7" fillId="0" borderId="33" xfId="0" applyNumberFormat="1" applyFont="1" applyBorder="1" applyAlignment="1">
      <alignment horizontal="right" vertical="center"/>
    </xf>
    <xf numFmtId="0" fontId="5" fillId="0" borderId="74" xfId="0" applyFont="1" applyBorder="1" applyAlignment="1">
      <alignment horizontal="right" vertical="center"/>
    </xf>
    <xf numFmtId="0" fontId="5" fillId="0" borderId="57" xfId="0" applyFont="1" applyBorder="1" applyAlignment="1">
      <alignment horizontal="right" vertical="center"/>
    </xf>
    <xf numFmtId="199" fontId="7" fillId="0" borderId="34" xfId="0" applyNumberFormat="1" applyFont="1" applyFill="1" applyBorder="1" applyAlignment="1">
      <alignment horizontal="right" vertical="center"/>
    </xf>
    <xf numFmtId="199" fontId="7" fillId="0" borderId="74" xfId="0" applyNumberFormat="1" applyFont="1" applyFill="1" applyBorder="1" applyAlignment="1">
      <alignment horizontal="right" vertical="center"/>
    </xf>
    <xf numFmtId="199" fontId="7" fillId="0" borderId="57" xfId="0" applyNumberFormat="1" applyFont="1" applyFill="1" applyBorder="1" applyAlignment="1">
      <alignment horizontal="right" vertical="center"/>
    </xf>
    <xf numFmtId="199" fontId="7" fillId="0" borderId="19" xfId="0" applyNumberFormat="1" applyFont="1" applyBorder="1" applyAlignment="1">
      <alignment horizontal="right" vertical="center"/>
    </xf>
    <xf numFmtId="189" fontId="7" fillId="0" borderId="19" xfId="0" applyNumberFormat="1" applyFont="1" applyBorder="1" applyAlignment="1">
      <alignment horizontal="right" vertical="center"/>
    </xf>
    <xf numFmtId="57" fontId="11" fillId="0" borderId="57" xfId="0" applyNumberFormat="1" applyFont="1" applyBorder="1" applyAlignment="1">
      <alignment horizontal="left" vertical="center"/>
    </xf>
    <xf numFmtId="57" fontId="11" fillId="0" borderId="34" xfId="0" applyNumberFormat="1" applyFont="1" applyFill="1" applyBorder="1" applyAlignment="1">
      <alignment horizontal="left" vertical="center"/>
    </xf>
    <xf numFmtId="57" fontId="11" fillId="0" borderId="57" xfId="0" applyNumberFormat="1" applyFont="1" applyFill="1" applyBorder="1" applyAlignment="1">
      <alignment horizontal="left" vertical="center"/>
    </xf>
    <xf numFmtId="189" fontId="7" fillId="0" borderId="34" xfId="0" applyNumberFormat="1" applyFont="1" applyFill="1" applyBorder="1" applyAlignment="1">
      <alignment horizontal="right" vertical="center"/>
    </xf>
    <xf numFmtId="189" fontId="7" fillId="0" borderId="74" xfId="0" applyNumberFormat="1" applyFont="1" applyFill="1" applyBorder="1" applyAlignment="1">
      <alignment horizontal="right" vertical="center"/>
    </xf>
    <xf numFmtId="189" fontId="7" fillId="0" borderId="57" xfId="0" applyNumberFormat="1" applyFont="1" applyFill="1" applyBorder="1" applyAlignment="1">
      <alignment horizontal="right" vertical="center"/>
    </xf>
    <xf numFmtId="57" fontId="11" fillId="0" borderId="13" xfId="0" applyNumberFormat="1" applyFont="1" applyBorder="1" applyAlignment="1">
      <alignment vertical="center"/>
    </xf>
    <xf numFmtId="57" fontId="11" fillId="0" borderId="42" xfId="0" applyNumberFormat="1" applyFont="1" applyBorder="1" applyAlignment="1">
      <alignment horizontal="left" vertical="center"/>
    </xf>
    <xf numFmtId="189" fontId="7" fillId="0" borderId="13" xfId="0" applyNumberFormat="1" applyFont="1" applyBorder="1" applyAlignment="1" applyProtection="1">
      <alignment horizontal="center"/>
      <protection locked="0"/>
    </xf>
    <xf numFmtId="189" fontId="7" fillId="0" borderId="150" xfId="0" applyNumberFormat="1" applyFont="1" applyBorder="1" applyAlignment="1" applyProtection="1">
      <alignment horizontal="center" vertical="center"/>
      <protection locked="0"/>
    </xf>
    <xf numFmtId="0" fontId="7" fillId="0" borderId="151" xfId="0" applyFont="1" applyBorder="1" applyAlignment="1">
      <alignment horizontal="center" vertical="center"/>
    </xf>
    <xf numFmtId="189" fontId="17" fillId="8" borderId="44" xfId="0" applyNumberFormat="1" applyFont="1" applyFill="1" applyBorder="1" applyAlignment="1" applyProtection="1">
      <alignment horizontal="distributed" vertical="center"/>
      <protection locked="0"/>
    </xf>
    <xf numFmtId="189" fontId="17" fillId="8" borderId="152" xfId="0" applyNumberFormat="1" applyFont="1" applyFill="1" applyBorder="1" applyAlignment="1" applyProtection="1">
      <alignment horizontal="distributed" vertical="center"/>
      <protection locked="0"/>
    </xf>
    <xf numFmtId="189" fontId="17" fillId="8" borderId="45" xfId="0" applyNumberFormat="1" applyFont="1" applyFill="1" applyBorder="1" applyAlignment="1" applyProtection="1">
      <alignment horizontal="distributed" vertical="center"/>
      <protection locked="0"/>
    </xf>
    <xf numFmtId="189" fontId="7" fillId="0" borderId="22" xfId="0" applyNumberFormat="1" applyFont="1" applyBorder="1" applyAlignment="1" applyProtection="1">
      <alignment horizontal="distributed" vertical="center"/>
      <protection locked="0"/>
    </xf>
    <xf numFmtId="189" fontId="7" fillId="0" borderId="43" xfId="0" applyNumberFormat="1" applyFont="1" applyBorder="1" applyAlignment="1" applyProtection="1">
      <alignment horizontal="distributed" vertical="center"/>
      <protection locked="0"/>
    </xf>
    <xf numFmtId="189" fontId="7" fillId="0" borderId="58" xfId="0" applyNumberFormat="1" applyFont="1" applyBorder="1" applyAlignment="1" applyProtection="1">
      <alignment horizontal="distributed" vertical="center"/>
      <protection locked="0"/>
    </xf>
    <xf numFmtId="189" fontId="7" fillId="0" borderId="90" xfId="0" applyNumberFormat="1" applyFont="1" applyBorder="1" applyAlignment="1" applyProtection="1">
      <alignment horizontal="distributed" vertical="center"/>
      <protection locked="0"/>
    </xf>
    <xf numFmtId="189" fontId="7" fillId="0" borderId="92" xfId="0" applyNumberFormat="1" applyFont="1" applyBorder="1" applyAlignment="1" applyProtection="1">
      <alignment horizontal="distributed" vertical="center"/>
      <protection locked="0"/>
    </xf>
    <xf numFmtId="189" fontId="7" fillId="0" borderId="91" xfId="0" applyNumberFormat="1" applyFont="1" applyBorder="1" applyAlignment="1" applyProtection="1">
      <alignment horizontal="distributed" vertical="center"/>
      <protection locked="0"/>
    </xf>
    <xf numFmtId="189" fontId="7" fillId="0" borderId="34" xfId="0" applyNumberFormat="1" applyFont="1" applyBorder="1" applyAlignment="1" applyProtection="1">
      <alignment horizontal="distributed" vertical="center"/>
      <protection locked="0"/>
    </xf>
    <xf numFmtId="189" fontId="7" fillId="0" borderId="74" xfId="0" applyNumberFormat="1" applyFont="1" applyBorder="1" applyAlignment="1" applyProtection="1">
      <alignment horizontal="distributed" vertical="center"/>
      <protection locked="0"/>
    </xf>
    <xf numFmtId="189" fontId="7" fillId="0" borderId="57" xfId="0" applyNumberFormat="1" applyFont="1" applyBorder="1" applyAlignment="1" applyProtection="1">
      <alignment horizontal="distributed" vertical="center"/>
      <protection locked="0"/>
    </xf>
    <xf numFmtId="189" fontId="7" fillId="0" borderId="8" xfId="0" applyNumberFormat="1" applyFont="1" applyBorder="1" applyAlignment="1" applyProtection="1">
      <alignment horizontal="center" vertical="center"/>
      <protection locked="0"/>
    </xf>
    <xf numFmtId="0" fontId="7" fillId="0" borderId="153" xfId="0" applyFont="1" applyBorder="1" applyAlignment="1">
      <alignment horizontal="center" vertical="center"/>
    </xf>
    <xf numFmtId="189" fontId="8" fillId="0" borderId="0" xfId="0" applyNumberFormat="1" applyFont="1" applyBorder="1" applyAlignment="1" applyProtection="1">
      <alignment horizontal="left"/>
      <protection locked="0"/>
    </xf>
    <xf numFmtId="189" fontId="7" fillId="0" borderId="3" xfId="0" applyNumberFormat="1" applyFont="1" applyBorder="1" applyAlignment="1" applyProtection="1">
      <alignment horizontal="right"/>
      <protection locked="0"/>
    </xf>
    <xf numFmtId="0" fontId="7" fillId="0" borderId="43" xfId="0" applyFont="1" applyBorder="1" applyAlignment="1">
      <alignment horizontal="distributed" vertical="center"/>
    </xf>
    <xf numFmtId="0" fontId="7" fillId="0" borderId="58" xfId="0" applyFont="1" applyBorder="1" applyAlignment="1">
      <alignment horizontal="distributed" vertical="center"/>
    </xf>
    <xf numFmtId="189" fontId="11" fillId="0" borderId="22" xfId="0" applyNumberFormat="1" applyFont="1" applyBorder="1" applyAlignment="1" applyProtection="1">
      <alignment horizontal="distributed" vertical="center"/>
      <protection locked="0"/>
    </xf>
    <xf numFmtId="0" fontId="11" fillId="0" borderId="43" xfId="0" applyFont="1" applyBorder="1" applyAlignment="1">
      <alignment horizontal="distributed" vertical="center"/>
    </xf>
    <xf numFmtId="0" fontId="11" fillId="0" borderId="58" xfId="0" applyFont="1" applyBorder="1" applyAlignment="1">
      <alignment horizontal="distributed" vertical="center"/>
    </xf>
    <xf numFmtId="189" fontId="7" fillId="0" borderId="87" xfId="0" applyNumberFormat="1" applyFont="1" applyBorder="1" applyAlignment="1" applyProtection="1">
      <alignment horizontal="distributed" vertical="center"/>
      <protection locked="0"/>
    </xf>
    <xf numFmtId="189" fontId="7" fillId="0" borderId="89" xfId="0" applyNumberFormat="1" applyFont="1" applyBorder="1" applyAlignment="1" applyProtection="1">
      <alignment horizontal="distributed" vertical="center"/>
      <protection locked="0"/>
    </xf>
    <xf numFmtId="189" fontId="7" fillId="0" borderId="88" xfId="0" applyNumberFormat="1" applyFont="1" applyBorder="1" applyAlignment="1" applyProtection="1">
      <alignment horizontal="distributed" vertical="center"/>
      <protection locked="0"/>
    </xf>
    <xf numFmtId="189" fontId="7" fillId="0" borderId="154" xfId="0" applyNumberFormat="1" applyFont="1" applyBorder="1" applyAlignment="1" applyProtection="1">
      <alignment horizontal="distributed" vertical="center"/>
      <protection locked="0"/>
    </xf>
    <xf numFmtId="0" fontId="7" fillId="0" borderId="148" xfId="0" applyFont="1" applyBorder="1" applyAlignment="1">
      <alignment horizontal="distributed" vertical="center"/>
    </xf>
    <xf numFmtId="189" fontId="7" fillId="0" borderId="60" xfId="0" applyNumberFormat="1" applyFont="1" applyBorder="1" applyAlignment="1" applyProtection="1">
      <alignment horizontal="distributed" vertical="center"/>
      <protection locked="0"/>
    </xf>
    <xf numFmtId="189" fontId="7" fillId="0" borderId="61" xfId="0" applyNumberFormat="1" applyFont="1" applyBorder="1" applyAlignment="1" applyProtection="1">
      <alignment horizontal="distributed" vertical="center"/>
      <protection locked="0"/>
    </xf>
    <xf numFmtId="189" fontId="7" fillId="0" borderId="155" xfId="0" applyNumberFormat="1" applyFont="1" applyBorder="1" applyAlignment="1" applyProtection="1">
      <alignment horizontal="distributed" vertical="center"/>
      <protection locked="0"/>
    </xf>
    <xf numFmtId="189" fontId="7" fillId="0" borderId="156" xfId="0" applyNumberFormat="1" applyFont="1" applyBorder="1" applyAlignment="1" applyProtection="1">
      <alignment horizontal="distributed" vertical="center"/>
      <protection locked="0"/>
    </xf>
    <xf numFmtId="189" fontId="7" fillId="0" borderId="157" xfId="0" applyNumberFormat="1" applyFont="1" applyBorder="1" applyAlignment="1" applyProtection="1">
      <alignment horizontal="distributed" vertical="center"/>
      <protection locked="0"/>
    </xf>
    <xf numFmtId="189" fontId="7" fillId="0" borderId="93" xfId="0" applyNumberFormat="1" applyFont="1" applyBorder="1" applyAlignment="1" applyProtection="1">
      <alignment horizontal="distributed" vertical="center"/>
      <protection locked="0"/>
    </xf>
    <xf numFmtId="189" fontId="7" fillId="0" borderId="95" xfId="0" applyNumberFormat="1" applyFont="1" applyBorder="1" applyAlignment="1" applyProtection="1">
      <alignment horizontal="distributed" vertical="center"/>
      <protection locked="0"/>
    </xf>
    <xf numFmtId="189" fontId="7" fillId="0" borderId="96" xfId="0" applyNumberFormat="1" applyFont="1" applyBorder="1" applyAlignment="1" applyProtection="1">
      <alignment horizontal="distributed" vertical="center"/>
      <protection locked="0"/>
    </xf>
    <xf numFmtId="189" fontId="11" fillId="0" borderId="95" xfId="0" applyNumberFormat="1" applyFont="1" applyBorder="1" applyAlignment="1" applyProtection="1">
      <alignment horizontal="center" vertical="center" shrinkToFit="1"/>
      <protection locked="0"/>
    </xf>
    <xf numFmtId="0" fontId="11" fillId="0" borderId="96" xfId="0" applyFont="1" applyBorder="1" applyAlignment="1">
      <alignment horizontal="center" vertical="center" shrinkToFit="1"/>
    </xf>
    <xf numFmtId="189" fontId="7" fillId="0" borderId="44" xfId="0" applyNumberFormat="1" applyFont="1" applyBorder="1" applyAlignment="1" applyProtection="1">
      <alignment horizontal="distributed" vertical="center"/>
      <protection locked="0"/>
    </xf>
    <xf numFmtId="189" fontId="7" fillId="0" borderId="152" xfId="0" applyNumberFormat="1" applyFont="1" applyBorder="1" applyAlignment="1" applyProtection="1">
      <alignment horizontal="distributed" vertical="center"/>
      <protection locked="0"/>
    </xf>
    <xf numFmtId="189" fontId="7" fillId="0" borderId="45" xfId="0" applyNumberFormat="1" applyFont="1" applyBorder="1" applyAlignment="1" applyProtection="1">
      <alignment horizontal="distributed" vertical="center"/>
      <protection locked="0"/>
    </xf>
    <xf numFmtId="189" fontId="7" fillId="0" borderId="164" xfId="0" applyNumberFormat="1" applyFont="1" applyBorder="1" applyAlignment="1" applyProtection="1">
      <alignment horizontal="distributed" vertical="center"/>
      <protection locked="0"/>
    </xf>
    <xf numFmtId="189" fontId="7" fillId="0" borderId="165" xfId="0" applyNumberFormat="1" applyFont="1" applyBorder="1" applyAlignment="1" applyProtection="1">
      <alignment horizontal="distributed" vertical="center"/>
      <protection locked="0"/>
    </xf>
    <xf numFmtId="189" fontId="7" fillId="0" borderId="166" xfId="0" applyNumberFormat="1" applyFont="1" applyBorder="1" applyAlignment="1" applyProtection="1">
      <alignment horizontal="distributed" vertical="center"/>
      <protection locked="0"/>
    </xf>
    <xf numFmtId="189" fontId="17" fillId="8" borderId="8" xfId="0" applyNumberFormat="1" applyFont="1" applyFill="1" applyBorder="1" applyAlignment="1" applyProtection="1">
      <alignment horizontal="distributed" vertical="center"/>
      <protection locked="0"/>
    </xf>
    <xf numFmtId="189" fontId="17" fillId="8" borderId="37" xfId="0" applyNumberFormat="1" applyFont="1" applyFill="1" applyBorder="1" applyAlignment="1" applyProtection="1">
      <alignment horizontal="distributed" vertical="center"/>
      <protection locked="0"/>
    </xf>
    <xf numFmtId="189" fontId="17" fillId="8" borderId="15" xfId="0" applyNumberFormat="1" applyFont="1" applyFill="1" applyBorder="1" applyAlignment="1" applyProtection="1">
      <alignment horizontal="distributed" vertical="center"/>
      <protection locked="0"/>
    </xf>
    <xf numFmtId="189" fontId="7" fillId="0" borderId="68" xfId="0" applyNumberFormat="1" applyFont="1" applyBorder="1" applyAlignment="1" applyProtection="1">
      <alignment horizontal="distributed" vertical="center"/>
      <protection locked="0"/>
    </xf>
    <xf numFmtId="0" fontId="7" fillId="0" borderId="68" xfId="0" applyFont="1" applyBorder="1" applyAlignment="1">
      <alignment horizontal="distributed" vertical="center"/>
    </xf>
    <xf numFmtId="189" fontId="7" fillId="0" borderId="26" xfId="0" applyNumberFormat="1" applyFont="1" applyBorder="1" applyAlignment="1" applyProtection="1">
      <alignment horizontal="distributed" vertical="center"/>
      <protection locked="0"/>
    </xf>
    <xf numFmtId="0" fontId="7" fillId="0" borderId="26" xfId="0" applyFont="1" applyBorder="1" applyAlignment="1">
      <alignment horizontal="distributed" vertical="center"/>
    </xf>
    <xf numFmtId="189" fontId="7" fillId="0" borderId="28" xfId="0" applyNumberFormat="1" applyFont="1" applyBorder="1" applyAlignment="1" applyProtection="1">
      <alignment horizontal="distributed" vertical="center"/>
      <protection locked="0"/>
    </xf>
    <xf numFmtId="0" fontId="7" fillId="0" borderId="28" xfId="0" applyFont="1" applyBorder="1" applyAlignment="1">
      <alignment horizontal="distributed" vertical="center"/>
    </xf>
    <xf numFmtId="189" fontId="7" fillId="0" borderId="26" xfId="0" applyNumberFormat="1" applyFont="1" applyBorder="1" applyAlignment="1" applyProtection="1">
      <alignment vertical="center" wrapText="1"/>
      <protection locked="0"/>
    </xf>
    <xf numFmtId="0" fontId="7" fillId="0" borderId="26" xfId="0" applyFont="1" applyBorder="1" applyAlignment="1">
      <alignment vertical="center"/>
    </xf>
    <xf numFmtId="189" fontId="7" fillId="0" borderId="161" xfId="0" applyNumberFormat="1" applyFont="1" applyBorder="1" applyAlignment="1" applyProtection="1">
      <alignment horizontal="distributed" vertical="center"/>
      <protection locked="0"/>
    </xf>
    <xf numFmtId="189" fontId="7" fillId="0" borderId="162" xfId="0" applyNumberFormat="1" applyFont="1" applyBorder="1" applyAlignment="1" applyProtection="1">
      <alignment horizontal="distributed" vertical="center"/>
      <protection locked="0"/>
    </xf>
    <xf numFmtId="189" fontId="7" fillId="0" borderId="163" xfId="0" applyNumberFormat="1" applyFont="1" applyBorder="1" applyAlignment="1" applyProtection="1">
      <alignment horizontal="distributed" vertical="center"/>
      <protection locked="0"/>
    </xf>
    <xf numFmtId="189" fontId="7" fillId="0" borderId="67" xfId="0" applyNumberFormat="1" applyFont="1" applyBorder="1" applyAlignment="1" applyProtection="1">
      <alignment horizontal="distributed" vertical="center"/>
      <protection locked="0"/>
    </xf>
    <xf numFmtId="189" fontId="7" fillId="0" borderId="46" xfId="0" applyNumberFormat="1" applyFont="1" applyBorder="1" applyAlignment="1" applyProtection="1">
      <alignment horizontal="distributed" vertical="center"/>
      <protection locked="0"/>
    </xf>
    <xf numFmtId="189" fontId="7" fillId="0" borderId="158" xfId="0" applyNumberFormat="1" applyFont="1" applyBorder="1" applyAlignment="1" applyProtection="1">
      <alignment horizontal="distributed" vertical="center"/>
      <protection locked="0"/>
    </xf>
    <xf numFmtId="189" fontId="7" fillId="0" borderId="159" xfId="0" applyNumberFormat="1" applyFont="1" applyBorder="1" applyAlignment="1" applyProtection="1">
      <alignment horizontal="distributed" vertical="center"/>
      <protection locked="0"/>
    </xf>
    <xf numFmtId="189" fontId="7" fillId="0" borderId="160" xfId="0" applyNumberFormat="1" applyFont="1" applyBorder="1" applyAlignment="1" applyProtection="1">
      <alignment horizontal="distributed" vertical="center"/>
      <protection locked="0"/>
    </xf>
    <xf numFmtId="0" fontId="7" fillId="0" borderId="13" xfId="0" applyFont="1" applyBorder="1" applyAlignment="1" applyProtection="1">
      <alignment horizontal="right" vertical="center" wrapText="1"/>
      <protection locked="0"/>
    </xf>
    <xf numFmtId="0" fontId="7" fillId="0" borderId="13" xfId="0" applyFont="1" applyBorder="1" applyAlignment="1">
      <alignment vertical="center" wrapText="1"/>
    </xf>
    <xf numFmtId="0" fontId="7" fillId="0" borderId="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right" vertical="center"/>
      <protection locked="0"/>
    </xf>
    <xf numFmtId="0" fontId="7" fillId="0" borderId="3" xfId="0" applyFont="1" applyBorder="1" applyAlignment="1" applyProtection="1">
      <alignment horizontal="right" vertical="center" wrapText="1"/>
      <protection locked="0"/>
    </xf>
    <xf numFmtId="0" fontId="7" fillId="0" borderId="3" xfId="0" applyFont="1" applyBorder="1" applyAlignment="1">
      <alignment horizontal="right" vertical="center"/>
    </xf>
    <xf numFmtId="178" fontId="7" fillId="0" borderId="5" xfId="0" applyNumberFormat="1" applyFont="1" applyBorder="1" applyAlignment="1" applyProtection="1">
      <alignment horizontal="center" vertical="center"/>
      <protection locked="0"/>
    </xf>
    <xf numFmtId="178" fontId="7" fillId="0" borderId="5" xfId="0" applyNumberFormat="1" applyFont="1" applyBorder="1" applyAlignment="1" applyProtection="1">
      <alignment horizontal="center" vertical="center" wrapText="1"/>
      <protection locked="0"/>
    </xf>
    <xf numFmtId="178" fontId="9" fillId="0" borderId="5" xfId="0" applyNumberFormat="1" applyFont="1" applyBorder="1" applyAlignment="1" applyProtection="1">
      <alignment horizontal="center" vertical="center" wrapText="1"/>
      <protection locked="0"/>
    </xf>
    <xf numFmtId="0" fontId="7" fillId="0" borderId="111" xfId="0" applyFont="1" applyFill="1" applyBorder="1" applyAlignment="1" applyProtection="1">
      <alignment horizontal="distributed" vertical="center"/>
      <protection locked="0"/>
    </xf>
    <xf numFmtId="0" fontId="7" fillId="0" borderId="112" xfId="0" applyFont="1" applyFill="1" applyBorder="1" applyAlignment="1" applyProtection="1">
      <alignment horizontal="distributed" vertical="center"/>
      <protection locked="0"/>
    </xf>
    <xf numFmtId="0" fontId="7" fillId="0" borderId="47" xfId="0" applyFont="1" applyBorder="1" applyAlignment="1" applyProtection="1">
      <alignment horizontal="distributed" vertical="center"/>
      <protection locked="0"/>
    </xf>
    <xf numFmtId="0" fontId="7" fillId="0" borderId="46" xfId="0" applyFont="1" applyBorder="1" applyAlignment="1" applyProtection="1">
      <alignment horizontal="distributed" vertical="center"/>
      <protection locked="0"/>
    </xf>
    <xf numFmtId="0" fontId="7" fillId="0" borderId="46" xfId="0" applyFont="1" applyBorder="1" applyAlignment="1" applyProtection="1">
      <alignment horizontal="center" vertical="center" shrinkToFit="1"/>
      <protection locked="0"/>
    </xf>
    <xf numFmtId="0" fontId="7" fillId="0" borderId="81" xfId="0" applyFont="1" applyBorder="1" applyAlignment="1" applyProtection="1">
      <alignment horizontal="distributed" vertical="center"/>
      <protection locked="0"/>
    </xf>
    <xf numFmtId="0" fontId="7" fillId="0" borderId="83" xfId="0" applyFont="1" applyBorder="1" applyAlignment="1" applyProtection="1">
      <alignment horizontal="distributed" vertical="center"/>
      <protection locked="0"/>
    </xf>
    <xf numFmtId="0" fontId="7" fillId="0" borderId="67" xfId="0" applyFont="1" applyBorder="1" applyAlignment="1" applyProtection="1">
      <alignment horizontal="distributed" vertical="center"/>
      <protection locked="0"/>
    </xf>
    <xf numFmtId="0" fontId="7" fillId="0" borderId="69" xfId="0" applyFont="1" applyBorder="1" applyAlignment="1" applyProtection="1">
      <alignment horizontal="distributed" vertical="center"/>
      <protection locked="0"/>
    </xf>
    <xf numFmtId="0" fontId="7" fillId="0" borderId="46" xfId="0" applyFont="1" applyBorder="1" applyAlignment="1">
      <alignment horizontal="distributed" vertical="center"/>
    </xf>
    <xf numFmtId="0" fontId="7" fillId="0" borderId="27" xfId="0" applyFont="1" applyBorder="1" applyAlignment="1" applyProtection="1">
      <alignment horizontal="distributed" vertical="center"/>
      <protection locked="0"/>
    </xf>
    <xf numFmtId="0" fontId="8" fillId="0" borderId="0" xfId="0" applyFont="1" applyAlignment="1">
      <alignment horizontal="left"/>
    </xf>
    <xf numFmtId="0" fontId="8" fillId="0" borderId="0" xfId="0" applyFont="1" applyAlignment="1"/>
  </cellXfs>
  <cellStyles count="8">
    <cellStyle name="パーセント" xfId="1" builtinId="5"/>
    <cellStyle name="パーセント 2" xfId="2"/>
    <cellStyle name="ハイパーリンク" xfId="3" builtinId="8"/>
    <cellStyle name="桁区切り" xfId="4" builtinId="6"/>
    <cellStyle name="桁区切り 2" xfId="5"/>
    <cellStyle name="標準" xfId="0" builtinId="0"/>
    <cellStyle name="標準_JB16" xfId="6"/>
    <cellStyle name="標準_Shee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843725904"/>
        <c:axId val="1843726992"/>
      </c:barChart>
      <c:catAx>
        <c:axId val="1843725904"/>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26992"/>
        <c:crosses val="autoZero"/>
        <c:auto val="1"/>
        <c:lblAlgn val="ctr"/>
        <c:lblOffset val="100"/>
        <c:tickMarkSkip val="1"/>
        <c:noMultiLvlLbl val="0"/>
      </c:catAx>
      <c:valAx>
        <c:axId val="1843726992"/>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2590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43728080"/>
        <c:axId val="18437422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43743856"/>
        <c:axId val="1843744400"/>
      </c:lineChart>
      <c:catAx>
        <c:axId val="1843728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742224"/>
        <c:crosses val="autoZero"/>
        <c:auto val="0"/>
        <c:lblAlgn val="ctr"/>
        <c:lblOffset val="100"/>
        <c:tickLblSkip val="1"/>
        <c:tickMarkSkip val="1"/>
        <c:noMultiLvlLbl val="0"/>
      </c:catAx>
      <c:valAx>
        <c:axId val="18437422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28080"/>
        <c:crosses val="autoZero"/>
        <c:crossBetween val="between"/>
      </c:valAx>
      <c:catAx>
        <c:axId val="1843743856"/>
        <c:scaling>
          <c:orientation val="minMax"/>
        </c:scaling>
        <c:delete val="1"/>
        <c:axPos val="b"/>
        <c:numFmt formatCode="General" sourceLinked="1"/>
        <c:majorTickMark val="out"/>
        <c:minorTickMark val="none"/>
        <c:tickLblPos val="nextTo"/>
        <c:crossAx val="1843744400"/>
        <c:crosses val="autoZero"/>
        <c:auto val="0"/>
        <c:lblAlgn val="ctr"/>
        <c:lblOffset val="100"/>
        <c:noMultiLvlLbl val="0"/>
      </c:catAx>
      <c:valAx>
        <c:axId val="18437444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438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43745488"/>
        <c:axId val="1843746576"/>
        <c:axId val="0"/>
      </c:bar3DChart>
      <c:catAx>
        <c:axId val="1843745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46576"/>
        <c:crosses val="autoZero"/>
        <c:auto val="1"/>
        <c:lblAlgn val="ctr"/>
        <c:lblOffset val="100"/>
        <c:tickLblSkip val="1"/>
        <c:tickMarkSkip val="1"/>
        <c:noMultiLvlLbl val="0"/>
      </c:catAx>
      <c:valAx>
        <c:axId val="18437465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45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793840"/>
        <c:axId val="17547780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120988496"/>
        <c:axId val="1865782528"/>
      </c:lineChart>
      <c:catAx>
        <c:axId val="1754793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778064"/>
        <c:crosses val="autoZero"/>
        <c:auto val="0"/>
        <c:lblAlgn val="ctr"/>
        <c:lblOffset val="100"/>
        <c:tickLblSkip val="1"/>
        <c:tickMarkSkip val="1"/>
        <c:noMultiLvlLbl val="0"/>
      </c:catAx>
      <c:valAx>
        <c:axId val="17547780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93840"/>
        <c:crosses val="autoZero"/>
        <c:crossBetween val="between"/>
      </c:valAx>
      <c:catAx>
        <c:axId val="1120988496"/>
        <c:scaling>
          <c:orientation val="minMax"/>
        </c:scaling>
        <c:delete val="1"/>
        <c:axPos val="b"/>
        <c:numFmt formatCode="General" sourceLinked="1"/>
        <c:majorTickMark val="out"/>
        <c:minorTickMark val="none"/>
        <c:tickLblPos val="nextTo"/>
        <c:crossAx val="1865782528"/>
        <c:crosses val="autoZero"/>
        <c:auto val="0"/>
        <c:lblAlgn val="ctr"/>
        <c:lblOffset val="100"/>
        <c:noMultiLvlLbl val="0"/>
      </c:catAx>
      <c:valAx>
        <c:axId val="186578252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209884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56960"/>
        <c:axId val="1865765120"/>
        <c:axId val="0"/>
      </c:bar3DChart>
      <c:catAx>
        <c:axId val="18657569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65120"/>
        <c:crosses val="autoZero"/>
        <c:auto val="1"/>
        <c:lblAlgn val="ctr"/>
        <c:lblOffset val="100"/>
        <c:tickLblSkip val="1"/>
        <c:tickMarkSkip val="1"/>
        <c:noMultiLvlLbl val="0"/>
      </c:catAx>
      <c:valAx>
        <c:axId val="18657651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569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865768928"/>
        <c:axId val="1865768384"/>
      </c:barChart>
      <c:catAx>
        <c:axId val="1865768928"/>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8384"/>
        <c:crosses val="autoZero"/>
        <c:auto val="1"/>
        <c:lblAlgn val="ctr"/>
        <c:lblOffset val="100"/>
        <c:tickMarkSkip val="1"/>
        <c:noMultiLvlLbl val="0"/>
      </c:catAx>
      <c:valAx>
        <c:axId val="1865768384"/>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892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865767840"/>
        <c:axId val="1865781984"/>
      </c:barChart>
      <c:catAx>
        <c:axId val="1865767840"/>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81984"/>
        <c:crosses val="autoZero"/>
        <c:auto val="1"/>
        <c:lblAlgn val="ctr"/>
        <c:lblOffset val="100"/>
        <c:tickMarkSkip val="1"/>
        <c:noMultiLvlLbl val="0"/>
      </c:catAx>
      <c:valAx>
        <c:axId val="1865781984"/>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7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75456"/>
        <c:axId val="18657645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69472"/>
        <c:axId val="1865784704"/>
      </c:lineChart>
      <c:catAx>
        <c:axId val="18657754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64576"/>
        <c:crosses val="autoZero"/>
        <c:auto val="0"/>
        <c:lblAlgn val="ctr"/>
        <c:lblOffset val="100"/>
        <c:tickLblSkip val="1"/>
        <c:tickMarkSkip val="1"/>
        <c:noMultiLvlLbl val="0"/>
      </c:catAx>
      <c:valAx>
        <c:axId val="18657645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75456"/>
        <c:crosses val="autoZero"/>
        <c:crossBetween val="between"/>
      </c:valAx>
      <c:catAx>
        <c:axId val="1865769472"/>
        <c:scaling>
          <c:orientation val="minMax"/>
        </c:scaling>
        <c:delete val="1"/>
        <c:axPos val="b"/>
        <c:numFmt formatCode="General" sourceLinked="1"/>
        <c:majorTickMark val="out"/>
        <c:minorTickMark val="none"/>
        <c:tickLblPos val="nextTo"/>
        <c:crossAx val="1865784704"/>
        <c:crosses val="autoZero"/>
        <c:auto val="0"/>
        <c:lblAlgn val="ctr"/>
        <c:lblOffset val="100"/>
        <c:noMultiLvlLbl val="0"/>
      </c:catAx>
      <c:valAx>
        <c:axId val="18657847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94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55872"/>
        <c:axId val="1865779808"/>
        <c:axId val="0"/>
      </c:bar3DChart>
      <c:catAx>
        <c:axId val="18657558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79808"/>
        <c:crosses val="autoZero"/>
        <c:auto val="1"/>
        <c:lblAlgn val="ctr"/>
        <c:lblOffset val="100"/>
        <c:tickLblSkip val="1"/>
        <c:tickMarkSkip val="1"/>
        <c:noMultiLvlLbl val="0"/>
      </c:catAx>
      <c:valAx>
        <c:axId val="18657798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558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72736"/>
        <c:axId val="18657760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59136"/>
        <c:axId val="1865771648"/>
      </c:lineChart>
      <c:catAx>
        <c:axId val="186577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76000"/>
        <c:crosses val="autoZero"/>
        <c:auto val="0"/>
        <c:lblAlgn val="ctr"/>
        <c:lblOffset val="100"/>
        <c:tickLblSkip val="1"/>
        <c:tickMarkSkip val="1"/>
        <c:noMultiLvlLbl val="0"/>
      </c:catAx>
      <c:valAx>
        <c:axId val="18657760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72736"/>
        <c:crosses val="autoZero"/>
        <c:crossBetween val="between"/>
      </c:valAx>
      <c:catAx>
        <c:axId val="1865759136"/>
        <c:scaling>
          <c:orientation val="minMax"/>
        </c:scaling>
        <c:delete val="1"/>
        <c:axPos val="b"/>
        <c:numFmt formatCode="General" sourceLinked="1"/>
        <c:majorTickMark val="out"/>
        <c:minorTickMark val="none"/>
        <c:tickLblPos val="nextTo"/>
        <c:crossAx val="1865771648"/>
        <c:crosses val="autoZero"/>
        <c:auto val="0"/>
        <c:lblAlgn val="ctr"/>
        <c:lblOffset val="100"/>
        <c:noMultiLvlLbl val="0"/>
      </c:catAx>
      <c:valAx>
        <c:axId val="18657716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591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70016"/>
        <c:axId val="1865766752"/>
        <c:axId val="0"/>
      </c:bar3DChart>
      <c:catAx>
        <c:axId val="18657700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66752"/>
        <c:crosses val="autoZero"/>
        <c:auto val="1"/>
        <c:lblAlgn val="ctr"/>
        <c:lblOffset val="100"/>
        <c:tickLblSkip val="1"/>
        <c:tickMarkSkip val="1"/>
        <c:noMultiLvlLbl val="0"/>
      </c:catAx>
      <c:valAx>
        <c:axId val="18657667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700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83072"/>
        <c:axId val="18657547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70560"/>
        <c:axId val="1865758592"/>
      </c:lineChart>
      <c:catAx>
        <c:axId val="186578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54784"/>
        <c:crosses val="autoZero"/>
        <c:auto val="0"/>
        <c:lblAlgn val="ctr"/>
        <c:lblOffset val="100"/>
        <c:tickLblSkip val="1"/>
        <c:tickMarkSkip val="1"/>
        <c:noMultiLvlLbl val="0"/>
      </c:catAx>
      <c:valAx>
        <c:axId val="18657547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83072"/>
        <c:crosses val="autoZero"/>
        <c:crossBetween val="between"/>
      </c:valAx>
      <c:catAx>
        <c:axId val="1865770560"/>
        <c:scaling>
          <c:orientation val="minMax"/>
        </c:scaling>
        <c:delete val="1"/>
        <c:axPos val="b"/>
        <c:numFmt formatCode="General" sourceLinked="1"/>
        <c:majorTickMark val="out"/>
        <c:minorTickMark val="none"/>
        <c:tickLblPos val="nextTo"/>
        <c:crossAx val="1865758592"/>
        <c:crosses val="autoZero"/>
        <c:auto val="0"/>
        <c:lblAlgn val="ctr"/>
        <c:lblOffset val="100"/>
        <c:noMultiLvlLbl val="0"/>
      </c:catAx>
      <c:valAx>
        <c:axId val="18657585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705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76544"/>
        <c:axId val="1865777088"/>
        <c:axId val="0"/>
      </c:bar3DChart>
      <c:catAx>
        <c:axId val="18657765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77088"/>
        <c:crosses val="autoZero"/>
        <c:auto val="1"/>
        <c:lblAlgn val="ctr"/>
        <c:lblOffset val="100"/>
        <c:tickLblSkip val="1"/>
        <c:tickMarkSkip val="1"/>
        <c:noMultiLvlLbl val="0"/>
      </c:catAx>
      <c:valAx>
        <c:axId val="18657770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765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55328"/>
        <c:axId val="186577763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64032"/>
        <c:axId val="1865784160"/>
      </c:lineChart>
      <c:catAx>
        <c:axId val="1865755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77632"/>
        <c:crosses val="autoZero"/>
        <c:auto val="0"/>
        <c:lblAlgn val="ctr"/>
        <c:lblOffset val="100"/>
        <c:tickLblSkip val="1"/>
        <c:tickMarkSkip val="1"/>
        <c:noMultiLvlLbl val="0"/>
      </c:catAx>
      <c:valAx>
        <c:axId val="186577763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55328"/>
        <c:crosses val="autoZero"/>
        <c:crossBetween val="between"/>
      </c:valAx>
      <c:catAx>
        <c:axId val="1865764032"/>
        <c:scaling>
          <c:orientation val="minMax"/>
        </c:scaling>
        <c:delete val="1"/>
        <c:axPos val="b"/>
        <c:numFmt formatCode="General" sourceLinked="1"/>
        <c:majorTickMark val="out"/>
        <c:minorTickMark val="none"/>
        <c:tickLblPos val="nextTo"/>
        <c:crossAx val="1865784160"/>
        <c:crosses val="autoZero"/>
        <c:auto val="0"/>
        <c:lblAlgn val="ctr"/>
        <c:lblOffset val="100"/>
        <c:noMultiLvlLbl val="0"/>
      </c:catAx>
      <c:valAx>
        <c:axId val="18657841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40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78176"/>
        <c:axId val="1865762400"/>
        <c:axId val="0"/>
      </c:bar3DChart>
      <c:catAx>
        <c:axId val="18657781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62400"/>
        <c:crosses val="autoZero"/>
        <c:auto val="1"/>
        <c:lblAlgn val="ctr"/>
        <c:lblOffset val="100"/>
        <c:tickLblSkip val="1"/>
        <c:tickMarkSkip val="1"/>
        <c:noMultiLvlLbl val="0"/>
      </c:catAx>
      <c:valAx>
        <c:axId val="1865762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781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57504"/>
        <c:axId val="18657629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65664"/>
        <c:axId val="1865779264"/>
      </c:lineChart>
      <c:catAx>
        <c:axId val="1865757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62944"/>
        <c:crosses val="autoZero"/>
        <c:auto val="0"/>
        <c:lblAlgn val="ctr"/>
        <c:lblOffset val="100"/>
        <c:tickLblSkip val="1"/>
        <c:tickMarkSkip val="1"/>
        <c:noMultiLvlLbl val="0"/>
      </c:catAx>
      <c:valAx>
        <c:axId val="18657629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57504"/>
        <c:crosses val="autoZero"/>
        <c:crossBetween val="between"/>
      </c:valAx>
      <c:catAx>
        <c:axId val="1865765664"/>
        <c:scaling>
          <c:orientation val="minMax"/>
        </c:scaling>
        <c:delete val="1"/>
        <c:axPos val="b"/>
        <c:numFmt formatCode="General" sourceLinked="1"/>
        <c:majorTickMark val="out"/>
        <c:minorTickMark val="none"/>
        <c:tickLblPos val="nextTo"/>
        <c:crossAx val="1865779264"/>
        <c:crosses val="autoZero"/>
        <c:auto val="0"/>
        <c:lblAlgn val="ctr"/>
        <c:lblOffset val="100"/>
        <c:noMultiLvlLbl val="0"/>
      </c:catAx>
      <c:valAx>
        <c:axId val="18657792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56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83616"/>
        <c:axId val="1865781440"/>
        <c:axId val="0"/>
      </c:bar3DChart>
      <c:catAx>
        <c:axId val="18657836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81440"/>
        <c:crosses val="autoZero"/>
        <c:auto val="1"/>
        <c:lblAlgn val="ctr"/>
        <c:lblOffset val="100"/>
        <c:tickLblSkip val="1"/>
        <c:tickMarkSkip val="1"/>
        <c:noMultiLvlLbl val="0"/>
      </c:catAx>
      <c:valAx>
        <c:axId val="18657814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836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58048"/>
        <c:axId val="18657564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66208"/>
        <c:axId val="1865759680"/>
      </c:lineChart>
      <c:catAx>
        <c:axId val="186575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56416"/>
        <c:crosses val="autoZero"/>
        <c:auto val="0"/>
        <c:lblAlgn val="ctr"/>
        <c:lblOffset val="100"/>
        <c:tickLblSkip val="1"/>
        <c:tickMarkSkip val="1"/>
        <c:noMultiLvlLbl val="0"/>
      </c:catAx>
      <c:valAx>
        <c:axId val="18657564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58048"/>
        <c:crosses val="autoZero"/>
        <c:crossBetween val="between"/>
      </c:valAx>
      <c:catAx>
        <c:axId val="1865766208"/>
        <c:scaling>
          <c:orientation val="minMax"/>
        </c:scaling>
        <c:delete val="1"/>
        <c:axPos val="b"/>
        <c:numFmt formatCode="General" sourceLinked="1"/>
        <c:majorTickMark val="out"/>
        <c:minorTickMark val="none"/>
        <c:tickLblPos val="nextTo"/>
        <c:crossAx val="1865759680"/>
        <c:crosses val="autoZero"/>
        <c:auto val="0"/>
        <c:lblAlgn val="ctr"/>
        <c:lblOffset val="100"/>
        <c:noMultiLvlLbl val="0"/>
      </c:catAx>
      <c:valAx>
        <c:axId val="18657596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620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80896"/>
        <c:axId val="1865760224"/>
        <c:axId val="0"/>
      </c:bar3DChart>
      <c:catAx>
        <c:axId val="18657808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60224"/>
        <c:crosses val="autoZero"/>
        <c:auto val="1"/>
        <c:lblAlgn val="ctr"/>
        <c:lblOffset val="100"/>
        <c:tickLblSkip val="1"/>
        <c:tickMarkSkip val="1"/>
        <c:noMultiLvlLbl val="0"/>
      </c:catAx>
      <c:valAx>
        <c:axId val="18657602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808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67296"/>
        <c:axId val="18657607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61312"/>
        <c:axId val="1865761856"/>
      </c:lineChart>
      <c:catAx>
        <c:axId val="1865767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60768"/>
        <c:crosses val="autoZero"/>
        <c:auto val="0"/>
        <c:lblAlgn val="ctr"/>
        <c:lblOffset val="100"/>
        <c:tickLblSkip val="1"/>
        <c:tickMarkSkip val="1"/>
        <c:noMultiLvlLbl val="0"/>
      </c:catAx>
      <c:valAx>
        <c:axId val="18657607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7296"/>
        <c:crosses val="autoZero"/>
        <c:crossBetween val="between"/>
      </c:valAx>
      <c:catAx>
        <c:axId val="1865761312"/>
        <c:scaling>
          <c:orientation val="minMax"/>
        </c:scaling>
        <c:delete val="1"/>
        <c:axPos val="b"/>
        <c:numFmt formatCode="General" sourceLinked="1"/>
        <c:majorTickMark val="out"/>
        <c:minorTickMark val="none"/>
        <c:tickLblPos val="nextTo"/>
        <c:crossAx val="1865761856"/>
        <c:crosses val="autoZero"/>
        <c:auto val="0"/>
        <c:lblAlgn val="ctr"/>
        <c:lblOffset val="100"/>
        <c:noMultiLvlLbl val="0"/>
      </c:catAx>
      <c:valAx>
        <c:axId val="186576185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613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63488"/>
        <c:axId val="1865771104"/>
        <c:axId val="0"/>
      </c:bar3DChart>
      <c:catAx>
        <c:axId val="1865763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71104"/>
        <c:crosses val="autoZero"/>
        <c:auto val="1"/>
        <c:lblAlgn val="ctr"/>
        <c:lblOffset val="100"/>
        <c:tickLblSkip val="1"/>
        <c:tickMarkSkip val="1"/>
        <c:noMultiLvlLbl val="0"/>
      </c:catAx>
      <c:valAx>
        <c:axId val="18657711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63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72192"/>
        <c:axId val="18657787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73280"/>
        <c:axId val="1865780352"/>
      </c:lineChart>
      <c:catAx>
        <c:axId val="1865772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78720"/>
        <c:crosses val="autoZero"/>
        <c:auto val="0"/>
        <c:lblAlgn val="ctr"/>
        <c:lblOffset val="100"/>
        <c:tickLblSkip val="1"/>
        <c:tickMarkSkip val="1"/>
        <c:noMultiLvlLbl val="0"/>
      </c:catAx>
      <c:valAx>
        <c:axId val="18657787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72192"/>
        <c:crosses val="autoZero"/>
        <c:crossBetween val="between"/>
      </c:valAx>
      <c:catAx>
        <c:axId val="1865773280"/>
        <c:scaling>
          <c:orientation val="minMax"/>
        </c:scaling>
        <c:delete val="1"/>
        <c:axPos val="b"/>
        <c:numFmt formatCode="General" sourceLinked="1"/>
        <c:majorTickMark val="out"/>
        <c:minorTickMark val="none"/>
        <c:tickLblPos val="nextTo"/>
        <c:crossAx val="1865780352"/>
        <c:crosses val="autoZero"/>
        <c:auto val="0"/>
        <c:lblAlgn val="ctr"/>
        <c:lblOffset val="100"/>
        <c:noMultiLvlLbl val="0"/>
      </c:catAx>
      <c:valAx>
        <c:axId val="18657803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732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73824"/>
        <c:axId val="1865774368"/>
        <c:axId val="0"/>
      </c:bar3DChart>
      <c:catAx>
        <c:axId val="18657738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74368"/>
        <c:crosses val="autoZero"/>
        <c:auto val="1"/>
        <c:lblAlgn val="ctr"/>
        <c:lblOffset val="100"/>
        <c:tickLblSkip val="1"/>
        <c:tickMarkSkip val="1"/>
        <c:noMultiLvlLbl val="0"/>
      </c:catAx>
      <c:valAx>
        <c:axId val="18657743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738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74912"/>
        <c:axId val="18657488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48256"/>
        <c:axId val="1865720512"/>
      </c:lineChart>
      <c:catAx>
        <c:axId val="1865774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48800"/>
        <c:crosses val="autoZero"/>
        <c:auto val="0"/>
        <c:lblAlgn val="ctr"/>
        <c:lblOffset val="100"/>
        <c:tickLblSkip val="1"/>
        <c:tickMarkSkip val="1"/>
        <c:noMultiLvlLbl val="0"/>
      </c:catAx>
      <c:valAx>
        <c:axId val="18657488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74912"/>
        <c:crosses val="autoZero"/>
        <c:crossBetween val="between"/>
      </c:valAx>
      <c:catAx>
        <c:axId val="1865748256"/>
        <c:scaling>
          <c:orientation val="minMax"/>
        </c:scaling>
        <c:delete val="1"/>
        <c:axPos val="b"/>
        <c:numFmt formatCode="General" sourceLinked="1"/>
        <c:majorTickMark val="out"/>
        <c:minorTickMark val="none"/>
        <c:tickLblPos val="nextTo"/>
        <c:crossAx val="1865720512"/>
        <c:crosses val="autoZero"/>
        <c:auto val="0"/>
        <c:lblAlgn val="ctr"/>
        <c:lblOffset val="100"/>
        <c:noMultiLvlLbl val="0"/>
      </c:catAx>
      <c:valAx>
        <c:axId val="186572051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482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21056"/>
        <c:axId val="1865741184"/>
        <c:axId val="0"/>
      </c:bar3DChart>
      <c:catAx>
        <c:axId val="18657210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41184"/>
        <c:crosses val="autoZero"/>
        <c:auto val="1"/>
        <c:lblAlgn val="ctr"/>
        <c:lblOffset val="100"/>
        <c:tickLblSkip val="1"/>
        <c:tickMarkSkip val="1"/>
        <c:noMultiLvlLbl val="0"/>
      </c:catAx>
      <c:valAx>
        <c:axId val="18657411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210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50976"/>
        <c:axId val="18657515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47712"/>
        <c:axId val="1865749344"/>
      </c:lineChart>
      <c:catAx>
        <c:axId val="1865750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51520"/>
        <c:crosses val="autoZero"/>
        <c:auto val="0"/>
        <c:lblAlgn val="ctr"/>
        <c:lblOffset val="100"/>
        <c:tickLblSkip val="1"/>
        <c:tickMarkSkip val="1"/>
        <c:noMultiLvlLbl val="0"/>
      </c:catAx>
      <c:valAx>
        <c:axId val="18657515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50976"/>
        <c:crosses val="autoZero"/>
        <c:crossBetween val="between"/>
      </c:valAx>
      <c:catAx>
        <c:axId val="1865747712"/>
        <c:scaling>
          <c:orientation val="minMax"/>
        </c:scaling>
        <c:delete val="1"/>
        <c:axPos val="b"/>
        <c:numFmt formatCode="General" sourceLinked="1"/>
        <c:majorTickMark val="out"/>
        <c:minorTickMark val="none"/>
        <c:tickLblPos val="nextTo"/>
        <c:crossAx val="1865749344"/>
        <c:crosses val="autoZero"/>
        <c:auto val="0"/>
        <c:lblAlgn val="ctr"/>
        <c:lblOffset val="100"/>
        <c:noMultiLvlLbl val="0"/>
      </c:catAx>
      <c:valAx>
        <c:axId val="18657493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477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32480"/>
        <c:axId val="1865727584"/>
        <c:axId val="0"/>
      </c:bar3DChart>
      <c:catAx>
        <c:axId val="18657324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27584"/>
        <c:crosses val="autoZero"/>
        <c:auto val="1"/>
        <c:lblAlgn val="ctr"/>
        <c:lblOffset val="100"/>
        <c:tickLblSkip val="1"/>
        <c:tickMarkSkip val="1"/>
        <c:noMultiLvlLbl val="0"/>
      </c:catAx>
      <c:valAx>
        <c:axId val="18657275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324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29216"/>
        <c:axId val="18657335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52064"/>
        <c:axId val="1865741728"/>
      </c:lineChart>
      <c:catAx>
        <c:axId val="1865729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33568"/>
        <c:crosses val="autoZero"/>
        <c:auto val="0"/>
        <c:lblAlgn val="ctr"/>
        <c:lblOffset val="100"/>
        <c:tickLblSkip val="1"/>
        <c:tickMarkSkip val="1"/>
        <c:noMultiLvlLbl val="0"/>
      </c:catAx>
      <c:valAx>
        <c:axId val="18657335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29216"/>
        <c:crosses val="autoZero"/>
        <c:crossBetween val="between"/>
      </c:valAx>
      <c:catAx>
        <c:axId val="1865752064"/>
        <c:scaling>
          <c:orientation val="minMax"/>
        </c:scaling>
        <c:delete val="1"/>
        <c:axPos val="b"/>
        <c:numFmt formatCode="General" sourceLinked="1"/>
        <c:majorTickMark val="out"/>
        <c:minorTickMark val="none"/>
        <c:tickLblPos val="nextTo"/>
        <c:crossAx val="1865741728"/>
        <c:crosses val="autoZero"/>
        <c:auto val="0"/>
        <c:lblAlgn val="ctr"/>
        <c:lblOffset val="100"/>
        <c:noMultiLvlLbl val="0"/>
      </c:catAx>
      <c:valAx>
        <c:axId val="186574172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520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19968"/>
        <c:axId val="1865744992"/>
        <c:axId val="0"/>
      </c:bar3DChart>
      <c:catAx>
        <c:axId val="18657199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44992"/>
        <c:crosses val="autoZero"/>
        <c:auto val="1"/>
        <c:lblAlgn val="ctr"/>
        <c:lblOffset val="100"/>
        <c:tickLblSkip val="1"/>
        <c:tickMarkSkip val="1"/>
        <c:noMultiLvlLbl val="0"/>
      </c:catAx>
      <c:valAx>
        <c:axId val="18657449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199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35200"/>
        <c:axId val="18657357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21600"/>
        <c:axId val="1865743904"/>
      </c:lineChart>
      <c:catAx>
        <c:axId val="1865735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35744"/>
        <c:crosses val="autoZero"/>
        <c:auto val="0"/>
        <c:lblAlgn val="ctr"/>
        <c:lblOffset val="100"/>
        <c:tickLblSkip val="1"/>
        <c:tickMarkSkip val="1"/>
        <c:noMultiLvlLbl val="0"/>
      </c:catAx>
      <c:valAx>
        <c:axId val="18657357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35200"/>
        <c:crosses val="autoZero"/>
        <c:crossBetween val="between"/>
      </c:valAx>
      <c:catAx>
        <c:axId val="1865721600"/>
        <c:scaling>
          <c:orientation val="minMax"/>
        </c:scaling>
        <c:delete val="1"/>
        <c:axPos val="b"/>
        <c:numFmt formatCode="General" sourceLinked="1"/>
        <c:majorTickMark val="out"/>
        <c:minorTickMark val="none"/>
        <c:tickLblPos val="nextTo"/>
        <c:crossAx val="1865743904"/>
        <c:crosses val="autoZero"/>
        <c:auto val="0"/>
        <c:lblAlgn val="ctr"/>
        <c:lblOffset val="100"/>
        <c:noMultiLvlLbl val="0"/>
      </c:catAx>
      <c:valAx>
        <c:axId val="18657439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216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52608"/>
        <c:axId val="1865754240"/>
        <c:axId val="0"/>
      </c:bar3DChart>
      <c:catAx>
        <c:axId val="18657526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54240"/>
        <c:crosses val="autoZero"/>
        <c:auto val="1"/>
        <c:lblAlgn val="ctr"/>
        <c:lblOffset val="100"/>
        <c:tickLblSkip val="1"/>
        <c:tickMarkSkip val="1"/>
        <c:noMultiLvlLbl val="0"/>
      </c:catAx>
      <c:valAx>
        <c:axId val="18657542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526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50432"/>
        <c:axId val="18657281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34112"/>
        <c:axId val="1865740096"/>
      </c:lineChart>
      <c:catAx>
        <c:axId val="1865750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28128"/>
        <c:crosses val="autoZero"/>
        <c:auto val="0"/>
        <c:lblAlgn val="ctr"/>
        <c:lblOffset val="100"/>
        <c:tickLblSkip val="1"/>
        <c:tickMarkSkip val="1"/>
        <c:noMultiLvlLbl val="0"/>
      </c:catAx>
      <c:valAx>
        <c:axId val="18657281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50432"/>
        <c:crosses val="autoZero"/>
        <c:crossBetween val="between"/>
      </c:valAx>
      <c:catAx>
        <c:axId val="1865734112"/>
        <c:scaling>
          <c:orientation val="minMax"/>
        </c:scaling>
        <c:delete val="1"/>
        <c:axPos val="b"/>
        <c:numFmt formatCode="General" sourceLinked="1"/>
        <c:majorTickMark val="out"/>
        <c:minorTickMark val="none"/>
        <c:tickLblPos val="nextTo"/>
        <c:crossAx val="1865740096"/>
        <c:crosses val="autoZero"/>
        <c:auto val="0"/>
        <c:lblAlgn val="ctr"/>
        <c:lblOffset val="100"/>
        <c:noMultiLvlLbl val="0"/>
      </c:catAx>
      <c:valAx>
        <c:axId val="18657400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341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28672"/>
        <c:axId val="1865724320"/>
        <c:axId val="0"/>
      </c:bar3DChart>
      <c:catAx>
        <c:axId val="18657286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24320"/>
        <c:crosses val="autoZero"/>
        <c:auto val="1"/>
        <c:lblAlgn val="ctr"/>
        <c:lblOffset val="100"/>
        <c:tickLblSkip val="1"/>
        <c:tickMarkSkip val="1"/>
        <c:noMultiLvlLbl val="0"/>
      </c:catAx>
      <c:valAx>
        <c:axId val="18657243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286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38464"/>
        <c:axId val="18657395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49888"/>
        <c:axId val="1865747168"/>
      </c:lineChart>
      <c:catAx>
        <c:axId val="1865738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39552"/>
        <c:crosses val="autoZero"/>
        <c:auto val="0"/>
        <c:lblAlgn val="ctr"/>
        <c:lblOffset val="100"/>
        <c:tickLblSkip val="1"/>
        <c:tickMarkSkip val="1"/>
        <c:noMultiLvlLbl val="0"/>
      </c:catAx>
      <c:valAx>
        <c:axId val="18657395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38464"/>
        <c:crosses val="autoZero"/>
        <c:crossBetween val="between"/>
      </c:valAx>
      <c:catAx>
        <c:axId val="1865749888"/>
        <c:scaling>
          <c:orientation val="minMax"/>
        </c:scaling>
        <c:delete val="1"/>
        <c:axPos val="b"/>
        <c:numFmt formatCode="General" sourceLinked="1"/>
        <c:majorTickMark val="out"/>
        <c:minorTickMark val="none"/>
        <c:tickLblPos val="nextTo"/>
        <c:crossAx val="1865747168"/>
        <c:crosses val="autoZero"/>
        <c:auto val="0"/>
        <c:lblAlgn val="ctr"/>
        <c:lblOffset val="100"/>
        <c:noMultiLvlLbl val="0"/>
      </c:catAx>
      <c:valAx>
        <c:axId val="186574716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498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22144"/>
        <c:axId val="1865742272"/>
        <c:axId val="0"/>
      </c:bar3DChart>
      <c:catAx>
        <c:axId val="18657221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42272"/>
        <c:crosses val="autoZero"/>
        <c:auto val="1"/>
        <c:lblAlgn val="ctr"/>
        <c:lblOffset val="100"/>
        <c:tickLblSkip val="1"/>
        <c:tickMarkSkip val="1"/>
        <c:noMultiLvlLbl val="0"/>
      </c:catAx>
      <c:valAx>
        <c:axId val="18657422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221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53152"/>
        <c:axId val="186575369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22688"/>
        <c:axId val="1865724864"/>
      </c:lineChart>
      <c:catAx>
        <c:axId val="1865753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53696"/>
        <c:crosses val="autoZero"/>
        <c:auto val="0"/>
        <c:lblAlgn val="ctr"/>
        <c:lblOffset val="100"/>
        <c:tickLblSkip val="1"/>
        <c:tickMarkSkip val="1"/>
        <c:noMultiLvlLbl val="0"/>
      </c:catAx>
      <c:valAx>
        <c:axId val="186575369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53152"/>
        <c:crosses val="autoZero"/>
        <c:crossBetween val="between"/>
      </c:valAx>
      <c:catAx>
        <c:axId val="1865722688"/>
        <c:scaling>
          <c:orientation val="minMax"/>
        </c:scaling>
        <c:delete val="1"/>
        <c:axPos val="b"/>
        <c:numFmt formatCode="General" sourceLinked="1"/>
        <c:majorTickMark val="out"/>
        <c:minorTickMark val="none"/>
        <c:tickLblPos val="nextTo"/>
        <c:crossAx val="1865724864"/>
        <c:crosses val="autoZero"/>
        <c:auto val="0"/>
        <c:lblAlgn val="ctr"/>
        <c:lblOffset val="100"/>
        <c:noMultiLvlLbl val="0"/>
      </c:catAx>
      <c:valAx>
        <c:axId val="18657248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226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36288"/>
        <c:axId val="1865723232"/>
        <c:axId val="0"/>
      </c:bar3DChart>
      <c:catAx>
        <c:axId val="18657362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23232"/>
        <c:crosses val="autoZero"/>
        <c:auto val="1"/>
        <c:lblAlgn val="ctr"/>
        <c:lblOffset val="100"/>
        <c:tickLblSkip val="1"/>
        <c:tickMarkSkip val="1"/>
        <c:noMultiLvlLbl val="0"/>
      </c:catAx>
      <c:valAx>
        <c:axId val="18657232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362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29760"/>
        <c:axId val="18657330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36832"/>
        <c:axId val="1865740640"/>
      </c:lineChart>
      <c:catAx>
        <c:axId val="1865729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33024"/>
        <c:crosses val="autoZero"/>
        <c:auto val="0"/>
        <c:lblAlgn val="ctr"/>
        <c:lblOffset val="100"/>
        <c:tickLblSkip val="1"/>
        <c:tickMarkSkip val="1"/>
        <c:noMultiLvlLbl val="0"/>
      </c:catAx>
      <c:valAx>
        <c:axId val="18657330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29760"/>
        <c:crosses val="autoZero"/>
        <c:crossBetween val="between"/>
      </c:valAx>
      <c:catAx>
        <c:axId val="1865736832"/>
        <c:scaling>
          <c:orientation val="minMax"/>
        </c:scaling>
        <c:delete val="1"/>
        <c:axPos val="b"/>
        <c:numFmt formatCode="General" sourceLinked="1"/>
        <c:majorTickMark val="out"/>
        <c:minorTickMark val="none"/>
        <c:tickLblPos val="nextTo"/>
        <c:crossAx val="1865740640"/>
        <c:crosses val="autoZero"/>
        <c:auto val="0"/>
        <c:lblAlgn val="ctr"/>
        <c:lblOffset val="100"/>
        <c:noMultiLvlLbl val="0"/>
      </c:catAx>
      <c:valAx>
        <c:axId val="18657406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368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42816"/>
        <c:axId val="1865731936"/>
        <c:axId val="0"/>
      </c:bar3DChart>
      <c:catAx>
        <c:axId val="18657428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31936"/>
        <c:crosses val="autoZero"/>
        <c:auto val="1"/>
        <c:lblAlgn val="ctr"/>
        <c:lblOffset val="100"/>
        <c:tickLblSkip val="1"/>
        <c:tickMarkSkip val="1"/>
        <c:noMultiLvlLbl val="0"/>
      </c:catAx>
      <c:valAx>
        <c:axId val="18657319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428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37920"/>
        <c:axId val="18657455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23776"/>
        <c:axId val="1865743360"/>
      </c:lineChart>
      <c:catAx>
        <c:axId val="1865737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45536"/>
        <c:crosses val="autoZero"/>
        <c:auto val="0"/>
        <c:lblAlgn val="ctr"/>
        <c:lblOffset val="100"/>
        <c:tickLblSkip val="1"/>
        <c:tickMarkSkip val="1"/>
        <c:noMultiLvlLbl val="0"/>
      </c:catAx>
      <c:valAx>
        <c:axId val="18657455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37920"/>
        <c:crosses val="autoZero"/>
        <c:crossBetween val="between"/>
      </c:valAx>
      <c:catAx>
        <c:axId val="1865723776"/>
        <c:scaling>
          <c:orientation val="minMax"/>
        </c:scaling>
        <c:delete val="1"/>
        <c:axPos val="b"/>
        <c:numFmt formatCode="General" sourceLinked="1"/>
        <c:majorTickMark val="out"/>
        <c:minorTickMark val="none"/>
        <c:tickLblPos val="nextTo"/>
        <c:crossAx val="1865743360"/>
        <c:crosses val="autoZero"/>
        <c:auto val="0"/>
        <c:lblAlgn val="ctr"/>
        <c:lblOffset val="100"/>
        <c:noMultiLvlLbl val="0"/>
      </c:catAx>
      <c:valAx>
        <c:axId val="18657433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2377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37376"/>
        <c:axId val="1865739008"/>
        <c:axId val="0"/>
      </c:bar3DChart>
      <c:catAx>
        <c:axId val="18657373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39008"/>
        <c:crosses val="autoZero"/>
        <c:auto val="1"/>
        <c:lblAlgn val="ctr"/>
        <c:lblOffset val="100"/>
        <c:tickLblSkip val="1"/>
        <c:tickMarkSkip val="1"/>
        <c:noMultiLvlLbl val="0"/>
      </c:catAx>
      <c:valAx>
        <c:axId val="18657390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373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730848"/>
        <c:axId val="18657254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731392"/>
        <c:axId val="1865725952"/>
      </c:lineChart>
      <c:catAx>
        <c:axId val="1865730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25408"/>
        <c:crosses val="autoZero"/>
        <c:auto val="0"/>
        <c:lblAlgn val="ctr"/>
        <c:lblOffset val="100"/>
        <c:tickLblSkip val="1"/>
        <c:tickMarkSkip val="1"/>
        <c:noMultiLvlLbl val="0"/>
      </c:catAx>
      <c:valAx>
        <c:axId val="18657254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30848"/>
        <c:crosses val="autoZero"/>
        <c:crossBetween val="between"/>
      </c:valAx>
      <c:catAx>
        <c:axId val="1865731392"/>
        <c:scaling>
          <c:orientation val="minMax"/>
        </c:scaling>
        <c:delete val="1"/>
        <c:axPos val="b"/>
        <c:numFmt formatCode="General" sourceLinked="1"/>
        <c:majorTickMark val="out"/>
        <c:minorTickMark val="none"/>
        <c:tickLblPos val="nextTo"/>
        <c:crossAx val="1865725952"/>
        <c:crosses val="autoZero"/>
        <c:auto val="0"/>
        <c:lblAlgn val="ctr"/>
        <c:lblOffset val="100"/>
        <c:noMultiLvlLbl val="0"/>
      </c:catAx>
      <c:valAx>
        <c:axId val="18657259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313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730304"/>
        <c:axId val="1865726496"/>
        <c:axId val="0"/>
      </c:bar3DChart>
      <c:catAx>
        <c:axId val="18657303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26496"/>
        <c:crosses val="autoZero"/>
        <c:auto val="1"/>
        <c:lblAlgn val="ctr"/>
        <c:lblOffset val="100"/>
        <c:tickLblSkip val="1"/>
        <c:tickMarkSkip val="1"/>
        <c:noMultiLvlLbl val="0"/>
      </c:catAx>
      <c:valAx>
        <c:axId val="18657264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303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65727040"/>
        <c:axId val="18657346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65744448"/>
        <c:axId val="1865746080"/>
      </c:lineChart>
      <c:catAx>
        <c:axId val="1865727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34656"/>
        <c:crosses val="autoZero"/>
        <c:auto val="0"/>
        <c:lblAlgn val="ctr"/>
        <c:lblOffset val="100"/>
        <c:tickLblSkip val="1"/>
        <c:tickMarkSkip val="1"/>
        <c:noMultiLvlLbl val="0"/>
      </c:catAx>
      <c:valAx>
        <c:axId val="18657346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27040"/>
        <c:crosses val="autoZero"/>
        <c:crossBetween val="between"/>
      </c:valAx>
      <c:catAx>
        <c:axId val="1865744448"/>
        <c:scaling>
          <c:orientation val="minMax"/>
        </c:scaling>
        <c:delete val="1"/>
        <c:axPos val="b"/>
        <c:numFmt formatCode="General" sourceLinked="1"/>
        <c:majorTickMark val="out"/>
        <c:minorTickMark val="none"/>
        <c:tickLblPos val="nextTo"/>
        <c:crossAx val="1865746080"/>
        <c:crosses val="autoZero"/>
        <c:auto val="0"/>
        <c:lblAlgn val="ctr"/>
        <c:lblOffset val="100"/>
        <c:noMultiLvlLbl val="0"/>
      </c:catAx>
      <c:valAx>
        <c:axId val="18657460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74444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746624"/>
        <c:axId val="1870548464"/>
        <c:axId val="0"/>
      </c:bar3DChart>
      <c:catAx>
        <c:axId val="18657466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48464"/>
        <c:crosses val="autoZero"/>
        <c:auto val="1"/>
        <c:lblAlgn val="ctr"/>
        <c:lblOffset val="100"/>
        <c:tickLblSkip val="1"/>
        <c:tickMarkSkip val="1"/>
        <c:noMultiLvlLbl val="0"/>
      </c:catAx>
      <c:valAx>
        <c:axId val="18705484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7466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70547920"/>
        <c:axId val="187055009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70549008"/>
        <c:axId val="1870552272"/>
      </c:lineChart>
      <c:catAx>
        <c:axId val="1870547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50096"/>
        <c:crosses val="autoZero"/>
        <c:auto val="0"/>
        <c:lblAlgn val="ctr"/>
        <c:lblOffset val="100"/>
        <c:tickLblSkip val="1"/>
        <c:tickMarkSkip val="1"/>
        <c:noMultiLvlLbl val="0"/>
      </c:catAx>
      <c:valAx>
        <c:axId val="187055009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47920"/>
        <c:crosses val="autoZero"/>
        <c:crossBetween val="between"/>
      </c:valAx>
      <c:catAx>
        <c:axId val="1870549008"/>
        <c:scaling>
          <c:orientation val="minMax"/>
        </c:scaling>
        <c:delete val="1"/>
        <c:axPos val="b"/>
        <c:numFmt formatCode="General" sourceLinked="1"/>
        <c:majorTickMark val="out"/>
        <c:minorTickMark val="none"/>
        <c:tickLblPos val="nextTo"/>
        <c:crossAx val="1870552272"/>
        <c:crosses val="autoZero"/>
        <c:auto val="0"/>
        <c:lblAlgn val="ctr"/>
        <c:lblOffset val="100"/>
        <c:noMultiLvlLbl val="0"/>
      </c:catAx>
      <c:valAx>
        <c:axId val="18705522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4900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70566416"/>
        <c:axId val="1870563152"/>
        <c:axId val="0"/>
      </c:bar3DChart>
      <c:catAx>
        <c:axId val="18705664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63152"/>
        <c:crosses val="autoZero"/>
        <c:auto val="1"/>
        <c:lblAlgn val="ctr"/>
        <c:lblOffset val="100"/>
        <c:tickLblSkip val="1"/>
        <c:tickMarkSkip val="1"/>
        <c:noMultiLvlLbl val="0"/>
      </c:catAx>
      <c:valAx>
        <c:axId val="18705631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664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70556624"/>
        <c:axId val="18705528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70557712"/>
        <c:axId val="1870562608"/>
      </c:lineChart>
      <c:catAx>
        <c:axId val="1870556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52816"/>
        <c:crosses val="autoZero"/>
        <c:auto val="0"/>
        <c:lblAlgn val="ctr"/>
        <c:lblOffset val="100"/>
        <c:tickLblSkip val="1"/>
        <c:tickMarkSkip val="1"/>
        <c:noMultiLvlLbl val="0"/>
      </c:catAx>
      <c:valAx>
        <c:axId val="18705528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6624"/>
        <c:crosses val="autoZero"/>
        <c:crossBetween val="between"/>
      </c:valAx>
      <c:catAx>
        <c:axId val="1870557712"/>
        <c:scaling>
          <c:orientation val="minMax"/>
        </c:scaling>
        <c:delete val="1"/>
        <c:axPos val="b"/>
        <c:numFmt formatCode="General" sourceLinked="1"/>
        <c:majorTickMark val="out"/>
        <c:minorTickMark val="none"/>
        <c:tickLblPos val="nextTo"/>
        <c:crossAx val="1870562608"/>
        <c:crosses val="autoZero"/>
        <c:auto val="0"/>
        <c:lblAlgn val="ctr"/>
        <c:lblOffset val="100"/>
        <c:noMultiLvlLbl val="0"/>
      </c:catAx>
      <c:valAx>
        <c:axId val="18705626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77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70561520"/>
        <c:axId val="1870562064"/>
        <c:axId val="0"/>
      </c:bar3DChart>
      <c:catAx>
        <c:axId val="18705615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62064"/>
        <c:crosses val="autoZero"/>
        <c:auto val="1"/>
        <c:lblAlgn val="ctr"/>
        <c:lblOffset val="100"/>
        <c:tickLblSkip val="1"/>
        <c:tickMarkSkip val="1"/>
        <c:noMultiLvlLbl val="0"/>
      </c:catAx>
      <c:valAx>
        <c:axId val="18705620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615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70569136"/>
        <c:axId val="18705544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70554992"/>
        <c:axId val="1870541392"/>
      </c:lineChart>
      <c:catAx>
        <c:axId val="1870569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54448"/>
        <c:crosses val="autoZero"/>
        <c:auto val="0"/>
        <c:lblAlgn val="ctr"/>
        <c:lblOffset val="100"/>
        <c:tickLblSkip val="1"/>
        <c:tickMarkSkip val="1"/>
        <c:noMultiLvlLbl val="0"/>
      </c:catAx>
      <c:valAx>
        <c:axId val="18705544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69136"/>
        <c:crosses val="autoZero"/>
        <c:crossBetween val="between"/>
      </c:valAx>
      <c:catAx>
        <c:axId val="1870554992"/>
        <c:scaling>
          <c:orientation val="minMax"/>
        </c:scaling>
        <c:delete val="1"/>
        <c:axPos val="b"/>
        <c:numFmt formatCode="General" sourceLinked="1"/>
        <c:majorTickMark val="out"/>
        <c:minorTickMark val="none"/>
        <c:tickLblPos val="nextTo"/>
        <c:crossAx val="1870541392"/>
        <c:crosses val="autoZero"/>
        <c:auto val="0"/>
        <c:lblAlgn val="ctr"/>
        <c:lblOffset val="100"/>
        <c:noMultiLvlLbl val="0"/>
      </c:catAx>
      <c:valAx>
        <c:axId val="18705413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49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70571312"/>
        <c:axId val="1870550640"/>
        <c:axId val="0"/>
      </c:bar3DChart>
      <c:catAx>
        <c:axId val="18705713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50640"/>
        <c:crosses val="autoZero"/>
        <c:auto val="1"/>
        <c:lblAlgn val="ctr"/>
        <c:lblOffset val="100"/>
        <c:tickLblSkip val="1"/>
        <c:tickMarkSkip val="1"/>
        <c:noMultiLvlLbl val="0"/>
      </c:catAx>
      <c:valAx>
        <c:axId val="18705506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713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70563696"/>
        <c:axId val="18705675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70555536"/>
        <c:axId val="1870560432"/>
      </c:lineChart>
      <c:catAx>
        <c:axId val="1870563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67504"/>
        <c:crosses val="autoZero"/>
        <c:auto val="0"/>
        <c:lblAlgn val="ctr"/>
        <c:lblOffset val="100"/>
        <c:tickLblSkip val="1"/>
        <c:tickMarkSkip val="1"/>
        <c:noMultiLvlLbl val="0"/>
      </c:catAx>
      <c:valAx>
        <c:axId val="18705675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63696"/>
        <c:crosses val="autoZero"/>
        <c:crossBetween val="between"/>
      </c:valAx>
      <c:catAx>
        <c:axId val="1870555536"/>
        <c:scaling>
          <c:orientation val="minMax"/>
        </c:scaling>
        <c:delete val="1"/>
        <c:axPos val="b"/>
        <c:numFmt formatCode="General" sourceLinked="1"/>
        <c:majorTickMark val="out"/>
        <c:minorTickMark val="none"/>
        <c:tickLblPos val="nextTo"/>
        <c:crossAx val="1870560432"/>
        <c:crosses val="autoZero"/>
        <c:auto val="0"/>
        <c:lblAlgn val="ctr"/>
        <c:lblOffset val="100"/>
        <c:noMultiLvlLbl val="0"/>
      </c:catAx>
      <c:valAx>
        <c:axId val="187056043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55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70553360"/>
        <c:axId val="1870571856"/>
        <c:axId val="0"/>
      </c:bar3DChart>
      <c:catAx>
        <c:axId val="18705533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71856"/>
        <c:crosses val="autoZero"/>
        <c:auto val="1"/>
        <c:lblAlgn val="ctr"/>
        <c:lblOffset val="100"/>
        <c:tickLblSkip val="1"/>
        <c:tickMarkSkip val="1"/>
        <c:noMultiLvlLbl val="0"/>
      </c:catAx>
      <c:valAx>
        <c:axId val="18705718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533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70560976"/>
        <c:axId val="18705419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70558800"/>
        <c:axId val="1870559888"/>
      </c:lineChart>
      <c:catAx>
        <c:axId val="1870560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41936"/>
        <c:crosses val="autoZero"/>
        <c:auto val="0"/>
        <c:lblAlgn val="ctr"/>
        <c:lblOffset val="100"/>
        <c:tickLblSkip val="1"/>
        <c:tickMarkSkip val="1"/>
        <c:noMultiLvlLbl val="0"/>
      </c:catAx>
      <c:valAx>
        <c:axId val="18705419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60976"/>
        <c:crosses val="autoZero"/>
        <c:crossBetween val="between"/>
      </c:valAx>
      <c:catAx>
        <c:axId val="1870558800"/>
        <c:scaling>
          <c:orientation val="minMax"/>
        </c:scaling>
        <c:delete val="1"/>
        <c:axPos val="b"/>
        <c:numFmt formatCode="General" sourceLinked="1"/>
        <c:majorTickMark val="out"/>
        <c:minorTickMark val="none"/>
        <c:tickLblPos val="nextTo"/>
        <c:crossAx val="1870559888"/>
        <c:crosses val="autoZero"/>
        <c:auto val="0"/>
        <c:lblAlgn val="ctr"/>
        <c:lblOffset val="100"/>
        <c:noMultiLvlLbl val="0"/>
      </c:catAx>
      <c:valAx>
        <c:axId val="18705598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88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70557168"/>
        <c:axId val="1870564240"/>
        <c:axId val="0"/>
      </c:bar3DChart>
      <c:catAx>
        <c:axId val="18705571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64240"/>
        <c:crosses val="autoZero"/>
        <c:auto val="1"/>
        <c:lblAlgn val="ctr"/>
        <c:lblOffset val="100"/>
        <c:tickLblSkip val="1"/>
        <c:tickMarkSkip val="1"/>
        <c:noMultiLvlLbl val="0"/>
      </c:catAx>
      <c:valAx>
        <c:axId val="18705642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571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70564784"/>
        <c:axId val="18705653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70566960"/>
        <c:axId val="1870570224"/>
      </c:lineChart>
      <c:catAx>
        <c:axId val="1870564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65328"/>
        <c:crosses val="autoZero"/>
        <c:auto val="0"/>
        <c:lblAlgn val="ctr"/>
        <c:lblOffset val="100"/>
        <c:tickLblSkip val="1"/>
        <c:tickMarkSkip val="1"/>
        <c:noMultiLvlLbl val="0"/>
      </c:catAx>
      <c:valAx>
        <c:axId val="18705653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64784"/>
        <c:crosses val="autoZero"/>
        <c:crossBetween val="between"/>
      </c:valAx>
      <c:catAx>
        <c:axId val="1870566960"/>
        <c:scaling>
          <c:orientation val="minMax"/>
        </c:scaling>
        <c:delete val="1"/>
        <c:axPos val="b"/>
        <c:numFmt formatCode="General" sourceLinked="1"/>
        <c:majorTickMark val="out"/>
        <c:minorTickMark val="none"/>
        <c:tickLblPos val="nextTo"/>
        <c:crossAx val="1870570224"/>
        <c:crosses val="autoZero"/>
        <c:auto val="0"/>
        <c:lblAlgn val="ctr"/>
        <c:lblOffset val="100"/>
        <c:noMultiLvlLbl val="0"/>
      </c:catAx>
      <c:valAx>
        <c:axId val="18705702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669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70556080"/>
        <c:axId val="1870569680"/>
        <c:axId val="0"/>
      </c:bar3DChart>
      <c:catAx>
        <c:axId val="18705560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69680"/>
        <c:crosses val="autoZero"/>
        <c:auto val="1"/>
        <c:lblAlgn val="ctr"/>
        <c:lblOffset val="100"/>
        <c:tickLblSkip val="1"/>
        <c:tickMarkSkip val="1"/>
        <c:noMultiLvlLbl val="0"/>
      </c:catAx>
      <c:valAx>
        <c:axId val="18705696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560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70565872"/>
        <c:axId val="18705403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70551184"/>
        <c:axId val="1870568048"/>
      </c:lineChart>
      <c:catAx>
        <c:axId val="1870565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40304"/>
        <c:crosses val="autoZero"/>
        <c:auto val="0"/>
        <c:lblAlgn val="ctr"/>
        <c:lblOffset val="100"/>
        <c:tickLblSkip val="1"/>
        <c:tickMarkSkip val="1"/>
        <c:noMultiLvlLbl val="0"/>
      </c:catAx>
      <c:valAx>
        <c:axId val="18705403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65872"/>
        <c:crosses val="autoZero"/>
        <c:crossBetween val="between"/>
      </c:valAx>
      <c:catAx>
        <c:axId val="1870551184"/>
        <c:scaling>
          <c:orientation val="minMax"/>
        </c:scaling>
        <c:delete val="1"/>
        <c:axPos val="b"/>
        <c:numFmt formatCode="General" sourceLinked="1"/>
        <c:majorTickMark val="out"/>
        <c:minorTickMark val="none"/>
        <c:tickLblPos val="nextTo"/>
        <c:crossAx val="1870568048"/>
        <c:crosses val="autoZero"/>
        <c:auto val="0"/>
        <c:lblAlgn val="ctr"/>
        <c:lblOffset val="100"/>
        <c:noMultiLvlLbl val="0"/>
      </c:catAx>
      <c:valAx>
        <c:axId val="18705680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11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70543024"/>
        <c:axId val="1870547376"/>
        <c:axId val="0"/>
      </c:bar3DChart>
      <c:catAx>
        <c:axId val="18705430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47376"/>
        <c:crosses val="autoZero"/>
        <c:auto val="1"/>
        <c:lblAlgn val="ctr"/>
        <c:lblOffset val="100"/>
        <c:tickLblSkip val="1"/>
        <c:tickMarkSkip val="1"/>
        <c:noMultiLvlLbl val="0"/>
      </c:catAx>
      <c:valAx>
        <c:axId val="18705473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430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70553904"/>
        <c:axId val="18705457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870570768"/>
        <c:axId val="1870568592"/>
      </c:lineChart>
      <c:catAx>
        <c:axId val="1870553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45744"/>
        <c:crosses val="autoZero"/>
        <c:auto val="0"/>
        <c:lblAlgn val="ctr"/>
        <c:lblOffset val="100"/>
        <c:tickLblSkip val="1"/>
        <c:tickMarkSkip val="1"/>
        <c:noMultiLvlLbl val="0"/>
      </c:catAx>
      <c:valAx>
        <c:axId val="18705457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3904"/>
        <c:crosses val="autoZero"/>
        <c:crossBetween val="between"/>
      </c:valAx>
      <c:catAx>
        <c:axId val="1870570768"/>
        <c:scaling>
          <c:orientation val="minMax"/>
        </c:scaling>
        <c:delete val="1"/>
        <c:axPos val="b"/>
        <c:numFmt formatCode="General" sourceLinked="1"/>
        <c:majorTickMark val="out"/>
        <c:minorTickMark val="none"/>
        <c:tickLblPos val="nextTo"/>
        <c:crossAx val="1870568592"/>
        <c:crosses val="autoZero"/>
        <c:auto val="0"/>
        <c:lblAlgn val="ctr"/>
        <c:lblOffset val="100"/>
        <c:noMultiLvlLbl val="0"/>
      </c:catAx>
      <c:valAx>
        <c:axId val="18705685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707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70546288"/>
        <c:axId val="1870572400"/>
        <c:axId val="0"/>
      </c:bar3DChart>
      <c:catAx>
        <c:axId val="18705462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72400"/>
        <c:crosses val="autoZero"/>
        <c:auto val="1"/>
        <c:lblAlgn val="ctr"/>
        <c:lblOffset val="100"/>
        <c:tickLblSkip val="1"/>
        <c:tickMarkSkip val="1"/>
        <c:noMultiLvlLbl val="0"/>
      </c:catAx>
      <c:valAx>
        <c:axId val="1870572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462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70558256"/>
        <c:axId val="18705593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70540848"/>
        <c:axId val="1870542480"/>
      </c:lineChart>
      <c:catAx>
        <c:axId val="1870558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59344"/>
        <c:crosses val="autoZero"/>
        <c:auto val="0"/>
        <c:lblAlgn val="ctr"/>
        <c:lblOffset val="100"/>
        <c:tickLblSkip val="1"/>
        <c:tickMarkSkip val="1"/>
        <c:noMultiLvlLbl val="0"/>
      </c:catAx>
      <c:valAx>
        <c:axId val="18705593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8256"/>
        <c:crosses val="autoZero"/>
        <c:crossBetween val="between"/>
      </c:valAx>
      <c:catAx>
        <c:axId val="1870540848"/>
        <c:scaling>
          <c:orientation val="minMax"/>
        </c:scaling>
        <c:delete val="1"/>
        <c:axPos val="b"/>
        <c:numFmt formatCode="General" sourceLinked="1"/>
        <c:majorTickMark val="out"/>
        <c:minorTickMark val="none"/>
        <c:tickLblPos val="nextTo"/>
        <c:crossAx val="1870542480"/>
        <c:crosses val="autoZero"/>
        <c:auto val="0"/>
        <c:lblAlgn val="ctr"/>
        <c:lblOffset val="100"/>
        <c:noMultiLvlLbl val="0"/>
      </c:catAx>
      <c:valAx>
        <c:axId val="18705424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4084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70549552"/>
        <c:axId val="1870543568"/>
        <c:axId val="0"/>
      </c:bar3DChart>
      <c:catAx>
        <c:axId val="18705495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43568"/>
        <c:crosses val="autoZero"/>
        <c:auto val="1"/>
        <c:lblAlgn val="ctr"/>
        <c:lblOffset val="100"/>
        <c:tickLblSkip val="1"/>
        <c:tickMarkSkip val="1"/>
        <c:noMultiLvlLbl val="0"/>
      </c:catAx>
      <c:valAx>
        <c:axId val="18705435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495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70544112"/>
        <c:axId val="18705446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70551728"/>
        <c:axId val="1870545200"/>
      </c:lineChart>
      <c:catAx>
        <c:axId val="1870544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544656"/>
        <c:crosses val="autoZero"/>
        <c:auto val="0"/>
        <c:lblAlgn val="ctr"/>
        <c:lblOffset val="100"/>
        <c:tickLblSkip val="1"/>
        <c:tickMarkSkip val="1"/>
        <c:noMultiLvlLbl val="0"/>
      </c:catAx>
      <c:valAx>
        <c:axId val="18705446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44112"/>
        <c:crosses val="autoZero"/>
        <c:crossBetween val="between"/>
      </c:valAx>
      <c:catAx>
        <c:axId val="1870551728"/>
        <c:scaling>
          <c:orientation val="minMax"/>
        </c:scaling>
        <c:delete val="1"/>
        <c:axPos val="b"/>
        <c:numFmt formatCode="General" sourceLinked="1"/>
        <c:majorTickMark val="out"/>
        <c:minorTickMark val="none"/>
        <c:tickLblPos val="nextTo"/>
        <c:crossAx val="1870545200"/>
        <c:crosses val="autoZero"/>
        <c:auto val="0"/>
        <c:lblAlgn val="ctr"/>
        <c:lblOffset val="100"/>
        <c:noMultiLvlLbl val="0"/>
      </c:catAx>
      <c:valAx>
        <c:axId val="18705452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05517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70546832"/>
        <c:axId val="1865287792"/>
        <c:axId val="0"/>
      </c:bar3DChart>
      <c:catAx>
        <c:axId val="18705468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87792"/>
        <c:crosses val="autoZero"/>
        <c:auto val="1"/>
        <c:lblAlgn val="ctr"/>
        <c:lblOffset val="100"/>
        <c:tickLblSkip val="1"/>
        <c:tickMarkSkip val="1"/>
        <c:noMultiLvlLbl val="0"/>
      </c:catAx>
      <c:valAx>
        <c:axId val="18652877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468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278000"/>
        <c:axId val="18652769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274736"/>
        <c:axId val="1865264944"/>
      </c:lineChart>
      <c:catAx>
        <c:axId val="1865278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276912"/>
        <c:crosses val="autoZero"/>
        <c:auto val="0"/>
        <c:lblAlgn val="ctr"/>
        <c:lblOffset val="100"/>
        <c:tickLblSkip val="1"/>
        <c:tickMarkSkip val="1"/>
        <c:noMultiLvlLbl val="0"/>
      </c:catAx>
      <c:valAx>
        <c:axId val="18652769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278000"/>
        <c:crosses val="autoZero"/>
        <c:crossBetween val="between"/>
      </c:valAx>
      <c:catAx>
        <c:axId val="1865274736"/>
        <c:scaling>
          <c:orientation val="minMax"/>
        </c:scaling>
        <c:delete val="1"/>
        <c:axPos val="b"/>
        <c:numFmt formatCode="General" sourceLinked="1"/>
        <c:majorTickMark val="out"/>
        <c:minorTickMark val="none"/>
        <c:tickLblPos val="nextTo"/>
        <c:crossAx val="1865264944"/>
        <c:crosses val="autoZero"/>
        <c:auto val="0"/>
        <c:lblAlgn val="ctr"/>
        <c:lblOffset val="100"/>
        <c:noMultiLvlLbl val="0"/>
      </c:catAx>
      <c:valAx>
        <c:axId val="18652649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2747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68208"/>
        <c:axId val="1865288336"/>
        <c:axId val="0"/>
      </c:bar3DChart>
      <c:catAx>
        <c:axId val="18652682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88336"/>
        <c:crosses val="autoZero"/>
        <c:auto val="1"/>
        <c:lblAlgn val="ctr"/>
        <c:lblOffset val="100"/>
        <c:tickLblSkip val="1"/>
        <c:tickMarkSkip val="1"/>
        <c:noMultiLvlLbl val="0"/>
      </c:catAx>
      <c:valAx>
        <c:axId val="18652883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682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865271472"/>
        <c:axId val="1865284528"/>
        <c:axId val="0"/>
      </c:bar3DChart>
      <c:catAx>
        <c:axId val="18652714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84528"/>
        <c:crosses val="autoZero"/>
        <c:auto val="1"/>
        <c:lblAlgn val="ctr"/>
        <c:lblOffset val="100"/>
        <c:tickLblSkip val="1"/>
        <c:tickMarkSkip val="1"/>
        <c:noMultiLvlLbl val="0"/>
      </c:catAx>
      <c:valAx>
        <c:axId val="18652845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714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92688"/>
        <c:axId val="1865288880"/>
        <c:axId val="0"/>
      </c:bar3DChart>
      <c:catAx>
        <c:axId val="18652926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88880"/>
        <c:crosses val="autoZero"/>
        <c:auto val="1"/>
        <c:lblAlgn val="ctr"/>
        <c:lblOffset val="100"/>
        <c:tickLblSkip val="1"/>
        <c:tickMarkSkip val="1"/>
        <c:noMultiLvlLbl val="0"/>
      </c:catAx>
      <c:valAx>
        <c:axId val="18652888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926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77456"/>
        <c:axId val="1865275280"/>
        <c:axId val="0"/>
      </c:bar3DChart>
      <c:catAx>
        <c:axId val="18652774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75280"/>
        <c:crosses val="autoZero"/>
        <c:auto val="1"/>
        <c:lblAlgn val="ctr"/>
        <c:lblOffset val="100"/>
        <c:tickLblSkip val="1"/>
        <c:tickMarkSkip val="1"/>
        <c:noMultiLvlLbl val="0"/>
      </c:catAx>
      <c:valAx>
        <c:axId val="18652752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774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68752"/>
        <c:axId val="1865270928"/>
        <c:axId val="0"/>
      </c:bar3DChart>
      <c:catAx>
        <c:axId val="18652687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70928"/>
        <c:crosses val="autoZero"/>
        <c:auto val="1"/>
        <c:lblAlgn val="ctr"/>
        <c:lblOffset val="100"/>
        <c:tickLblSkip val="1"/>
        <c:tickMarkSkip val="1"/>
        <c:noMultiLvlLbl val="0"/>
      </c:catAx>
      <c:valAx>
        <c:axId val="18652709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687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86704"/>
        <c:axId val="1865270384"/>
        <c:axId val="0"/>
      </c:bar3DChart>
      <c:catAx>
        <c:axId val="18652867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70384"/>
        <c:crosses val="autoZero"/>
        <c:auto val="1"/>
        <c:lblAlgn val="ctr"/>
        <c:lblOffset val="100"/>
        <c:tickLblSkip val="1"/>
        <c:tickMarkSkip val="1"/>
        <c:noMultiLvlLbl val="0"/>
      </c:catAx>
      <c:valAx>
        <c:axId val="18652703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867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72016"/>
        <c:axId val="1865285072"/>
        <c:axId val="0"/>
      </c:bar3DChart>
      <c:catAx>
        <c:axId val="18652720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85072"/>
        <c:crosses val="autoZero"/>
        <c:auto val="1"/>
        <c:lblAlgn val="ctr"/>
        <c:lblOffset val="100"/>
        <c:tickLblSkip val="1"/>
        <c:tickMarkSkip val="1"/>
        <c:noMultiLvlLbl val="0"/>
      </c:catAx>
      <c:valAx>
        <c:axId val="18652850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720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275824"/>
        <c:axId val="1865272560"/>
        <c:axId val="0"/>
      </c:bar3DChart>
      <c:catAx>
        <c:axId val="18652758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72560"/>
        <c:crosses val="autoZero"/>
        <c:auto val="1"/>
        <c:lblAlgn val="ctr"/>
        <c:lblOffset val="100"/>
        <c:tickLblSkip val="1"/>
        <c:tickMarkSkip val="1"/>
        <c:noMultiLvlLbl val="0"/>
      </c:catAx>
      <c:valAx>
        <c:axId val="18652725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758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76368"/>
        <c:axId val="1865282352"/>
        <c:axId val="0"/>
      </c:bar3DChart>
      <c:catAx>
        <c:axId val="18652763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82352"/>
        <c:crosses val="autoZero"/>
        <c:auto val="1"/>
        <c:lblAlgn val="ctr"/>
        <c:lblOffset val="100"/>
        <c:tickLblSkip val="1"/>
        <c:tickMarkSkip val="1"/>
        <c:noMultiLvlLbl val="0"/>
      </c:catAx>
      <c:valAx>
        <c:axId val="18652823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763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86160"/>
        <c:axId val="1865279632"/>
        <c:axId val="0"/>
      </c:bar3DChart>
      <c:catAx>
        <c:axId val="18652861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79632"/>
        <c:crosses val="autoZero"/>
        <c:auto val="1"/>
        <c:lblAlgn val="ctr"/>
        <c:lblOffset val="100"/>
        <c:tickLblSkip val="1"/>
        <c:tickMarkSkip val="1"/>
        <c:noMultiLvlLbl val="0"/>
      </c:catAx>
      <c:valAx>
        <c:axId val="18652796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861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264400"/>
        <c:axId val="1865263856"/>
        <c:axId val="0"/>
      </c:bar3DChart>
      <c:catAx>
        <c:axId val="18652644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63856"/>
        <c:crosses val="autoZero"/>
        <c:auto val="1"/>
        <c:lblAlgn val="ctr"/>
        <c:lblOffset val="100"/>
        <c:tickLblSkip val="1"/>
        <c:tickMarkSkip val="1"/>
        <c:noMultiLvlLbl val="0"/>
      </c:catAx>
      <c:valAx>
        <c:axId val="18652638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644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65488"/>
        <c:axId val="1865289424"/>
        <c:axId val="0"/>
      </c:bar3DChart>
      <c:catAx>
        <c:axId val="1865265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89424"/>
        <c:crosses val="autoZero"/>
        <c:auto val="1"/>
        <c:lblAlgn val="ctr"/>
        <c:lblOffset val="100"/>
        <c:tickLblSkip val="1"/>
        <c:tickMarkSkip val="1"/>
        <c:noMultiLvlLbl val="0"/>
      </c:catAx>
      <c:valAx>
        <c:axId val="18652894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65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290512"/>
        <c:axId val="1865279088"/>
        <c:axId val="0"/>
      </c:bar3DChart>
      <c:catAx>
        <c:axId val="18652905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79088"/>
        <c:crosses val="autoZero"/>
        <c:auto val="1"/>
        <c:lblAlgn val="ctr"/>
        <c:lblOffset val="100"/>
        <c:tickLblSkip val="1"/>
        <c:tickMarkSkip val="1"/>
        <c:noMultiLvlLbl val="0"/>
      </c:catAx>
      <c:valAx>
        <c:axId val="18652790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905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266576"/>
        <c:axId val="1865278544"/>
        <c:axId val="0"/>
      </c:bar3DChart>
      <c:catAx>
        <c:axId val="18652665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78544"/>
        <c:crosses val="autoZero"/>
        <c:auto val="1"/>
        <c:lblAlgn val="ctr"/>
        <c:lblOffset val="100"/>
        <c:tickLblSkip val="1"/>
        <c:tickMarkSkip val="1"/>
        <c:noMultiLvlLbl val="0"/>
      </c:catAx>
      <c:valAx>
        <c:axId val="18652785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665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80176"/>
        <c:axId val="1865269296"/>
        <c:axId val="0"/>
      </c:bar3DChart>
      <c:catAx>
        <c:axId val="18652801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69296"/>
        <c:crosses val="autoZero"/>
        <c:auto val="1"/>
        <c:lblAlgn val="ctr"/>
        <c:lblOffset val="100"/>
        <c:tickLblSkip val="16"/>
        <c:tickMarkSkip val="1"/>
        <c:noMultiLvlLbl val="0"/>
      </c:catAx>
      <c:valAx>
        <c:axId val="18652692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01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66032"/>
        <c:axId val="1865280720"/>
        <c:axId val="0"/>
      </c:bar3DChart>
      <c:catAx>
        <c:axId val="186526603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0720"/>
        <c:crosses val="autoZero"/>
        <c:auto val="1"/>
        <c:lblAlgn val="ctr"/>
        <c:lblOffset val="100"/>
        <c:tickLblSkip val="16"/>
        <c:tickMarkSkip val="1"/>
        <c:noMultiLvlLbl val="0"/>
      </c:catAx>
      <c:valAx>
        <c:axId val="186528072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6603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89968"/>
        <c:axId val="1865273104"/>
        <c:axId val="0"/>
      </c:bar3DChart>
      <c:catAx>
        <c:axId val="18652899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73104"/>
        <c:crosses val="autoZero"/>
        <c:auto val="1"/>
        <c:lblAlgn val="ctr"/>
        <c:lblOffset val="100"/>
        <c:tickLblSkip val="16"/>
        <c:tickMarkSkip val="1"/>
        <c:noMultiLvlLbl val="0"/>
      </c:catAx>
      <c:valAx>
        <c:axId val="18652731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99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62768"/>
        <c:axId val="1865267120"/>
        <c:axId val="0"/>
      </c:bar3DChart>
      <c:catAx>
        <c:axId val="18652627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67120"/>
        <c:crosses val="autoZero"/>
        <c:auto val="1"/>
        <c:lblAlgn val="ctr"/>
        <c:lblOffset val="100"/>
        <c:tickLblSkip val="16"/>
        <c:tickMarkSkip val="1"/>
        <c:noMultiLvlLbl val="0"/>
      </c:catAx>
      <c:valAx>
        <c:axId val="186526712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627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82896"/>
        <c:axId val="1865287248"/>
        <c:axId val="0"/>
      </c:bar3DChart>
      <c:catAx>
        <c:axId val="18652828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7248"/>
        <c:crosses val="autoZero"/>
        <c:auto val="1"/>
        <c:lblAlgn val="ctr"/>
        <c:lblOffset val="100"/>
        <c:tickLblSkip val="16"/>
        <c:tickMarkSkip val="1"/>
        <c:noMultiLvlLbl val="0"/>
      </c:catAx>
      <c:valAx>
        <c:axId val="18652872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28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69840"/>
        <c:axId val="1865291056"/>
        <c:axId val="0"/>
      </c:bar3DChart>
      <c:catAx>
        <c:axId val="18652698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91056"/>
        <c:crosses val="autoZero"/>
        <c:auto val="1"/>
        <c:lblAlgn val="ctr"/>
        <c:lblOffset val="100"/>
        <c:tickLblSkip val="16"/>
        <c:tickMarkSkip val="1"/>
        <c:noMultiLvlLbl val="0"/>
      </c:catAx>
      <c:valAx>
        <c:axId val="186529105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698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83984"/>
        <c:axId val="1865283440"/>
        <c:axId val="0"/>
      </c:bar3DChart>
      <c:catAx>
        <c:axId val="18652839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3440"/>
        <c:crosses val="autoZero"/>
        <c:auto val="1"/>
        <c:lblAlgn val="ctr"/>
        <c:lblOffset val="100"/>
        <c:tickLblSkip val="16"/>
        <c:tickMarkSkip val="1"/>
        <c:noMultiLvlLbl val="0"/>
      </c:catAx>
      <c:valAx>
        <c:axId val="18652834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39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63312"/>
        <c:axId val="1865285616"/>
        <c:axId val="0"/>
      </c:bar3DChart>
      <c:catAx>
        <c:axId val="186526331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5616"/>
        <c:crosses val="autoZero"/>
        <c:auto val="1"/>
        <c:lblAlgn val="ctr"/>
        <c:lblOffset val="100"/>
        <c:tickLblSkip val="16"/>
        <c:tickMarkSkip val="1"/>
        <c:noMultiLvlLbl val="0"/>
      </c:catAx>
      <c:valAx>
        <c:axId val="18652856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6331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81808"/>
        <c:axId val="1865267664"/>
        <c:axId val="0"/>
      </c:bar3DChart>
      <c:catAx>
        <c:axId val="18652818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67664"/>
        <c:crosses val="autoZero"/>
        <c:auto val="1"/>
        <c:lblAlgn val="ctr"/>
        <c:lblOffset val="100"/>
        <c:tickLblSkip val="16"/>
        <c:tickMarkSkip val="1"/>
        <c:noMultiLvlLbl val="0"/>
      </c:catAx>
      <c:valAx>
        <c:axId val="186526766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18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73648"/>
        <c:axId val="1865291600"/>
        <c:axId val="0"/>
      </c:bar3DChart>
      <c:catAx>
        <c:axId val="18652736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91600"/>
        <c:crosses val="autoZero"/>
        <c:auto val="1"/>
        <c:lblAlgn val="ctr"/>
        <c:lblOffset val="100"/>
        <c:tickLblSkip val="16"/>
        <c:tickMarkSkip val="1"/>
        <c:noMultiLvlLbl val="0"/>
      </c:catAx>
      <c:valAx>
        <c:axId val="18652916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7364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74192"/>
        <c:axId val="1865292144"/>
        <c:axId val="0"/>
      </c:bar3DChart>
      <c:catAx>
        <c:axId val="186527419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92144"/>
        <c:crosses val="autoZero"/>
        <c:auto val="1"/>
        <c:lblAlgn val="ctr"/>
        <c:lblOffset val="100"/>
        <c:tickLblSkip val="16"/>
        <c:tickMarkSkip val="1"/>
        <c:noMultiLvlLbl val="0"/>
      </c:catAx>
      <c:valAx>
        <c:axId val="186529214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7419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65281264"/>
        <c:axId val="1865234480"/>
        <c:axId val="0"/>
      </c:bar3DChart>
      <c:catAx>
        <c:axId val="18652812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34480"/>
        <c:crosses val="autoZero"/>
        <c:auto val="1"/>
        <c:lblAlgn val="ctr"/>
        <c:lblOffset val="100"/>
        <c:tickLblSkip val="16"/>
        <c:tickMarkSkip val="1"/>
        <c:noMultiLvlLbl val="0"/>
      </c:catAx>
      <c:valAx>
        <c:axId val="186523448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812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39376"/>
        <c:axId val="1865256240"/>
        <c:axId val="0"/>
      </c:bar3DChart>
      <c:catAx>
        <c:axId val="18652393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6240"/>
        <c:crosses val="autoZero"/>
        <c:auto val="1"/>
        <c:lblAlgn val="ctr"/>
        <c:lblOffset val="100"/>
        <c:tickLblSkip val="16"/>
        <c:tickMarkSkip val="1"/>
        <c:noMultiLvlLbl val="0"/>
      </c:catAx>
      <c:valAx>
        <c:axId val="18652562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393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56784"/>
        <c:axId val="1865250256"/>
        <c:axId val="0"/>
      </c:bar3DChart>
      <c:catAx>
        <c:axId val="18652567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0256"/>
        <c:crosses val="autoZero"/>
        <c:auto val="1"/>
        <c:lblAlgn val="ctr"/>
        <c:lblOffset val="100"/>
        <c:tickLblSkip val="16"/>
        <c:tickMarkSkip val="1"/>
        <c:noMultiLvlLbl val="0"/>
      </c:catAx>
      <c:valAx>
        <c:axId val="186525025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67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46448"/>
        <c:axId val="1865236656"/>
        <c:axId val="0"/>
      </c:bar3DChart>
      <c:catAx>
        <c:axId val="18652464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36656"/>
        <c:crosses val="autoZero"/>
        <c:auto val="1"/>
        <c:lblAlgn val="ctr"/>
        <c:lblOffset val="100"/>
        <c:tickLblSkip val="16"/>
        <c:tickMarkSkip val="1"/>
        <c:noMultiLvlLbl val="0"/>
      </c:catAx>
      <c:valAx>
        <c:axId val="186523665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4644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30128"/>
        <c:axId val="1865235568"/>
        <c:axId val="0"/>
      </c:bar3DChart>
      <c:catAx>
        <c:axId val="18652301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35568"/>
        <c:crosses val="autoZero"/>
        <c:auto val="1"/>
        <c:lblAlgn val="ctr"/>
        <c:lblOffset val="100"/>
        <c:tickLblSkip val="16"/>
        <c:tickMarkSkip val="1"/>
        <c:noMultiLvlLbl val="0"/>
      </c:catAx>
      <c:valAx>
        <c:axId val="186523556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301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58416"/>
        <c:axId val="1865239920"/>
        <c:axId val="0"/>
      </c:bar3DChart>
      <c:catAx>
        <c:axId val="18652584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39920"/>
        <c:crosses val="autoZero"/>
        <c:auto val="1"/>
        <c:lblAlgn val="ctr"/>
        <c:lblOffset val="100"/>
        <c:tickLblSkip val="16"/>
        <c:tickMarkSkip val="1"/>
        <c:noMultiLvlLbl val="0"/>
      </c:catAx>
      <c:valAx>
        <c:axId val="186523992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84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49712"/>
        <c:axId val="1865228496"/>
        <c:axId val="0"/>
      </c:bar3DChart>
      <c:catAx>
        <c:axId val="186524971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28496"/>
        <c:crosses val="autoZero"/>
        <c:auto val="1"/>
        <c:lblAlgn val="ctr"/>
        <c:lblOffset val="100"/>
        <c:tickLblSkip val="16"/>
        <c:tickMarkSkip val="1"/>
        <c:noMultiLvlLbl val="0"/>
      </c:catAx>
      <c:valAx>
        <c:axId val="18652284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4971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61136"/>
        <c:axId val="1865257328"/>
        <c:axId val="0"/>
      </c:bar3DChart>
      <c:catAx>
        <c:axId val="18652611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7328"/>
        <c:crosses val="autoZero"/>
        <c:auto val="1"/>
        <c:lblAlgn val="ctr"/>
        <c:lblOffset val="100"/>
        <c:tickLblSkip val="16"/>
        <c:tickMarkSkip val="1"/>
        <c:noMultiLvlLbl val="0"/>
      </c:catAx>
      <c:valAx>
        <c:axId val="18652573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611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43184"/>
        <c:axId val="1865251888"/>
        <c:axId val="0"/>
      </c:bar3DChart>
      <c:catAx>
        <c:axId val="18652431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1888"/>
        <c:crosses val="autoZero"/>
        <c:auto val="1"/>
        <c:lblAlgn val="ctr"/>
        <c:lblOffset val="100"/>
        <c:tickLblSkip val="16"/>
        <c:tickMarkSkip val="1"/>
        <c:noMultiLvlLbl val="0"/>
      </c:catAx>
      <c:valAx>
        <c:axId val="18652518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431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57872"/>
        <c:axId val="1865229040"/>
        <c:axId val="0"/>
      </c:bar3DChart>
      <c:catAx>
        <c:axId val="18652578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29040"/>
        <c:crosses val="autoZero"/>
        <c:auto val="1"/>
        <c:lblAlgn val="ctr"/>
        <c:lblOffset val="100"/>
        <c:tickLblSkip val="16"/>
        <c:tickMarkSkip val="1"/>
        <c:noMultiLvlLbl val="0"/>
      </c:catAx>
      <c:valAx>
        <c:axId val="18652290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78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44816"/>
        <c:axId val="1865230672"/>
        <c:axId val="0"/>
      </c:bar3DChart>
      <c:catAx>
        <c:axId val="18652448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30672"/>
        <c:crosses val="autoZero"/>
        <c:auto val="1"/>
        <c:lblAlgn val="ctr"/>
        <c:lblOffset val="100"/>
        <c:tickLblSkip val="16"/>
        <c:tickMarkSkip val="1"/>
        <c:noMultiLvlLbl val="0"/>
      </c:catAx>
      <c:valAx>
        <c:axId val="186523067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448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51344"/>
        <c:axId val="1865242640"/>
        <c:axId val="0"/>
      </c:bar3DChart>
      <c:catAx>
        <c:axId val="18652513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42640"/>
        <c:crosses val="autoZero"/>
        <c:auto val="1"/>
        <c:lblAlgn val="ctr"/>
        <c:lblOffset val="100"/>
        <c:tickLblSkip val="16"/>
        <c:tickMarkSkip val="1"/>
        <c:noMultiLvlLbl val="0"/>
      </c:catAx>
      <c:valAx>
        <c:axId val="18652426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13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865248080"/>
        <c:axId val="1865255152"/>
        <c:axId val="0"/>
      </c:bar3DChart>
      <c:catAx>
        <c:axId val="186524808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55152"/>
        <c:crosses val="autoZero"/>
        <c:auto val="1"/>
        <c:lblAlgn val="ctr"/>
        <c:lblOffset val="100"/>
        <c:tickLblSkip val="16"/>
        <c:tickMarkSkip val="1"/>
        <c:noMultiLvlLbl val="0"/>
      </c:catAx>
      <c:valAx>
        <c:axId val="186525515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6524808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46992"/>
        <c:axId val="1865245360"/>
        <c:axId val="0"/>
      </c:bar3DChart>
      <c:catAx>
        <c:axId val="18652469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45360"/>
        <c:crosses val="autoZero"/>
        <c:auto val="1"/>
        <c:lblAlgn val="ctr"/>
        <c:lblOffset val="100"/>
        <c:tickLblSkip val="1"/>
        <c:tickMarkSkip val="1"/>
        <c:noMultiLvlLbl val="0"/>
      </c:catAx>
      <c:valAx>
        <c:axId val="18652453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469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240464"/>
        <c:axId val="1865237200"/>
        <c:axId val="0"/>
      </c:bar3DChart>
      <c:catAx>
        <c:axId val="18652404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37200"/>
        <c:crosses val="autoZero"/>
        <c:auto val="1"/>
        <c:lblAlgn val="ctr"/>
        <c:lblOffset val="100"/>
        <c:tickLblSkip val="1"/>
        <c:tickMarkSkip val="1"/>
        <c:noMultiLvlLbl val="0"/>
      </c:catAx>
      <c:valAx>
        <c:axId val="18652372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404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59504"/>
        <c:axId val="1865241008"/>
        <c:axId val="0"/>
      </c:bar3DChart>
      <c:catAx>
        <c:axId val="18652595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41008"/>
        <c:crosses val="autoZero"/>
        <c:auto val="1"/>
        <c:lblAlgn val="ctr"/>
        <c:lblOffset val="100"/>
        <c:tickLblSkip val="1"/>
        <c:tickMarkSkip val="1"/>
        <c:noMultiLvlLbl val="0"/>
      </c:catAx>
      <c:valAx>
        <c:axId val="18652410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595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65252432"/>
        <c:axId val="1865249168"/>
        <c:axId val="0"/>
      </c:bar3DChart>
      <c:catAx>
        <c:axId val="18652524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49168"/>
        <c:crosses val="autoZero"/>
        <c:auto val="1"/>
        <c:lblAlgn val="ctr"/>
        <c:lblOffset val="100"/>
        <c:tickLblSkip val="1"/>
        <c:tickMarkSkip val="1"/>
        <c:noMultiLvlLbl val="0"/>
      </c:catAx>
      <c:valAx>
        <c:axId val="18652491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524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65233392"/>
        <c:axId val="1865247536"/>
        <c:axId val="0"/>
      </c:bar3DChart>
      <c:catAx>
        <c:axId val="18652333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5247536"/>
        <c:crosses val="autoZero"/>
        <c:auto val="1"/>
        <c:lblAlgn val="ctr"/>
        <c:lblOffset val="100"/>
        <c:tickLblSkip val="1"/>
        <c:tickMarkSkip val="1"/>
        <c:noMultiLvlLbl val="0"/>
      </c:catAx>
      <c:valAx>
        <c:axId val="18652475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52333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65227952"/>
        <c:axId val="1865231760"/>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65241552"/>
        <c:axId val="1865245904"/>
      </c:lineChart>
      <c:catAx>
        <c:axId val="1865227952"/>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231760"/>
        <c:crosses val="autoZero"/>
        <c:auto val="0"/>
        <c:lblAlgn val="ctr"/>
        <c:lblOffset val="100"/>
        <c:tickLblSkip val="1"/>
        <c:tickMarkSkip val="1"/>
        <c:noMultiLvlLbl val="0"/>
      </c:catAx>
      <c:valAx>
        <c:axId val="1865231760"/>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227952"/>
        <c:crosses val="autoZero"/>
        <c:crossBetween val="between"/>
      </c:valAx>
      <c:catAx>
        <c:axId val="1865241552"/>
        <c:scaling>
          <c:orientation val="minMax"/>
        </c:scaling>
        <c:delete val="1"/>
        <c:axPos val="b"/>
        <c:numFmt formatCode="General" sourceLinked="1"/>
        <c:majorTickMark val="out"/>
        <c:minorTickMark val="none"/>
        <c:tickLblPos val="nextTo"/>
        <c:crossAx val="1865245904"/>
        <c:crosses val="autoZero"/>
        <c:auto val="0"/>
        <c:lblAlgn val="ctr"/>
        <c:lblOffset val="100"/>
        <c:noMultiLvlLbl val="0"/>
      </c:catAx>
      <c:valAx>
        <c:axId val="1865245904"/>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65241552"/>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18" Type="http://schemas.openxmlformats.org/officeDocument/2006/relationships/chart" Target="../charts/chart57.xml"/><Relationship Id="rId3" Type="http://schemas.openxmlformats.org/officeDocument/2006/relationships/chart" Target="../charts/chart42.xml"/><Relationship Id="rId21" Type="http://schemas.openxmlformats.org/officeDocument/2006/relationships/chart" Target="../charts/chart60.xml"/><Relationship Id="rId7" Type="http://schemas.openxmlformats.org/officeDocument/2006/relationships/chart" Target="../charts/chart46.xml"/><Relationship Id="rId12" Type="http://schemas.openxmlformats.org/officeDocument/2006/relationships/chart" Target="../charts/chart51.xml"/><Relationship Id="rId17" Type="http://schemas.openxmlformats.org/officeDocument/2006/relationships/chart" Target="../charts/chart56.xml"/><Relationship Id="rId2" Type="http://schemas.openxmlformats.org/officeDocument/2006/relationships/chart" Target="../charts/chart41.xml"/><Relationship Id="rId16" Type="http://schemas.openxmlformats.org/officeDocument/2006/relationships/chart" Target="../charts/chart55.xml"/><Relationship Id="rId20" Type="http://schemas.openxmlformats.org/officeDocument/2006/relationships/chart" Target="../charts/chart59.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24" Type="http://schemas.openxmlformats.org/officeDocument/2006/relationships/chart" Target="../charts/chart63.xml"/><Relationship Id="rId5" Type="http://schemas.openxmlformats.org/officeDocument/2006/relationships/chart" Target="../charts/chart44.xml"/><Relationship Id="rId15" Type="http://schemas.openxmlformats.org/officeDocument/2006/relationships/chart" Target="../charts/chart54.xml"/><Relationship Id="rId23" Type="http://schemas.openxmlformats.org/officeDocument/2006/relationships/chart" Target="../charts/chart62.xml"/><Relationship Id="rId10" Type="http://schemas.openxmlformats.org/officeDocument/2006/relationships/chart" Target="../charts/chart49.xml"/><Relationship Id="rId19" Type="http://schemas.openxmlformats.org/officeDocument/2006/relationships/chart" Target="../charts/chart58.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 Id="rId22" Type="http://schemas.openxmlformats.org/officeDocument/2006/relationships/chart" Target="../charts/chart6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4" Type="http://schemas.openxmlformats.org/officeDocument/2006/relationships/chart" Target="../charts/chart6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88.xml"/><Relationship Id="rId3" Type="http://schemas.openxmlformats.org/officeDocument/2006/relationships/chart" Target="../charts/chart83.xml"/><Relationship Id="rId7" Type="http://schemas.openxmlformats.org/officeDocument/2006/relationships/chart" Target="../charts/chart87.xml"/><Relationship Id="rId12" Type="http://schemas.openxmlformats.org/officeDocument/2006/relationships/chart" Target="../charts/chart92.xml"/><Relationship Id="rId2" Type="http://schemas.openxmlformats.org/officeDocument/2006/relationships/chart" Target="../charts/chart82.xml"/><Relationship Id="rId1" Type="http://schemas.openxmlformats.org/officeDocument/2006/relationships/chart" Target="../charts/chart81.xml"/><Relationship Id="rId6" Type="http://schemas.openxmlformats.org/officeDocument/2006/relationships/chart" Target="../charts/chart86.xml"/><Relationship Id="rId11" Type="http://schemas.openxmlformats.org/officeDocument/2006/relationships/chart" Target="../charts/chart91.xml"/><Relationship Id="rId5" Type="http://schemas.openxmlformats.org/officeDocument/2006/relationships/chart" Target="../charts/chart85.xml"/><Relationship Id="rId10" Type="http://schemas.openxmlformats.org/officeDocument/2006/relationships/chart" Target="../charts/chart90.xml"/><Relationship Id="rId4" Type="http://schemas.openxmlformats.org/officeDocument/2006/relationships/chart" Target="../charts/chart84.xml"/><Relationship Id="rId9" Type="http://schemas.openxmlformats.org/officeDocument/2006/relationships/chart" Target="../charts/chart89.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00.xml"/><Relationship Id="rId3" Type="http://schemas.openxmlformats.org/officeDocument/2006/relationships/chart" Target="../charts/chart95.xml"/><Relationship Id="rId7" Type="http://schemas.openxmlformats.org/officeDocument/2006/relationships/chart" Target="../charts/chart99.xml"/><Relationship Id="rId12" Type="http://schemas.openxmlformats.org/officeDocument/2006/relationships/chart" Target="../charts/chart104.xml"/><Relationship Id="rId2" Type="http://schemas.openxmlformats.org/officeDocument/2006/relationships/chart" Target="../charts/chart94.xml"/><Relationship Id="rId1" Type="http://schemas.openxmlformats.org/officeDocument/2006/relationships/chart" Target="../charts/chart93.xml"/><Relationship Id="rId6" Type="http://schemas.openxmlformats.org/officeDocument/2006/relationships/chart" Target="../charts/chart98.xml"/><Relationship Id="rId11" Type="http://schemas.openxmlformats.org/officeDocument/2006/relationships/chart" Target="../charts/chart103.xml"/><Relationship Id="rId5" Type="http://schemas.openxmlformats.org/officeDocument/2006/relationships/chart" Target="../charts/chart97.xml"/><Relationship Id="rId10" Type="http://schemas.openxmlformats.org/officeDocument/2006/relationships/chart" Target="../charts/chart102.xml"/><Relationship Id="rId4" Type="http://schemas.openxmlformats.org/officeDocument/2006/relationships/chart" Target="../charts/chart96.xml"/><Relationship Id="rId9" Type="http://schemas.openxmlformats.org/officeDocument/2006/relationships/chart" Target="../charts/chart10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4"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5"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6"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7"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8"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10"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11"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12"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13"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14"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15"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17"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18"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19"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20"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21"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22"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23"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24"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25"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26"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27"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28"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29"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1"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36"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38"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0"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2"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54"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55"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56"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57"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8"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9"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60"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61"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13</xdr:col>
      <xdr:colOff>0</xdr:colOff>
      <xdr:row>0</xdr:row>
      <xdr:rowOff>0</xdr:rowOff>
    </xdr:to>
    <xdr:graphicFrame macro="">
      <xdr:nvGraphicFramePr>
        <xdr:cNvPr id="66538376"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3837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3837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3837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3838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38381" name="グラフ 97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38382"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3838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3838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3838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3838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3838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3838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3838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3839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3839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3839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3839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3839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38395"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38396"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38397"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38398"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38399"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38400"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66538401"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66538402"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38403"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38404"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66538405"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66538406"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38407"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38408"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66538409"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66538410"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38411"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38412"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66538413"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6653841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0</xdr:rowOff>
    </xdr:from>
    <xdr:to>
      <xdr:col>11</xdr:col>
      <xdr:colOff>352425</xdr:colOff>
      <xdr:row>1</xdr:row>
      <xdr:rowOff>0</xdr:rowOff>
    </xdr:to>
    <xdr:graphicFrame macro="">
      <xdr:nvGraphicFramePr>
        <xdr:cNvPr id="613728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2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2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3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3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3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3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3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3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3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3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38"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39"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40"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4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42"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4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44"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45"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46"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61372847"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61372848"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352425</xdr:colOff>
      <xdr:row>0</xdr:row>
      <xdr:rowOff>0</xdr:rowOff>
    </xdr:to>
    <xdr:graphicFrame macro="">
      <xdr:nvGraphicFramePr>
        <xdr:cNvPr id="616515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6165151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0</xdr:row>
      <xdr:rowOff>0</xdr:rowOff>
    </xdr:from>
    <xdr:to>
      <xdr:col>11</xdr:col>
      <xdr:colOff>352425</xdr:colOff>
      <xdr:row>0</xdr:row>
      <xdr:rowOff>0</xdr:rowOff>
    </xdr:to>
    <xdr:graphicFrame macro="">
      <xdr:nvGraphicFramePr>
        <xdr:cNvPr id="616515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6165152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15</xdr:col>
      <xdr:colOff>0</xdr:colOff>
      <xdr:row>0</xdr:row>
      <xdr:rowOff>0</xdr:rowOff>
    </xdr:to>
    <xdr:graphicFrame macro="">
      <xdr:nvGraphicFramePr>
        <xdr:cNvPr id="446233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187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551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616605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514350</xdr:colOff>
      <xdr:row>0</xdr:row>
      <xdr:rowOff>0</xdr:rowOff>
    </xdr:to>
    <xdr:graphicFrame macro="">
      <xdr:nvGraphicFramePr>
        <xdr:cNvPr id="393642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936428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9364286"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7</xdr:col>
      <xdr:colOff>514350</xdr:colOff>
      <xdr:row>0</xdr:row>
      <xdr:rowOff>0</xdr:rowOff>
    </xdr:to>
    <xdr:graphicFrame macro="">
      <xdr:nvGraphicFramePr>
        <xdr:cNvPr id="3973496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7</xdr:col>
      <xdr:colOff>514350</xdr:colOff>
      <xdr:row>0</xdr:row>
      <xdr:rowOff>0</xdr:rowOff>
    </xdr:to>
    <xdr:graphicFrame macro="">
      <xdr:nvGraphicFramePr>
        <xdr:cNvPr id="3973496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7</xdr:col>
      <xdr:colOff>514350</xdr:colOff>
      <xdr:row>0</xdr:row>
      <xdr:rowOff>0</xdr:rowOff>
    </xdr:to>
    <xdr:graphicFrame macro="">
      <xdr:nvGraphicFramePr>
        <xdr:cNvPr id="39734965"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590660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590660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590660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09707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097074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7074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097074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097074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097075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70751"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0970752"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0970753"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0970754"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0970755"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0970756"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6898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68984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68984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68984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68984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68984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68985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689852"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68985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68985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68985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68985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514350</xdr:colOff>
      <xdr:row>0</xdr:row>
      <xdr:rowOff>0</xdr:rowOff>
    </xdr:to>
    <xdr:graphicFrame macro="">
      <xdr:nvGraphicFramePr>
        <xdr:cNvPr id="617213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11</xdr:col>
      <xdr:colOff>514350</xdr:colOff>
      <xdr:row>0</xdr:row>
      <xdr:rowOff>0</xdr:rowOff>
    </xdr:to>
    <xdr:graphicFrame macro="">
      <xdr:nvGraphicFramePr>
        <xdr:cNvPr id="6172137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6172444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514350</xdr:colOff>
      <xdr:row>0</xdr:row>
      <xdr:rowOff>0</xdr:rowOff>
    </xdr:to>
    <xdr:graphicFrame macro="">
      <xdr:nvGraphicFramePr>
        <xdr:cNvPr id="6172444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6172751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6172752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8"/>
  <sheetViews>
    <sheetView showGridLines="0" tabSelected="1" zoomScaleNormal="100" zoomScaleSheetLayoutView="75" workbookViewId="0">
      <selection activeCell="B1" sqref="B1:F1"/>
    </sheetView>
  </sheetViews>
  <sheetFormatPr defaultRowHeight="15" customHeight="1"/>
  <cols>
    <col min="1" max="1" width="2.125" style="92" customWidth="1"/>
    <col min="2" max="2" width="44.375" style="92" customWidth="1"/>
    <col min="3" max="5" width="9" style="92"/>
    <col min="6" max="6" width="11.625" style="92" customWidth="1"/>
    <col min="7" max="16384" width="9" style="92"/>
  </cols>
  <sheetData>
    <row r="1" spans="2:6" ht="25.5" customHeight="1">
      <c r="B1" s="1270" t="s">
        <v>2431</v>
      </c>
      <c r="C1" s="1270"/>
      <c r="D1" s="1270"/>
      <c r="E1" s="1270"/>
      <c r="F1" s="1270"/>
    </row>
    <row r="2" spans="2:6" s="21" customFormat="1" ht="23.25" customHeight="1">
      <c r="B2" s="21" t="s">
        <v>1860</v>
      </c>
    </row>
    <row r="3" spans="2:6" s="21" customFormat="1" ht="23.25" customHeight="1">
      <c r="B3" t="s">
        <v>2432</v>
      </c>
      <c r="C3"/>
      <c r="D3"/>
      <c r="E3"/>
      <c r="F3"/>
    </row>
    <row r="4" spans="2:6" s="21" customFormat="1" ht="23.25" customHeight="1">
      <c r="B4" t="s">
        <v>2433</v>
      </c>
      <c r="C4"/>
      <c r="D4"/>
      <c r="E4"/>
      <c r="F4"/>
    </row>
    <row r="5" spans="2:6" s="21" customFormat="1" ht="23.25" customHeight="1">
      <c r="B5" t="s">
        <v>2434</v>
      </c>
      <c r="C5"/>
      <c r="D5"/>
      <c r="E5"/>
      <c r="F5"/>
    </row>
    <row r="6" spans="2:6" s="21" customFormat="1" ht="23.25" customHeight="1">
      <c r="B6" t="s">
        <v>2438</v>
      </c>
      <c r="C6"/>
      <c r="D6"/>
      <c r="E6"/>
      <c r="F6"/>
    </row>
    <row r="7" spans="2:6" s="21" customFormat="1" ht="23.25" customHeight="1">
      <c r="B7" t="s">
        <v>2435</v>
      </c>
      <c r="C7"/>
      <c r="D7"/>
      <c r="E7"/>
      <c r="F7"/>
    </row>
    <row r="8" spans="2:6" s="21" customFormat="1" ht="23.25" customHeight="1">
      <c r="B8" t="s">
        <v>2437</v>
      </c>
      <c r="C8"/>
      <c r="D8"/>
      <c r="E8"/>
      <c r="F8"/>
    </row>
    <row r="9" spans="2:6" s="21" customFormat="1" ht="23.25" customHeight="1">
      <c r="B9" t="s">
        <v>2436</v>
      </c>
      <c r="C9"/>
      <c r="D9"/>
      <c r="E9"/>
      <c r="F9"/>
    </row>
    <row r="10" spans="2:6" s="21" customFormat="1" ht="23.25" customHeight="1">
      <c r="B10" s="207" t="s">
        <v>769</v>
      </c>
    </row>
    <row r="11" spans="2:6" s="21" customFormat="1" ht="23.25" customHeight="1">
      <c r="B11" t="s">
        <v>2439</v>
      </c>
      <c r="C11"/>
      <c r="D11"/>
      <c r="E11"/>
      <c r="F11"/>
    </row>
    <row r="12" spans="2:6" s="21" customFormat="1" ht="23.25" customHeight="1">
      <c r="B12" t="s">
        <v>2440</v>
      </c>
      <c r="C12"/>
      <c r="D12"/>
      <c r="E12"/>
      <c r="F12"/>
    </row>
    <row r="13" spans="2:6" s="21" customFormat="1" ht="23.25" customHeight="1">
      <c r="B13" t="s">
        <v>2441</v>
      </c>
      <c r="C13"/>
      <c r="D13"/>
      <c r="E13"/>
      <c r="F13"/>
    </row>
    <row r="14" spans="2:6" s="21" customFormat="1" ht="23.25" customHeight="1">
      <c r="B14" t="s">
        <v>2443</v>
      </c>
      <c r="C14"/>
      <c r="D14"/>
      <c r="E14"/>
      <c r="F14"/>
    </row>
    <row r="15" spans="2:6" s="21" customFormat="1" ht="23.25" customHeight="1">
      <c r="B15" t="s">
        <v>2442</v>
      </c>
      <c r="C15"/>
      <c r="D15"/>
      <c r="E15"/>
      <c r="F15"/>
    </row>
    <row r="16" spans="2:6" s="21" customFormat="1" ht="23.25" customHeight="1">
      <c r="B16" t="s">
        <v>2444</v>
      </c>
      <c r="C16"/>
      <c r="D16"/>
      <c r="E16"/>
      <c r="F16"/>
    </row>
    <row r="17" spans="2:6" s="21" customFormat="1" ht="23.25" customHeight="1">
      <c r="B17" t="s">
        <v>2445</v>
      </c>
      <c r="C17"/>
      <c r="D17"/>
      <c r="E17"/>
      <c r="F17"/>
    </row>
    <row r="18" spans="2:6" s="21" customFormat="1" ht="23.25" customHeight="1">
      <c r="B18" t="s">
        <v>2446</v>
      </c>
      <c r="C18"/>
      <c r="D18"/>
      <c r="E18"/>
      <c r="F18"/>
    </row>
    <row r="19" spans="2:6" s="21" customFormat="1" ht="23.25" customHeight="1">
      <c r="B19" t="s">
        <v>2447</v>
      </c>
      <c r="C19"/>
      <c r="D19"/>
      <c r="E19"/>
      <c r="F19"/>
    </row>
    <row r="20" spans="2:6" s="21" customFormat="1" ht="23.25" customHeight="1">
      <c r="B20" t="s">
        <v>2449</v>
      </c>
      <c r="C20"/>
      <c r="D20"/>
      <c r="E20"/>
      <c r="F20"/>
    </row>
    <row r="21" spans="2:6" s="21" customFormat="1" ht="23.25" customHeight="1">
      <c r="B21" t="s">
        <v>2448</v>
      </c>
      <c r="C21"/>
      <c r="D21"/>
      <c r="E21"/>
      <c r="F21"/>
    </row>
    <row r="22" spans="2:6" s="21" customFormat="1" ht="23.25" customHeight="1">
      <c r="B22" t="s">
        <v>2451</v>
      </c>
      <c r="C22"/>
      <c r="D22"/>
      <c r="E22"/>
      <c r="F22"/>
    </row>
    <row r="23" spans="2:6" s="21" customFormat="1" ht="23.25" customHeight="1">
      <c r="B23" t="s">
        <v>2450</v>
      </c>
      <c r="C23"/>
      <c r="D23"/>
      <c r="E23"/>
      <c r="F23"/>
    </row>
    <row r="24" spans="2:6" s="21" customFormat="1" ht="23.25" customHeight="1">
      <c r="B24" s="207" t="s">
        <v>1255</v>
      </c>
    </row>
    <row r="25" spans="2:6" s="21" customFormat="1" ht="23.25" customHeight="1">
      <c r="B25" t="s">
        <v>2452</v>
      </c>
      <c r="C25"/>
      <c r="D25"/>
      <c r="E25"/>
      <c r="F25"/>
    </row>
    <row r="26" spans="2:6" s="21" customFormat="1" ht="23.25" customHeight="1">
      <c r="B26" t="s">
        <v>2453</v>
      </c>
      <c r="C26"/>
      <c r="D26"/>
      <c r="E26"/>
      <c r="F26"/>
    </row>
    <row r="27" spans="2:6" s="21" customFormat="1" ht="23.25" customHeight="1">
      <c r="B27" s="207" t="s">
        <v>700</v>
      </c>
    </row>
    <row r="28" spans="2:6" s="21" customFormat="1" ht="23.25" customHeight="1">
      <c r="B28" t="s">
        <v>2454</v>
      </c>
      <c r="C28"/>
      <c r="D28"/>
      <c r="E28"/>
      <c r="F28"/>
    </row>
    <row r="29" spans="2:6" s="21" customFormat="1" ht="23.25" customHeight="1">
      <c r="B29" t="s">
        <v>2456</v>
      </c>
      <c r="C29"/>
      <c r="D29"/>
      <c r="E29"/>
      <c r="F29"/>
    </row>
    <row r="30" spans="2:6" s="21" customFormat="1" ht="23.25" customHeight="1">
      <c r="B30" t="s">
        <v>2455</v>
      </c>
      <c r="C30"/>
      <c r="D30"/>
      <c r="E30"/>
      <c r="F30"/>
    </row>
    <row r="31" spans="2:6" s="21" customFormat="1" ht="23.25" customHeight="1">
      <c r="B31" t="s">
        <v>2458</v>
      </c>
      <c r="C31"/>
      <c r="D31"/>
      <c r="E31"/>
      <c r="F31"/>
    </row>
    <row r="32" spans="2:6" s="21" customFormat="1" ht="23.25" customHeight="1">
      <c r="B32" t="s">
        <v>2457</v>
      </c>
      <c r="C32"/>
      <c r="D32"/>
      <c r="E32"/>
      <c r="F32"/>
    </row>
    <row r="33" spans="1:6" s="21" customFormat="1" ht="23.25" customHeight="1">
      <c r="B33" t="s">
        <v>2459</v>
      </c>
      <c r="C33"/>
      <c r="D33"/>
      <c r="E33"/>
      <c r="F33"/>
    </row>
    <row r="34" spans="1:6" s="21" customFormat="1" ht="23.25" customHeight="1">
      <c r="B34" t="s">
        <v>2460</v>
      </c>
      <c r="C34"/>
      <c r="D34"/>
      <c r="E34"/>
      <c r="F34"/>
    </row>
    <row r="35" spans="1:6" s="21" customFormat="1" ht="23.25" customHeight="1">
      <c r="B35" t="s">
        <v>2461</v>
      </c>
      <c r="C35"/>
      <c r="D35"/>
      <c r="E35"/>
      <c r="F35"/>
    </row>
    <row r="36" spans="1:6" s="21" customFormat="1" ht="23.25" customHeight="1">
      <c r="B36" t="s">
        <v>2462</v>
      </c>
      <c r="C36"/>
      <c r="D36"/>
      <c r="E36"/>
      <c r="F36"/>
    </row>
    <row r="37" spans="1:6" s="21" customFormat="1" ht="23.25" customHeight="1">
      <c r="B37" s="207" t="s">
        <v>1256</v>
      </c>
    </row>
    <row r="38" spans="1:6" s="21" customFormat="1" ht="23.25" customHeight="1">
      <c r="B38" t="s">
        <v>2464</v>
      </c>
      <c r="C38"/>
      <c r="D38"/>
      <c r="E38"/>
      <c r="F38"/>
    </row>
    <row r="39" spans="1:6" s="21" customFormat="1" ht="23.25" customHeight="1">
      <c r="B39" t="s">
        <v>2463</v>
      </c>
      <c r="C39"/>
      <c r="D39"/>
      <c r="E39"/>
      <c r="F39"/>
    </row>
    <row r="40" spans="1:6" s="21" customFormat="1" ht="23.25" customHeight="1">
      <c r="B40" t="s">
        <v>2465</v>
      </c>
      <c r="C40"/>
      <c r="D40"/>
      <c r="E40"/>
      <c r="F40"/>
    </row>
    <row r="41" spans="1:6" s="21" customFormat="1" ht="23.25" customHeight="1">
      <c r="B41" s="207" t="s">
        <v>1257</v>
      </c>
    </row>
    <row r="42" spans="1:6" s="21" customFormat="1" ht="23.25" customHeight="1">
      <c r="A42" s="207"/>
      <c r="B42" t="s">
        <v>2466</v>
      </c>
      <c r="C42"/>
      <c r="D42"/>
      <c r="E42"/>
      <c r="F42"/>
    </row>
    <row r="43" spans="1:6" s="21" customFormat="1" ht="23.25" customHeight="1">
      <c r="A43" s="207"/>
      <c r="B43" t="s">
        <v>2467</v>
      </c>
      <c r="C43"/>
      <c r="D43"/>
      <c r="E43"/>
      <c r="F43"/>
    </row>
    <row r="44" spans="1:6" s="21" customFormat="1" ht="23.25" customHeight="1">
      <c r="A44" s="207"/>
      <c r="B44" t="s">
        <v>2468</v>
      </c>
      <c r="C44"/>
      <c r="D44"/>
      <c r="E44"/>
      <c r="F44"/>
    </row>
    <row r="45" spans="1:6" s="21" customFormat="1" ht="23.25" customHeight="1">
      <c r="B45" s="207" t="s">
        <v>1258</v>
      </c>
    </row>
    <row r="46" spans="1:6" s="21" customFormat="1" ht="23.25" customHeight="1">
      <c r="B46" t="s">
        <v>2469</v>
      </c>
      <c r="C46"/>
      <c r="D46"/>
      <c r="E46"/>
      <c r="F46"/>
    </row>
    <row r="47" spans="1:6" s="21" customFormat="1" ht="23.25" customHeight="1">
      <c r="B47" t="s">
        <v>2470</v>
      </c>
      <c r="C47"/>
      <c r="D47"/>
      <c r="E47"/>
      <c r="F47"/>
    </row>
    <row r="48" spans="1:6" s="21" customFormat="1" ht="23.25" customHeight="1">
      <c r="B48" t="s">
        <v>2471</v>
      </c>
      <c r="C48"/>
      <c r="D48"/>
      <c r="E48"/>
      <c r="F48"/>
    </row>
    <row r="49" spans="2:6" s="21" customFormat="1" ht="23.25" customHeight="1">
      <c r="B49" s="207" t="s">
        <v>1259</v>
      </c>
    </row>
    <row r="50" spans="2:6" s="21" customFormat="1" ht="23.25" customHeight="1">
      <c r="B50" t="s">
        <v>2473</v>
      </c>
      <c r="C50"/>
      <c r="D50"/>
      <c r="E50"/>
      <c r="F50"/>
    </row>
    <row r="51" spans="2:6" s="21" customFormat="1" ht="23.25" customHeight="1">
      <c r="B51" t="s">
        <v>2472</v>
      </c>
      <c r="C51"/>
      <c r="D51"/>
      <c r="E51"/>
      <c r="F51"/>
    </row>
    <row r="52" spans="2:6" s="21" customFormat="1" ht="23.25" customHeight="1">
      <c r="B52" t="s">
        <v>2474</v>
      </c>
      <c r="C52"/>
      <c r="D52"/>
      <c r="E52"/>
      <c r="F52"/>
    </row>
    <row r="53" spans="2:6" s="21" customFormat="1" ht="23.25" customHeight="1">
      <c r="B53" t="s">
        <v>2475</v>
      </c>
      <c r="C53"/>
      <c r="D53"/>
      <c r="E53"/>
      <c r="F53"/>
    </row>
    <row r="54" spans="2:6" s="21" customFormat="1" ht="23.25" customHeight="1">
      <c r="B54" t="s">
        <v>2477</v>
      </c>
      <c r="C54"/>
      <c r="D54"/>
      <c r="E54"/>
      <c r="F54"/>
    </row>
    <row r="55" spans="2:6" s="21" customFormat="1" ht="23.25" customHeight="1">
      <c r="B55" t="s">
        <v>2476</v>
      </c>
      <c r="C55"/>
      <c r="D55"/>
      <c r="E55"/>
      <c r="F55"/>
    </row>
    <row r="56" spans="2:6" s="21" customFormat="1" ht="23.25" customHeight="1">
      <c r="B56" s="207" t="s">
        <v>1260</v>
      </c>
    </row>
    <row r="57" spans="2:6" s="21" customFormat="1" ht="23.25" customHeight="1">
      <c r="B57" t="s">
        <v>2478</v>
      </c>
      <c r="C57"/>
      <c r="D57"/>
      <c r="E57"/>
      <c r="F57"/>
    </row>
    <row r="58" spans="2:6" s="21" customFormat="1" ht="23.25" customHeight="1">
      <c r="B58" t="s">
        <v>2479</v>
      </c>
      <c r="C58"/>
      <c r="D58"/>
      <c r="E58"/>
      <c r="F58"/>
    </row>
    <row r="59" spans="2:6" s="21" customFormat="1" ht="23.25" customHeight="1">
      <c r="B59" t="s">
        <v>2480</v>
      </c>
      <c r="C59"/>
      <c r="D59"/>
      <c r="E59"/>
      <c r="F59"/>
    </row>
    <row r="60" spans="2:6" s="21" customFormat="1" ht="23.25" customHeight="1">
      <c r="B60" s="207" t="s">
        <v>1261</v>
      </c>
    </row>
    <row r="61" spans="2:6" s="21" customFormat="1" ht="23.25" customHeight="1">
      <c r="B61" t="s">
        <v>2481</v>
      </c>
      <c r="C61"/>
      <c r="D61"/>
      <c r="E61"/>
      <c r="F61"/>
    </row>
    <row r="62" spans="2:6" s="21" customFormat="1" ht="23.25" customHeight="1">
      <c r="B62" t="s">
        <v>2482</v>
      </c>
      <c r="C62"/>
      <c r="D62"/>
      <c r="E62"/>
      <c r="F62"/>
    </row>
    <row r="63" spans="2:6" s="21" customFormat="1" ht="23.25" customHeight="1">
      <c r="B63" t="s">
        <v>2483</v>
      </c>
      <c r="C63"/>
      <c r="D63"/>
      <c r="E63"/>
      <c r="F63"/>
    </row>
    <row r="64" spans="2:6" s="21" customFormat="1" ht="23.25" customHeight="1">
      <c r="B64" t="s">
        <v>2484</v>
      </c>
      <c r="C64"/>
      <c r="D64"/>
      <c r="E64"/>
      <c r="F64"/>
    </row>
    <row r="65" spans="2:6" s="21" customFormat="1" ht="23.25" customHeight="1">
      <c r="B65" t="s">
        <v>2485</v>
      </c>
      <c r="C65"/>
      <c r="D65"/>
      <c r="E65"/>
      <c r="F65"/>
    </row>
    <row r="66" spans="2:6" s="21" customFormat="1" ht="23.25" customHeight="1">
      <c r="B66" t="s">
        <v>2486</v>
      </c>
      <c r="C66"/>
      <c r="D66"/>
      <c r="E66"/>
      <c r="F66"/>
    </row>
    <row r="67" spans="2:6" s="21" customFormat="1" ht="23.25" customHeight="1">
      <c r="B67" t="s">
        <v>2487</v>
      </c>
      <c r="C67"/>
      <c r="D67"/>
      <c r="E67"/>
      <c r="F67"/>
    </row>
    <row r="68" spans="2:6" s="21" customFormat="1" ht="23.25" customHeight="1">
      <c r="B68" s="207" t="s">
        <v>1262</v>
      </c>
    </row>
    <row r="69" spans="2:6" s="21" customFormat="1" ht="23.25" customHeight="1">
      <c r="B69" t="s">
        <v>2488</v>
      </c>
      <c r="C69"/>
      <c r="D69"/>
      <c r="E69"/>
      <c r="F69"/>
    </row>
    <row r="70" spans="2:6" s="21" customFormat="1" ht="23.25" customHeight="1">
      <c r="B70" t="s">
        <v>2490</v>
      </c>
      <c r="C70"/>
      <c r="D70"/>
      <c r="E70"/>
      <c r="F70"/>
    </row>
    <row r="71" spans="2:6" s="21" customFormat="1" ht="23.25" customHeight="1">
      <c r="B71" t="s">
        <v>2489</v>
      </c>
      <c r="C71"/>
      <c r="D71"/>
      <c r="E71"/>
      <c r="F71"/>
    </row>
    <row r="72" spans="2:6" s="21" customFormat="1" ht="23.25" customHeight="1">
      <c r="B72" t="s">
        <v>2491</v>
      </c>
      <c r="C72"/>
      <c r="D72"/>
      <c r="E72"/>
      <c r="F72"/>
    </row>
    <row r="73" spans="2:6" s="21" customFormat="1" ht="23.25" customHeight="1">
      <c r="B73" t="s">
        <v>2492</v>
      </c>
      <c r="C73"/>
      <c r="D73"/>
      <c r="E73"/>
      <c r="F73"/>
    </row>
    <row r="74" spans="2:6" s="21" customFormat="1" ht="23.25" customHeight="1">
      <c r="B74" t="s">
        <v>2493</v>
      </c>
      <c r="C74"/>
      <c r="D74"/>
      <c r="E74"/>
      <c r="F74"/>
    </row>
    <row r="75" spans="2:6" s="21" customFormat="1" ht="23.25" customHeight="1">
      <c r="B75" t="s">
        <v>2494</v>
      </c>
      <c r="C75"/>
      <c r="D75"/>
      <c r="E75"/>
      <c r="F75"/>
    </row>
    <row r="76" spans="2:6" s="21" customFormat="1" ht="23.25" customHeight="1">
      <c r="B76" t="s">
        <v>2495</v>
      </c>
      <c r="C76"/>
      <c r="D76"/>
      <c r="E76"/>
      <c r="F76"/>
    </row>
    <row r="77" spans="2:6" s="21" customFormat="1" ht="23.25" customHeight="1">
      <c r="B77" s="207" t="s">
        <v>1263</v>
      </c>
    </row>
    <row r="78" spans="2:6" s="21" customFormat="1" ht="23.25" customHeight="1">
      <c r="B78" t="s">
        <v>2496</v>
      </c>
      <c r="C78"/>
      <c r="D78"/>
      <c r="E78"/>
      <c r="F78"/>
    </row>
    <row r="79" spans="2:6" s="21" customFormat="1" ht="23.25" customHeight="1">
      <c r="B79" t="s">
        <v>2497</v>
      </c>
      <c r="C79"/>
      <c r="D79"/>
      <c r="E79"/>
      <c r="F79"/>
    </row>
    <row r="80" spans="2:6" s="21" customFormat="1" ht="23.25" customHeight="1">
      <c r="B80" t="s">
        <v>2499</v>
      </c>
      <c r="C80"/>
      <c r="D80"/>
      <c r="E80"/>
      <c r="F80"/>
    </row>
    <row r="81" spans="2:6" s="21" customFormat="1" ht="23.25" customHeight="1">
      <c r="B81" t="s">
        <v>2498</v>
      </c>
      <c r="C81"/>
      <c r="D81"/>
      <c r="E81"/>
      <c r="F81"/>
    </row>
    <row r="82" spans="2:6" s="21" customFormat="1" ht="23.25" customHeight="1">
      <c r="B82" t="s">
        <v>2500</v>
      </c>
      <c r="C82"/>
      <c r="D82"/>
      <c r="E82"/>
      <c r="F82"/>
    </row>
    <row r="83" spans="2:6" s="21" customFormat="1" ht="23.25" customHeight="1">
      <c r="B83" t="s">
        <v>2501</v>
      </c>
      <c r="C83"/>
      <c r="D83"/>
      <c r="E83"/>
      <c r="F83"/>
    </row>
    <row r="84" spans="2:6" s="21" customFormat="1" ht="23.25" customHeight="1">
      <c r="B84" t="s">
        <v>2502</v>
      </c>
      <c r="C84"/>
      <c r="D84"/>
      <c r="E84"/>
      <c r="F84"/>
    </row>
    <row r="85" spans="2:6" s="21" customFormat="1" ht="23.25" customHeight="1">
      <c r="B85" t="s">
        <v>2503</v>
      </c>
      <c r="C85"/>
      <c r="D85"/>
      <c r="E85"/>
      <c r="F85"/>
    </row>
    <row r="86" spans="2:6" s="21" customFormat="1" ht="23.25" customHeight="1">
      <c r="B86" t="s">
        <v>2504</v>
      </c>
      <c r="C86"/>
      <c r="D86"/>
      <c r="E86"/>
      <c r="F86"/>
    </row>
    <row r="87" spans="2:6" s="21" customFormat="1" ht="23.25" customHeight="1">
      <c r="B87" t="s">
        <v>2505</v>
      </c>
      <c r="C87"/>
      <c r="D87"/>
      <c r="E87"/>
      <c r="F87"/>
    </row>
    <row r="88" spans="2:6" s="21" customFormat="1" ht="23.25" customHeight="1">
      <c r="B88" s="207" t="s">
        <v>1264</v>
      </c>
    </row>
    <row r="89" spans="2:6" s="21" customFormat="1" ht="23.25" customHeight="1">
      <c r="B89" t="s">
        <v>2506</v>
      </c>
      <c r="C89"/>
      <c r="D89"/>
      <c r="E89"/>
      <c r="F89"/>
    </row>
    <row r="90" spans="2:6" s="21" customFormat="1" ht="23.25" customHeight="1">
      <c r="B90" t="s">
        <v>2507</v>
      </c>
      <c r="C90"/>
      <c r="D90"/>
      <c r="E90"/>
      <c r="F90"/>
    </row>
    <row r="91" spans="2:6" s="21" customFormat="1" ht="23.25" customHeight="1">
      <c r="B91" s="207" t="s">
        <v>1265</v>
      </c>
    </row>
    <row r="92" spans="2:6" s="21" customFormat="1" ht="23.25" customHeight="1">
      <c r="B92" t="s">
        <v>2508</v>
      </c>
      <c r="C92"/>
      <c r="D92"/>
      <c r="E92"/>
      <c r="F92"/>
    </row>
    <row r="93" spans="2:6" s="21" customFormat="1" ht="23.25" customHeight="1">
      <c r="B93" t="s">
        <v>2510</v>
      </c>
      <c r="C93"/>
      <c r="D93"/>
      <c r="E93"/>
      <c r="F93"/>
    </row>
    <row r="94" spans="2:6" s="21" customFormat="1" ht="23.25" customHeight="1">
      <c r="B94" t="s">
        <v>2509</v>
      </c>
      <c r="C94"/>
      <c r="D94"/>
      <c r="E94"/>
      <c r="F94"/>
    </row>
    <row r="95" spans="2:6" s="21" customFormat="1" ht="23.25" customHeight="1">
      <c r="B95" t="s">
        <v>2511</v>
      </c>
      <c r="C95"/>
      <c r="D95"/>
      <c r="E95"/>
      <c r="F95"/>
    </row>
    <row r="96" spans="2:6" s="21" customFormat="1" ht="23.25" customHeight="1">
      <c r="B96" t="s">
        <v>2512</v>
      </c>
      <c r="C96"/>
      <c r="D96"/>
      <c r="E96"/>
      <c r="F96"/>
    </row>
    <row r="97" spans="2:6" s="21" customFormat="1" ht="23.25" customHeight="1">
      <c r="B97" s="207" t="s">
        <v>1495</v>
      </c>
    </row>
    <row r="98" spans="2:6" s="21" customFormat="1" ht="23.25" customHeight="1">
      <c r="B98" t="s">
        <v>2513</v>
      </c>
      <c r="C98"/>
      <c r="D98"/>
      <c r="E98"/>
      <c r="F98"/>
    </row>
    <row r="99" spans="2:6" s="21" customFormat="1" ht="23.25" customHeight="1">
      <c r="B99" t="s">
        <v>2514</v>
      </c>
      <c r="C99"/>
      <c r="D99"/>
      <c r="E99"/>
      <c r="F99"/>
    </row>
    <row r="100" spans="2:6" s="21" customFormat="1" ht="23.25" customHeight="1">
      <c r="B100" s="207" t="s">
        <v>1496</v>
      </c>
    </row>
    <row r="101" spans="2:6" s="21" customFormat="1" ht="23.25" customHeight="1">
      <c r="B101" t="s">
        <v>2515</v>
      </c>
      <c r="C101"/>
      <c r="D101"/>
      <c r="E101"/>
      <c r="F101"/>
    </row>
    <row r="102" spans="2:6" s="21" customFormat="1" ht="23.25" customHeight="1">
      <c r="B102" s="207" t="s">
        <v>1497</v>
      </c>
    </row>
    <row r="103" spans="2:6" s="21" customFormat="1" ht="23.25" customHeight="1">
      <c r="B103" t="s">
        <v>2516</v>
      </c>
      <c r="C103"/>
      <c r="D103"/>
      <c r="E103"/>
      <c r="F103"/>
    </row>
    <row r="104" spans="2:6" s="21" customFormat="1" ht="23.25" customHeight="1">
      <c r="B104" t="s">
        <v>2517</v>
      </c>
      <c r="C104"/>
      <c r="D104"/>
      <c r="E104"/>
      <c r="F104"/>
    </row>
    <row r="105" spans="2:6" s="21" customFormat="1" ht="23.25" customHeight="1">
      <c r="B105" t="s">
        <v>2518</v>
      </c>
      <c r="C105"/>
      <c r="D105"/>
      <c r="E105"/>
      <c r="F105"/>
    </row>
    <row r="106" spans="2:6" s="21" customFormat="1" ht="23.25" customHeight="1"/>
    <row r="107" spans="2:6" s="21" customFormat="1" ht="23.25" customHeight="1"/>
    <row r="108" spans="2:6" s="2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zoomScaleNormal="100" workbookViewId="0"/>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35"/>
  <sheetViews>
    <sheetView zoomScaleNormal="100" workbookViewId="0">
      <selection activeCell="B2" sqref="B2"/>
    </sheetView>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217" customFormat="1" ht="26.25" customHeight="1">
      <c r="A1" s="215" t="s">
        <v>1748</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51" ht="20.25" customHeight="1"/>
    <row r="3" spans="1:51" ht="29.25" customHeight="1">
      <c r="B3" s="5"/>
      <c r="C3" s="1276" t="s">
        <v>1286</v>
      </c>
      <c r="D3" s="1277"/>
      <c r="E3" s="1277"/>
      <c r="F3" s="1279"/>
      <c r="G3" s="1276" t="s">
        <v>1287</v>
      </c>
      <c r="H3" s="1277"/>
      <c r="I3" s="1279"/>
      <c r="J3" s="1276" t="s">
        <v>1288</v>
      </c>
      <c r="K3" s="1277"/>
      <c r="L3" s="1279"/>
    </row>
    <row r="4" spans="1:51" ht="50.25" customHeight="1">
      <c r="B4" s="18" t="s">
        <v>122</v>
      </c>
      <c r="C4" s="1282" t="s">
        <v>963</v>
      </c>
      <c r="D4" s="1283"/>
      <c r="E4" s="1283"/>
      <c r="F4" s="1284"/>
      <c r="G4" s="1276" t="s">
        <v>541</v>
      </c>
      <c r="H4" s="1277"/>
      <c r="I4" s="1279"/>
      <c r="J4" s="1276" t="s">
        <v>505</v>
      </c>
      <c r="K4" s="1277"/>
      <c r="L4" s="1279"/>
    </row>
    <row r="5" spans="1:51" ht="14.25" customHeight="1">
      <c r="B5" s="255"/>
      <c r="C5" s="1285"/>
      <c r="D5" s="1285"/>
      <c r="E5" s="1285"/>
      <c r="F5" s="1285"/>
      <c r="G5" s="1281"/>
      <c r="H5" s="1281"/>
      <c r="I5" s="1281"/>
      <c r="J5" s="1281"/>
      <c r="K5" s="1281"/>
      <c r="L5" s="1281"/>
    </row>
    <row r="6" spans="1:51" s="6" customFormat="1" ht="47.25" customHeight="1"/>
    <row r="7" spans="1:51" s="217" customFormat="1" ht="26.25" customHeight="1">
      <c r="A7" s="215" t="s">
        <v>1289</v>
      </c>
      <c r="B7" s="219"/>
      <c r="C7" s="219"/>
      <c r="D7" s="219"/>
      <c r="E7" s="219"/>
      <c r="F7" s="219"/>
      <c r="G7" s="219"/>
      <c r="H7" s="219"/>
      <c r="I7" s="219"/>
      <c r="J7" s="219"/>
      <c r="K7" s="219"/>
      <c r="L7" s="219"/>
      <c r="M7" s="219"/>
      <c r="N7" s="219"/>
      <c r="O7" s="219"/>
      <c r="P7" s="219"/>
      <c r="Q7" s="219"/>
      <c r="R7" s="219"/>
      <c r="S7" s="219"/>
      <c r="T7" s="219"/>
      <c r="U7" s="219"/>
      <c r="V7" s="219"/>
      <c r="W7" s="219"/>
      <c r="X7" s="218"/>
      <c r="Y7" s="218"/>
      <c r="Z7" s="218"/>
      <c r="AA7" s="218"/>
      <c r="AB7" s="218"/>
      <c r="AC7" s="218"/>
      <c r="AD7" s="218"/>
      <c r="AE7" s="218"/>
      <c r="AF7" s="218"/>
      <c r="AG7" s="218"/>
      <c r="AH7" s="218"/>
      <c r="AI7" s="218"/>
    </row>
    <row r="8" spans="1:51" s="6" customFormat="1" ht="20.25" customHeight="1"/>
    <row r="9" spans="1:51" s="6" customFormat="1" ht="18.95" customHeight="1">
      <c r="B9" s="1272" t="s">
        <v>1290</v>
      </c>
      <c r="C9" s="1272"/>
      <c r="D9" s="1272" t="s">
        <v>1291</v>
      </c>
      <c r="E9" s="1272"/>
      <c r="F9" s="1272" t="s">
        <v>1292</v>
      </c>
      <c r="G9" s="1272"/>
      <c r="H9" s="1271" t="s">
        <v>1293</v>
      </c>
      <c r="I9" s="1271"/>
      <c r="J9" s="1271"/>
      <c r="K9" s="1271"/>
    </row>
    <row r="10" spans="1:51" s="6" customFormat="1" ht="18.95" customHeight="1">
      <c r="B10" s="1273"/>
      <c r="C10" s="1273"/>
      <c r="D10" s="1273"/>
      <c r="E10" s="1273"/>
      <c r="F10" s="1273"/>
      <c r="G10" s="1273"/>
      <c r="H10" s="1273" t="s">
        <v>1294</v>
      </c>
      <c r="I10" s="1273"/>
      <c r="J10" s="1273" t="s">
        <v>1520</v>
      </c>
      <c r="K10" s="1273"/>
    </row>
    <row r="11" spans="1:51" s="6" customFormat="1" ht="50.25" customHeight="1">
      <c r="B11" s="1276" t="s">
        <v>944</v>
      </c>
      <c r="C11" s="1277"/>
      <c r="D11" s="1278" t="s">
        <v>1891</v>
      </c>
      <c r="E11" s="1280"/>
      <c r="F11" s="1278" t="s">
        <v>2244</v>
      </c>
      <c r="G11" s="1275"/>
      <c r="H11" s="1274" t="s">
        <v>506</v>
      </c>
      <c r="I11" s="1275"/>
      <c r="J11" s="1277" t="s">
        <v>507</v>
      </c>
      <c r="K11" s="1279"/>
    </row>
    <row r="12" spans="1:51" s="6" customFormat="1" ht="47.25" customHeight="1"/>
    <row r="13" spans="1:51" s="217" customFormat="1" ht="26.25" customHeight="1">
      <c r="A13" s="215" t="s">
        <v>307</v>
      </c>
      <c r="B13" s="219"/>
      <c r="C13" s="219"/>
      <c r="D13" s="219"/>
      <c r="E13" s="219"/>
      <c r="F13" s="219"/>
      <c r="G13" s="219"/>
      <c r="H13" s="219"/>
      <c r="I13" s="219"/>
      <c r="J13" s="219"/>
      <c r="K13" s="219"/>
      <c r="L13" s="219"/>
      <c r="M13" s="219"/>
      <c r="N13" s="219"/>
      <c r="O13" s="219"/>
      <c r="P13" s="219"/>
      <c r="Q13" s="219"/>
      <c r="R13" s="219"/>
      <c r="S13" s="219"/>
      <c r="T13" s="219"/>
      <c r="U13" s="219"/>
      <c r="V13" s="219"/>
      <c r="W13" s="219"/>
      <c r="X13" s="218"/>
      <c r="Y13" s="218"/>
      <c r="Z13" s="218"/>
      <c r="AA13" s="218"/>
      <c r="AB13" s="218"/>
      <c r="AC13" s="218"/>
      <c r="AD13" s="218"/>
      <c r="AE13" s="218"/>
      <c r="AF13" s="218"/>
      <c r="AG13" s="218"/>
      <c r="AH13" s="218"/>
      <c r="AI13" s="218"/>
    </row>
    <row r="14" spans="1:51" s="6" customFormat="1" ht="20.25" customHeight="1">
      <c r="A14" s="7"/>
    </row>
    <row r="15" spans="1:51" s="6" customFormat="1" ht="30" customHeight="1">
      <c r="B15" s="1271" t="s">
        <v>425</v>
      </c>
      <c r="C15" s="1271"/>
      <c r="D15" s="1271"/>
      <c r="E15" s="1271"/>
      <c r="F15" s="1271" t="s">
        <v>426</v>
      </c>
      <c r="G15" s="1271"/>
      <c r="H15" s="1271"/>
      <c r="I15" s="23" t="s">
        <v>1749</v>
      </c>
      <c r="J15" s="1271" t="s">
        <v>427</v>
      </c>
      <c r="K15" s="1271"/>
      <c r="L15" s="127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6" customFormat="1" ht="15.75" customHeight="1">
      <c r="B16" s="1286" t="s">
        <v>2290</v>
      </c>
      <c r="C16" s="1287"/>
      <c r="D16" s="1287"/>
      <c r="E16" s="1288"/>
      <c r="F16" s="9"/>
      <c r="G16" s="10"/>
      <c r="H16" s="11"/>
      <c r="I16" s="12"/>
      <c r="J16" s="8"/>
      <c r="K16" s="8"/>
      <c r="L16" s="1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1" s="6" customFormat="1" ht="18.95" customHeight="1">
      <c r="B17" s="1289"/>
      <c r="C17" s="1290"/>
      <c r="D17" s="1290"/>
      <c r="E17" s="1291"/>
      <c r="F17" s="1298" t="s">
        <v>1831</v>
      </c>
      <c r="G17" s="1299"/>
      <c r="H17" s="1300"/>
      <c r="I17" s="24">
        <v>61.45</v>
      </c>
      <c r="J17" s="1299" t="s">
        <v>971</v>
      </c>
      <c r="K17" s="1299"/>
      <c r="L17" s="1300"/>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2:51" s="6" customFormat="1" ht="18.95" customHeight="1">
      <c r="B18" s="1292"/>
      <c r="C18" s="1293"/>
      <c r="D18" s="1293"/>
      <c r="E18" s="1294"/>
      <c r="F18" s="1295"/>
      <c r="G18" s="1296"/>
      <c r="H18" s="1297"/>
      <c r="I18" s="15"/>
      <c r="J18" s="1296"/>
      <c r="K18" s="1296"/>
      <c r="L18" s="1297"/>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2:51" s="6" customFormat="1" ht="47.25" customHeight="1">
      <c r="B19" s="1301" t="s">
        <v>2291</v>
      </c>
      <c r="C19" s="1302"/>
      <c r="D19" s="1302"/>
      <c r="E19" s="1303"/>
      <c r="F19" s="1304" t="s">
        <v>1830</v>
      </c>
      <c r="G19" s="1283"/>
      <c r="H19" s="1284"/>
      <c r="I19" s="56">
        <v>81.069999999999993</v>
      </c>
      <c r="J19" s="1282"/>
      <c r="K19" s="1283"/>
      <c r="L19" s="1284"/>
    </row>
    <row r="20" spans="2:51" s="6" customFormat="1" ht="47.25" customHeight="1">
      <c r="B20" s="1301" t="s">
        <v>2292</v>
      </c>
      <c r="C20" s="1302"/>
      <c r="D20" s="1302"/>
      <c r="E20" s="1303"/>
      <c r="F20" s="1304" t="s">
        <v>1605</v>
      </c>
      <c r="G20" s="1283"/>
      <c r="H20" s="1284"/>
      <c r="I20" s="56">
        <v>80.150000000000006</v>
      </c>
      <c r="J20" s="1282"/>
      <c r="K20" s="1283"/>
      <c r="L20" s="1284"/>
    </row>
    <row r="21" spans="2:51" ht="46.5" customHeight="1">
      <c r="B21" s="1271" t="s">
        <v>2293</v>
      </c>
      <c r="C21" s="1271"/>
      <c r="D21" s="1271"/>
      <c r="E21" s="1271"/>
      <c r="F21" s="1305" t="s">
        <v>2289</v>
      </c>
      <c r="G21" s="1306"/>
      <c r="H21" s="1306"/>
      <c r="I21" s="5">
        <v>80.14</v>
      </c>
      <c r="J21" s="1271"/>
      <c r="K21" s="1271"/>
      <c r="L21" s="1271"/>
    </row>
    <row r="35" spans="2:6">
      <c r="B35" s="2"/>
      <c r="D35" s="2"/>
      <c r="F35" s="2"/>
    </row>
  </sheetData>
  <mergeCells count="37">
    <mergeCell ref="B21:E21"/>
    <mergeCell ref="F21:H21"/>
    <mergeCell ref="J21:L21"/>
    <mergeCell ref="B20:E20"/>
    <mergeCell ref="F20:H20"/>
    <mergeCell ref="J20:L20"/>
    <mergeCell ref="J18:L18"/>
    <mergeCell ref="F17:H17"/>
    <mergeCell ref="J17:L17"/>
    <mergeCell ref="B19:E19"/>
    <mergeCell ref="F19:H19"/>
    <mergeCell ref="J19:L19"/>
    <mergeCell ref="C3:F3"/>
    <mergeCell ref="C4:F4"/>
    <mergeCell ref="C5:F5"/>
    <mergeCell ref="B16:E18"/>
    <mergeCell ref="F18:H18"/>
    <mergeCell ref="J3:L3"/>
    <mergeCell ref="J4:L4"/>
    <mergeCell ref="J5:L5"/>
    <mergeCell ref="G3:I3"/>
    <mergeCell ref="G4:I4"/>
    <mergeCell ref="G5:I5"/>
    <mergeCell ref="J15:L15"/>
    <mergeCell ref="H9:K9"/>
    <mergeCell ref="J10:K10"/>
    <mergeCell ref="F11:G11"/>
    <mergeCell ref="H10:I10"/>
    <mergeCell ref="F15:H15"/>
    <mergeCell ref="J11:K11"/>
    <mergeCell ref="B15:E15"/>
    <mergeCell ref="B9:C10"/>
    <mergeCell ref="D9:E10"/>
    <mergeCell ref="H11:I11"/>
    <mergeCell ref="F9:G10"/>
    <mergeCell ref="B11:C11"/>
    <mergeCell ref="D11:E11"/>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33"/>
  <sheetViews>
    <sheetView zoomScaleNormal="100" workbookViewId="0">
      <selection activeCell="BT31" sqref="BT31"/>
    </sheetView>
  </sheetViews>
  <sheetFormatPr defaultColWidth="1.625" defaultRowHeight="24.95" customHeight="1"/>
  <cols>
    <col min="1" max="9" width="1.625" style="3" customWidth="1"/>
    <col min="10" max="14" width="2" style="27" customWidth="1"/>
    <col min="15" max="22" width="1.625" style="3" customWidth="1"/>
    <col min="23" max="27" width="2" style="3" customWidth="1"/>
    <col min="28" max="35" width="1.625" style="3" customWidth="1"/>
    <col min="36" max="40" width="2" style="3" customWidth="1"/>
    <col min="41" max="48" width="1.625" style="3" customWidth="1"/>
    <col min="49" max="53" width="2" style="3" customWidth="1"/>
    <col min="54" max="16384" width="1.625" style="3"/>
  </cols>
  <sheetData>
    <row r="1" spans="1:61" s="217" customFormat="1" ht="26.25" customHeight="1">
      <c r="A1" s="215" t="s">
        <v>1070</v>
      </c>
      <c r="B1" s="219"/>
      <c r="C1" s="219"/>
      <c r="D1" s="219"/>
      <c r="E1" s="219"/>
      <c r="F1" s="219"/>
      <c r="G1" s="219"/>
      <c r="H1" s="219"/>
      <c r="I1" s="219"/>
      <c r="J1" s="218"/>
      <c r="K1" s="218"/>
      <c r="L1" s="218"/>
      <c r="M1" s="218"/>
      <c r="N1" s="218"/>
      <c r="O1" s="219"/>
      <c r="P1" s="219"/>
      <c r="Q1" s="219"/>
      <c r="R1" s="219"/>
      <c r="S1" s="219"/>
      <c r="T1" s="219"/>
      <c r="U1" s="219"/>
      <c r="V1" s="219"/>
      <c r="W1" s="219"/>
      <c r="X1" s="219"/>
      <c r="Y1" s="218"/>
      <c r="Z1" s="218"/>
      <c r="AA1" s="218"/>
      <c r="AB1" s="218"/>
      <c r="AC1" s="218"/>
      <c r="AD1" s="218"/>
      <c r="AE1" s="218"/>
      <c r="AF1" s="218"/>
      <c r="AG1" s="218"/>
      <c r="AH1" s="218"/>
      <c r="AI1" s="218"/>
      <c r="AJ1" s="218"/>
    </row>
    <row r="2" spans="1:61" ht="24.95" customHeight="1">
      <c r="Z2" s="1313" t="s">
        <v>1069</v>
      </c>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row>
    <row r="3" spans="1:61" ht="18.75" customHeight="1">
      <c r="B3" s="1360" t="s">
        <v>1687</v>
      </c>
      <c r="C3" s="1361"/>
      <c r="D3" s="1361"/>
      <c r="E3" s="1361"/>
      <c r="F3" s="1361"/>
      <c r="G3" s="1361"/>
      <c r="H3" s="1361"/>
      <c r="I3" s="1361"/>
      <c r="J3" s="1363" t="s">
        <v>503</v>
      </c>
      <c r="K3" s="1363"/>
      <c r="L3" s="1363"/>
      <c r="M3" s="1363"/>
      <c r="N3" s="1364"/>
      <c r="O3" s="1360" t="s">
        <v>1687</v>
      </c>
      <c r="P3" s="1361"/>
      <c r="Q3" s="1361"/>
      <c r="R3" s="1361"/>
      <c r="S3" s="1361"/>
      <c r="T3" s="1361"/>
      <c r="U3" s="1361"/>
      <c r="V3" s="1361"/>
      <c r="W3" s="1361" t="s">
        <v>503</v>
      </c>
      <c r="X3" s="1361"/>
      <c r="Y3" s="1361"/>
      <c r="Z3" s="1361"/>
      <c r="AA3" s="1362"/>
      <c r="AB3" s="1360" t="s">
        <v>1687</v>
      </c>
      <c r="AC3" s="1361"/>
      <c r="AD3" s="1361"/>
      <c r="AE3" s="1361"/>
      <c r="AF3" s="1361"/>
      <c r="AG3" s="1361"/>
      <c r="AH3" s="1361"/>
      <c r="AI3" s="1361"/>
      <c r="AJ3" s="1361" t="s">
        <v>503</v>
      </c>
      <c r="AK3" s="1361"/>
      <c r="AL3" s="1361"/>
      <c r="AM3" s="1361"/>
      <c r="AN3" s="1362"/>
      <c r="AO3" s="1360" t="s">
        <v>1687</v>
      </c>
      <c r="AP3" s="1361"/>
      <c r="AQ3" s="1361"/>
      <c r="AR3" s="1361"/>
      <c r="AS3" s="1361"/>
      <c r="AT3" s="1361"/>
      <c r="AU3" s="1361"/>
      <c r="AV3" s="1361"/>
      <c r="AW3" s="1361" t="s">
        <v>503</v>
      </c>
      <c r="AX3" s="1361"/>
      <c r="AY3" s="1361"/>
      <c r="AZ3" s="1361"/>
      <c r="BA3" s="1362"/>
      <c r="BB3" s="34"/>
      <c r="BC3" s="8"/>
      <c r="BD3" s="8"/>
      <c r="BE3" s="8"/>
      <c r="BF3" s="8"/>
      <c r="BG3" s="8"/>
      <c r="BH3" s="8"/>
      <c r="BI3" s="8"/>
    </row>
    <row r="4" spans="1:61" ht="18.75" customHeight="1">
      <c r="B4" s="1358" t="s">
        <v>1688</v>
      </c>
      <c r="C4" s="1359"/>
      <c r="D4" s="1359"/>
      <c r="E4" s="1359"/>
      <c r="F4" s="1359"/>
      <c r="G4" s="1359"/>
      <c r="H4" s="1359"/>
      <c r="I4" s="1359"/>
      <c r="J4" s="1354">
        <v>1.1599999999999999</v>
      </c>
      <c r="K4" s="1354"/>
      <c r="L4" s="1354"/>
      <c r="M4" s="1354"/>
      <c r="N4" s="1355"/>
      <c r="O4" s="1356" t="s">
        <v>1128</v>
      </c>
      <c r="P4" s="1357"/>
      <c r="Q4" s="1357"/>
      <c r="R4" s="1357"/>
      <c r="S4" s="1357"/>
      <c r="T4" s="1357"/>
      <c r="U4" s="1357"/>
      <c r="V4" s="1357"/>
      <c r="W4" s="1354">
        <v>1.4</v>
      </c>
      <c r="X4" s="1354"/>
      <c r="Y4" s="1354"/>
      <c r="Z4" s="1354"/>
      <c r="AA4" s="1355"/>
      <c r="AB4" s="1352" t="s">
        <v>1300</v>
      </c>
      <c r="AC4" s="1353"/>
      <c r="AD4" s="1353"/>
      <c r="AE4" s="1353"/>
      <c r="AF4" s="1353"/>
      <c r="AG4" s="1353"/>
      <c r="AH4" s="1353"/>
      <c r="AI4" s="1353"/>
      <c r="AJ4" s="1354">
        <v>0.06</v>
      </c>
      <c r="AK4" s="1354"/>
      <c r="AL4" s="1354"/>
      <c r="AM4" s="1354"/>
      <c r="AN4" s="1355"/>
      <c r="AO4" s="1356" t="s">
        <v>712</v>
      </c>
      <c r="AP4" s="1357"/>
      <c r="AQ4" s="1357"/>
      <c r="AR4" s="1357"/>
      <c r="AS4" s="1357"/>
      <c r="AT4" s="1357"/>
      <c r="AU4" s="1357"/>
      <c r="AV4" s="1357"/>
      <c r="AW4" s="1354">
        <v>0.85</v>
      </c>
      <c r="AX4" s="1354"/>
      <c r="AY4" s="1354"/>
      <c r="AZ4" s="1354"/>
      <c r="BA4" s="1355"/>
      <c r="BB4" s="34"/>
      <c r="BC4" s="8"/>
      <c r="BD4" s="8"/>
      <c r="BE4" s="8"/>
      <c r="BF4" s="8"/>
      <c r="BG4" s="8"/>
      <c r="BH4" s="8"/>
      <c r="BI4" s="8"/>
    </row>
    <row r="5" spans="1:61" ht="18.75" customHeight="1">
      <c r="B5" s="1336" t="s">
        <v>1689</v>
      </c>
      <c r="C5" s="1337"/>
      <c r="D5" s="1337"/>
      <c r="E5" s="1337"/>
      <c r="F5" s="1337"/>
      <c r="G5" s="1337"/>
      <c r="H5" s="1337"/>
      <c r="I5" s="1337"/>
      <c r="J5" s="1307">
        <v>0.22</v>
      </c>
      <c r="K5" s="1307"/>
      <c r="L5" s="1307"/>
      <c r="M5" s="1307"/>
      <c r="N5" s="1308"/>
      <c r="O5" s="1311" t="s">
        <v>343</v>
      </c>
      <c r="P5" s="1312"/>
      <c r="Q5" s="1312"/>
      <c r="R5" s="1312"/>
      <c r="S5" s="1312"/>
      <c r="T5" s="1312"/>
      <c r="U5" s="1312"/>
      <c r="V5" s="1312"/>
      <c r="W5" s="1307">
        <v>1.04</v>
      </c>
      <c r="X5" s="1307"/>
      <c r="Y5" s="1307"/>
      <c r="Z5" s="1307"/>
      <c r="AA5" s="1308"/>
      <c r="AB5" s="1348" t="s">
        <v>1301</v>
      </c>
      <c r="AC5" s="1349"/>
      <c r="AD5" s="1349"/>
      <c r="AE5" s="1349"/>
      <c r="AF5" s="1349"/>
      <c r="AG5" s="1349"/>
      <c r="AH5" s="1349"/>
      <c r="AI5" s="1349"/>
      <c r="AJ5" s="1307">
        <v>0.06</v>
      </c>
      <c r="AK5" s="1307"/>
      <c r="AL5" s="1307"/>
      <c r="AM5" s="1307"/>
      <c r="AN5" s="1308"/>
      <c r="AO5" s="1348" t="s">
        <v>1298</v>
      </c>
      <c r="AP5" s="1349"/>
      <c r="AQ5" s="1349"/>
      <c r="AR5" s="1349"/>
      <c r="AS5" s="1349"/>
      <c r="AT5" s="1349"/>
      <c r="AU5" s="1349"/>
      <c r="AV5" s="1349"/>
      <c r="AW5" s="1307">
        <v>0.79</v>
      </c>
      <c r="AX5" s="1307"/>
      <c r="AY5" s="1307"/>
      <c r="AZ5" s="1307"/>
      <c r="BA5" s="1308"/>
      <c r="BB5" s="34"/>
      <c r="BC5" s="8"/>
      <c r="BD5" s="8"/>
      <c r="BE5" s="8"/>
      <c r="BF5" s="8"/>
      <c r="BG5" s="8"/>
      <c r="BH5" s="8"/>
      <c r="BI5" s="8"/>
    </row>
    <row r="6" spans="1:61" ht="18.75" customHeight="1">
      <c r="B6" s="1336" t="s">
        <v>916</v>
      </c>
      <c r="C6" s="1337"/>
      <c r="D6" s="1337"/>
      <c r="E6" s="1337"/>
      <c r="F6" s="1337"/>
      <c r="G6" s="1337"/>
      <c r="H6" s="1337"/>
      <c r="I6" s="1337"/>
      <c r="J6" s="1307">
        <v>2.6</v>
      </c>
      <c r="K6" s="1307"/>
      <c r="L6" s="1307"/>
      <c r="M6" s="1307"/>
      <c r="N6" s="1308"/>
      <c r="O6" s="1311" t="s">
        <v>1432</v>
      </c>
      <c r="P6" s="1312"/>
      <c r="Q6" s="1312"/>
      <c r="R6" s="1312"/>
      <c r="S6" s="1312"/>
      <c r="T6" s="1312"/>
      <c r="U6" s="1312"/>
      <c r="V6" s="1312"/>
      <c r="W6" s="1307">
        <v>1</v>
      </c>
      <c r="X6" s="1307"/>
      <c r="Y6" s="1307"/>
      <c r="Z6" s="1307"/>
      <c r="AA6" s="1308"/>
      <c r="AB6" s="1348" t="s">
        <v>1302</v>
      </c>
      <c r="AC6" s="1349"/>
      <c r="AD6" s="1349"/>
      <c r="AE6" s="1349"/>
      <c r="AF6" s="1349"/>
      <c r="AG6" s="1349"/>
      <c r="AH6" s="1349"/>
      <c r="AI6" s="1349"/>
      <c r="AJ6" s="1307">
        <v>0.01</v>
      </c>
      <c r="AK6" s="1307"/>
      <c r="AL6" s="1307"/>
      <c r="AM6" s="1307"/>
      <c r="AN6" s="1308"/>
      <c r="AO6" s="1348" t="s">
        <v>1072</v>
      </c>
      <c r="AP6" s="1349"/>
      <c r="AQ6" s="1349"/>
      <c r="AR6" s="1349"/>
      <c r="AS6" s="1349"/>
      <c r="AT6" s="1349"/>
      <c r="AU6" s="1349"/>
      <c r="AV6" s="1349"/>
      <c r="AW6" s="1307">
        <v>1.33</v>
      </c>
      <c r="AX6" s="1307"/>
      <c r="AY6" s="1307"/>
      <c r="AZ6" s="1307"/>
      <c r="BA6" s="1308"/>
      <c r="BB6" s="34"/>
      <c r="BC6" s="8"/>
      <c r="BD6" s="8"/>
      <c r="BE6" s="8"/>
      <c r="BF6" s="8"/>
      <c r="BG6" s="8"/>
      <c r="BH6" s="8"/>
      <c r="BI6" s="8"/>
    </row>
    <row r="7" spans="1:61" ht="18.75" customHeight="1">
      <c r="B7" s="1336" t="s">
        <v>917</v>
      </c>
      <c r="C7" s="1337"/>
      <c r="D7" s="1337"/>
      <c r="E7" s="1337"/>
      <c r="F7" s="1337"/>
      <c r="G7" s="1337"/>
      <c r="H7" s="1337"/>
      <c r="I7" s="1337"/>
      <c r="J7" s="1307">
        <v>1.71</v>
      </c>
      <c r="K7" s="1307"/>
      <c r="L7" s="1307"/>
      <c r="M7" s="1307"/>
      <c r="N7" s="1308"/>
      <c r="O7" s="1350" t="s">
        <v>1945</v>
      </c>
      <c r="P7" s="1351"/>
      <c r="Q7" s="1351"/>
      <c r="R7" s="1351"/>
      <c r="S7" s="1351"/>
      <c r="T7" s="1351"/>
      <c r="U7" s="1351"/>
      <c r="V7" s="1351"/>
      <c r="W7" s="1307">
        <v>0.72</v>
      </c>
      <c r="X7" s="1307"/>
      <c r="Y7" s="1307"/>
      <c r="Z7" s="1307"/>
      <c r="AA7" s="1308"/>
      <c r="AB7" s="1348" t="s">
        <v>1303</v>
      </c>
      <c r="AC7" s="1349"/>
      <c r="AD7" s="1349"/>
      <c r="AE7" s="1349"/>
      <c r="AF7" s="1349"/>
      <c r="AG7" s="1349"/>
      <c r="AH7" s="1349"/>
      <c r="AI7" s="1349"/>
      <c r="AJ7" s="1307">
        <v>0.08</v>
      </c>
      <c r="AK7" s="1307"/>
      <c r="AL7" s="1307"/>
      <c r="AM7" s="1307"/>
      <c r="AN7" s="1308"/>
      <c r="AO7" s="1311" t="s">
        <v>1230</v>
      </c>
      <c r="AP7" s="1312"/>
      <c r="AQ7" s="1312"/>
      <c r="AR7" s="1312"/>
      <c r="AS7" s="1312"/>
      <c r="AT7" s="1312"/>
      <c r="AU7" s="1312"/>
      <c r="AV7" s="1312"/>
      <c r="AW7" s="1307">
        <v>2.25</v>
      </c>
      <c r="AX7" s="1307"/>
      <c r="AY7" s="1307"/>
      <c r="AZ7" s="1307"/>
      <c r="BA7" s="1308"/>
      <c r="BB7" s="34"/>
      <c r="BC7" s="8"/>
      <c r="BD7" s="8"/>
      <c r="BE7" s="8"/>
      <c r="BF7" s="8"/>
      <c r="BG7" s="8"/>
      <c r="BH7" s="8"/>
      <c r="BI7" s="8"/>
    </row>
    <row r="8" spans="1:61" ht="18.75" customHeight="1">
      <c r="B8" s="1336" t="s">
        <v>1126</v>
      </c>
      <c r="C8" s="1337"/>
      <c r="D8" s="1337"/>
      <c r="E8" s="1337"/>
      <c r="F8" s="1337"/>
      <c r="G8" s="1337"/>
      <c r="H8" s="1337"/>
      <c r="I8" s="1337"/>
      <c r="J8" s="1307">
        <v>0.22</v>
      </c>
      <c r="K8" s="1307"/>
      <c r="L8" s="1307"/>
      <c r="M8" s="1307"/>
      <c r="N8" s="1308"/>
      <c r="O8" s="1311" t="s">
        <v>1946</v>
      </c>
      <c r="P8" s="1312"/>
      <c r="Q8" s="1312"/>
      <c r="R8" s="1312"/>
      <c r="S8" s="1312"/>
      <c r="T8" s="1312"/>
      <c r="U8" s="1312"/>
      <c r="V8" s="1312"/>
      <c r="W8" s="1307">
        <v>6.88</v>
      </c>
      <c r="X8" s="1307"/>
      <c r="Y8" s="1307"/>
      <c r="Z8" s="1307"/>
      <c r="AA8" s="1308"/>
      <c r="AB8" s="1348" t="s">
        <v>1304</v>
      </c>
      <c r="AC8" s="1349"/>
      <c r="AD8" s="1349"/>
      <c r="AE8" s="1349"/>
      <c r="AF8" s="1349"/>
      <c r="AG8" s="1349"/>
      <c r="AH8" s="1349"/>
      <c r="AI8" s="1349"/>
      <c r="AJ8" s="1307">
        <v>0.02</v>
      </c>
      <c r="AK8" s="1307"/>
      <c r="AL8" s="1307"/>
      <c r="AM8" s="1307"/>
      <c r="AN8" s="1308"/>
      <c r="AO8" s="1311" t="s">
        <v>1231</v>
      </c>
      <c r="AP8" s="1312"/>
      <c r="AQ8" s="1312"/>
      <c r="AR8" s="1312"/>
      <c r="AS8" s="1312"/>
      <c r="AT8" s="1312"/>
      <c r="AU8" s="1312"/>
      <c r="AV8" s="1312"/>
      <c r="AW8" s="1307">
        <v>0.5</v>
      </c>
      <c r="AX8" s="1307"/>
      <c r="AY8" s="1307"/>
      <c r="AZ8" s="1307"/>
      <c r="BA8" s="1308"/>
      <c r="BB8" s="34"/>
      <c r="BC8" s="8"/>
      <c r="BD8" s="8"/>
      <c r="BE8" s="8"/>
      <c r="BF8" s="8"/>
      <c r="BG8" s="8"/>
      <c r="BH8" s="8"/>
      <c r="BI8" s="8"/>
    </row>
    <row r="9" spans="1:61" ht="18.75" customHeight="1">
      <c r="B9" s="1336" t="s">
        <v>1127</v>
      </c>
      <c r="C9" s="1337"/>
      <c r="D9" s="1337"/>
      <c r="E9" s="1337"/>
      <c r="F9" s="1337"/>
      <c r="G9" s="1337"/>
      <c r="H9" s="1337"/>
      <c r="I9" s="1337"/>
      <c r="J9" s="1307">
        <v>0.08</v>
      </c>
      <c r="K9" s="1307"/>
      <c r="L9" s="1307"/>
      <c r="M9" s="1307"/>
      <c r="N9" s="1308"/>
      <c r="O9" s="1311" t="s">
        <v>1947</v>
      </c>
      <c r="P9" s="1312"/>
      <c r="Q9" s="1312"/>
      <c r="R9" s="1312"/>
      <c r="S9" s="1312"/>
      <c r="T9" s="1312"/>
      <c r="U9" s="1312"/>
      <c r="V9" s="1312"/>
      <c r="W9" s="1307">
        <v>1.26</v>
      </c>
      <c r="X9" s="1307"/>
      <c r="Y9" s="1307"/>
      <c r="Z9" s="1307"/>
      <c r="AA9" s="1308"/>
      <c r="AB9" s="1348" t="s">
        <v>1305</v>
      </c>
      <c r="AC9" s="1349"/>
      <c r="AD9" s="1349"/>
      <c r="AE9" s="1349"/>
      <c r="AF9" s="1349"/>
      <c r="AG9" s="1349"/>
      <c r="AH9" s="1349"/>
      <c r="AI9" s="1349"/>
      <c r="AJ9" s="1307">
        <v>0.09</v>
      </c>
      <c r="AK9" s="1307"/>
      <c r="AL9" s="1307"/>
      <c r="AM9" s="1307"/>
      <c r="AN9" s="1308"/>
      <c r="AO9" s="1311" t="s">
        <v>1077</v>
      </c>
      <c r="AP9" s="1312"/>
      <c r="AQ9" s="1312"/>
      <c r="AR9" s="1312"/>
      <c r="AS9" s="1312"/>
      <c r="AT9" s="1312"/>
      <c r="AU9" s="1312"/>
      <c r="AV9" s="1312"/>
      <c r="AW9" s="1307">
        <v>1.29</v>
      </c>
      <c r="AX9" s="1307"/>
      <c r="AY9" s="1307"/>
      <c r="AZ9" s="1307"/>
      <c r="BA9" s="1308"/>
      <c r="BB9" s="34"/>
      <c r="BC9" s="8"/>
      <c r="BD9" s="8"/>
      <c r="BE9" s="8"/>
      <c r="BF9" s="8"/>
      <c r="BG9" s="8"/>
      <c r="BH9" s="8"/>
      <c r="BI9" s="8"/>
    </row>
    <row r="10" spans="1:61" ht="18.75" customHeight="1">
      <c r="B10" s="1336" t="s">
        <v>1665</v>
      </c>
      <c r="C10" s="1337"/>
      <c r="D10" s="1337"/>
      <c r="E10" s="1337"/>
      <c r="F10" s="1337"/>
      <c r="G10" s="1337"/>
      <c r="H10" s="1337"/>
      <c r="I10" s="1337"/>
      <c r="J10" s="1307">
        <v>0.43</v>
      </c>
      <c r="K10" s="1307"/>
      <c r="L10" s="1307"/>
      <c r="M10" s="1307"/>
      <c r="N10" s="1308"/>
      <c r="O10" s="1311" t="s">
        <v>1431</v>
      </c>
      <c r="P10" s="1312"/>
      <c r="Q10" s="1312"/>
      <c r="R10" s="1312"/>
      <c r="S10" s="1312"/>
      <c r="T10" s="1312"/>
      <c r="U10" s="1312"/>
      <c r="V10" s="1312"/>
      <c r="W10" s="1307">
        <v>0.72</v>
      </c>
      <c r="X10" s="1307"/>
      <c r="Y10" s="1307"/>
      <c r="Z10" s="1307"/>
      <c r="AA10" s="1308"/>
      <c r="AB10" s="1311" t="s">
        <v>1306</v>
      </c>
      <c r="AC10" s="1312"/>
      <c r="AD10" s="1312"/>
      <c r="AE10" s="1312"/>
      <c r="AF10" s="1312"/>
      <c r="AG10" s="1312"/>
      <c r="AH10" s="1312"/>
      <c r="AI10" s="1312"/>
      <c r="AJ10" s="1307">
        <v>0.12</v>
      </c>
      <c r="AK10" s="1307"/>
      <c r="AL10" s="1307"/>
      <c r="AM10" s="1307"/>
      <c r="AN10" s="1308"/>
      <c r="AO10" s="1311" t="s">
        <v>1098</v>
      </c>
      <c r="AP10" s="1312"/>
      <c r="AQ10" s="1312"/>
      <c r="AR10" s="1312"/>
      <c r="AS10" s="1312"/>
      <c r="AT10" s="1312"/>
      <c r="AU10" s="1312"/>
      <c r="AV10" s="1312"/>
      <c r="AW10" s="1307">
        <v>0.7</v>
      </c>
      <c r="AX10" s="1307"/>
      <c r="AY10" s="1307"/>
      <c r="AZ10" s="1307"/>
      <c r="BA10" s="1308"/>
      <c r="BB10" s="34"/>
      <c r="BC10" s="8"/>
      <c r="BD10" s="8"/>
      <c r="BE10" s="8"/>
      <c r="BF10" s="8"/>
      <c r="BG10" s="8"/>
      <c r="BH10" s="8"/>
      <c r="BI10" s="8"/>
    </row>
    <row r="11" spans="1:61" ht="18.75" customHeight="1">
      <c r="B11" s="1336" t="s">
        <v>504</v>
      </c>
      <c r="C11" s="1337"/>
      <c r="D11" s="1337"/>
      <c r="E11" s="1337"/>
      <c r="F11" s="1337"/>
      <c r="G11" s="1337"/>
      <c r="H11" s="1337"/>
      <c r="I11" s="1337"/>
      <c r="J11" s="1307">
        <v>4.17</v>
      </c>
      <c r="K11" s="1307"/>
      <c r="L11" s="1307"/>
      <c r="M11" s="1307"/>
      <c r="N11" s="1308"/>
      <c r="O11" s="1311" t="s">
        <v>1948</v>
      </c>
      <c r="P11" s="1312"/>
      <c r="Q11" s="1312"/>
      <c r="R11" s="1312"/>
      <c r="S11" s="1312"/>
      <c r="T11" s="1312"/>
      <c r="U11" s="1312"/>
      <c r="V11" s="1312"/>
      <c r="W11" s="1307">
        <v>0.45</v>
      </c>
      <c r="X11" s="1307"/>
      <c r="Y11" s="1307"/>
      <c r="Z11" s="1307"/>
      <c r="AA11" s="1308"/>
      <c r="AB11" s="1311" t="s">
        <v>1307</v>
      </c>
      <c r="AC11" s="1312"/>
      <c r="AD11" s="1312"/>
      <c r="AE11" s="1312"/>
      <c r="AF11" s="1312"/>
      <c r="AG11" s="1312"/>
      <c r="AH11" s="1312"/>
      <c r="AI11" s="1312"/>
      <c r="AJ11" s="1307">
        <v>1.33</v>
      </c>
      <c r="AK11" s="1307"/>
      <c r="AL11" s="1307"/>
      <c r="AM11" s="1307"/>
      <c r="AN11" s="1308"/>
      <c r="AO11" s="1311" t="s">
        <v>1760</v>
      </c>
      <c r="AP11" s="1312"/>
      <c r="AQ11" s="1312"/>
      <c r="AR11" s="1312"/>
      <c r="AS11" s="1312"/>
      <c r="AT11" s="1312"/>
      <c r="AU11" s="1312"/>
      <c r="AV11" s="1312"/>
      <c r="AW11" s="1307">
        <v>1.31</v>
      </c>
      <c r="AX11" s="1307"/>
      <c r="AY11" s="1307"/>
      <c r="AZ11" s="1307"/>
      <c r="BA11" s="1308"/>
      <c r="BB11" s="34"/>
      <c r="BC11" s="8"/>
      <c r="BD11" s="8"/>
      <c r="BE11" s="8"/>
      <c r="BF11" s="8"/>
      <c r="BG11" s="8"/>
      <c r="BH11" s="8"/>
      <c r="BI11" s="8"/>
    </row>
    <row r="12" spans="1:61" ht="18.75" customHeight="1">
      <c r="B12" s="1336" t="s">
        <v>1671</v>
      </c>
      <c r="C12" s="1337"/>
      <c r="D12" s="1337"/>
      <c r="E12" s="1337"/>
      <c r="F12" s="1337"/>
      <c r="G12" s="1337"/>
      <c r="H12" s="1337"/>
      <c r="I12" s="1337"/>
      <c r="J12" s="1307">
        <v>0.42</v>
      </c>
      <c r="K12" s="1307"/>
      <c r="L12" s="1307"/>
      <c r="M12" s="1307"/>
      <c r="N12" s="1308"/>
      <c r="O12" s="1311" t="s">
        <v>508</v>
      </c>
      <c r="P12" s="1312"/>
      <c r="Q12" s="1312"/>
      <c r="R12" s="1312"/>
      <c r="S12" s="1312"/>
      <c r="T12" s="1312"/>
      <c r="U12" s="1312"/>
      <c r="V12" s="1312"/>
      <c r="W12" s="1307">
        <v>1.07</v>
      </c>
      <c r="X12" s="1307"/>
      <c r="Y12" s="1307"/>
      <c r="Z12" s="1307"/>
      <c r="AA12" s="1308"/>
      <c r="AB12" s="1311" t="s">
        <v>1308</v>
      </c>
      <c r="AC12" s="1312"/>
      <c r="AD12" s="1312"/>
      <c r="AE12" s="1312"/>
      <c r="AF12" s="1312"/>
      <c r="AG12" s="1312"/>
      <c r="AH12" s="1312"/>
      <c r="AI12" s="1312"/>
      <c r="AJ12" s="1307">
        <v>0.2</v>
      </c>
      <c r="AK12" s="1307"/>
      <c r="AL12" s="1307"/>
      <c r="AM12" s="1307"/>
      <c r="AN12" s="1308"/>
      <c r="AO12" s="1311" t="s">
        <v>36</v>
      </c>
      <c r="AP12" s="1312"/>
      <c r="AQ12" s="1312"/>
      <c r="AR12" s="1312"/>
      <c r="AS12" s="1312"/>
      <c r="AT12" s="1312"/>
      <c r="AU12" s="1312"/>
      <c r="AV12" s="1312"/>
      <c r="AW12" s="1307">
        <v>0.59</v>
      </c>
      <c r="AX12" s="1307"/>
      <c r="AY12" s="1307"/>
      <c r="AZ12" s="1307"/>
      <c r="BA12" s="1308"/>
      <c r="BB12" s="34"/>
      <c r="BC12" s="8"/>
      <c r="BD12" s="8"/>
      <c r="BE12" s="8"/>
      <c r="BF12" s="8"/>
      <c r="BG12" s="8"/>
      <c r="BH12" s="8"/>
      <c r="BI12" s="8"/>
    </row>
    <row r="13" spans="1:61" ht="18.75" customHeight="1">
      <c r="B13" s="1336" t="s">
        <v>144</v>
      </c>
      <c r="C13" s="1337"/>
      <c r="D13" s="1337"/>
      <c r="E13" s="1337"/>
      <c r="F13" s="1337"/>
      <c r="G13" s="1337"/>
      <c r="H13" s="1337"/>
      <c r="I13" s="1337"/>
      <c r="J13" s="1307">
        <v>1.72</v>
      </c>
      <c r="K13" s="1307"/>
      <c r="L13" s="1307"/>
      <c r="M13" s="1307"/>
      <c r="N13" s="1308"/>
      <c r="O13" s="1311" t="s">
        <v>96</v>
      </c>
      <c r="P13" s="1312"/>
      <c r="Q13" s="1312"/>
      <c r="R13" s="1312"/>
      <c r="S13" s="1312"/>
      <c r="T13" s="1312"/>
      <c r="U13" s="1312"/>
      <c r="V13" s="1312"/>
      <c r="W13" s="1307">
        <v>1.97</v>
      </c>
      <c r="X13" s="1307"/>
      <c r="Y13" s="1307"/>
      <c r="Z13" s="1307"/>
      <c r="AA13" s="1308"/>
      <c r="AB13" s="1311" t="s">
        <v>1309</v>
      </c>
      <c r="AC13" s="1312"/>
      <c r="AD13" s="1312"/>
      <c r="AE13" s="1312"/>
      <c r="AF13" s="1312"/>
      <c r="AG13" s="1312"/>
      <c r="AH13" s="1312"/>
      <c r="AI13" s="1312"/>
      <c r="AJ13" s="1307">
        <v>0.05</v>
      </c>
      <c r="AK13" s="1307"/>
      <c r="AL13" s="1307"/>
      <c r="AM13" s="1307"/>
      <c r="AN13" s="1308"/>
      <c r="AO13" s="1311" t="s">
        <v>37</v>
      </c>
      <c r="AP13" s="1312"/>
      <c r="AQ13" s="1312"/>
      <c r="AR13" s="1312"/>
      <c r="AS13" s="1312"/>
      <c r="AT13" s="1312"/>
      <c r="AU13" s="1312"/>
      <c r="AV13" s="1312"/>
      <c r="AW13" s="1342">
        <v>0.77</v>
      </c>
      <c r="AX13" s="1342"/>
      <c r="AY13" s="1342"/>
      <c r="AZ13" s="1342"/>
      <c r="BA13" s="1343"/>
      <c r="BB13" s="34"/>
      <c r="BC13" s="8"/>
      <c r="BD13" s="8"/>
      <c r="BE13" s="8"/>
      <c r="BF13" s="8"/>
      <c r="BG13" s="8"/>
      <c r="BH13" s="8"/>
      <c r="BI13" s="8"/>
    </row>
    <row r="14" spans="1:61" ht="18.75" customHeight="1">
      <c r="B14" s="1338" t="s">
        <v>2133</v>
      </c>
      <c r="C14" s="1339"/>
      <c r="D14" s="1339"/>
      <c r="E14" s="1339"/>
      <c r="F14" s="1339"/>
      <c r="G14" s="1339"/>
      <c r="H14" s="1339"/>
      <c r="I14" s="1339"/>
      <c r="J14" s="1307">
        <v>2.21</v>
      </c>
      <c r="K14" s="1307"/>
      <c r="L14" s="1307"/>
      <c r="M14" s="1307"/>
      <c r="N14" s="1308"/>
      <c r="O14" s="1340" t="s">
        <v>514</v>
      </c>
      <c r="P14" s="1341"/>
      <c r="Q14" s="1341"/>
      <c r="R14" s="1341"/>
      <c r="S14" s="1341"/>
      <c r="T14" s="1341"/>
      <c r="U14" s="1341"/>
      <c r="V14" s="1341"/>
      <c r="W14" s="1342">
        <v>0.12</v>
      </c>
      <c r="X14" s="1342"/>
      <c r="Y14" s="1342"/>
      <c r="Z14" s="1342"/>
      <c r="AA14" s="1343"/>
      <c r="AB14" s="1311" t="s">
        <v>1310</v>
      </c>
      <c r="AC14" s="1312"/>
      <c r="AD14" s="1312"/>
      <c r="AE14" s="1312"/>
      <c r="AF14" s="1312"/>
      <c r="AG14" s="1312"/>
      <c r="AH14" s="1312"/>
      <c r="AI14" s="1312"/>
      <c r="AJ14" s="1307">
        <v>0.41</v>
      </c>
      <c r="AK14" s="1307"/>
      <c r="AL14" s="1307"/>
      <c r="AM14" s="1307"/>
      <c r="AN14" s="1308"/>
      <c r="AO14" s="1311" t="s">
        <v>38</v>
      </c>
      <c r="AP14" s="1312"/>
      <c r="AQ14" s="1312"/>
      <c r="AR14" s="1312"/>
      <c r="AS14" s="1312"/>
      <c r="AT14" s="1312"/>
      <c r="AU14" s="1312"/>
      <c r="AV14" s="1312"/>
      <c r="AW14" s="1307">
        <v>3.41</v>
      </c>
      <c r="AX14" s="1307"/>
      <c r="AY14" s="1307"/>
      <c r="AZ14" s="1307"/>
      <c r="BA14" s="1308"/>
      <c r="BB14" s="34"/>
      <c r="BC14" s="8"/>
      <c r="BD14" s="8"/>
      <c r="BE14" s="8"/>
      <c r="BF14" s="8"/>
      <c r="BG14" s="8"/>
      <c r="BH14" s="8"/>
      <c r="BI14" s="8"/>
    </row>
    <row r="15" spans="1:61" ht="18.75" customHeight="1">
      <c r="B15" s="1336" t="s">
        <v>345</v>
      </c>
      <c r="C15" s="1337"/>
      <c r="D15" s="1337"/>
      <c r="E15" s="1337"/>
      <c r="F15" s="1337"/>
      <c r="G15" s="1337"/>
      <c r="H15" s="1337"/>
      <c r="I15" s="1337"/>
      <c r="J15" s="1307">
        <v>0.98</v>
      </c>
      <c r="K15" s="1307"/>
      <c r="L15" s="1307"/>
      <c r="M15" s="1307"/>
      <c r="N15" s="1308"/>
      <c r="O15" s="1311" t="s">
        <v>515</v>
      </c>
      <c r="P15" s="1312"/>
      <c r="Q15" s="1312"/>
      <c r="R15" s="1312"/>
      <c r="S15" s="1312"/>
      <c r="T15" s="1312"/>
      <c r="U15" s="1312"/>
      <c r="V15" s="1312"/>
      <c r="W15" s="1307">
        <v>0.16</v>
      </c>
      <c r="X15" s="1307"/>
      <c r="Y15" s="1307"/>
      <c r="Z15" s="1307"/>
      <c r="AA15" s="1308"/>
      <c r="AB15" s="1311" t="s">
        <v>1311</v>
      </c>
      <c r="AC15" s="1312"/>
      <c r="AD15" s="1312"/>
      <c r="AE15" s="1312"/>
      <c r="AF15" s="1312"/>
      <c r="AG15" s="1312"/>
      <c r="AH15" s="1312"/>
      <c r="AI15" s="1312"/>
      <c r="AJ15" s="1307">
        <v>0.49</v>
      </c>
      <c r="AK15" s="1307"/>
      <c r="AL15" s="1307"/>
      <c r="AM15" s="1307"/>
      <c r="AN15" s="1308"/>
      <c r="AO15" s="1311" t="s">
        <v>59</v>
      </c>
      <c r="AP15" s="1312"/>
      <c r="AQ15" s="1312"/>
      <c r="AR15" s="1312"/>
      <c r="AS15" s="1312"/>
      <c r="AT15" s="1312"/>
      <c r="AU15" s="1312"/>
      <c r="AV15" s="1312"/>
      <c r="AW15" s="1307">
        <v>0.47</v>
      </c>
      <c r="AX15" s="1307"/>
      <c r="AY15" s="1307"/>
      <c r="AZ15" s="1307"/>
      <c r="BA15" s="1308"/>
      <c r="BB15" s="8"/>
      <c r="BC15" s="8"/>
      <c r="BD15" s="8"/>
      <c r="BE15" s="8"/>
      <c r="BF15" s="8"/>
      <c r="BG15" s="8"/>
      <c r="BH15" s="8"/>
      <c r="BI15" s="8"/>
    </row>
    <row r="16" spans="1:61" ht="18.75" customHeight="1">
      <c r="B16" s="1336" t="s">
        <v>344</v>
      </c>
      <c r="C16" s="1337"/>
      <c r="D16" s="1337"/>
      <c r="E16" s="1337"/>
      <c r="F16" s="1337"/>
      <c r="G16" s="1337"/>
      <c r="H16" s="1337"/>
      <c r="I16" s="1337"/>
      <c r="J16" s="1307">
        <v>0.36</v>
      </c>
      <c r="K16" s="1307"/>
      <c r="L16" s="1307"/>
      <c r="M16" s="1307"/>
      <c r="N16" s="1308"/>
      <c r="O16" s="1311" t="s">
        <v>2240</v>
      </c>
      <c r="P16" s="1312"/>
      <c r="Q16" s="1312"/>
      <c r="R16" s="1312"/>
      <c r="S16" s="1312"/>
      <c r="T16" s="1312"/>
      <c r="U16" s="1312"/>
      <c r="V16" s="1312"/>
      <c r="W16" s="1307">
        <v>7.0000000000000007E-2</v>
      </c>
      <c r="X16" s="1307"/>
      <c r="Y16" s="1307"/>
      <c r="Z16" s="1307"/>
      <c r="AA16" s="1308"/>
      <c r="AB16" s="1311" t="s">
        <v>1312</v>
      </c>
      <c r="AC16" s="1312"/>
      <c r="AD16" s="1312"/>
      <c r="AE16" s="1312"/>
      <c r="AF16" s="1312"/>
      <c r="AG16" s="1312"/>
      <c r="AH16" s="1312"/>
      <c r="AI16" s="1312"/>
      <c r="AJ16" s="1307">
        <v>0.77</v>
      </c>
      <c r="AK16" s="1307"/>
      <c r="AL16" s="1307"/>
      <c r="AM16" s="1307"/>
      <c r="AN16" s="1308"/>
      <c r="AO16" s="1311" t="s">
        <v>1314</v>
      </c>
      <c r="AP16" s="1312"/>
      <c r="AQ16" s="1312"/>
      <c r="AR16" s="1312"/>
      <c r="AS16" s="1312"/>
      <c r="AT16" s="1312"/>
      <c r="AU16" s="1312"/>
      <c r="AV16" s="1312"/>
      <c r="AW16" s="1307">
        <v>0.14000000000000001</v>
      </c>
      <c r="AX16" s="1307"/>
      <c r="AY16" s="1307"/>
      <c r="AZ16" s="1307"/>
      <c r="BA16" s="1308"/>
      <c r="BB16" s="8"/>
      <c r="BC16" s="8"/>
      <c r="BD16" s="8"/>
      <c r="BE16" s="8"/>
      <c r="BF16" s="8"/>
      <c r="BG16" s="8"/>
      <c r="BH16" s="8"/>
      <c r="BI16" s="8"/>
    </row>
    <row r="17" spans="1:61" ht="18.75" customHeight="1">
      <c r="B17" s="1344" t="s">
        <v>653</v>
      </c>
      <c r="C17" s="1345"/>
      <c r="D17" s="1345"/>
      <c r="E17" s="1345"/>
      <c r="F17" s="1345"/>
      <c r="G17" s="1345"/>
      <c r="H17" s="1345"/>
      <c r="I17" s="1345"/>
      <c r="J17" s="1309">
        <v>1.06</v>
      </c>
      <c r="K17" s="1309"/>
      <c r="L17" s="1309"/>
      <c r="M17" s="1309"/>
      <c r="N17" s="1310"/>
      <c r="O17" s="1346" t="s">
        <v>1299</v>
      </c>
      <c r="P17" s="1347"/>
      <c r="Q17" s="1347"/>
      <c r="R17" s="1347"/>
      <c r="S17" s="1347"/>
      <c r="T17" s="1347"/>
      <c r="U17" s="1347"/>
      <c r="V17" s="1347"/>
      <c r="W17" s="1309">
        <v>0.03</v>
      </c>
      <c r="X17" s="1309"/>
      <c r="Y17" s="1309"/>
      <c r="Z17" s="1309"/>
      <c r="AA17" s="1310"/>
      <c r="AB17" s="1334" t="s">
        <v>1313</v>
      </c>
      <c r="AC17" s="1335"/>
      <c r="AD17" s="1335"/>
      <c r="AE17" s="1335"/>
      <c r="AF17" s="1335"/>
      <c r="AG17" s="1335"/>
      <c r="AH17" s="1335"/>
      <c r="AI17" s="1335"/>
      <c r="AJ17" s="1309">
        <v>2.25</v>
      </c>
      <c r="AK17" s="1309"/>
      <c r="AL17" s="1309"/>
      <c r="AM17" s="1309"/>
      <c r="AN17" s="1310"/>
      <c r="AO17" s="1334" t="s">
        <v>2182</v>
      </c>
      <c r="AP17" s="1335"/>
      <c r="AQ17" s="1335"/>
      <c r="AR17" s="1335"/>
      <c r="AS17" s="1335"/>
      <c r="AT17" s="1335"/>
      <c r="AU17" s="1335"/>
      <c r="AV17" s="1335"/>
      <c r="AW17" s="1309">
        <v>0.11</v>
      </c>
      <c r="AX17" s="1309"/>
      <c r="AY17" s="1309"/>
      <c r="AZ17" s="1309"/>
      <c r="BA17" s="1310"/>
      <c r="BB17" s="8"/>
      <c r="BC17" s="8"/>
      <c r="BD17" s="8"/>
      <c r="BE17" s="8"/>
      <c r="BF17" s="8"/>
      <c r="BG17" s="8"/>
      <c r="BH17" s="8"/>
      <c r="BI17" s="8"/>
    </row>
    <row r="18" spans="1:61" ht="19.5" customHeight="1">
      <c r="B18" s="33" t="s">
        <v>1315</v>
      </c>
    </row>
    <row r="19" spans="1:61" ht="18" customHeight="1">
      <c r="B19" s="33" t="s">
        <v>2376</v>
      </c>
    </row>
    <row r="20" spans="1:61" ht="32.25" customHeight="1">
      <c r="K20" s="340"/>
      <c r="W20" s="35"/>
      <c r="AK20" s="35"/>
      <c r="AW20" s="35"/>
    </row>
    <row r="21" spans="1:61" s="217" customFormat="1" ht="26.25" customHeight="1">
      <c r="A21" s="215" t="s">
        <v>1949</v>
      </c>
      <c r="B21" s="219"/>
      <c r="C21" s="219"/>
      <c r="D21" s="219"/>
      <c r="E21" s="219"/>
      <c r="F21" s="219"/>
      <c r="G21" s="219"/>
      <c r="H21" s="219"/>
      <c r="I21" s="219"/>
      <c r="J21" s="218"/>
      <c r="K21" s="218"/>
      <c r="L21" s="218"/>
      <c r="M21" s="218"/>
      <c r="N21" s="218"/>
      <c r="O21" s="219"/>
      <c r="P21" s="219"/>
      <c r="Q21" s="219"/>
      <c r="R21" s="219"/>
      <c r="S21" s="219"/>
      <c r="T21" s="219"/>
      <c r="U21" s="219"/>
      <c r="V21" s="219"/>
      <c r="W21" s="219"/>
      <c r="X21" s="219"/>
      <c r="Y21" s="218"/>
      <c r="Z21" s="218"/>
      <c r="AA21" s="218"/>
      <c r="AB21" s="218"/>
      <c r="AC21" s="218"/>
      <c r="AD21" s="218"/>
      <c r="AE21" s="218"/>
      <c r="AF21" s="218"/>
      <c r="AG21" s="218"/>
      <c r="AH21" s="218"/>
      <c r="AI21" s="218"/>
      <c r="AJ21" s="218"/>
    </row>
    <row r="22" spans="1:61" ht="24.95" customHeight="1">
      <c r="AA22" s="1313" t="s">
        <v>1750</v>
      </c>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row>
    <row r="23" spans="1:61" ht="24.95" customHeight="1">
      <c r="B23" s="1276" t="s">
        <v>1895</v>
      </c>
      <c r="C23" s="1277"/>
      <c r="D23" s="1277"/>
      <c r="E23" s="1277"/>
      <c r="F23" s="1277"/>
      <c r="G23" s="1277"/>
      <c r="H23" s="1277"/>
      <c r="I23" s="1277"/>
      <c r="J23" s="1333" t="s">
        <v>1759</v>
      </c>
      <c r="K23" s="1333"/>
      <c r="L23" s="1333"/>
      <c r="M23" s="1333"/>
      <c r="N23" s="1333"/>
      <c r="O23" s="1271" t="s">
        <v>1349</v>
      </c>
      <c r="P23" s="1271"/>
      <c r="Q23" s="1271"/>
      <c r="R23" s="1271"/>
      <c r="S23" s="1271"/>
      <c r="T23" s="1271" t="s">
        <v>1073</v>
      </c>
      <c r="U23" s="1271"/>
      <c r="V23" s="1271"/>
      <c r="W23" s="1271"/>
      <c r="X23" s="1271"/>
      <c r="Y23" s="1271" t="s">
        <v>1074</v>
      </c>
      <c r="Z23" s="1271"/>
      <c r="AA23" s="1271"/>
      <c r="AB23" s="1271"/>
      <c r="AC23" s="1271"/>
      <c r="AD23" s="1271" t="s">
        <v>1651</v>
      </c>
      <c r="AE23" s="1271"/>
      <c r="AF23" s="1271"/>
      <c r="AG23" s="1271"/>
      <c r="AH23" s="1271"/>
      <c r="AI23" s="1271" t="s">
        <v>1652</v>
      </c>
      <c r="AJ23" s="1271"/>
      <c r="AK23" s="1271"/>
      <c r="AL23" s="1271"/>
      <c r="AM23" s="1271"/>
      <c r="AN23" s="1271" t="s">
        <v>1075</v>
      </c>
      <c r="AO23" s="1271"/>
      <c r="AP23" s="1271"/>
      <c r="AQ23" s="1271"/>
      <c r="AR23" s="1271"/>
      <c r="AS23" s="1271" t="s">
        <v>1351</v>
      </c>
      <c r="AT23" s="1271"/>
      <c r="AU23" s="1271"/>
      <c r="AV23" s="1271"/>
      <c r="AW23" s="1271"/>
      <c r="AX23" s="1271" t="s">
        <v>1076</v>
      </c>
      <c r="AY23" s="1271"/>
      <c r="AZ23" s="1271"/>
      <c r="BA23" s="1271"/>
      <c r="BB23" s="1271"/>
    </row>
    <row r="24" spans="1:61" ht="24.95" customHeight="1">
      <c r="B24" s="1329" t="s">
        <v>300</v>
      </c>
      <c r="C24" s="1330"/>
      <c r="D24" s="1330"/>
      <c r="E24" s="1330"/>
      <c r="F24" s="1330"/>
      <c r="G24" s="1330"/>
      <c r="H24" s="1330"/>
      <c r="I24" s="1331"/>
      <c r="J24" s="1332">
        <f>SUM(O24:BB24)</f>
        <v>6145</v>
      </c>
      <c r="K24" s="1332"/>
      <c r="L24" s="1332"/>
      <c r="M24" s="1332"/>
      <c r="N24" s="1332"/>
      <c r="O24" s="1327">
        <v>2223</v>
      </c>
      <c r="P24" s="1327"/>
      <c r="Q24" s="1327"/>
      <c r="R24" s="1327"/>
      <c r="S24" s="1327"/>
      <c r="T24" s="1327">
        <v>244</v>
      </c>
      <c r="U24" s="1327"/>
      <c r="V24" s="1327"/>
      <c r="W24" s="1327"/>
      <c r="X24" s="1327"/>
      <c r="Y24" s="1327">
        <v>790</v>
      </c>
      <c r="Z24" s="1327"/>
      <c r="AA24" s="1327"/>
      <c r="AB24" s="1327"/>
      <c r="AC24" s="1327"/>
      <c r="AD24" s="1327">
        <v>169</v>
      </c>
      <c r="AE24" s="1327"/>
      <c r="AF24" s="1327"/>
      <c r="AG24" s="1327"/>
      <c r="AH24" s="1327"/>
      <c r="AI24" s="1327">
        <v>2</v>
      </c>
      <c r="AJ24" s="1327"/>
      <c r="AK24" s="1327"/>
      <c r="AL24" s="1327"/>
      <c r="AM24" s="1327"/>
      <c r="AN24" s="1327">
        <v>2</v>
      </c>
      <c r="AO24" s="1327"/>
      <c r="AP24" s="1327"/>
      <c r="AQ24" s="1327"/>
      <c r="AR24" s="1327"/>
      <c r="AS24" s="1327">
        <v>101</v>
      </c>
      <c r="AT24" s="1327"/>
      <c r="AU24" s="1327"/>
      <c r="AV24" s="1327"/>
      <c r="AW24" s="1327"/>
      <c r="AX24" s="1327">
        <v>2614</v>
      </c>
      <c r="AY24" s="1327"/>
      <c r="AZ24" s="1327"/>
      <c r="BA24" s="1327"/>
      <c r="BB24" s="1327"/>
    </row>
    <row r="25" spans="1:61" ht="24.95" customHeight="1">
      <c r="B25" s="1322" t="s">
        <v>1410</v>
      </c>
      <c r="C25" s="1323"/>
      <c r="D25" s="1323"/>
      <c r="E25" s="1323"/>
      <c r="F25" s="1323"/>
      <c r="G25" s="1323"/>
      <c r="H25" s="1323"/>
      <c r="I25" s="1324"/>
      <c r="J25" s="1326">
        <f>SUM(O25:BB25)</f>
        <v>6145</v>
      </c>
      <c r="K25" s="1326"/>
      <c r="L25" s="1326"/>
      <c r="M25" s="1326"/>
      <c r="N25" s="1326"/>
      <c r="O25" s="1328">
        <v>2219</v>
      </c>
      <c r="P25" s="1328"/>
      <c r="Q25" s="1328"/>
      <c r="R25" s="1328"/>
      <c r="S25" s="1328"/>
      <c r="T25" s="1328">
        <v>243</v>
      </c>
      <c r="U25" s="1328"/>
      <c r="V25" s="1328"/>
      <c r="W25" s="1328"/>
      <c r="X25" s="1328"/>
      <c r="Y25" s="1328">
        <v>796</v>
      </c>
      <c r="Z25" s="1328"/>
      <c r="AA25" s="1328"/>
      <c r="AB25" s="1328"/>
      <c r="AC25" s="1328"/>
      <c r="AD25" s="1328">
        <v>170</v>
      </c>
      <c r="AE25" s="1328"/>
      <c r="AF25" s="1328"/>
      <c r="AG25" s="1328"/>
      <c r="AH25" s="1328"/>
      <c r="AI25" s="1328">
        <v>2</v>
      </c>
      <c r="AJ25" s="1328"/>
      <c r="AK25" s="1328"/>
      <c r="AL25" s="1328"/>
      <c r="AM25" s="1328"/>
      <c r="AN25" s="1328">
        <v>2</v>
      </c>
      <c r="AO25" s="1328"/>
      <c r="AP25" s="1328"/>
      <c r="AQ25" s="1328"/>
      <c r="AR25" s="1328"/>
      <c r="AS25" s="1328">
        <v>102</v>
      </c>
      <c r="AT25" s="1328"/>
      <c r="AU25" s="1328"/>
      <c r="AV25" s="1328"/>
      <c r="AW25" s="1328"/>
      <c r="AX25" s="1328">
        <v>2611</v>
      </c>
      <c r="AY25" s="1328"/>
      <c r="AZ25" s="1328"/>
      <c r="BA25" s="1328"/>
      <c r="BB25" s="1328"/>
    </row>
    <row r="26" spans="1:61" ht="24.95" customHeight="1">
      <c r="B26" s="1322" t="s">
        <v>494</v>
      </c>
      <c r="C26" s="1323"/>
      <c r="D26" s="1323"/>
      <c r="E26" s="1323"/>
      <c r="F26" s="1323"/>
      <c r="G26" s="1323"/>
      <c r="H26" s="1323"/>
      <c r="I26" s="1324"/>
      <c r="J26" s="1326">
        <f>SUM(O26:BB26)</f>
        <v>6053</v>
      </c>
      <c r="K26" s="1326"/>
      <c r="L26" s="1326"/>
      <c r="M26" s="1326"/>
      <c r="N26" s="1326"/>
      <c r="O26" s="1315">
        <v>2216</v>
      </c>
      <c r="P26" s="1315"/>
      <c r="Q26" s="1315"/>
      <c r="R26" s="1315"/>
      <c r="S26" s="1315"/>
      <c r="T26" s="1315">
        <v>243</v>
      </c>
      <c r="U26" s="1315"/>
      <c r="V26" s="1315"/>
      <c r="W26" s="1315"/>
      <c r="X26" s="1315"/>
      <c r="Y26" s="1315">
        <v>799</v>
      </c>
      <c r="Z26" s="1315"/>
      <c r="AA26" s="1315"/>
      <c r="AB26" s="1315"/>
      <c r="AC26" s="1315"/>
      <c r="AD26" s="1315">
        <v>171</v>
      </c>
      <c r="AE26" s="1315"/>
      <c r="AF26" s="1315"/>
      <c r="AG26" s="1315"/>
      <c r="AH26" s="1315"/>
      <c r="AI26" s="1315">
        <v>2</v>
      </c>
      <c r="AJ26" s="1315"/>
      <c r="AK26" s="1315"/>
      <c r="AL26" s="1315"/>
      <c r="AM26" s="1315"/>
      <c r="AN26" s="1315">
        <v>2</v>
      </c>
      <c r="AO26" s="1315"/>
      <c r="AP26" s="1315"/>
      <c r="AQ26" s="1315"/>
      <c r="AR26" s="1315"/>
      <c r="AS26" s="1315">
        <v>102</v>
      </c>
      <c r="AT26" s="1315"/>
      <c r="AU26" s="1315"/>
      <c r="AV26" s="1315"/>
      <c r="AW26" s="1315"/>
      <c r="AX26" s="1315">
        <v>2518</v>
      </c>
      <c r="AY26" s="1315"/>
      <c r="AZ26" s="1315"/>
      <c r="BA26" s="1315"/>
      <c r="BB26" s="1315"/>
    </row>
    <row r="27" spans="1:61" ht="24.95" customHeight="1">
      <c r="B27" s="1322" t="s">
        <v>501</v>
      </c>
      <c r="C27" s="1323"/>
      <c r="D27" s="1323"/>
      <c r="E27" s="1323"/>
      <c r="F27" s="1323"/>
      <c r="G27" s="1323"/>
      <c r="H27" s="1323"/>
      <c r="I27" s="1324"/>
      <c r="J27" s="1326">
        <f>SUM(O27:BB27)</f>
        <v>6053</v>
      </c>
      <c r="K27" s="1326"/>
      <c r="L27" s="1326"/>
      <c r="M27" s="1326"/>
      <c r="N27" s="1326"/>
      <c r="O27" s="1315">
        <v>2212</v>
      </c>
      <c r="P27" s="1315"/>
      <c r="Q27" s="1315"/>
      <c r="R27" s="1315"/>
      <c r="S27" s="1315"/>
      <c r="T27" s="1315">
        <v>243</v>
      </c>
      <c r="U27" s="1315"/>
      <c r="V27" s="1315"/>
      <c r="W27" s="1315"/>
      <c r="X27" s="1315"/>
      <c r="Y27" s="1315">
        <v>803</v>
      </c>
      <c r="Z27" s="1315"/>
      <c r="AA27" s="1315"/>
      <c r="AB27" s="1315"/>
      <c r="AC27" s="1315"/>
      <c r="AD27" s="1315">
        <v>167</v>
      </c>
      <c r="AE27" s="1315"/>
      <c r="AF27" s="1315"/>
      <c r="AG27" s="1315"/>
      <c r="AH27" s="1315"/>
      <c r="AI27" s="1315">
        <v>2</v>
      </c>
      <c r="AJ27" s="1315"/>
      <c r="AK27" s="1315"/>
      <c r="AL27" s="1315"/>
      <c r="AM27" s="1315"/>
      <c r="AN27" s="1315">
        <v>2</v>
      </c>
      <c r="AO27" s="1315"/>
      <c r="AP27" s="1315"/>
      <c r="AQ27" s="1315"/>
      <c r="AR27" s="1315"/>
      <c r="AS27" s="1315">
        <v>106</v>
      </c>
      <c r="AT27" s="1315"/>
      <c r="AU27" s="1315"/>
      <c r="AV27" s="1315"/>
      <c r="AW27" s="1315"/>
      <c r="AX27" s="1315">
        <v>2518</v>
      </c>
      <c r="AY27" s="1315"/>
      <c r="AZ27" s="1315"/>
      <c r="BA27" s="1315"/>
      <c r="BB27" s="1315"/>
    </row>
    <row r="28" spans="1:61" ht="24.95" customHeight="1">
      <c r="B28" s="1322" t="s">
        <v>994</v>
      </c>
      <c r="C28" s="1323"/>
      <c r="D28" s="1323"/>
      <c r="E28" s="1323"/>
      <c r="F28" s="1323"/>
      <c r="G28" s="1323"/>
      <c r="H28" s="1323"/>
      <c r="I28" s="1324"/>
      <c r="J28" s="1326">
        <f>SUM(O28:BB28)</f>
        <v>6053</v>
      </c>
      <c r="K28" s="1326"/>
      <c r="L28" s="1326"/>
      <c r="M28" s="1326"/>
      <c r="N28" s="1326"/>
      <c r="O28" s="1315">
        <v>2211</v>
      </c>
      <c r="P28" s="1315"/>
      <c r="Q28" s="1315"/>
      <c r="R28" s="1315"/>
      <c r="S28" s="1315"/>
      <c r="T28" s="1315">
        <v>242</v>
      </c>
      <c r="U28" s="1315"/>
      <c r="V28" s="1315"/>
      <c r="W28" s="1315"/>
      <c r="X28" s="1315"/>
      <c r="Y28" s="1315">
        <v>808</v>
      </c>
      <c r="Z28" s="1315"/>
      <c r="AA28" s="1315"/>
      <c r="AB28" s="1315"/>
      <c r="AC28" s="1315"/>
      <c r="AD28" s="1315">
        <v>168</v>
      </c>
      <c r="AE28" s="1315"/>
      <c r="AF28" s="1315"/>
      <c r="AG28" s="1315"/>
      <c r="AH28" s="1315"/>
      <c r="AI28" s="1315">
        <v>1</v>
      </c>
      <c r="AJ28" s="1315"/>
      <c r="AK28" s="1315"/>
      <c r="AL28" s="1315"/>
      <c r="AM28" s="1315"/>
      <c r="AN28" s="1315">
        <v>2</v>
      </c>
      <c r="AO28" s="1315"/>
      <c r="AP28" s="1315"/>
      <c r="AQ28" s="1315"/>
      <c r="AR28" s="1315"/>
      <c r="AS28" s="1315">
        <v>105</v>
      </c>
      <c r="AT28" s="1315"/>
      <c r="AU28" s="1315"/>
      <c r="AV28" s="1315"/>
      <c r="AW28" s="1315"/>
      <c r="AX28" s="1315">
        <v>2516</v>
      </c>
      <c r="AY28" s="1315"/>
      <c r="AZ28" s="1315"/>
      <c r="BA28" s="1315"/>
      <c r="BB28" s="1315"/>
    </row>
    <row r="29" spans="1:61" ht="24.95" customHeight="1">
      <c r="B29" s="1322" t="s">
        <v>2245</v>
      </c>
      <c r="C29" s="1323"/>
      <c r="D29" s="1323"/>
      <c r="E29" s="1323"/>
      <c r="F29" s="1323"/>
      <c r="G29" s="1323"/>
      <c r="H29" s="1323"/>
      <c r="I29" s="1324"/>
      <c r="J29" s="1325">
        <v>6053</v>
      </c>
      <c r="K29" s="1325"/>
      <c r="L29" s="1325"/>
      <c r="M29" s="1325"/>
      <c r="N29" s="1325"/>
      <c r="O29" s="1316">
        <v>2208</v>
      </c>
      <c r="P29" s="1316"/>
      <c r="Q29" s="1316"/>
      <c r="R29" s="1316"/>
      <c r="S29" s="1316"/>
      <c r="T29" s="1316">
        <v>241</v>
      </c>
      <c r="U29" s="1316"/>
      <c r="V29" s="1316"/>
      <c r="W29" s="1316"/>
      <c r="X29" s="1316"/>
      <c r="Y29" s="1316">
        <v>814</v>
      </c>
      <c r="Z29" s="1316"/>
      <c r="AA29" s="1316"/>
      <c r="AB29" s="1316"/>
      <c r="AC29" s="1316"/>
      <c r="AD29" s="1316">
        <v>167</v>
      </c>
      <c r="AE29" s="1316"/>
      <c r="AF29" s="1316"/>
      <c r="AG29" s="1316"/>
      <c r="AH29" s="1316"/>
      <c r="AI29" s="1316">
        <v>1</v>
      </c>
      <c r="AJ29" s="1316"/>
      <c r="AK29" s="1316"/>
      <c r="AL29" s="1316"/>
      <c r="AM29" s="1316"/>
      <c r="AN29" s="1316">
        <v>2</v>
      </c>
      <c r="AO29" s="1316"/>
      <c r="AP29" s="1316"/>
      <c r="AQ29" s="1316"/>
      <c r="AR29" s="1316"/>
      <c r="AS29" s="1316">
        <v>101</v>
      </c>
      <c r="AT29" s="1316"/>
      <c r="AU29" s="1316"/>
      <c r="AV29" s="1316"/>
      <c r="AW29" s="1316"/>
      <c r="AX29" s="1316">
        <v>2519</v>
      </c>
      <c r="AY29" s="1316"/>
      <c r="AZ29" s="1316"/>
      <c r="BA29" s="1316"/>
      <c r="BB29" s="1316"/>
    </row>
    <row r="30" spans="1:61" ht="24.95" customHeight="1">
      <c r="B30" s="1317" t="s">
        <v>2339</v>
      </c>
      <c r="C30" s="1318"/>
      <c r="D30" s="1318"/>
      <c r="E30" s="1318"/>
      <c r="F30" s="1318"/>
      <c r="G30" s="1318"/>
      <c r="H30" s="1318"/>
      <c r="I30" s="1319"/>
      <c r="J30" s="1320">
        <v>6052</v>
      </c>
      <c r="K30" s="1320"/>
      <c r="L30" s="1320"/>
      <c r="M30" s="1320"/>
      <c r="N30" s="1320"/>
      <c r="O30" s="1321">
        <v>2202</v>
      </c>
      <c r="P30" s="1321"/>
      <c r="Q30" s="1321"/>
      <c r="R30" s="1321"/>
      <c r="S30" s="1321"/>
      <c r="T30" s="1321">
        <v>240</v>
      </c>
      <c r="U30" s="1321"/>
      <c r="V30" s="1321"/>
      <c r="W30" s="1321"/>
      <c r="X30" s="1321"/>
      <c r="Y30" s="1321">
        <v>817</v>
      </c>
      <c r="Z30" s="1321"/>
      <c r="AA30" s="1321"/>
      <c r="AB30" s="1321"/>
      <c r="AC30" s="1321"/>
      <c r="AD30" s="1321">
        <v>164</v>
      </c>
      <c r="AE30" s="1321"/>
      <c r="AF30" s="1321"/>
      <c r="AG30" s="1321"/>
      <c r="AH30" s="1321"/>
      <c r="AI30" s="1321">
        <v>1</v>
      </c>
      <c r="AJ30" s="1321"/>
      <c r="AK30" s="1321"/>
      <c r="AL30" s="1321"/>
      <c r="AM30" s="1321"/>
      <c r="AN30" s="1321">
        <v>2</v>
      </c>
      <c r="AO30" s="1321"/>
      <c r="AP30" s="1321"/>
      <c r="AQ30" s="1321"/>
      <c r="AR30" s="1321"/>
      <c r="AS30" s="1321">
        <v>104</v>
      </c>
      <c r="AT30" s="1321"/>
      <c r="AU30" s="1321"/>
      <c r="AV30" s="1321"/>
      <c r="AW30" s="1321"/>
      <c r="AX30" s="1321">
        <v>2522</v>
      </c>
      <c r="AY30" s="1321"/>
      <c r="AZ30" s="1321"/>
      <c r="BA30" s="1321"/>
      <c r="BB30" s="1321"/>
    </row>
    <row r="31" spans="1:61" ht="24.95" customHeight="1">
      <c r="B31" s="36" t="s">
        <v>483</v>
      </c>
      <c r="F31" s="20" t="s">
        <v>1846</v>
      </c>
    </row>
    <row r="32" spans="1:61" ht="13.5">
      <c r="F32" s="20" t="s">
        <v>569</v>
      </c>
    </row>
    <row r="33" spans="6:6" ht="24.95" customHeight="1">
      <c r="F33" s="20"/>
    </row>
  </sheetData>
  <mergeCells count="202">
    <mergeCell ref="AB4:AI4"/>
    <mergeCell ref="AJ4:AN4"/>
    <mergeCell ref="AO4:AV4"/>
    <mergeCell ref="AW4:BA4"/>
    <mergeCell ref="B4:I4"/>
    <mergeCell ref="J4:N4"/>
    <mergeCell ref="O4:V4"/>
    <mergeCell ref="W4:AA4"/>
    <mergeCell ref="AB3:AI3"/>
    <mergeCell ref="AJ3:AN3"/>
    <mergeCell ref="AO3:AV3"/>
    <mergeCell ref="AW3:BA3"/>
    <mergeCell ref="B3:I3"/>
    <mergeCell ref="J3:N3"/>
    <mergeCell ref="O3:V3"/>
    <mergeCell ref="W3:AA3"/>
    <mergeCell ref="B6:I6"/>
    <mergeCell ref="J6:N6"/>
    <mergeCell ref="AB5:AI5"/>
    <mergeCell ref="AJ5:AN5"/>
    <mergeCell ref="AO5:AV5"/>
    <mergeCell ref="AW5:BA5"/>
    <mergeCell ref="B5:I5"/>
    <mergeCell ref="J5:N5"/>
    <mergeCell ref="O5:V5"/>
    <mergeCell ref="W5:AA5"/>
    <mergeCell ref="AJ8:AN8"/>
    <mergeCell ref="AO8:AV8"/>
    <mergeCell ref="AW8:BA8"/>
    <mergeCell ref="O6:V6"/>
    <mergeCell ref="W6:AA6"/>
    <mergeCell ref="AB6:AI6"/>
    <mergeCell ref="AJ6:AN6"/>
    <mergeCell ref="AB7:AI7"/>
    <mergeCell ref="AJ7:AN7"/>
    <mergeCell ref="AO6:AV6"/>
    <mergeCell ref="AW6:BA6"/>
    <mergeCell ref="AO7:AV7"/>
    <mergeCell ref="AW7:BA7"/>
    <mergeCell ref="B8:I8"/>
    <mergeCell ref="J8:N8"/>
    <mergeCell ref="O8:V8"/>
    <mergeCell ref="W8:AA8"/>
    <mergeCell ref="B7:I7"/>
    <mergeCell ref="J7:N7"/>
    <mergeCell ref="O7:V7"/>
    <mergeCell ref="W7:AA7"/>
    <mergeCell ref="AB8:AI8"/>
    <mergeCell ref="B10:I10"/>
    <mergeCell ref="J10:N10"/>
    <mergeCell ref="O10:V10"/>
    <mergeCell ref="W10:AA10"/>
    <mergeCell ref="AJ10:AN10"/>
    <mergeCell ref="AB10:AI10"/>
    <mergeCell ref="AO10:AV10"/>
    <mergeCell ref="AB9:AI9"/>
    <mergeCell ref="AJ9:AN9"/>
    <mergeCell ref="AO9:AV9"/>
    <mergeCell ref="B9:I9"/>
    <mergeCell ref="J9:N9"/>
    <mergeCell ref="J12:N12"/>
    <mergeCell ref="AW12:BA12"/>
    <mergeCell ref="AB13:AI13"/>
    <mergeCell ref="AJ13:AN13"/>
    <mergeCell ref="AO13:AV13"/>
    <mergeCell ref="AW13:BA13"/>
    <mergeCell ref="B11:I11"/>
    <mergeCell ref="J11:N11"/>
    <mergeCell ref="O11:V11"/>
    <mergeCell ref="W11:AA11"/>
    <mergeCell ref="B12:I12"/>
    <mergeCell ref="AO17:AV17"/>
    <mergeCell ref="AW17:BA17"/>
    <mergeCell ref="AB17:AI17"/>
    <mergeCell ref="AJ16:AN16"/>
    <mergeCell ref="AJ17:AN17"/>
    <mergeCell ref="AO16:AV16"/>
    <mergeCell ref="B13:I13"/>
    <mergeCell ref="J13:N13"/>
    <mergeCell ref="O13:V13"/>
    <mergeCell ref="W13:AA13"/>
    <mergeCell ref="B14:I14"/>
    <mergeCell ref="J14:N14"/>
    <mergeCell ref="O14:V14"/>
    <mergeCell ref="W14:AA14"/>
    <mergeCell ref="AO14:AV14"/>
    <mergeCell ref="B15:I15"/>
    <mergeCell ref="J15:N15"/>
    <mergeCell ref="B17:I17"/>
    <mergeCell ref="O15:V15"/>
    <mergeCell ref="O17:V17"/>
    <mergeCell ref="W15:AA15"/>
    <mergeCell ref="W16:AA16"/>
    <mergeCell ref="W17:AA17"/>
    <mergeCell ref="B16:I16"/>
    <mergeCell ref="AA22:BB22"/>
    <mergeCell ref="B23:I23"/>
    <mergeCell ref="J23:N23"/>
    <mergeCell ref="O23:S23"/>
    <mergeCell ref="T23:X23"/>
    <mergeCell ref="Y23:AC23"/>
    <mergeCell ref="AD23:AH23"/>
    <mergeCell ref="AI23:AM23"/>
    <mergeCell ref="AN23:AR23"/>
    <mergeCell ref="AS23:AW23"/>
    <mergeCell ref="AX23:BB23"/>
    <mergeCell ref="AX24:BB24"/>
    <mergeCell ref="B25:I25"/>
    <mergeCell ref="J25:N25"/>
    <mergeCell ref="O25:S25"/>
    <mergeCell ref="T25:X25"/>
    <mergeCell ref="Y25:AC25"/>
    <mergeCell ref="AD25:AH25"/>
    <mergeCell ref="AI25:AM25"/>
    <mergeCell ref="AN25:AR25"/>
    <mergeCell ref="AS25:AW25"/>
    <mergeCell ref="AX25:BB25"/>
    <mergeCell ref="B24:I24"/>
    <mergeCell ref="J24:N24"/>
    <mergeCell ref="O24:S24"/>
    <mergeCell ref="T24:X24"/>
    <mergeCell ref="Y24:AC24"/>
    <mergeCell ref="AD24:AH24"/>
    <mergeCell ref="AI24:AM24"/>
    <mergeCell ref="AN24:AR24"/>
    <mergeCell ref="AS24:AW24"/>
    <mergeCell ref="B26:I26"/>
    <mergeCell ref="J26:N26"/>
    <mergeCell ref="O26:S26"/>
    <mergeCell ref="T26:X26"/>
    <mergeCell ref="Y26:AC26"/>
    <mergeCell ref="AD26:AH26"/>
    <mergeCell ref="AI26:AM26"/>
    <mergeCell ref="AN26:AR26"/>
    <mergeCell ref="AS26:AW26"/>
    <mergeCell ref="B27:I27"/>
    <mergeCell ref="J27:N27"/>
    <mergeCell ref="O27:S27"/>
    <mergeCell ref="T27:X27"/>
    <mergeCell ref="Y27:AC27"/>
    <mergeCell ref="AD27:AH27"/>
    <mergeCell ref="AI27:AM27"/>
    <mergeCell ref="AN27:AR27"/>
    <mergeCell ref="AS27:AW27"/>
    <mergeCell ref="J28:N28"/>
    <mergeCell ref="O28:S28"/>
    <mergeCell ref="T28:X28"/>
    <mergeCell ref="Y28:AC28"/>
    <mergeCell ref="AD28:AH28"/>
    <mergeCell ref="AI28:AM28"/>
    <mergeCell ref="AN28:AR28"/>
    <mergeCell ref="AS28:AW28"/>
    <mergeCell ref="AX26:BB26"/>
    <mergeCell ref="AX27:BB27"/>
    <mergeCell ref="AJ12:AN12"/>
    <mergeCell ref="AO12:AV12"/>
    <mergeCell ref="AX28:BB28"/>
    <mergeCell ref="Y29:AC29"/>
    <mergeCell ref="B30:I30"/>
    <mergeCell ref="J30:N30"/>
    <mergeCell ref="O30:S30"/>
    <mergeCell ref="T30:X30"/>
    <mergeCell ref="B29:I29"/>
    <mergeCell ref="J29:N29"/>
    <mergeCell ref="O29:S29"/>
    <mergeCell ref="T29:X29"/>
    <mergeCell ref="AS29:AW29"/>
    <mergeCell ref="AX30:BB30"/>
    <mergeCell ref="AX29:BB29"/>
    <mergeCell ref="Y30:AC30"/>
    <mergeCell ref="AD30:AH30"/>
    <mergeCell ref="AI30:AM30"/>
    <mergeCell ref="AN30:AR30"/>
    <mergeCell ref="AS30:AW30"/>
    <mergeCell ref="AD29:AH29"/>
    <mergeCell ref="AI29:AM29"/>
    <mergeCell ref="AN29:AR29"/>
    <mergeCell ref="B28:I28"/>
    <mergeCell ref="AW10:BA10"/>
    <mergeCell ref="AW9:BA9"/>
    <mergeCell ref="J17:N17"/>
    <mergeCell ref="J16:N16"/>
    <mergeCell ref="O16:V16"/>
    <mergeCell ref="Z2:BA2"/>
    <mergeCell ref="O9:V9"/>
    <mergeCell ref="W9:AA9"/>
    <mergeCell ref="AO11:AV11"/>
    <mergeCell ref="AW11:BA11"/>
    <mergeCell ref="AB11:AI11"/>
    <mergeCell ref="AJ11:AN11"/>
    <mergeCell ref="AW16:BA16"/>
    <mergeCell ref="AW14:BA14"/>
    <mergeCell ref="AB14:AI14"/>
    <mergeCell ref="AJ14:AN14"/>
    <mergeCell ref="AB15:AI15"/>
    <mergeCell ref="AJ15:AN15"/>
    <mergeCell ref="AO15:AV15"/>
    <mergeCell ref="AW15:BA15"/>
    <mergeCell ref="AB16:AI16"/>
    <mergeCell ref="O12:V12"/>
    <mergeCell ref="W12:AA12"/>
    <mergeCell ref="AB12:AI12"/>
  </mergeCells>
  <phoneticPr fontId="2"/>
  <pageMargins left="0.75" right="0.75" top="1" bottom="1" header="0.51200000000000001" footer="0.51200000000000001"/>
  <pageSetup paperSize="9" scale="91"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1"/>
  <sheetViews>
    <sheetView zoomScaleNormal="100" workbookViewId="0">
      <selection activeCell="V52" sqref="V52"/>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20" width="4.75" style="3" customWidth="1"/>
    <col min="21" max="51" width="8" style="3" customWidth="1"/>
    <col min="52" max="16384" width="9" style="3"/>
  </cols>
  <sheetData>
    <row r="1" spans="1:35" s="217" customFormat="1" ht="26.25" customHeight="1">
      <c r="A1" s="215" t="s">
        <v>1653</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c r="I2" s="1313" t="s">
        <v>2013</v>
      </c>
      <c r="J2" s="1314"/>
      <c r="K2" s="1314"/>
    </row>
    <row r="3" spans="1:35" ht="16.5" customHeight="1">
      <c r="B3" s="1271" t="s">
        <v>2014</v>
      </c>
      <c r="C3" s="1271" t="s">
        <v>1751</v>
      </c>
      <c r="D3" s="1271"/>
      <c r="E3" s="1271"/>
      <c r="F3" s="1271"/>
      <c r="G3" s="1271" t="s">
        <v>1752</v>
      </c>
      <c r="H3" s="1271"/>
      <c r="I3" s="1454" t="s">
        <v>1656</v>
      </c>
      <c r="J3" s="1455"/>
      <c r="K3" s="17" t="s">
        <v>2157</v>
      </c>
    </row>
    <row r="4" spans="1:35" ht="16.5" customHeight="1">
      <c r="B4" s="1272"/>
      <c r="C4" s="17" t="s">
        <v>1654</v>
      </c>
      <c r="D4" s="17" t="s">
        <v>1655</v>
      </c>
      <c r="E4" s="1276" t="s">
        <v>1356</v>
      </c>
      <c r="F4" s="1279"/>
      <c r="G4" s="1271"/>
      <c r="H4" s="1271"/>
      <c r="I4" s="1456" t="s">
        <v>1753</v>
      </c>
      <c r="J4" s="1457"/>
      <c r="K4" s="19" t="s">
        <v>1754</v>
      </c>
    </row>
    <row r="5" spans="1:35" ht="16.5" customHeight="1">
      <c r="B5" s="391" t="s">
        <v>300</v>
      </c>
      <c r="C5" s="426">
        <v>135</v>
      </c>
      <c r="D5" s="427">
        <v>167</v>
      </c>
      <c r="E5" s="1452">
        <v>63</v>
      </c>
      <c r="F5" s="1453"/>
      <c r="G5" s="1386">
        <v>15.5</v>
      </c>
      <c r="H5" s="1387"/>
      <c r="I5" s="1458">
        <v>1255.5</v>
      </c>
      <c r="J5" s="1459"/>
      <c r="K5" s="392">
        <v>71.5</v>
      </c>
    </row>
    <row r="6" spans="1:35" ht="16.5" customHeight="1">
      <c r="B6" s="390" t="s">
        <v>1410</v>
      </c>
      <c r="C6" s="428">
        <v>153</v>
      </c>
      <c r="D6" s="429">
        <v>149</v>
      </c>
      <c r="E6" s="1390">
        <v>60</v>
      </c>
      <c r="F6" s="1391"/>
      <c r="G6" s="1388">
        <v>15.7</v>
      </c>
      <c r="H6" s="1389"/>
      <c r="I6" s="1396">
        <v>1487.5</v>
      </c>
      <c r="J6" s="1397"/>
      <c r="K6" s="394">
        <v>72.2</v>
      </c>
      <c r="N6" s="21"/>
    </row>
    <row r="7" spans="1:35" ht="16.5" customHeight="1">
      <c r="B7" s="390" t="s">
        <v>494</v>
      </c>
      <c r="C7" s="428">
        <v>152</v>
      </c>
      <c r="D7" s="429">
        <v>158</v>
      </c>
      <c r="E7" s="1390">
        <v>55</v>
      </c>
      <c r="F7" s="1391"/>
      <c r="G7" s="1388">
        <v>15.2</v>
      </c>
      <c r="H7" s="1389"/>
      <c r="I7" s="1396">
        <v>1449.5</v>
      </c>
      <c r="J7" s="1397"/>
      <c r="K7" s="394">
        <v>72.400000000000006</v>
      </c>
    </row>
    <row r="8" spans="1:35" ht="16.5" customHeight="1">
      <c r="B8" s="390" t="s">
        <v>501</v>
      </c>
      <c r="C8" s="428">
        <v>129</v>
      </c>
      <c r="D8" s="429">
        <v>163</v>
      </c>
      <c r="E8" s="1390">
        <v>74</v>
      </c>
      <c r="F8" s="1391"/>
      <c r="G8" s="1388">
        <v>15</v>
      </c>
      <c r="H8" s="1389"/>
      <c r="I8" s="1396">
        <v>1479.5</v>
      </c>
      <c r="J8" s="1397"/>
      <c r="K8" s="395">
        <v>72.5</v>
      </c>
    </row>
    <row r="9" spans="1:35" ht="16.5" customHeight="1">
      <c r="B9" s="390" t="s">
        <v>994</v>
      </c>
      <c r="C9" s="428">
        <v>143</v>
      </c>
      <c r="D9" s="429">
        <v>153</v>
      </c>
      <c r="E9" s="1390">
        <v>69</v>
      </c>
      <c r="F9" s="1391"/>
      <c r="G9" s="1370">
        <v>15.5</v>
      </c>
      <c r="H9" s="1370"/>
      <c r="I9" s="1420">
        <v>1404</v>
      </c>
      <c r="J9" s="1420"/>
      <c r="K9" s="396">
        <v>70.400000000000006</v>
      </c>
    </row>
    <row r="10" spans="1:35" ht="16.5" customHeight="1">
      <c r="B10" s="390" t="s">
        <v>2245</v>
      </c>
      <c r="C10" s="428">
        <v>115</v>
      </c>
      <c r="D10" s="429">
        <v>184</v>
      </c>
      <c r="E10" s="1390">
        <v>66</v>
      </c>
      <c r="F10" s="1391"/>
      <c r="G10" s="1370">
        <v>15.2</v>
      </c>
      <c r="H10" s="1370"/>
      <c r="I10" s="1420">
        <v>1201.5</v>
      </c>
      <c r="J10" s="1420"/>
      <c r="K10" s="396">
        <v>73.900000000000006</v>
      </c>
    </row>
    <row r="11" spans="1:35" ht="16.5" customHeight="1">
      <c r="B11" s="390" t="s">
        <v>2339</v>
      </c>
      <c r="C11" s="393"/>
      <c r="D11" s="397"/>
      <c r="E11" s="397"/>
      <c r="F11" s="398"/>
      <c r="G11" s="399"/>
      <c r="H11" s="399"/>
      <c r="I11" s="399"/>
      <c r="J11" s="400"/>
      <c r="K11" s="401"/>
    </row>
    <row r="12" spans="1:35" ht="16.5" customHeight="1">
      <c r="B12" s="402" t="s">
        <v>149</v>
      </c>
      <c r="C12" s="431">
        <v>4</v>
      </c>
      <c r="D12" s="432">
        <v>20</v>
      </c>
      <c r="E12" s="1365">
        <v>7</v>
      </c>
      <c r="F12" s="1366"/>
      <c r="G12" s="1367">
        <v>4.2</v>
      </c>
      <c r="H12" s="1367"/>
      <c r="I12" s="1368">
        <v>109.5</v>
      </c>
      <c r="J12" s="1369"/>
      <c r="K12" s="403">
        <v>84.1</v>
      </c>
    </row>
    <row r="13" spans="1:35" ht="16.5" customHeight="1">
      <c r="B13" s="402" t="s">
        <v>150</v>
      </c>
      <c r="C13" s="431">
        <v>0</v>
      </c>
      <c r="D13" s="432">
        <v>23</v>
      </c>
      <c r="E13" s="1365">
        <v>5</v>
      </c>
      <c r="F13" s="1366"/>
      <c r="G13" s="1367">
        <v>5</v>
      </c>
      <c r="H13" s="1367"/>
      <c r="I13" s="1368">
        <v>22.5</v>
      </c>
      <c r="J13" s="1369"/>
      <c r="K13" s="403">
        <v>78.5</v>
      </c>
    </row>
    <row r="14" spans="1:35" ht="16.5" customHeight="1">
      <c r="B14" s="402" t="s">
        <v>151</v>
      </c>
      <c r="C14" s="431">
        <v>13</v>
      </c>
      <c r="D14" s="432">
        <v>13</v>
      </c>
      <c r="E14" s="1365">
        <v>5</v>
      </c>
      <c r="F14" s="1366"/>
      <c r="G14" s="1367">
        <v>8.4</v>
      </c>
      <c r="H14" s="1367"/>
      <c r="I14" s="1372">
        <v>133.5</v>
      </c>
      <c r="J14" s="1373"/>
      <c r="K14" s="403">
        <v>75.400000000000006</v>
      </c>
    </row>
    <row r="15" spans="1:35" ht="16.5" customHeight="1">
      <c r="B15" s="402" t="s">
        <v>152</v>
      </c>
      <c r="C15" s="431">
        <v>13</v>
      </c>
      <c r="D15" s="432">
        <v>13</v>
      </c>
      <c r="E15" s="1365">
        <v>4</v>
      </c>
      <c r="F15" s="1366"/>
      <c r="G15" s="1367">
        <v>14.4</v>
      </c>
      <c r="H15" s="1367"/>
      <c r="I15" s="1368">
        <v>91</v>
      </c>
      <c r="J15" s="1369"/>
      <c r="K15" s="403">
        <v>77.099999999999994</v>
      </c>
    </row>
    <row r="16" spans="1:35" ht="16.5" customHeight="1">
      <c r="B16" s="402" t="s">
        <v>153</v>
      </c>
      <c r="C16" s="431">
        <v>17</v>
      </c>
      <c r="D16" s="432">
        <v>13</v>
      </c>
      <c r="E16" s="1365">
        <v>1</v>
      </c>
      <c r="F16" s="1366"/>
      <c r="G16" s="1367">
        <v>20.100000000000001</v>
      </c>
      <c r="H16" s="1367"/>
      <c r="I16" s="1372">
        <v>93.5</v>
      </c>
      <c r="J16" s="1373"/>
      <c r="K16" s="403">
        <v>66.5</v>
      </c>
    </row>
    <row r="17" spans="1:35" ht="16.5" customHeight="1">
      <c r="B17" s="402" t="s">
        <v>154</v>
      </c>
      <c r="C17" s="431">
        <v>8</v>
      </c>
      <c r="D17" s="432">
        <v>19</v>
      </c>
      <c r="E17" s="1365">
        <v>3</v>
      </c>
      <c r="F17" s="1366"/>
      <c r="G17" s="1367">
        <v>21.7</v>
      </c>
      <c r="H17" s="1367"/>
      <c r="I17" s="1368">
        <v>204</v>
      </c>
      <c r="J17" s="1369"/>
      <c r="K17" s="403">
        <v>80.5</v>
      </c>
    </row>
    <row r="18" spans="1:35" ht="16.5" customHeight="1">
      <c r="B18" s="402" t="s">
        <v>155</v>
      </c>
      <c r="C18" s="431">
        <v>8</v>
      </c>
      <c r="D18" s="432">
        <v>16</v>
      </c>
      <c r="E18" s="1365">
        <v>7</v>
      </c>
      <c r="F18" s="1366"/>
      <c r="G18" s="1367">
        <v>26.3</v>
      </c>
      <c r="H18" s="1367"/>
      <c r="I18" s="1368">
        <v>208.5</v>
      </c>
      <c r="J18" s="1369"/>
      <c r="K18" s="403">
        <v>82.1</v>
      </c>
      <c r="U18" s="222"/>
    </row>
    <row r="19" spans="1:35" ht="16.5" customHeight="1">
      <c r="B19" s="402" t="s">
        <v>156</v>
      </c>
      <c r="C19" s="431">
        <v>13</v>
      </c>
      <c r="D19" s="432">
        <v>14</v>
      </c>
      <c r="E19" s="1365">
        <v>4</v>
      </c>
      <c r="F19" s="1366"/>
      <c r="G19" s="1367">
        <v>27.4</v>
      </c>
      <c r="H19" s="1367"/>
      <c r="I19" s="1368">
        <v>229</v>
      </c>
      <c r="J19" s="1369"/>
      <c r="K19" s="403">
        <v>78</v>
      </c>
    </row>
    <row r="20" spans="1:35" ht="16.5" customHeight="1">
      <c r="B20" s="402" t="s">
        <v>157</v>
      </c>
      <c r="C20" s="431">
        <v>14</v>
      </c>
      <c r="D20" s="432">
        <v>11</v>
      </c>
      <c r="E20" s="1365">
        <v>5</v>
      </c>
      <c r="F20" s="1366"/>
      <c r="G20" s="1367">
        <v>21.9</v>
      </c>
      <c r="H20" s="1367"/>
      <c r="I20" s="1372">
        <v>181</v>
      </c>
      <c r="J20" s="1373"/>
      <c r="K20" s="403">
        <v>82.2</v>
      </c>
      <c r="U20" s="222"/>
    </row>
    <row r="21" spans="1:35" ht="16.5" customHeight="1">
      <c r="B21" s="402" t="s">
        <v>158</v>
      </c>
      <c r="C21" s="431">
        <v>21</v>
      </c>
      <c r="D21" s="432">
        <v>8</v>
      </c>
      <c r="E21" s="1365">
        <v>2</v>
      </c>
      <c r="F21" s="1366"/>
      <c r="G21" s="1367">
        <v>17.2</v>
      </c>
      <c r="H21" s="1367"/>
      <c r="I21" s="1372">
        <v>17</v>
      </c>
      <c r="J21" s="1373"/>
      <c r="K21" s="403">
        <v>73</v>
      </c>
    </row>
    <row r="22" spans="1:35" ht="16.5" customHeight="1">
      <c r="B22" s="402" t="s">
        <v>159</v>
      </c>
      <c r="C22" s="431">
        <v>18</v>
      </c>
      <c r="D22" s="432">
        <v>8</v>
      </c>
      <c r="E22" s="1365">
        <v>4</v>
      </c>
      <c r="F22" s="1366"/>
      <c r="G22" s="1367">
        <v>13.5</v>
      </c>
      <c r="H22" s="1367"/>
      <c r="I22" s="1372">
        <v>121.5</v>
      </c>
      <c r="J22" s="1373"/>
      <c r="K22" s="403">
        <v>83.5</v>
      </c>
      <c r="U22" s="222"/>
    </row>
    <row r="23" spans="1:35" ht="16.5" customHeight="1">
      <c r="B23" s="404" t="s">
        <v>160</v>
      </c>
      <c r="C23" s="433">
        <v>12</v>
      </c>
      <c r="D23" s="434">
        <v>13</v>
      </c>
      <c r="E23" s="1424">
        <v>6</v>
      </c>
      <c r="F23" s="1425"/>
      <c r="G23" s="1371">
        <v>8.3000000000000007</v>
      </c>
      <c r="H23" s="1371"/>
      <c r="I23" s="1374">
        <v>75</v>
      </c>
      <c r="J23" s="1375"/>
      <c r="K23" s="405">
        <v>80.900000000000006</v>
      </c>
    </row>
    <row r="24" spans="1:35">
      <c r="B24" s="32" t="s">
        <v>483</v>
      </c>
      <c r="C24" s="1450" t="s">
        <v>555</v>
      </c>
      <c r="D24" s="1450"/>
      <c r="E24" s="1450"/>
      <c r="F24" s="1450"/>
      <c r="G24" s="1450"/>
      <c r="H24" s="1450"/>
      <c r="I24" s="1450"/>
      <c r="J24" s="1450"/>
      <c r="K24" s="1450"/>
      <c r="L24" s="27"/>
    </row>
    <row r="25" spans="1:35">
      <c r="C25" s="1395" t="s">
        <v>1714</v>
      </c>
      <c r="D25" s="1395"/>
      <c r="E25" s="1395"/>
      <c r="F25" s="1395"/>
      <c r="G25" s="1395"/>
      <c r="H25" s="1395"/>
      <c r="I25" s="1395"/>
      <c r="J25" s="27"/>
      <c r="K25" s="27"/>
      <c r="L25" s="27"/>
    </row>
    <row r="26" spans="1:35">
      <c r="C26" s="1395" t="s">
        <v>1847</v>
      </c>
      <c r="D26" s="1395"/>
      <c r="E26" s="1395"/>
      <c r="F26" s="1395"/>
      <c r="G26" s="1395"/>
      <c r="H26" s="1395"/>
      <c r="I26" s="1395"/>
      <c r="J26" s="1395"/>
      <c r="K26" s="1395"/>
      <c r="L26" s="27"/>
    </row>
    <row r="27" spans="1:35">
      <c r="C27" s="1394" t="s">
        <v>1848</v>
      </c>
      <c r="D27" s="1395"/>
      <c r="E27" s="1395"/>
      <c r="F27" s="1395"/>
      <c r="G27" s="1395"/>
      <c r="H27" s="1395"/>
      <c r="I27" s="1395"/>
      <c r="J27" s="1395"/>
      <c r="K27" s="1395"/>
      <c r="L27" s="1395"/>
    </row>
    <row r="28" spans="1:35">
      <c r="C28" s="1394" t="s">
        <v>964</v>
      </c>
      <c r="D28" s="1395"/>
      <c r="E28" s="1395"/>
      <c r="F28" s="1395"/>
      <c r="G28" s="1395"/>
      <c r="H28" s="1395"/>
      <c r="I28" s="1395"/>
      <c r="J28" s="1395"/>
      <c r="K28" s="1395"/>
      <c r="L28" s="1395"/>
    </row>
    <row r="29" spans="1:35" ht="18" customHeight="1"/>
    <row r="30" spans="1:35" s="217" customFormat="1" ht="26.25" customHeight="1">
      <c r="A30" s="215" t="s">
        <v>1082</v>
      </c>
      <c r="B30" s="219"/>
      <c r="C30" s="219"/>
      <c r="D30" s="219"/>
      <c r="E30" s="219"/>
      <c r="F30" s="219"/>
      <c r="G30" s="219"/>
      <c r="H30" s="219"/>
      <c r="I30" s="219"/>
      <c r="J30" s="219"/>
      <c r="K30" s="219"/>
      <c r="L30" s="219"/>
      <c r="M30" s="219"/>
      <c r="N30" s="219"/>
      <c r="O30" s="219"/>
      <c r="P30" s="219"/>
      <c r="Q30" s="219"/>
      <c r="R30" s="219"/>
      <c r="S30" s="219"/>
      <c r="T30" s="219"/>
      <c r="U30" s="219"/>
      <c r="V30" s="219"/>
      <c r="W30" s="219"/>
      <c r="X30" s="218"/>
      <c r="Y30" s="218"/>
      <c r="Z30" s="218"/>
      <c r="AA30" s="218"/>
      <c r="AB30" s="218"/>
      <c r="AC30" s="218"/>
      <c r="AD30" s="218"/>
      <c r="AE30" s="218"/>
      <c r="AF30" s="218"/>
      <c r="AG30" s="218"/>
      <c r="AH30" s="218"/>
      <c r="AI30" s="218"/>
    </row>
    <row r="31" spans="1:35">
      <c r="B31" s="27" t="s">
        <v>205</v>
      </c>
      <c r="C31" s="27"/>
      <c r="D31" s="27"/>
      <c r="E31" s="27"/>
      <c r="F31" s="27"/>
      <c r="G31" s="27"/>
      <c r="H31" s="27"/>
      <c r="I31" s="27"/>
      <c r="J31" s="1382" t="s">
        <v>1550</v>
      </c>
      <c r="K31" s="1382"/>
      <c r="L31" s="1383"/>
    </row>
    <row r="32" spans="1:35" ht="15" customHeight="1">
      <c r="B32" s="1464" t="s">
        <v>1083</v>
      </c>
      <c r="C32" s="1418" t="s">
        <v>1084</v>
      </c>
      <c r="D32" s="1384"/>
      <c r="E32" s="1385"/>
      <c r="F32" s="1384" t="s">
        <v>1386</v>
      </c>
      <c r="G32" s="1281"/>
      <c r="H32" s="1384" t="s">
        <v>1551</v>
      </c>
      <c r="I32" s="1385"/>
      <c r="J32" s="1418" t="s">
        <v>142</v>
      </c>
      <c r="K32" s="28" t="s">
        <v>1551</v>
      </c>
      <c r="L32" s="1402" t="s">
        <v>1385</v>
      </c>
    </row>
    <row r="33" spans="2:12" ht="15" customHeight="1">
      <c r="B33" s="1465"/>
      <c r="C33" s="1419"/>
      <c r="D33" s="1392"/>
      <c r="E33" s="1393"/>
      <c r="F33" s="1451"/>
      <c r="G33" s="1451"/>
      <c r="H33" s="1392" t="s">
        <v>1552</v>
      </c>
      <c r="I33" s="1393"/>
      <c r="J33" s="1419"/>
      <c r="K33" s="29" t="s">
        <v>1552</v>
      </c>
      <c r="L33" s="1403"/>
    </row>
    <row r="34" spans="2:12" ht="15" customHeight="1">
      <c r="B34" s="1443" t="s">
        <v>24</v>
      </c>
      <c r="C34" s="1461">
        <v>27022</v>
      </c>
      <c r="D34" s="1462"/>
      <c r="E34" s="1463"/>
      <c r="F34" s="1421" t="s">
        <v>2052</v>
      </c>
      <c r="G34" s="1422"/>
      <c r="H34" s="1422"/>
      <c r="I34" s="1423"/>
      <c r="J34" s="1378" t="s">
        <v>1384</v>
      </c>
      <c r="K34" s="1379"/>
      <c r="L34" s="1376">
        <v>826</v>
      </c>
    </row>
    <row r="35" spans="2:12" ht="15" customHeight="1">
      <c r="B35" s="1436"/>
      <c r="C35" s="1466">
        <v>32322</v>
      </c>
      <c r="D35" s="1467"/>
      <c r="E35" s="1468"/>
      <c r="F35" s="1407" t="s">
        <v>143</v>
      </c>
      <c r="G35" s="1408"/>
      <c r="H35" s="1408"/>
      <c r="I35" s="1409"/>
      <c r="J35" s="1380"/>
      <c r="K35" s="1381"/>
      <c r="L35" s="1377"/>
    </row>
    <row r="36" spans="2:12" ht="15" customHeight="1">
      <c r="B36" s="1436" t="s">
        <v>25</v>
      </c>
      <c r="C36" s="1444">
        <v>27022</v>
      </c>
      <c r="D36" s="1445"/>
      <c r="E36" s="1446"/>
      <c r="F36" s="1410" t="s">
        <v>946</v>
      </c>
      <c r="G36" s="1411"/>
      <c r="H36" s="1411"/>
      <c r="I36" s="1412"/>
      <c r="J36" s="1416" t="s">
        <v>1384</v>
      </c>
      <c r="K36" s="1417"/>
      <c r="L36" s="1426">
        <v>890</v>
      </c>
    </row>
    <row r="37" spans="2:12" ht="15" customHeight="1">
      <c r="B37" s="1436"/>
      <c r="C37" s="1447"/>
      <c r="D37" s="1445"/>
      <c r="E37" s="1446"/>
      <c r="F37" s="1413"/>
      <c r="G37" s="1414"/>
      <c r="H37" s="1414"/>
      <c r="I37" s="1415"/>
      <c r="J37" s="1416"/>
      <c r="K37" s="1417"/>
      <c r="L37" s="1377"/>
    </row>
    <row r="38" spans="2:12" ht="15" customHeight="1">
      <c r="B38" s="1436" t="s">
        <v>26</v>
      </c>
      <c r="C38" s="1398">
        <v>27242</v>
      </c>
      <c r="D38" s="1399"/>
      <c r="E38" s="1400"/>
      <c r="F38" s="1404" t="s">
        <v>947</v>
      </c>
      <c r="G38" s="1405"/>
      <c r="H38" s="1405"/>
      <c r="I38" s="1406"/>
      <c r="J38" s="1416" t="s">
        <v>949</v>
      </c>
      <c r="K38" s="1417"/>
      <c r="L38" s="1426">
        <v>980</v>
      </c>
    </row>
    <row r="39" spans="2:12" ht="15" customHeight="1">
      <c r="B39" s="1436"/>
      <c r="C39" s="1336"/>
      <c r="D39" s="1337"/>
      <c r="E39" s="1401"/>
      <c r="F39" s="1407" t="s">
        <v>948</v>
      </c>
      <c r="G39" s="1408"/>
      <c r="H39" s="1408"/>
      <c r="I39" s="1409"/>
      <c r="J39" s="1416"/>
      <c r="K39" s="1417"/>
      <c r="L39" s="1377"/>
    </row>
    <row r="40" spans="2:12" ht="15" customHeight="1">
      <c r="B40" s="1436" t="s">
        <v>27</v>
      </c>
      <c r="C40" s="1437">
        <v>28581</v>
      </c>
      <c r="D40" s="1438"/>
      <c r="E40" s="1439"/>
      <c r="F40" s="1404" t="s">
        <v>1000</v>
      </c>
      <c r="G40" s="1405"/>
      <c r="H40" s="1405"/>
      <c r="I40" s="1406"/>
      <c r="J40" s="1416" t="s">
        <v>1002</v>
      </c>
      <c r="K40" s="1417"/>
      <c r="L40" s="1426">
        <v>1450</v>
      </c>
    </row>
    <row r="41" spans="2:12" ht="15" customHeight="1">
      <c r="B41" s="1436"/>
      <c r="C41" s="1440">
        <v>28875</v>
      </c>
      <c r="D41" s="1441"/>
      <c r="E41" s="1442"/>
      <c r="F41" s="1407" t="s">
        <v>1001</v>
      </c>
      <c r="G41" s="1408"/>
      <c r="H41" s="1408"/>
      <c r="I41" s="1409"/>
      <c r="J41" s="1416"/>
      <c r="K41" s="1417"/>
      <c r="L41" s="1377"/>
    </row>
    <row r="42" spans="2:12" ht="15" customHeight="1">
      <c r="B42" s="1436" t="s">
        <v>28</v>
      </c>
      <c r="C42" s="1398">
        <v>28875</v>
      </c>
      <c r="D42" s="1399"/>
      <c r="E42" s="1400"/>
      <c r="F42" s="1404" t="s">
        <v>1004</v>
      </c>
      <c r="G42" s="1405"/>
      <c r="H42" s="1405"/>
      <c r="I42" s="1406"/>
      <c r="J42" s="1434" t="s">
        <v>1469</v>
      </c>
      <c r="K42" s="1435"/>
      <c r="L42" s="1426">
        <v>1100</v>
      </c>
    </row>
    <row r="43" spans="2:12" ht="15" customHeight="1">
      <c r="B43" s="1436"/>
      <c r="C43" s="1336"/>
      <c r="D43" s="1337"/>
      <c r="E43" s="1401"/>
      <c r="F43" s="1407" t="s">
        <v>671</v>
      </c>
      <c r="G43" s="1408"/>
      <c r="H43" s="1408"/>
      <c r="I43" s="1409"/>
      <c r="J43" s="1432" t="s">
        <v>1470</v>
      </c>
      <c r="K43" s="1433"/>
      <c r="L43" s="1377"/>
    </row>
    <row r="44" spans="2:12" ht="15" customHeight="1">
      <c r="B44" s="1436" t="s">
        <v>1085</v>
      </c>
      <c r="C44" s="1398">
        <v>28875</v>
      </c>
      <c r="D44" s="1399"/>
      <c r="E44" s="1400"/>
      <c r="F44" s="1404" t="s">
        <v>672</v>
      </c>
      <c r="G44" s="1405"/>
      <c r="H44" s="1405"/>
      <c r="I44" s="1406"/>
      <c r="J44" s="1416" t="s">
        <v>1471</v>
      </c>
      <c r="K44" s="1417"/>
      <c r="L44" s="1426">
        <v>370</v>
      </c>
    </row>
    <row r="45" spans="2:12" ht="15" customHeight="1">
      <c r="B45" s="1436"/>
      <c r="C45" s="1336"/>
      <c r="D45" s="1337"/>
      <c r="E45" s="1401"/>
      <c r="F45" s="1407" t="s">
        <v>1139</v>
      </c>
      <c r="G45" s="1408"/>
      <c r="H45" s="1408"/>
      <c r="I45" s="1409"/>
      <c r="J45" s="1416"/>
      <c r="K45" s="1417"/>
      <c r="L45" s="1377"/>
    </row>
    <row r="46" spans="2:12" ht="15" customHeight="1">
      <c r="B46" s="1436" t="s">
        <v>2051</v>
      </c>
      <c r="C46" s="1398">
        <v>29312</v>
      </c>
      <c r="D46" s="1399"/>
      <c r="E46" s="1400"/>
      <c r="F46" s="1410" t="s">
        <v>1140</v>
      </c>
      <c r="G46" s="1411"/>
      <c r="H46" s="1411"/>
      <c r="I46" s="1412"/>
      <c r="J46" s="1416" t="s">
        <v>323</v>
      </c>
      <c r="K46" s="1417"/>
      <c r="L46" s="1426">
        <v>1300</v>
      </c>
    </row>
    <row r="47" spans="2:12" ht="15" customHeight="1">
      <c r="B47" s="1436"/>
      <c r="C47" s="1336"/>
      <c r="D47" s="1337"/>
      <c r="E47" s="1401"/>
      <c r="F47" s="1413"/>
      <c r="G47" s="1414"/>
      <c r="H47" s="1414"/>
      <c r="I47" s="1415"/>
      <c r="J47" s="1416"/>
      <c r="K47" s="1417"/>
      <c r="L47" s="1377"/>
    </row>
    <row r="48" spans="2:12" ht="15" customHeight="1">
      <c r="B48" s="1436" t="s">
        <v>1587</v>
      </c>
      <c r="C48" s="1398">
        <v>29706</v>
      </c>
      <c r="D48" s="1399"/>
      <c r="E48" s="1400"/>
      <c r="F48" s="1410" t="s">
        <v>1141</v>
      </c>
      <c r="G48" s="1411"/>
      <c r="H48" s="1411"/>
      <c r="I48" s="1412"/>
      <c r="J48" s="1416" t="s">
        <v>1472</v>
      </c>
      <c r="K48" s="1417"/>
      <c r="L48" s="1426">
        <v>1900</v>
      </c>
    </row>
    <row r="49" spans="2:12" ht="15" customHeight="1">
      <c r="B49" s="1436"/>
      <c r="C49" s="1336"/>
      <c r="D49" s="1337"/>
      <c r="E49" s="1401"/>
      <c r="F49" s="1413"/>
      <c r="G49" s="1414"/>
      <c r="H49" s="1414"/>
      <c r="I49" s="1415"/>
      <c r="J49" s="1416"/>
      <c r="K49" s="1417"/>
      <c r="L49" s="1377"/>
    </row>
    <row r="50" spans="2:12" ht="15" customHeight="1">
      <c r="B50" s="1436" t="s">
        <v>1588</v>
      </c>
      <c r="C50" s="1398">
        <v>29706</v>
      </c>
      <c r="D50" s="1399"/>
      <c r="E50" s="1400"/>
      <c r="F50" s="1404" t="s">
        <v>1142</v>
      </c>
      <c r="G50" s="1405"/>
      <c r="H50" s="1405"/>
      <c r="I50" s="1406"/>
      <c r="J50" s="1416" t="s">
        <v>1473</v>
      </c>
      <c r="K50" s="1417"/>
      <c r="L50" s="1426">
        <v>280</v>
      </c>
    </row>
    <row r="51" spans="2:12" ht="15" customHeight="1">
      <c r="B51" s="1460"/>
      <c r="C51" s="1344"/>
      <c r="D51" s="1345"/>
      <c r="E51" s="1428"/>
      <c r="F51" s="1429" t="s">
        <v>1468</v>
      </c>
      <c r="G51" s="1430"/>
      <c r="H51" s="1430"/>
      <c r="I51" s="1431"/>
      <c r="J51" s="1448"/>
      <c r="K51" s="1449"/>
      <c r="L51" s="1427"/>
    </row>
  </sheetData>
  <mergeCells count="128">
    <mergeCell ref="I2:K2"/>
    <mergeCell ref="J50:K51"/>
    <mergeCell ref="B3:B4"/>
    <mergeCell ref="C3:F3"/>
    <mergeCell ref="C24:K24"/>
    <mergeCell ref="C25:I25"/>
    <mergeCell ref="C26:K26"/>
    <mergeCell ref="C27:L27"/>
    <mergeCell ref="F32:G33"/>
    <mergeCell ref="E10:F10"/>
    <mergeCell ref="E5:F5"/>
    <mergeCell ref="G7:H7"/>
    <mergeCell ref="G8:H8"/>
    <mergeCell ref="I8:J8"/>
    <mergeCell ref="I3:J3"/>
    <mergeCell ref="I4:J4"/>
    <mergeCell ref="I5:J5"/>
    <mergeCell ref="I6:J6"/>
    <mergeCell ref="B48:B49"/>
    <mergeCell ref="B50:B51"/>
    <mergeCell ref="C34:E34"/>
    <mergeCell ref="B32:B33"/>
    <mergeCell ref="C32:E33"/>
    <mergeCell ref="C35:E35"/>
    <mergeCell ref="B40:B41"/>
    <mergeCell ref="C42:E43"/>
    <mergeCell ref="C44:E45"/>
    <mergeCell ref="C40:E40"/>
    <mergeCell ref="B44:B45"/>
    <mergeCell ref="C41:E41"/>
    <mergeCell ref="B46:B47"/>
    <mergeCell ref="B34:B35"/>
    <mergeCell ref="B36:B37"/>
    <mergeCell ref="B38:B39"/>
    <mergeCell ref="C46:E47"/>
    <mergeCell ref="C36:E37"/>
    <mergeCell ref="C38:E39"/>
    <mergeCell ref="B42:B43"/>
    <mergeCell ref="L50:L51"/>
    <mergeCell ref="L36:L37"/>
    <mergeCell ref="L38:L39"/>
    <mergeCell ref="L40:L41"/>
    <mergeCell ref="L42:L43"/>
    <mergeCell ref="L44:L45"/>
    <mergeCell ref="L46:L47"/>
    <mergeCell ref="L48:L49"/>
    <mergeCell ref="C50:E51"/>
    <mergeCell ref="F50:I50"/>
    <mergeCell ref="F51:I51"/>
    <mergeCell ref="J44:K45"/>
    <mergeCell ref="F46:I47"/>
    <mergeCell ref="F48:I49"/>
    <mergeCell ref="J46:K47"/>
    <mergeCell ref="J48:K49"/>
    <mergeCell ref="F45:I45"/>
    <mergeCell ref="J43:K43"/>
    <mergeCell ref="F43:I43"/>
    <mergeCell ref="J42:K42"/>
    <mergeCell ref="F42:I42"/>
    <mergeCell ref="J38:K39"/>
    <mergeCell ref="J40:K41"/>
    <mergeCell ref="F38:I38"/>
    <mergeCell ref="C48:E49"/>
    <mergeCell ref="L32:L33"/>
    <mergeCell ref="E9:F9"/>
    <mergeCell ref="E20:F20"/>
    <mergeCell ref="E21:F21"/>
    <mergeCell ref="E22:F22"/>
    <mergeCell ref="E12:F12"/>
    <mergeCell ref="E13:F13"/>
    <mergeCell ref="E14:F14"/>
    <mergeCell ref="E16:F16"/>
    <mergeCell ref="F44:I44"/>
    <mergeCell ref="F39:I39"/>
    <mergeCell ref="F40:I40"/>
    <mergeCell ref="F41:I41"/>
    <mergeCell ref="F36:I37"/>
    <mergeCell ref="J36:K37"/>
    <mergeCell ref="F35:I35"/>
    <mergeCell ref="J32:J33"/>
    <mergeCell ref="G10:H10"/>
    <mergeCell ref="I10:J10"/>
    <mergeCell ref="I9:J9"/>
    <mergeCell ref="I12:J12"/>
    <mergeCell ref="F34:I34"/>
    <mergeCell ref="E23:F23"/>
    <mergeCell ref="L34:L35"/>
    <mergeCell ref="J34:K35"/>
    <mergeCell ref="J31:L31"/>
    <mergeCell ref="H32:I32"/>
    <mergeCell ref="G21:H21"/>
    <mergeCell ref="I16:J16"/>
    <mergeCell ref="E4:F4"/>
    <mergeCell ref="G3:H4"/>
    <mergeCell ref="G5:H5"/>
    <mergeCell ref="G6:H6"/>
    <mergeCell ref="E7:F7"/>
    <mergeCell ref="E6:F6"/>
    <mergeCell ref="E15:F15"/>
    <mergeCell ref="H33:I33"/>
    <mergeCell ref="C28:L28"/>
    <mergeCell ref="I7:J7"/>
    <mergeCell ref="E8:F8"/>
    <mergeCell ref="G12:H12"/>
    <mergeCell ref="G13:H13"/>
    <mergeCell ref="G14:H14"/>
    <mergeCell ref="G15:H15"/>
    <mergeCell ref="I13:J13"/>
    <mergeCell ref="I14:J14"/>
    <mergeCell ref="G16:H16"/>
    <mergeCell ref="I15:J15"/>
    <mergeCell ref="G9:H9"/>
    <mergeCell ref="G22:H22"/>
    <mergeCell ref="G23:H23"/>
    <mergeCell ref="I20:J20"/>
    <mergeCell ref="I21:J21"/>
    <mergeCell ref="I22:J22"/>
    <mergeCell ref="I23:J23"/>
    <mergeCell ref="E17:F17"/>
    <mergeCell ref="G18:H18"/>
    <mergeCell ref="G19:H19"/>
    <mergeCell ref="I19:J19"/>
    <mergeCell ref="G20:H20"/>
    <mergeCell ref="I18:J18"/>
    <mergeCell ref="G17:H17"/>
    <mergeCell ref="I17:J17"/>
    <mergeCell ref="E18:F18"/>
    <mergeCell ref="E19:F19"/>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7"/>
  <sheetViews>
    <sheetView zoomScaleNormal="100" workbookViewId="0">
      <selection activeCell="L32" sqref="L32:L33"/>
    </sheetView>
  </sheetViews>
  <sheetFormatPr defaultRowHeight="13.5"/>
  <cols>
    <col min="1" max="1" width="9.375" style="3" customWidth="1"/>
    <col min="2" max="2" width="4.5" style="3" customWidth="1"/>
    <col min="3" max="3" width="4.5" style="3" bestFit="1" customWidth="1"/>
    <col min="4" max="5" width="5.125" style="3" customWidth="1"/>
    <col min="6" max="6" width="4.5" style="3" customWidth="1"/>
    <col min="7" max="7" width="7" style="3" customWidth="1"/>
    <col min="8" max="8" width="6.875" style="3" customWidth="1"/>
    <col min="9" max="9" width="6.75" style="3" customWidth="1"/>
    <col min="10" max="10" width="13.75" style="3" customWidth="1"/>
    <col min="11" max="11" width="10.125" style="3" customWidth="1"/>
    <col min="12" max="12" width="6.625" style="3" customWidth="1"/>
    <col min="13" max="23" width="4.125" style="3" customWidth="1"/>
    <col min="24" max="51" width="8" style="3" customWidth="1"/>
    <col min="52" max="16384" width="9" style="3"/>
  </cols>
  <sheetData>
    <row r="1" spans="1:12" ht="15" customHeight="1">
      <c r="A1" s="27" t="s">
        <v>1553</v>
      </c>
      <c r="B1" s="27"/>
      <c r="C1" s="27"/>
      <c r="D1" s="27"/>
      <c r="E1" s="27"/>
      <c r="F1" s="27"/>
      <c r="G1" s="27"/>
      <c r="H1" s="1313" t="s">
        <v>210</v>
      </c>
      <c r="I1" s="1498"/>
      <c r="J1" s="1498"/>
      <c r="K1" s="1498"/>
      <c r="L1" s="1498"/>
    </row>
    <row r="2" spans="1:12" ht="18.75" customHeight="1">
      <c r="A2" s="1464" t="s">
        <v>1083</v>
      </c>
      <c r="B2" s="1418" t="s">
        <v>1084</v>
      </c>
      <c r="C2" s="1384"/>
      <c r="D2" s="1385"/>
      <c r="E2" s="1418" t="s">
        <v>1386</v>
      </c>
      <c r="F2" s="1281"/>
      <c r="G2" s="1281"/>
      <c r="H2" s="1384" t="s">
        <v>1551</v>
      </c>
      <c r="I2" s="1385"/>
      <c r="J2" s="1418" t="s">
        <v>142</v>
      </c>
      <c r="K2" s="28" t="s">
        <v>1551</v>
      </c>
      <c r="L2" s="1402" t="s">
        <v>1385</v>
      </c>
    </row>
    <row r="3" spans="1:12" ht="18.75" customHeight="1">
      <c r="A3" s="1465"/>
      <c r="B3" s="1419"/>
      <c r="C3" s="1392"/>
      <c r="D3" s="1393"/>
      <c r="E3" s="1456"/>
      <c r="F3" s="1451"/>
      <c r="G3" s="1451"/>
      <c r="H3" s="1392" t="s">
        <v>1552</v>
      </c>
      <c r="I3" s="1393"/>
      <c r="J3" s="1419"/>
      <c r="K3" s="29" t="s">
        <v>1552</v>
      </c>
      <c r="L3" s="1403"/>
    </row>
    <row r="4" spans="1:12" ht="18.75" customHeight="1">
      <c r="A4" s="1500" t="s">
        <v>125</v>
      </c>
      <c r="B4" s="1470">
        <v>23825</v>
      </c>
      <c r="C4" s="1471"/>
      <c r="D4" s="1471"/>
      <c r="E4" s="1473"/>
      <c r="F4" s="1473"/>
      <c r="G4" s="1473"/>
      <c r="H4" s="1473"/>
      <c r="I4" s="1473"/>
      <c r="J4" s="1475"/>
      <c r="K4" s="1476"/>
      <c r="L4" s="1493">
        <v>302660</v>
      </c>
    </row>
    <row r="5" spans="1:12" ht="18.75" customHeight="1">
      <c r="A5" s="1469"/>
      <c r="B5" s="1472"/>
      <c r="C5" s="1472"/>
      <c r="D5" s="1472"/>
      <c r="E5" s="1474"/>
      <c r="F5" s="1474"/>
      <c r="G5" s="1474"/>
      <c r="H5" s="1474"/>
      <c r="I5" s="1474"/>
      <c r="J5" s="1477"/>
      <c r="K5" s="1477"/>
      <c r="L5" s="1494"/>
    </row>
    <row r="6" spans="1:12" ht="18.75" customHeight="1">
      <c r="A6" s="1469" t="s">
        <v>1189</v>
      </c>
      <c r="B6" s="1484" t="s">
        <v>619</v>
      </c>
      <c r="C6" s="1485"/>
      <c r="D6" s="1485"/>
      <c r="E6" s="1486" t="s">
        <v>1190</v>
      </c>
      <c r="F6" s="1486"/>
      <c r="G6" s="1486"/>
      <c r="H6" s="1486"/>
      <c r="I6" s="1486"/>
      <c r="J6" s="1481" t="s">
        <v>1016</v>
      </c>
      <c r="K6" s="1477"/>
      <c r="L6" s="1495">
        <v>65250</v>
      </c>
    </row>
    <row r="7" spans="1:12" ht="18.75" customHeight="1">
      <c r="A7" s="1469"/>
      <c r="B7" s="1499"/>
      <c r="C7" s="1499"/>
      <c r="D7" s="1499"/>
      <c r="E7" s="1474"/>
      <c r="F7" s="1474"/>
      <c r="G7" s="1474"/>
      <c r="H7" s="1474"/>
      <c r="I7" s="1474"/>
      <c r="J7" s="1477"/>
      <c r="K7" s="1477"/>
      <c r="L7" s="1494"/>
    </row>
    <row r="8" spans="1:12" ht="18.75" customHeight="1">
      <c r="A8" s="1469" t="s">
        <v>2055</v>
      </c>
      <c r="B8" s="1478">
        <v>23825</v>
      </c>
      <c r="C8" s="1479"/>
      <c r="D8" s="1479"/>
      <c r="E8" s="1490" t="s">
        <v>1018</v>
      </c>
      <c r="F8" s="1490"/>
      <c r="G8" s="1490"/>
      <c r="H8" s="1490"/>
      <c r="I8" s="1490"/>
      <c r="J8" s="1481" t="s">
        <v>1016</v>
      </c>
      <c r="K8" s="1481"/>
      <c r="L8" s="1495">
        <v>9300</v>
      </c>
    </row>
    <row r="9" spans="1:12" ht="18.75" customHeight="1">
      <c r="A9" s="1469"/>
      <c r="B9" s="1479"/>
      <c r="C9" s="1479"/>
      <c r="D9" s="1479"/>
      <c r="E9" s="1491" t="s">
        <v>1236</v>
      </c>
      <c r="F9" s="1491"/>
      <c r="G9" s="1491"/>
      <c r="H9" s="1491"/>
      <c r="I9" s="1491"/>
      <c r="J9" s="1482"/>
      <c r="K9" s="1482"/>
      <c r="L9" s="1494"/>
    </row>
    <row r="10" spans="1:12" ht="18.75" customHeight="1">
      <c r="A10" s="1469" t="s">
        <v>1185</v>
      </c>
      <c r="B10" s="1484" t="s">
        <v>619</v>
      </c>
      <c r="C10" s="1485"/>
      <c r="D10" s="1485"/>
      <c r="E10" s="1486" t="s">
        <v>184</v>
      </c>
      <c r="F10" s="1486"/>
      <c r="G10" s="1486"/>
      <c r="H10" s="1486"/>
      <c r="I10" s="1486"/>
      <c r="J10" s="1481" t="s">
        <v>185</v>
      </c>
      <c r="K10" s="1481"/>
      <c r="L10" s="1495">
        <v>3900</v>
      </c>
    </row>
    <row r="11" spans="1:12" ht="18.75" customHeight="1">
      <c r="A11" s="1469"/>
      <c r="B11" s="1485"/>
      <c r="C11" s="1485"/>
      <c r="D11" s="1485"/>
      <c r="E11" s="1474"/>
      <c r="F11" s="1474"/>
      <c r="G11" s="1474"/>
      <c r="H11" s="1474"/>
      <c r="I11" s="1474"/>
      <c r="J11" s="1481"/>
      <c r="K11" s="1481"/>
      <c r="L11" s="1494"/>
    </row>
    <row r="12" spans="1:12" ht="18.75" customHeight="1">
      <c r="A12" s="1469" t="s">
        <v>1184</v>
      </c>
      <c r="B12" s="1478">
        <v>24936</v>
      </c>
      <c r="C12" s="1479"/>
      <c r="D12" s="1479"/>
      <c r="E12" s="1490" t="s">
        <v>200</v>
      </c>
      <c r="F12" s="1490"/>
      <c r="G12" s="1490"/>
      <c r="H12" s="1490"/>
      <c r="I12" s="1490"/>
      <c r="J12" s="1481" t="s">
        <v>202</v>
      </c>
      <c r="K12" s="1481"/>
      <c r="L12" s="1495">
        <v>1150</v>
      </c>
    </row>
    <row r="13" spans="1:12" ht="18.75" customHeight="1">
      <c r="A13" s="1469"/>
      <c r="B13" s="1492"/>
      <c r="C13" s="1492"/>
      <c r="D13" s="1492"/>
      <c r="E13" s="1491" t="s">
        <v>201</v>
      </c>
      <c r="F13" s="1491"/>
      <c r="G13" s="1491"/>
      <c r="H13" s="1491"/>
      <c r="I13" s="1491"/>
      <c r="J13" s="1481"/>
      <c r="K13" s="1481"/>
      <c r="L13" s="1494"/>
    </row>
    <row r="14" spans="1:12" ht="18.75" customHeight="1">
      <c r="A14" s="1469" t="s">
        <v>1425</v>
      </c>
      <c r="B14" s="1478">
        <v>23825</v>
      </c>
      <c r="C14" s="1479"/>
      <c r="D14" s="1479"/>
      <c r="E14" s="1490" t="s">
        <v>197</v>
      </c>
      <c r="F14" s="1490"/>
      <c r="G14" s="1490"/>
      <c r="H14" s="1490"/>
      <c r="I14" s="1490"/>
      <c r="J14" s="1481" t="s">
        <v>198</v>
      </c>
      <c r="K14" s="1481"/>
      <c r="L14" s="1495">
        <v>5100</v>
      </c>
    </row>
    <row r="15" spans="1:12" ht="18.75" customHeight="1">
      <c r="A15" s="1469"/>
      <c r="B15" s="1479"/>
      <c r="C15" s="1479"/>
      <c r="D15" s="1479"/>
      <c r="E15" s="1491" t="s">
        <v>1192</v>
      </c>
      <c r="F15" s="1491"/>
      <c r="G15" s="1491"/>
      <c r="H15" s="1491"/>
      <c r="I15" s="1491"/>
      <c r="J15" s="1481"/>
      <c r="K15" s="1481"/>
      <c r="L15" s="1494"/>
    </row>
    <row r="16" spans="1:12" ht="18.75" customHeight="1">
      <c r="A16" s="1469" t="s">
        <v>2053</v>
      </c>
      <c r="B16" s="1478">
        <v>23825</v>
      </c>
      <c r="C16" s="1479"/>
      <c r="D16" s="1479"/>
      <c r="E16" s="1486" t="s">
        <v>206</v>
      </c>
      <c r="F16" s="1486"/>
      <c r="G16" s="1486"/>
      <c r="H16" s="1486"/>
      <c r="I16" s="1486"/>
      <c r="J16" s="1481" t="s">
        <v>207</v>
      </c>
      <c r="K16" s="1481"/>
      <c r="L16" s="1495">
        <v>2600</v>
      </c>
    </row>
    <row r="17" spans="1:12" ht="18.75" customHeight="1">
      <c r="A17" s="1469"/>
      <c r="B17" s="1479"/>
      <c r="C17" s="1479"/>
      <c r="D17" s="1479"/>
      <c r="E17" s="1474"/>
      <c r="F17" s="1474"/>
      <c r="G17" s="1474"/>
      <c r="H17" s="1474"/>
      <c r="I17" s="1474"/>
      <c r="J17" s="1488"/>
      <c r="K17" s="1488"/>
      <c r="L17" s="1494"/>
    </row>
    <row r="18" spans="1:12" ht="18.75" customHeight="1">
      <c r="A18" s="1469" t="s">
        <v>1085</v>
      </c>
      <c r="B18" s="1478">
        <v>24194</v>
      </c>
      <c r="C18" s="1479"/>
      <c r="D18" s="1479"/>
      <c r="E18" s="1490" t="s">
        <v>208</v>
      </c>
      <c r="F18" s="1490"/>
      <c r="G18" s="1490"/>
      <c r="H18" s="1490"/>
      <c r="I18" s="1490"/>
      <c r="J18" s="1481" t="s">
        <v>242</v>
      </c>
      <c r="K18" s="1481"/>
      <c r="L18" s="1495">
        <v>1370</v>
      </c>
    </row>
    <row r="19" spans="1:12" ht="18.75" customHeight="1">
      <c r="A19" s="1469"/>
      <c r="B19" s="1492"/>
      <c r="C19" s="1492"/>
      <c r="D19" s="1492"/>
      <c r="E19" s="1491" t="s">
        <v>241</v>
      </c>
      <c r="F19" s="1491"/>
      <c r="G19" s="1491"/>
      <c r="H19" s="1491"/>
      <c r="I19" s="1491"/>
      <c r="J19" s="1482"/>
      <c r="K19" s="1482"/>
      <c r="L19" s="1494"/>
    </row>
    <row r="20" spans="1:12" ht="18.75" customHeight="1">
      <c r="A20" s="1469" t="s">
        <v>1239</v>
      </c>
      <c r="B20" s="1484" t="s">
        <v>619</v>
      </c>
      <c r="C20" s="1485"/>
      <c r="D20" s="1485"/>
      <c r="E20" s="1490" t="s">
        <v>1240</v>
      </c>
      <c r="F20" s="1490"/>
      <c r="G20" s="1490"/>
      <c r="H20" s="1490"/>
      <c r="I20" s="1490"/>
      <c r="J20" s="1481" t="s">
        <v>242</v>
      </c>
      <c r="K20" s="1481"/>
      <c r="L20" s="1495">
        <v>2130</v>
      </c>
    </row>
    <row r="21" spans="1:12" ht="18.75" customHeight="1">
      <c r="A21" s="1469"/>
      <c r="B21" s="1485"/>
      <c r="C21" s="1485"/>
      <c r="D21" s="1485"/>
      <c r="E21" s="1491" t="s">
        <v>1202</v>
      </c>
      <c r="F21" s="1491"/>
      <c r="G21" s="1491"/>
      <c r="H21" s="1491"/>
      <c r="I21" s="1491"/>
      <c r="J21" s="1481"/>
      <c r="K21" s="1481"/>
      <c r="L21" s="1494"/>
    </row>
    <row r="22" spans="1:12" ht="18.75" customHeight="1">
      <c r="A22" s="1469" t="s">
        <v>2056</v>
      </c>
      <c r="B22" s="1484" t="s">
        <v>619</v>
      </c>
      <c r="C22" s="1485"/>
      <c r="D22" s="1485"/>
      <c r="E22" s="1490" t="s">
        <v>995</v>
      </c>
      <c r="F22" s="1490"/>
      <c r="G22" s="1490"/>
      <c r="H22" s="1490"/>
      <c r="I22" s="1490"/>
      <c r="J22" s="1481" t="s">
        <v>242</v>
      </c>
      <c r="K22" s="1481"/>
      <c r="L22" s="1495">
        <v>1100</v>
      </c>
    </row>
    <row r="23" spans="1:12" ht="18.75" customHeight="1">
      <c r="A23" s="1469"/>
      <c r="B23" s="1485"/>
      <c r="C23" s="1485"/>
      <c r="D23" s="1485"/>
      <c r="E23" s="1491" t="s">
        <v>997</v>
      </c>
      <c r="F23" s="1491"/>
      <c r="G23" s="1491"/>
      <c r="H23" s="1491"/>
      <c r="I23" s="1491"/>
      <c r="J23" s="1481"/>
      <c r="K23" s="1481"/>
      <c r="L23" s="1494"/>
    </row>
    <row r="24" spans="1:12" ht="18.75" customHeight="1">
      <c r="A24" s="1469" t="s">
        <v>2054</v>
      </c>
      <c r="B24" s="1484" t="s">
        <v>619</v>
      </c>
      <c r="C24" s="1485"/>
      <c r="D24" s="1485"/>
      <c r="E24" s="1490" t="s">
        <v>998</v>
      </c>
      <c r="F24" s="1490"/>
      <c r="G24" s="1490"/>
      <c r="H24" s="1490"/>
      <c r="I24" s="1490"/>
      <c r="J24" s="1481" t="s">
        <v>1513</v>
      </c>
      <c r="K24" s="1481"/>
      <c r="L24" s="1495">
        <v>1180</v>
      </c>
    </row>
    <row r="25" spans="1:12" ht="18.75" customHeight="1">
      <c r="A25" s="1469"/>
      <c r="B25" s="1485"/>
      <c r="C25" s="1485"/>
      <c r="D25" s="1485"/>
      <c r="E25" s="1491" t="s">
        <v>999</v>
      </c>
      <c r="F25" s="1491"/>
      <c r="G25" s="1491"/>
      <c r="H25" s="1491"/>
      <c r="I25" s="1491"/>
      <c r="J25" s="1481"/>
      <c r="K25" s="1481"/>
      <c r="L25" s="1494"/>
    </row>
    <row r="26" spans="1:12" ht="18.75" customHeight="1">
      <c r="A26" s="1469" t="s">
        <v>1186</v>
      </c>
      <c r="B26" s="1478">
        <v>30047</v>
      </c>
      <c r="C26" s="1479"/>
      <c r="D26" s="1479"/>
      <c r="E26" s="1490" t="s">
        <v>1237</v>
      </c>
      <c r="F26" s="1490"/>
      <c r="G26" s="1490"/>
      <c r="H26" s="1490"/>
      <c r="I26" s="1490"/>
      <c r="J26" s="1481" t="s">
        <v>1016</v>
      </c>
      <c r="K26" s="1481"/>
      <c r="L26" s="1495">
        <v>200</v>
      </c>
    </row>
    <row r="27" spans="1:12" ht="18.75" customHeight="1">
      <c r="A27" s="1469"/>
      <c r="B27" s="1479"/>
      <c r="C27" s="1479"/>
      <c r="D27" s="1479"/>
      <c r="E27" s="1491" t="s">
        <v>1238</v>
      </c>
      <c r="F27" s="1491"/>
      <c r="G27" s="1491"/>
      <c r="H27" s="1491"/>
      <c r="I27" s="1491"/>
      <c r="J27" s="1481"/>
      <c r="K27" s="1481"/>
      <c r="L27" s="1494"/>
    </row>
    <row r="28" spans="1:12" ht="18.75" customHeight="1">
      <c r="A28" s="1469" t="s">
        <v>1188</v>
      </c>
      <c r="B28" s="1484" t="s">
        <v>620</v>
      </c>
      <c r="C28" s="1485"/>
      <c r="D28" s="1485"/>
      <c r="E28" s="1486" t="s">
        <v>1191</v>
      </c>
      <c r="F28" s="1486"/>
      <c r="G28" s="1486"/>
      <c r="H28" s="1486"/>
      <c r="I28" s="1486"/>
      <c r="J28" s="1481" t="s">
        <v>1015</v>
      </c>
      <c r="K28" s="1481"/>
      <c r="L28" s="1495">
        <v>2610</v>
      </c>
    </row>
    <row r="29" spans="1:12" ht="18.75" customHeight="1">
      <c r="A29" s="1469"/>
      <c r="B29" s="1485"/>
      <c r="C29" s="1485"/>
      <c r="D29" s="1485"/>
      <c r="E29" s="1487"/>
      <c r="F29" s="1487"/>
      <c r="G29" s="1487"/>
      <c r="H29" s="1487"/>
      <c r="I29" s="1487"/>
      <c r="J29" s="1488"/>
      <c r="K29" s="1488"/>
      <c r="L29" s="1494"/>
    </row>
    <row r="30" spans="1:12" ht="18.75" customHeight="1">
      <c r="A30" s="1469" t="s">
        <v>1187</v>
      </c>
      <c r="B30" s="1478">
        <v>23825</v>
      </c>
      <c r="C30" s="1479"/>
      <c r="D30" s="1479"/>
      <c r="E30" s="1486" t="s">
        <v>2100</v>
      </c>
      <c r="F30" s="1486"/>
      <c r="G30" s="1486"/>
      <c r="H30" s="1486"/>
      <c r="I30" s="1486"/>
      <c r="J30" s="1481" t="s">
        <v>1017</v>
      </c>
      <c r="K30" s="1481"/>
      <c r="L30" s="1495">
        <v>750</v>
      </c>
    </row>
    <row r="31" spans="1:12" ht="18.75" customHeight="1">
      <c r="A31" s="1469"/>
      <c r="B31" s="1479"/>
      <c r="C31" s="1479"/>
      <c r="D31" s="1479"/>
      <c r="E31" s="1474"/>
      <c r="F31" s="1474"/>
      <c r="G31" s="1474"/>
      <c r="H31" s="1474"/>
      <c r="I31" s="1474"/>
      <c r="J31" s="1488"/>
      <c r="K31" s="1488"/>
      <c r="L31" s="1494"/>
    </row>
    <row r="32" spans="1:12" ht="18.75" customHeight="1">
      <c r="A32" s="1469" t="s">
        <v>2057</v>
      </c>
      <c r="B32" s="1478">
        <v>23825</v>
      </c>
      <c r="C32" s="1479"/>
      <c r="D32" s="1479"/>
      <c r="E32" s="1490" t="s">
        <v>2049</v>
      </c>
      <c r="F32" s="1490"/>
      <c r="G32" s="1490"/>
      <c r="H32" s="1490"/>
      <c r="I32" s="1490"/>
      <c r="J32" s="1481" t="s">
        <v>1016</v>
      </c>
      <c r="K32" s="1481"/>
      <c r="L32" s="1495">
        <v>46710</v>
      </c>
    </row>
    <row r="33" spans="1:12" ht="18.75" customHeight="1">
      <c r="A33" s="1469"/>
      <c r="B33" s="1479"/>
      <c r="C33" s="1479"/>
      <c r="D33" s="1479"/>
      <c r="E33" s="1491" t="s">
        <v>2050</v>
      </c>
      <c r="F33" s="1491"/>
      <c r="G33" s="1491"/>
      <c r="H33" s="1491"/>
      <c r="I33" s="1491"/>
      <c r="J33" s="1488"/>
      <c r="K33" s="1488"/>
      <c r="L33" s="1494"/>
    </row>
    <row r="34" spans="1:12" ht="18.75" customHeight="1">
      <c r="A34" s="1469" t="s">
        <v>1522</v>
      </c>
      <c r="B34" s="1478">
        <v>23825</v>
      </c>
      <c r="C34" s="1479"/>
      <c r="D34" s="1479"/>
      <c r="E34" s="1486" t="s">
        <v>665</v>
      </c>
      <c r="F34" s="1486"/>
      <c r="G34" s="1486"/>
      <c r="H34" s="1486"/>
      <c r="I34" s="1486"/>
      <c r="J34" s="1481" t="s">
        <v>666</v>
      </c>
      <c r="K34" s="1481"/>
      <c r="L34" s="1495">
        <v>4130</v>
      </c>
    </row>
    <row r="35" spans="1:12" ht="18.75" customHeight="1">
      <c r="A35" s="1469"/>
      <c r="B35" s="1479"/>
      <c r="C35" s="1479"/>
      <c r="D35" s="1479"/>
      <c r="E35" s="1487"/>
      <c r="F35" s="1487"/>
      <c r="G35" s="1487"/>
      <c r="H35" s="1487"/>
      <c r="I35" s="1487"/>
      <c r="J35" s="1481"/>
      <c r="K35" s="1481"/>
      <c r="L35" s="1494"/>
    </row>
    <row r="36" spans="1:12" ht="18.75" customHeight="1">
      <c r="A36" s="1469" t="s">
        <v>1424</v>
      </c>
      <c r="B36" s="1478">
        <v>23825</v>
      </c>
      <c r="C36" s="1479"/>
      <c r="D36" s="1479"/>
      <c r="E36" s="1490" t="s">
        <v>1494</v>
      </c>
      <c r="F36" s="1490"/>
      <c r="G36" s="1490"/>
      <c r="H36" s="1490"/>
      <c r="I36" s="1490"/>
      <c r="J36" s="1481" t="s">
        <v>1316</v>
      </c>
      <c r="K36" s="1481"/>
      <c r="L36" s="1495">
        <v>580</v>
      </c>
    </row>
    <row r="37" spans="1:12" ht="18.75" customHeight="1">
      <c r="A37" s="1496"/>
      <c r="B37" s="1489"/>
      <c r="C37" s="1489"/>
      <c r="D37" s="1489"/>
      <c r="E37" s="1480" t="s">
        <v>1523</v>
      </c>
      <c r="F37" s="1480"/>
      <c r="G37" s="1480"/>
      <c r="H37" s="1480"/>
      <c r="I37" s="1480"/>
      <c r="J37" s="1483"/>
      <c r="K37" s="1483"/>
      <c r="L37" s="1497"/>
    </row>
  </sheetData>
  <mergeCells count="103">
    <mergeCell ref="L36:L37"/>
    <mergeCell ref="L28:L29"/>
    <mergeCell ref="L30:L31"/>
    <mergeCell ref="L26:L27"/>
    <mergeCell ref="E32:I32"/>
    <mergeCell ref="E33:I33"/>
    <mergeCell ref="H1:L1"/>
    <mergeCell ref="A8:A9"/>
    <mergeCell ref="B8:D9"/>
    <mergeCell ref="E8:I8"/>
    <mergeCell ref="L8:L9"/>
    <mergeCell ref="E9:I9"/>
    <mergeCell ref="B6:D7"/>
    <mergeCell ref="E6:I7"/>
    <mergeCell ref="H3:I3"/>
    <mergeCell ref="J2:J3"/>
    <mergeCell ref="E16:I17"/>
    <mergeCell ref="E22:I22"/>
    <mergeCell ref="L22:L23"/>
    <mergeCell ref="E23:I23"/>
    <mergeCell ref="J22:K23"/>
    <mergeCell ref="L18:L19"/>
    <mergeCell ref="E19:I19"/>
    <mergeCell ref="A4:A5"/>
    <mergeCell ref="L32:L33"/>
    <mergeCell ref="L34:L35"/>
    <mergeCell ref="L10:L11"/>
    <mergeCell ref="L12:L13"/>
    <mergeCell ref="L14:L15"/>
    <mergeCell ref="L20:L21"/>
    <mergeCell ref="L24:L25"/>
    <mergeCell ref="L16:L17"/>
    <mergeCell ref="E13:I13"/>
    <mergeCell ref="J14:K15"/>
    <mergeCell ref="E14:I14"/>
    <mergeCell ref="E15:I15"/>
    <mergeCell ref="J16:K17"/>
    <mergeCell ref="J10:K11"/>
    <mergeCell ref="E10:I11"/>
    <mergeCell ref="J12:K13"/>
    <mergeCell ref="E12:I12"/>
    <mergeCell ref="A36:A37"/>
    <mergeCell ref="A2:A3"/>
    <mergeCell ref="B2:D3"/>
    <mergeCell ref="A26:A27"/>
    <mergeCell ref="B18:D19"/>
    <mergeCell ref="B20:D21"/>
    <mergeCell ref="A32:A33"/>
    <mergeCell ref="J18:K19"/>
    <mergeCell ref="E18:I18"/>
    <mergeCell ref="B22:D23"/>
    <mergeCell ref="J32:K33"/>
    <mergeCell ref="J34:K35"/>
    <mergeCell ref="B24:D25"/>
    <mergeCell ref="E24:I24"/>
    <mergeCell ref="J24:K25"/>
    <mergeCell ref="B26:D27"/>
    <mergeCell ref="B30:D31"/>
    <mergeCell ref="E20:I20"/>
    <mergeCell ref="E21:I21"/>
    <mergeCell ref="J26:K27"/>
    <mergeCell ref="E26:I26"/>
    <mergeCell ref="E27:I27"/>
    <mergeCell ref="J20:K21"/>
    <mergeCell ref="L2:L3"/>
    <mergeCell ref="E2:G3"/>
    <mergeCell ref="H2:I2"/>
    <mergeCell ref="J6:K7"/>
    <mergeCell ref="L4:L5"/>
    <mergeCell ref="L6:L7"/>
    <mergeCell ref="A22:A23"/>
    <mergeCell ref="A24:A25"/>
    <mergeCell ref="A28:A29"/>
    <mergeCell ref="A10:A11"/>
    <mergeCell ref="A12:A13"/>
    <mergeCell ref="A18:A19"/>
    <mergeCell ref="A20:A21"/>
    <mergeCell ref="A14:A15"/>
    <mergeCell ref="A16:A17"/>
    <mergeCell ref="A6:A7"/>
    <mergeCell ref="B4:D5"/>
    <mergeCell ref="E4:I5"/>
    <mergeCell ref="J4:K5"/>
    <mergeCell ref="B16:D17"/>
    <mergeCell ref="E37:I37"/>
    <mergeCell ref="J8:K9"/>
    <mergeCell ref="J36:K37"/>
    <mergeCell ref="B28:D29"/>
    <mergeCell ref="E28:I29"/>
    <mergeCell ref="J28:K29"/>
    <mergeCell ref="B32:D33"/>
    <mergeCell ref="B34:D35"/>
    <mergeCell ref="B36:D37"/>
    <mergeCell ref="E34:I35"/>
    <mergeCell ref="E36:I36"/>
    <mergeCell ref="J30:K31"/>
    <mergeCell ref="E30:I31"/>
    <mergeCell ref="E25:I25"/>
    <mergeCell ref="B10:D11"/>
    <mergeCell ref="B12:D13"/>
    <mergeCell ref="B14:D15"/>
    <mergeCell ref="A30:A31"/>
    <mergeCell ref="A34:A3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56"/>
  <sheetViews>
    <sheetView zoomScaleNormal="100" workbookViewId="0">
      <selection activeCell="M13" sqref="M13"/>
    </sheetView>
  </sheetViews>
  <sheetFormatPr defaultRowHeight="13.5"/>
  <cols>
    <col min="1" max="1" width="0.75" style="21" customWidth="1"/>
    <col min="2" max="2" width="9.5" style="21" bestFit="1" customWidth="1"/>
    <col min="3" max="3" width="4.375" style="21" customWidth="1"/>
    <col min="4" max="9" width="4.5" style="21" customWidth="1"/>
    <col min="10" max="10" width="4.625" style="21" customWidth="1"/>
    <col min="11"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1" width="3.875" style="21" customWidth="1"/>
    <col min="22" max="22" width="2.75" style="21" customWidth="1"/>
    <col min="23" max="30" width="3.5" style="21" customWidth="1"/>
    <col min="31" max="16384" width="9" style="21"/>
  </cols>
  <sheetData>
    <row r="1" spans="1:27" s="213" customFormat="1" ht="26.25" customHeight="1">
      <c r="A1" s="214" t="s">
        <v>1534</v>
      </c>
      <c r="B1" s="211"/>
      <c r="C1" s="212"/>
      <c r="D1" s="212"/>
      <c r="E1" s="212"/>
      <c r="F1" s="212"/>
      <c r="G1" s="212"/>
      <c r="H1" s="212"/>
      <c r="I1" s="212"/>
      <c r="J1" s="212"/>
      <c r="K1" s="212"/>
      <c r="L1" s="212"/>
    </row>
    <row r="2" spans="1:27" ht="20.25" customHeight="1">
      <c r="A2" s="6"/>
      <c r="B2" s="41"/>
      <c r="C2" s="6"/>
      <c r="D2" s="6"/>
      <c r="E2" s="6"/>
      <c r="F2" s="20"/>
      <c r="J2" s="20"/>
    </row>
    <row r="3" spans="1:27" ht="20.25" customHeight="1">
      <c r="A3" s="6"/>
      <c r="B3" s="41"/>
      <c r="C3" s="6"/>
      <c r="D3" s="6"/>
      <c r="E3" s="1313" t="s">
        <v>211</v>
      </c>
      <c r="F3" s="1313"/>
      <c r="G3" s="1313"/>
      <c r="H3" s="1313"/>
      <c r="I3" s="1313"/>
      <c r="J3" s="1313"/>
      <c r="K3" s="1313"/>
      <c r="L3" s="1313"/>
    </row>
    <row r="4" spans="1:27" ht="18.75" customHeight="1">
      <c r="A4" s="6"/>
      <c r="B4" s="1271" t="s">
        <v>1769</v>
      </c>
      <c r="C4" s="1271" t="s">
        <v>1558</v>
      </c>
      <c r="D4" s="1271"/>
      <c r="E4" s="1271" t="s">
        <v>1864</v>
      </c>
      <c r="F4" s="1271"/>
      <c r="G4" s="1271"/>
      <c r="H4" s="1271"/>
      <c r="I4" s="1271"/>
      <c r="J4" s="1271"/>
      <c r="K4" s="1521" t="s">
        <v>1999</v>
      </c>
      <c r="L4" s="1521"/>
      <c r="M4" s="8"/>
      <c r="N4" s="8"/>
      <c r="O4" s="8"/>
      <c r="P4" s="8"/>
      <c r="Q4" s="8"/>
      <c r="R4" s="8"/>
      <c r="S4" s="8"/>
      <c r="T4" s="8"/>
      <c r="U4" s="43"/>
      <c r="V4" s="43"/>
      <c r="X4" s="44"/>
      <c r="Y4" s="44"/>
      <c r="Z4" s="44"/>
      <c r="AA4" s="44"/>
    </row>
    <row r="5" spans="1:27" ht="18.75" customHeight="1">
      <c r="A5" s="6"/>
      <c r="B5" s="1271"/>
      <c r="C5" s="1271"/>
      <c r="D5" s="1271"/>
      <c r="E5" s="1360" t="s">
        <v>450</v>
      </c>
      <c r="F5" s="1361"/>
      <c r="G5" s="1361" t="s">
        <v>1766</v>
      </c>
      <c r="H5" s="1361"/>
      <c r="I5" s="1361" t="s">
        <v>1767</v>
      </c>
      <c r="J5" s="1362"/>
      <c r="K5" s="1521"/>
      <c r="L5" s="1521"/>
      <c r="M5" s="8"/>
      <c r="N5" s="8"/>
      <c r="O5" s="8"/>
      <c r="P5" s="8"/>
      <c r="Q5" s="8"/>
      <c r="R5" s="8"/>
      <c r="S5" s="8"/>
      <c r="T5" s="8"/>
      <c r="U5" s="43"/>
      <c r="V5" s="43"/>
      <c r="X5" s="44"/>
      <c r="Y5" s="44"/>
      <c r="Z5" s="44"/>
      <c r="AA5" s="44"/>
    </row>
    <row r="6" spans="1:27" ht="18.75" customHeight="1">
      <c r="A6" s="6"/>
      <c r="B6" s="391" t="s">
        <v>1972</v>
      </c>
      <c r="C6" s="1519">
        <v>4814</v>
      </c>
      <c r="D6" s="1514"/>
      <c r="E6" s="1520">
        <v>24091</v>
      </c>
      <c r="F6" s="1513"/>
      <c r="G6" s="1513">
        <v>11738</v>
      </c>
      <c r="H6" s="1513"/>
      <c r="I6" s="1513">
        <v>12353</v>
      </c>
      <c r="J6" s="1514"/>
      <c r="K6" s="1511">
        <f>E6/C6</f>
        <v>5.0043622766929792</v>
      </c>
      <c r="L6" s="1512"/>
      <c r="M6" s="44"/>
      <c r="N6" s="44"/>
      <c r="O6" s="44"/>
      <c r="P6" s="44"/>
      <c r="Q6" s="44"/>
      <c r="R6" s="44"/>
      <c r="S6" s="44"/>
      <c r="T6" s="44"/>
      <c r="U6" s="45"/>
      <c r="V6" s="45"/>
      <c r="X6" s="44"/>
      <c r="Y6" s="44"/>
      <c r="Z6" s="44"/>
      <c r="AA6" s="44"/>
    </row>
    <row r="7" spans="1:27" ht="18.75" customHeight="1">
      <c r="A7" s="6"/>
      <c r="B7" s="390" t="s">
        <v>1973</v>
      </c>
      <c r="C7" s="1518">
        <v>5210</v>
      </c>
      <c r="D7" s="1516"/>
      <c r="E7" s="1517">
        <v>24943</v>
      </c>
      <c r="F7" s="1515"/>
      <c r="G7" s="1515">
        <v>12224</v>
      </c>
      <c r="H7" s="1515"/>
      <c r="I7" s="1515">
        <v>12719</v>
      </c>
      <c r="J7" s="1516"/>
      <c r="K7" s="1509">
        <f t="shared" ref="K7:K15" si="0">E7/C7</f>
        <v>4.7875239923224564</v>
      </c>
      <c r="L7" s="1510"/>
      <c r="M7" s="44"/>
      <c r="N7" s="44"/>
      <c r="O7" s="44"/>
      <c r="P7" s="44"/>
      <c r="Q7" s="44"/>
      <c r="R7" s="44"/>
      <c r="S7" s="44"/>
      <c r="T7" s="44"/>
      <c r="U7" s="45"/>
      <c r="V7" s="45"/>
      <c r="X7" s="44"/>
      <c r="Y7" s="44"/>
      <c r="Z7" s="44"/>
      <c r="AA7" s="44"/>
    </row>
    <row r="8" spans="1:27" ht="18.75" customHeight="1">
      <c r="A8" s="6"/>
      <c r="B8" s="390" t="s">
        <v>359</v>
      </c>
      <c r="C8" s="1518">
        <v>5850</v>
      </c>
      <c r="D8" s="1516"/>
      <c r="E8" s="1517">
        <v>26938</v>
      </c>
      <c r="F8" s="1515"/>
      <c r="G8" s="1515">
        <v>13145</v>
      </c>
      <c r="H8" s="1515"/>
      <c r="I8" s="1515">
        <v>13793</v>
      </c>
      <c r="J8" s="1516"/>
      <c r="K8" s="1509">
        <f t="shared" si="0"/>
        <v>4.6047863247863248</v>
      </c>
      <c r="L8" s="1510"/>
      <c r="M8" s="44"/>
      <c r="N8" s="44"/>
      <c r="O8" s="44"/>
      <c r="P8" s="44"/>
      <c r="Q8" s="44"/>
      <c r="R8" s="44"/>
      <c r="S8" s="44"/>
      <c r="T8" s="44"/>
      <c r="U8" s="45"/>
      <c r="V8" s="45"/>
      <c r="X8" s="44"/>
      <c r="Y8" s="44"/>
      <c r="Z8" s="44"/>
      <c r="AA8" s="44"/>
    </row>
    <row r="9" spans="1:27" ht="18.75" customHeight="1">
      <c r="A9" s="6"/>
      <c r="B9" s="390" t="s">
        <v>1768</v>
      </c>
      <c r="C9" s="1518">
        <v>7841</v>
      </c>
      <c r="D9" s="1516"/>
      <c r="E9" s="1517">
        <v>32513</v>
      </c>
      <c r="F9" s="1515"/>
      <c r="G9" s="1515">
        <v>15932</v>
      </c>
      <c r="H9" s="1515"/>
      <c r="I9" s="1515">
        <v>16581</v>
      </c>
      <c r="J9" s="1516"/>
      <c r="K9" s="1509">
        <f t="shared" si="0"/>
        <v>4.1465374314500698</v>
      </c>
      <c r="L9" s="1510"/>
      <c r="M9" s="44"/>
      <c r="N9" s="44"/>
      <c r="O9" s="44"/>
      <c r="P9" s="44"/>
      <c r="Q9" s="44"/>
      <c r="R9" s="44"/>
      <c r="S9" s="44"/>
      <c r="T9" s="44"/>
      <c r="U9" s="45"/>
      <c r="V9" s="45"/>
      <c r="X9" s="44"/>
      <c r="Y9" s="44"/>
      <c r="Z9" s="44"/>
      <c r="AA9" s="44"/>
    </row>
    <row r="10" spans="1:27" ht="18.75" customHeight="1">
      <c r="A10" s="6"/>
      <c r="B10" s="390" t="s">
        <v>1559</v>
      </c>
      <c r="C10" s="1518">
        <v>9539</v>
      </c>
      <c r="D10" s="1516"/>
      <c r="E10" s="1517">
        <v>38144</v>
      </c>
      <c r="F10" s="1515"/>
      <c r="G10" s="1515">
        <v>18762</v>
      </c>
      <c r="H10" s="1515"/>
      <c r="I10" s="1515">
        <v>19382</v>
      </c>
      <c r="J10" s="1516"/>
      <c r="K10" s="1509">
        <f t="shared" si="0"/>
        <v>3.9987420064996333</v>
      </c>
      <c r="L10" s="1510"/>
      <c r="M10" s="44"/>
      <c r="N10" s="44"/>
      <c r="O10" s="44"/>
      <c r="P10" s="44"/>
      <c r="Q10" s="44"/>
      <c r="R10" s="44"/>
      <c r="S10" s="44"/>
      <c r="T10" s="44"/>
      <c r="U10" s="45"/>
      <c r="V10" s="45"/>
      <c r="X10" s="44"/>
      <c r="Y10" s="44"/>
      <c r="Z10" s="44"/>
      <c r="AA10" s="44"/>
    </row>
    <row r="11" spans="1:27" ht="18.75" customHeight="1">
      <c r="A11" s="6"/>
      <c r="B11" s="390" t="s">
        <v>1560</v>
      </c>
      <c r="C11" s="1518">
        <v>10920</v>
      </c>
      <c r="D11" s="1516"/>
      <c r="E11" s="1517">
        <v>42478</v>
      </c>
      <c r="F11" s="1515"/>
      <c r="G11" s="1515">
        <v>20990</v>
      </c>
      <c r="H11" s="1515"/>
      <c r="I11" s="1515">
        <v>21488</v>
      </c>
      <c r="J11" s="1516"/>
      <c r="K11" s="1509">
        <f t="shared" si="0"/>
        <v>3.8899267399267399</v>
      </c>
      <c r="L11" s="1510"/>
      <c r="M11" s="44"/>
      <c r="N11" s="44"/>
      <c r="O11" s="44"/>
      <c r="P11" s="44"/>
      <c r="Q11" s="44"/>
      <c r="R11" s="44"/>
      <c r="S11" s="44"/>
      <c r="T11" s="44"/>
      <c r="U11" s="45"/>
      <c r="V11" s="45"/>
      <c r="X11" s="44"/>
      <c r="Y11" s="44"/>
      <c r="Z11" s="44"/>
      <c r="AA11" s="44"/>
    </row>
    <row r="12" spans="1:27" ht="18.75" customHeight="1">
      <c r="A12" s="6"/>
      <c r="B12" s="390" t="s">
        <v>972</v>
      </c>
      <c r="C12" s="1518">
        <v>11765</v>
      </c>
      <c r="D12" s="1516"/>
      <c r="E12" s="1517">
        <v>43671</v>
      </c>
      <c r="F12" s="1515"/>
      <c r="G12" s="1515">
        <v>21622</v>
      </c>
      <c r="H12" s="1515"/>
      <c r="I12" s="1515">
        <v>22049</v>
      </c>
      <c r="J12" s="1516"/>
      <c r="K12" s="1509">
        <f t="shared" si="0"/>
        <v>3.7119422014449639</v>
      </c>
      <c r="L12" s="1510"/>
      <c r="M12" s="44"/>
      <c r="N12" s="44"/>
      <c r="O12" s="44"/>
      <c r="P12" s="44"/>
      <c r="Q12" s="44"/>
      <c r="R12" s="44"/>
      <c r="S12" s="44"/>
      <c r="T12" s="44"/>
      <c r="U12" s="45"/>
      <c r="V12" s="45"/>
      <c r="X12" s="46"/>
      <c r="Y12" s="46"/>
      <c r="Z12" s="46"/>
      <c r="AA12" s="46"/>
    </row>
    <row r="13" spans="1:27" ht="18.75" customHeight="1">
      <c r="A13" s="6"/>
      <c r="B13" s="390" t="s">
        <v>973</v>
      </c>
      <c r="C13" s="1518">
        <v>13190</v>
      </c>
      <c r="D13" s="1516"/>
      <c r="E13" s="1517">
        <v>45865</v>
      </c>
      <c r="F13" s="1515"/>
      <c r="G13" s="1515">
        <v>22738</v>
      </c>
      <c r="H13" s="1515"/>
      <c r="I13" s="1515">
        <v>23127</v>
      </c>
      <c r="J13" s="1516"/>
      <c r="K13" s="1509">
        <f t="shared" si="0"/>
        <v>3.4772554965883247</v>
      </c>
      <c r="L13" s="1510"/>
      <c r="M13" s="44"/>
      <c r="N13" s="44"/>
      <c r="O13" s="44"/>
      <c r="P13" s="44"/>
      <c r="Q13" s="44"/>
      <c r="R13" s="44"/>
      <c r="S13" s="44"/>
      <c r="T13" s="44"/>
      <c r="U13" s="45"/>
      <c r="V13" s="45"/>
      <c r="X13" s="1501"/>
      <c r="Y13" s="1501"/>
      <c r="Z13" s="46"/>
      <c r="AA13" s="46"/>
    </row>
    <row r="14" spans="1:27" ht="18.75" customHeight="1">
      <c r="A14" s="6"/>
      <c r="B14" s="390" t="s">
        <v>1758</v>
      </c>
      <c r="C14" s="1518">
        <v>15170</v>
      </c>
      <c r="D14" s="1516"/>
      <c r="E14" s="1517">
        <v>48326</v>
      </c>
      <c r="F14" s="1515"/>
      <c r="G14" s="1515">
        <v>24123</v>
      </c>
      <c r="H14" s="1515"/>
      <c r="I14" s="1515">
        <v>24203</v>
      </c>
      <c r="J14" s="1516"/>
      <c r="K14" s="1509">
        <f t="shared" si="0"/>
        <v>3.1856295319709953</v>
      </c>
      <c r="L14" s="1510"/>
      <c r="M14" s="44"/>
      <c r="N14" s="44"/>
      <c r="O14" s="44"/>
      <c r="P14" s="44"/>
      <c r="Q14" s="44"/>
      <c r="R14" s="44"/>
      <c r="S14" s="44"/>
      <c r="T14" s="44"/>
      <c r="U14" s="45"/>
      <c r="V14" s="45"/>
      <c r="X14" s="44"/>
      <c r="Y14" s="44"/>
      <c r="Z14" s="46"/>
      <c r="AA14" s="46"/>
    </row>
    <row r="15" spans="1:27" ht="18.75" customHeight="1">
      <c r="A15" s="6"/>
      <c r="B15" s="390" t="s">
        <v>734</v>
      </c>
      <c r="C15" s="1518">
        <v>16589</v>
      </c>
      <c r="D15" s="1516"/>
      <c r="E15" s="1517">
        <v>49486</v>
      </c>
      <c r="F15" s="1515"/>
      <c r="G15" s="1515">
        <v>24759</v>
      </c>
      <c r="H15" s="1515"/>
      <c r="I15" s="1515">
        <v>24727</v>
      </c>
      <c r="J15" s="1516"/>
      <c r="K15" s="1509">
        <f t="shared" si="0"/>
        <v>2.9830610645608537</v>
      </c>
      <c r="L15" s="1510"/>
      <c r="M15" s="44"/>
      <c r="N15" s="44"/>
      <c r="O15" s="44"/>
      <c r="P15" s="44"/>
      <c r="Q15" s="44"/>
      <c r="R15" s="44"/>
      <c r="S15" s="44"/>
      <c r="T15" s="44"/>
      <c r="U15" s="45"/>
      <c r="V15" s="45"/>
      <c r="X15" s="1501"/>
      <c r="Y15" s="1501"/>
      <c r="Z15" s="46"/>
      <c r="AA15" s="46"/>
    </row>
    <row r="16" spans="1:27" ht="18.75" customHeight="1">
      <c r="A16" s="6"/>
      <c r="B16" s="885" t="s">
        <v>1410</v>
      </c>
      <c r="C16" s="1503">
        <v>17476</v>
      </c>
      <c r="D16" s="1504"/>
      <c r="E16" s="1505">
        <v>49955</v>
      </c>
      <c r="F16" s="1506"/>
      <c r="G16" s="1506">
        <v>24807</v>
      </c>
      <c r="H16" s="1506"/>
      <c r="I16" s="1506">
        <v>25148</v>
      </c>
      <c r="J16" s="1504"/>
      <c r="K16" s="1507">
        <f>E16/C16</f>
        <v>2.8584916456855116</v>
      </c>
      <c r="L16" s="1508"/>
      <c r="M16" s="44"/>
      <c r="N16" s="44"/>
      <c r="O16" s="44"/>
      <c r="P16" s="44"/>
      <c r="Q16" s="44"/>
      <c r="R16" s="44"/>
      <c r="S16" s="44"/>
      <c r="T16" s="44"/>
      <c r="U16" s="45"/>
      <c r="V16" s="45"/>
      <c r="X16" s="44"/>
      <c r="Y16" s="44"/>
      <c r="Z16" s="46"/>
      <c r="AA16" s="46"/>
    </row>
    <row r="17" spans="1:27" ht="20.25" customHeight="1">
      <c r="A17" s="6"/>
      <c r="B17" s="1502" t="s">
        <v>448</v>
      </c>
      <c r="C17" s="1502"/>
      <c r="D17" s="1502"/>
      <c r="E17" s="1502"/>
      <c r="F17" s="44"/>
      <c r="G17" s="44"/>
      <c r="H17" s="44"/>
      <c r="I17" s="44"/>
      <c r="J17" s="44"/>
      <c r="K17" s="45"/>
      <c r="L17" s="45"/>
      <c r="M17" s="44"/>
      <c r="N17" s="44"/>
      <c r="O17" s="44"/>
      <c r="P17" s="44"/>
      <c r="Q17" s="1501"/>
      <c r="R17" s="1501"/>
      <c r="S17" s="1501"/>
      <c r="T17" s="1501"/>
      <c r="U17" s="1501"/>
      <c r="V17" s="1501"/>
      <c r="X17" s="1501"/>
      <c r="Y17" s="1501"/>
      <c r="Z17" s="46"/>
      <c r="AA17" s="46"/>
    </row>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I13:J13"/>
    <mergeCell ref="K15:L15"/>
    <mergeCell ref="C14:D14"/>
    <mergeCell ref="E14:F14"/>
    <mergeCell ref="E13:F13"/>
    <mergeCell ref="G13:H13"/>
    <mergeCell ref="G14:H14"/>
    <mergeCell ref="C13:D13"/>
    <mergeCell ref="C15:D15"/>
    <mergeCell ref="I14:J14"/>
    <mergeCell ref="K14:L14"/>
    <mergeCell ref="K12:L12"/>
    <mergeCell ref="C12:D12"/>
    <mergeCell ref="E12:F12"/>
    <mergeCell ref="G12:H12"/>
    <mergeCell ref="I12:J12"/>
    <mergeCell ref="I11:J11"/>
    <mergeCell ref="K11:L11"/>
    <mergeCell ref="C11:D11"/>
    <mergeCell ref="E11:F11"/>
    <mergeCell ref="G11:H11"/>
    <mergeCell ref="K9:L9"/>
    <mergeCell ref="K10:L10"/>
    <mergeCell ref="I8:J8"/>
    <mergeCell ref="G8:H8"/>
    <mergeCell ref="C9:D9"/>
    <mergeCell ref="E9:F9"/>
    <mergeCell ref="G9:H9"/>
    <mergeCell ref="C6:D6"/>
    <mergeCell ref="E6:F6"/>
    <mergeCell ref="B4:B5"/>
    <mergeCell ref="C4:D5"/>
    <mergeCell ref="K4:L5"/>
    <mergeCell ref="E5:F5"/>
    <mergeCell ref="G5:H5"/>
    <mergeCell ref="I5:J5"/>
    <mergeCell ref="E4:J4"/>
    <mergeCell ref="C7:D7"/>
    <mergeCell ref="E7:F7"/>
    <mergeCell ref="C10:D10"/>
    <mergeCell ref="E10:F10"/>
    <mergeCell ref="G10:H10"/>
    <mergeCell ref="C8:D8"/>
    <mergeCell ref="E8:F8"/>
    <mergeCell ref="E3:L3"/>
    <mergeCell ref="X13:Y13"/>
    <mergeCell ref="X15:Y15"/>
    <mergeCell ref="K13:L13"/>
    <mergeCell ref="K6:L6"/>
    <mergeCell ref="G6:H6"/>
    <mergeCell ref="I6:J6"/>
    <mergeCell ref="G7:H7"/>
    <mergeCell ref="I9:J9"/>
    <mergeCell ref="I7:J7"/>
    <mergeCell ref="E15:F15"/>
    <mergeCell ref="G15:H15"/>
    <mergeCell ref="I15:J15"/>
    <mergeCell ref="K7:L7"/>
    <mergeCell ref="I10:J10"/>
    <mergeCell ref="K8:L8"/>
    <mergeCell ref="C16:D16"/>
    <mergeCell ref="E16:F16"/>
    <mergeCell ref="G16:H16"/>
    <mergeCell ref="I16:J16"/>
    <mergeCell ref="K16:L16"/>
    <mergeCell ref="X17:Y17"/>
    <mergeCell ref="B17:E17"/>
    <mergeCell ref="Q17:R17"/>
    <mergeCell ref="S17:T17"/>
    <mergeCell ref="U17:V1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election activeCell="AA9" sqref="AA9"/>
    </sheetView>
  </sheetViews>
  <sheetFormatPr defaultRowHeight="13.5"/>
  <cols>
    <col min="1" max="1" width="1.25" style="21" customWidth="1"/>
    <col min="2" max="2" width="9" style="21"/>
    <col min="3" max="3" width="7.25" style="21" customWidth="1"/>
    <col min="4" max="4" width="0.375" style="21" hidden="1" customWidth="1"/>
    <col min="5" max="7" width="7.25" style="21" customWidth="1"/>
    <col min="8" max="8" width="0.25" style="21" hidden="1" customWidth="1"/>
    <col min="9" max="11" width="7.25" style="21" customWidth="1"/>
    <col min="12" max="12" width="0.25" style="21" hidden="1" customWidth="1"/>
    <col min="13" max="14" width="7.25" style="21" customWidth="1"/>
    <col min="15" max="15" width="3.75" style="21" customWidth="1"/>
    <col min="16" max="16" width="0.25" style="21" hidden="1" customWidth="1"/>
    <col min="17" max="18" width="3.75" style="21" customWidth="1"/>
    <col min="19" max="19" width="7.25" style="21" customWidth="1"/>
    <col min="20" max="20" width="3.75" style="21" customWidth="1"/>
    <col min="21" max="16384" width="9" style="21"/>
  </cols>
  <sheetData>
    <row r="1" spans="1:20" s="213" customFormat="1" ht="26.25" customHeight="1">
      <c r="A1" s="235" t="s">
        <v>1535</v>
      </c>
      <c r="B1" s="215"/>
      <c r="C1" s="234"/>
      <c r="D1" s="234"/>
      <c r="E1" s="234"/>
      <c r="F1" s="234"/>
      <c r="G1" s="234"/>
      <c r="H1" s="234"/>
      <c r="I1" s="234"/>
      <c r="J1" s="234"/>
      <c r="K1" s="234"/>
      <c r="L1" s="234"/>
      <c r="M1" s="234"/>
      <c r="N1" s="234"/>
      <c r="O1" s="234"/>
      <c r="P1" s="234"/>
      <c r="Q1" s="216"/>
      <c r="R1" s="216"/>
    </row>
    <row r="2" spans="1:20" ht="20.25" customHeight="1">
      <c r="B2" s="6"/>
      <c r="C2" s="6"/>
      <c r="D2" s="6"/>
      <c r="E2" s="6"/>
      <c r="F2" s="6"/>
      <c r="G2" s="6"/>
      <c r="H2" s="6"/>
      <c r="I2" s="6"/>
      <c r="J2" s="6"/>
      <c r="K2" s="6"/>
      <c r="L2" s="6"/>
      <c r="M2" s="6"/>
      <c r="N2" s="1313" t="s">
        <v>1267</v>
      </c>
      <c r="O2" s="1524"/>
      <c r="P2" s="1524"/>
      <c r="Q2" s="1524"/>
      <c r="R2" s="1524"/>
    </row>
    <row r="3" spans="1:20" ht="18.75" customHeight="1">
      <c r="A3" s="6"/>
      <c r="B3" s="1272" t="s">
        <v>1769</v>
      </c>
      <c r="C3" s="1276" t="s">
        <v>360</v>
      </c>
      <c r="D3" s="1277"/>
      <c r="E3" s="1277"/>
      <c r="F3" s="1279"/>
      <c r="G3" s="1276" t="s">
        <v>361</v>
      </c>
      <c r="H3" s="1277"/>
      <c r="I3" s="1277"/>
      <c r="J3" s="1277"/>
      <c r="K3" s="1276" t="s">
        <v>362</v>
      </c>
      <c r="L3" s="1277"/>
      <c r="M3" s="1525"/>
      <c r="N3" s="1526"/>
      <c r="O3" s="1277" t="s">
        <v>363</v>
      </c>
      <c r="P3" s="1277"/>
      <c r="Q3" s="1525"/>
      <c r="R3" s="1526"/>
      <c r="S3" s="1522"/>
      <c r="T3" s="46"/>
    </row>
    <row r="4" spans="1:20" ht="18.75" customHeight="1">
      <c r="A4" s="6"/>
      <c r="B4" s="1273"/>
      <c r="C4" s="853" t="s">
        <v>1840</v>
      </c>
      <c r="D4" s="854"/>
      <c r="E4" s="854" t="s">
        <v>1766</v>
      </c>
      <c r="F4" s="855" t="s">
        <v>1841</v>
      </c>
      <c r="G4" s="853" t="s">
        <v>1840</v>
      </c>
      <c r="H4" s="854"/>
      <c r="I4" s="854" t="s">
        <v>1766</v>
      </c>
      <c r="J4" s="855" t="s">
        <v>1841</v>
      </c>
      <c r="K4" s="853" t="s">
        <v>1840</v>
      </c>
      <c r="L4" s="854"/>
      <c r="M4" s="854" t="s">
        <v>1766</v>
      </c>
      <c r="N4" s="855" t="s">
        <v>1841</v>
      </c>
      <c r="O4" s="895" t="s">
        <v>1840</v>
      </c>
      <c r="P4" s="884"/>
      <c r="Q4" s="553" t="s">
        <v>1766</v>
      </c>
      <c r="R4" s="437" t="s">
        <v>1841</v>
      </c>
      <c r="S4" s="1522"/>
      <c r="T4" s="46"/>
    </row>
    <row r="5" spans="1:20" ht="18.75" customHeight="1">
      <c r="A5" s="6"/>
      <c r="B5" s="997" t="s">
        <v>1768</v>
      </c>
      <c r="C5" s="438">
        <v>8105</v>
      </c>
      <c r="D5" s="1007">
        <f t="shared" ref="D5:D12" si="0">C5/(C5+G5+K5+O5)</f>
        <v>0.24928490142404577</v>
      </c>
      <c r="E5" s="879">
        <v>4155</v>
      </c>
      <c r="F5" s="439">
        <v>3950</v>
      </c>
      <c r="G5" s="438">
        <v>21644</v>
      </c>
      <c r="H5" s="1007">
        <f t="shared" ref="H5:H12" si="1">G5/(C5+G5+K5+O5)</f>
        <v>0.66570294958939502</v>
      </c>
      <c r="I5" s="879">
        <v>10621</v>
      </c>
      <c r="J5" s="439">
        <v>11023</v>
      </c>
      <c r="K5" s="438">
        <v>2761</v>
      </c>
      <c r="L5" s="1007">
        <f t="shared" ref="L5:L12" si="2">K5/(C5+G5+K5+O5)</f>
        <v>8.4919878202565122E-2</v>
      </c>
      <c r="M5" s="879">
        <v>1155</v>
      </c>
      <c r="N5" s="439">
        <v>1606</v>
      </c>
      <c r="O5" s="438">
        <f t="shared" ref="O5:O10" si="3">Q5+R5</f>
        <v>3</v>
      </c>
      <c r="P5" s="1007">
        <f t="shared" ref="P5:P12" si="4">O5/(C5+G5+K5+O5)</f>
        <v>9.227078399409467E-5</v>
      </c>
      <c r="Q5" s="880">
        <v>1</v>
      </c>
      <c r="R5" s="440">
        <v>2</v>
      </c>
      <c r="S5" s="49"/>
      <c r="T5" s="46"/>
    </row>
    <row r="6" spans="1:20" ht="18.75" customHeight="1">
      <c r="A6" s="6"/>
      <c r="B6" s="1003" t="s">
        <v>1559</v>
      </c>
      <c r="C6" s="441">
        <v>10108</v>
      </c>
      <c r="D6" s="1008">
        <f t="shared" si="0"/>
        <v>0.26499580536912754</v>
      </c>
      <c r="E6" s="878">
        <v>5178</v>
      </c>
      <c r="F6" s="442">
        <v>4930</v>
      </c>
      <c r="G6" s="441">
        <v>24690</v>
      </c>
      <c r="H6" s="1008">
        <f t="shared" si="1"/>
        <v>0.64728397651006708</v>
      </c>
      <c r="I6" s="878">
        <v>12219</v>
      </c>
      <c r="J6" s="442">
        <v>12471</v>
      </c>
      <c r="K6" s="441">
        <v>3338</v>
      </c>
      <c r="L6" s="1008">
        <f t="shared" si="2"/>
        <v>8.7510486577181204E-2</v>
      </c>
      <c r="M6" s="878">
        <v>1361</v>
      </c>
      <c r="N6" s="442">
        <v>1977</v>
      </c>
      <c r="O6" s="441">
        <f t="shared" si="3"/>
        <v>8</v>
      </c>
      <c r="P6" s="1008">
        <f t="shared" si="4"/>
        <v>2.0973154362416107E-4</v>
      </c>
      <c r="Q6" s="551">
        <v>4</v>
      </c>
      <c r="R6" s="444">
        <v>4</v>
      </c>
      <c r="S6" s="49"/>
      <c r="T6" s="46"/>
    </row>
    <row r="7" spans="1:20" ht="18.75" customHeight="1">
      <c r="A7" s="3"/>
      <c r="B7" s="1003" t="s">
        <v>1560</v>
      </c>
      <c r="C7" s="441">
        <v>10625</v>
      </c>
      <c r="D7" s="1008">
        <f t="shared" si="0"/>
        <v>0.2501294787890202</v>
      </c>
      <c r="E7" s="878">
        <v>5426</v>
      </c>
      <c r="F7" s="442">
        <v>5199</v>
      </c>
      <c r="G7" s="441">
        <v>27958</v>
      </c>
      <c r="H7" s="1008">
        <f t="shared" si="1"/>
        <v>0.6581759969866755</v>
      </c>
      <c r="I7" s="878">
        <v>14046</v>
      </c>
      <c r="J7" s="442">
        <v>13912</v>
      </c>
      <c r="K7" s="441">
        <v>3895</v>
      </c>
      <c r="L7" s="1008">
        <f t="shared" si="2"/>
        <v>9.1694524224304352E-2</v>
      </c>
      <c r="M7" s="878">
        <v>1518</v>
      </c>
      <c r="N7" s="442">
        <v>2377</v>
      </c>
      <c r="O7" s="441">
        <f t="shared" si="3"/>
        <v>0</v>
      </c>
      <c r="P7" s="1008">
        <f t="shared" si="4"/>
        <v>0</v>
      </c>
      <c r="Q7" s="551">
        <v>0</v>
      </c>
      <c r="R7" s="444">
        <v>0</v>
      </c>
      <c r="S7" s="49"/>
      <c r="T7" s="46"/>
    </row>
    <row r="8" spans="1:20" ht="18.75" customHeight="1">
      <c r="A8" s="3"/>
      <c r="B8" s="1003" t="s">
        <v>972</v>
      </c>
      <c r="C8" s="441">
        <v>8870</v>
      </c>
      <c r="D8" s="1008">
        <f t="shared" si="0"/>
        <v>0.20310961507636646</v>
      </c>
      <c r="E8" s="878">
        <v>4612</v>
      </c>
      <c r="F8" s="442">
        <v>4258</v>
      </c>
      <c r="G8" s="441">
        <v>30194</v>
      </c>
      <c r="H8" s="1008">
        <f t="shared" si="1"/>
        <v>0.691397036935266</v>
      </c>
      <c r="I8" s="878">
        <v>15177</v>
      </c>
      <c r="J8" s="442">
        <v>15017</v>
      </c>
      <c r="K8" s="441">
        <v>4593</v>
      </c>
      <c r="L8" s="1008">
        <f t="shared" si="2"/>
        <v>0.10517276911451535</v>
      </c>
      <c r="M8" s="878">
        <v>1821</v>
      </c>
      <c r="N8" s="442">
        <v>2772</v>
      </c>
      <c r="O8" s="441">
        <f t="shared" si="3"/>
        <v>14</v>
      </c>
      <c r="P8" s="1008">
        <f t="shared" si="4"/>
        <v>3.2057887385221316E-4</v>
      </c>
      <c r="Q8" s="551">
        <v>12</v>
      </c>
      <c r="R8" s="444">
        <v>2</v>
      </c>
      <c r="S8" s="49"/>
      <c r="T8" s="46"/>
    </row>
    <row r="9" spans="1:20" ht="18.75" customHeight="1">
      <c r="A9" s="3"/>
      <c r="B9" s="1003" t="s">
        <v>973</v>
      </c>
      <c r="C9" s="441">
        <v>7914</v>
      </c>
      <c r="D9" s="1008">
        <f t="shared" si="0"/>
        <v>0.17254987463207239</v>
      </c>
      <c r="E9" s="878">
        <v>4097</v>
      </c>
      <c r="F9" s="442">
        <v>3817</v>
      </c>
      <c r="G9" s="441">
        <v>32143</v>
      </c>
      <c r="H9" s="1008">
        <f t="shared" si="1"/>
        <v>0.7008176169192194</v>
      </c>
      <c r="I9" s="878">
        <v>16242</v>
      </c>
      <c r="J9" s="442">
        <v>15901</v>
      </c>
      <c r="K9" s="441">
        <v>5802</v>
      </c>
      <c r="L9" s="1008">
        <f t="shared" si="2"/>
        <v>0.12650168974163306</v>
      </c>
      <c r="M9" s="878">
        <v>2395</v>
      </c>
      <c r="N9" s="442">
        <v>3407</v>
      </c>
      <c r="O9" s="441">
        <f t="shared" si="3"/>
        <v>6</v>
      </c>
      <c r="P9" s="1008">
        <f t="shared" si="4"/>
        <v>1.3081870707511175E-4</v>
      </c>
      <c r="Q9" s="551">
        <v>4</v>
      </c>
      <c r="R9" s="444">
        <v>2</v>
      </c>
      <c r="S9" s="49"/>
      <c r="T9" s="46"/>
    </row>
    <row r="10" spans="1:20" ht="18.75" customHeight="1">
      <c r="A10" s="3"/>
      <c r="B10" s="1003" t="s">
        <v>1758</v>
      </c>
      <c r="C10" s="441">
        <v>7586</v>
      </c>
      <c r="D10" s="1008">
        <f t="shared" si="0"/>
        <v>0.15697554111658321</v>
      </c>
      <c r="E10" s="878">
        <v>3891</v>
      </c>
      <c r="F10" s="442">
        <v>3695</v>
      </c>
      <c r="G10" s="441">
        <v>33738</v>
      </c>
      <c r="H10" s="1008">
        <f t="shared" si="1"/>
        <v>0.69813350991184875</v>
      </c>
      <c r="I10" s="878">
        <v>17242</v>
      </c>
      <c r="J10" s="442">
        <v>16496</v>
      </c>
      <c r="K10" s="441">
        <v>6969</v>
      </c>
      <c r="L10" s="1008">
        <f t="shared" si="2"/>
        <v>0.14420808674419566</v>
      </c>
      <c r="M10" s="878">
        <v>2966</v>
      </c>
      <c r="N10" s="442">
        <v>4003</v>
      </c>
      <c r="O10" s="441">
        <f t="shared" si="3"/>
        <v>33</v>
      </c>
      <c r="P10" s="1008">
        <f t="shared" si="4"/>
        <v>6.8286222737242894E-4</v>
      </c>
      <c r="Q10" s="551">
        <v>24</v>
      </c>
      <c r="R10" s="444">
        <v>9</v>
      </c>
      <c r="S10" s="49"/>
      <c r="T10" s="46"/>
    </row>
    <row r="11" spans="1:20" ht="18.75" customHeight="1">
      <c r="A11" s="3"/>
      <c r="B11" s="1003" t="s">
        <v>734</v>
      </c>
      <c r="C11" s="441">
        <v>7490</v>
      </c>
      <c r="D11" s="1008">
        <f t="shared" si="0"/>
        <v>0.15135593905346967</v>
      </c>
      <c r="E11" s="878">
        <v>3819</v>
      </c>
      <c r="F11" s="442">
        <v>3671</v>
      </c>
      <c r="G11" s="441">
        <v>33623</v>
      </c>
      <c r="H11" s="1008">
        <f t="shared" si="1"/>
        <v>0.67944469142787856</v>
      </c>
      <c r="I11" s="878">
        <v>17255</v>
      </c>
      <c r="J11" s="442">
        <v>16368</v>
      </c>
      <c r="K11" s="441">
        <v>8340</v>
      </c>
      <c r="L11" s="1008">
        <f t="shared" si="2"/>
        <v>0.16853251424645355</v>
      </c>
      <c r="M11" s="878">
        <v>3657</v>
      </c>
      <c r="N11" s="442">
        <v>4683</v>
      </c>
      <c r="O11" s="441">
        <v>33</v>
      </c>
      <c r="P11" s="1008">
        <f t="shared" si="4"/>
        <v>6.6685527219819752E-4</v>
      </c>
      <c r="Q11" s="551">
        <v>28</v>
      </c>
      <c r="R11" s="444">
        <v>5</v>
      </c>
      <c r="S11" s="49"/>
      <c r="T11" s="46"/>
    </row>
    <row r="12" spans="1:20" ht="18.75" customHeight="1">
      <c r="A12" s="3"/>
      <c r="B12" s="1005" t="s">
        <v>1410</v>
      </c>
      <c r="C12" s="436">
        <v>7573</v>
      </c>
      <c r="D12" s="1009">
        <f t="shared" si="0"/>
        <v>0.1515964367931138</v>
      </c>
      <c r="E12" s="877">
        <v>3898</v>
      </c>
      <c r="F12" s="445">
        <v>3675</v>
      </c>
      <c r="G12" s="436">
        <v>32084</v>
      </c>
      <c r="H12" s="1009">
        <f t="shared" si="1"/>
        <v>0.64225803222900613</v>
      </c>
      <c r="I12" s="877">
        <v>16200</v>
      </c>
      <c r="J12" s="445">
        <v>15884</v>
      </c>
      <c r="K12" s="436">
        <v>9969</v>
      </c>
      <c r="L12" s="1009">
        <f t="shared" si="2"/>
        <v>0.19955960364327896</v>
      </c>
      <c r="M12" s="877">
        <v>4519</v>
      </c>
      <c r="N12" s="445">
        <v>5450</v>
      </c>
      <c r="O12" s="436">
        <v>329</v>
      </c>
      <c r="P12" s="1009">
        <f t="shared" si="4"/>
        <v>6.5859273346011412E-3</v>
      </c>
      <c r="Q12" s="552">
        <v>190</v>
      </c>
      <c r="R12" s="447">
        <v>139</v>
      </c>
      <c r="S12" s="49"/>
      <c r="T12" s="46"/>
    </row>
    <row r="13" spans="1:20" ht="20.25" customHeight="1">
      <c r="A13" s="3"/>
      <c r="B13" s="1523" t="s">
        <v>1157</v>
      </c>
      <c r="C13" s="1523"/>
      <c r="D13" s="1523"/>
      <c r="E13" s="1523"/>
      <c r="F13" s="1523"/>
      <c r="G13" s="1523"/>
      <c r="H13" s="33"/>
      <c r="I13" s="49"/>
      <c r="J13" s="49"/>
      <c r="K13" s="49"/>
      <c r="L13" s="49"/>
      <c r="M13" s="50"/>
      <c r="N13" s="49"/>
      <c r="O13" s="49"/>
      <c r="P13" s="49"/>
      <c r="T13" s="51"/>
    </row>
    <row r="14" spans="1:20" ht="18.75" customHeight="1">
      <c r="A14" s="6"/>
      <c r="I14" s="8"/>
      <c r="J14" s="8"/>
      <c r="K14" s="8"/>
      <c r="L14" s="8"/>
      <c r="M14" s="8"/>
      <c r="N14" s="8"/>
      <c r="O14" s="8"/>
      <c r="P14" s="8"/>
      <c r="Q14" s="8"/>
      <c r="R14" s="8"/>
      <c r="S14" s="8"/>
      <c r="T14" s="8"/>
    </row>
    <row r="15" spans="1:20" ht="18.75" customHeight="1">
      <c r="A15" s="6"/>
      <c r="B15" s="8"/>
      <c r="C15" s="8"/>
      <c r="D15" s="8"/>
      <c r="E15" s="8"/>
      <c r="F15" s="8"/>
      <c r="G15" s="8"/>
      <c r="H15" s="8"/>
      <c r="I15" s="8"/>
      <c r="J15" s="8"/>
      <c r="K15" s="8"/>
      <c r="L15" s="8"/>
      <c r="M15" s="46"/>
      <c r="N15" s="46"/>
      <c r="O15" s="8"/>
      <c r="P15" s="8"/>
      <c r="Q15" s="46"/>
      <c r="R15" s="46"/>
      <c r="S15" s="46"/>
      <c r="T15" s="46"/>
    </row>
    <row r="16" spans="1:20" ht="18.75" customHeight="1">
      <c r="A16" s="6"/>
      <c r="B16" s="8"/>
      <c r="C16" s="8"/>
      <c r="D16" s="8"/>
      <c r="E16" s="8"/>
      <c r="F16" s="8"/>
      <c r="G16" s="8"/>
      <c r="H16" s="8"/>
      <c r="I16" s="8"/>
      <c r="J16" s="8"/>
      <c r="K16" s="8"/>
      <c r="L16" s="8"/>
      <c r="M16" s="8"/>
      <c r="N16" s="8"/>
      <c r="O16" s="48"/>
      <c r="P16" s="48"/>
      <c r="Q16" s="46"/>
      <c r="R16" s="46"/>
      <c r="S16" s="8"/>
      <c r="T16" s="8"/>
    </row>
    <row r="17" spans="1:20" ht="18.75" customHeight="1">
      <c r="A17" s="6"/>
      <c r="B17" s="31"/>
      <c r="C17" s="49"/>
      <c r="D17" s="49"/>
      <c r="E17" s="49"/>
      <c r="F17" s="49"/>
      <c r="G17" s="49"/>
      <c r="H17" s="49"/>
      <c r="I17" s="49"/>
      <c r="J17" s="49"/>
      <c r="K17" s="49"/>
      <c r="L17" s="49"/>
      <c r="M17" s="49"/>
      <c r="N17" s="49"/>
      <c r="O17" s="49"/>
      <c r="P17" s="49"/>
      <c r="Q17" s="46"/>
      <c r="R17" s="46"/>
      <c r="S17" s="49"/>
      <c r="T17" s="49"/>
    </row>
    <row r="18" spans="1:20" ht="18.75" customHeight="1">
      <c r="A18" s="6"/>
      <c r="B18" s="31"/>
      <c r="C18" s="49"/>
      <c r="D18" s="49"/>
      <c r="E18" s="49"/>
      <c r="F18" s="49"/>
      <c r="G18" s="49"/>
      <c r="H18" s="49"/>
      <c r="I18" s="49"/>
      <c r="J18" s="49"/>
      <c r="K18" s="49"/>
      <c r="L18" s="49"/>
      <c r="M18" s="49"/>
      <c r="N18" s="49"/>
      <c r="O18" s="49"/>
      <c r="P18" s="49"/>
      <c r="Q18" s="46"/>
      <c r="R18" s="46"/>
      <c r="S18" s="49"/>
      <c r="T18" s="49"/>
    </row>
    <row r="19" spans="1:20" ht="18.75" customHeight="1">
      <c r="A19" s="3"/>
      <c r="B19" s="31"/>
      <c r="C19" s="49"/>
      <c r="D19" s="49"/>
      <c r="E19" s="49"/>
      <c r="F19" s="49"/>
      <c r="G19" s="49"/>
      <c r="H19" s="49"/>
      <c r="I19" s="49"/>
      <c r="J19" s="49"/>
      <c r="K19" s="49"/>
      <c r="L19" s="49"/>
      <c r="M19" s="49"/>
      <c r="N19" s="49"/>
      <c r="O19" s="49"/>
      <c r="P19" s="49"/>
      <c r="Q19" s="46"/>
      <c r="R19" s="46"/>
      <c r="S19" s="49"/>
      <c r="T19" s="49"/>
    </row>
    <row r="20" spans="1:20" ht="18.75" customHeight="1">
      <c r="A20" s="3"/>
      <c r="B20" s="31"/>
      <c r="C20" s="49"/>
      <c r="D20" s="49"/>
      <c r="E20" s="49"/>
      <c r="F20" s="49"/>
      <c r="G20" s="49"/>
      <c r="H20" s="49"/>
      <c r="I20" s="49"/>
      <c r="J20" s="49"/>
      <c r="K20" s="49"/>
      <c r="L20" s="49"/>
      <c r="M20" s="49"/>
      <c r="N20" s="49"/>
      <c r="O20" s="49"/>
      <c r="P20" s="49"/>
      <c r="Q20" s="46"/>
      <c r="R20" s="46"/>
      <c r="S20" s="49"/>
      <c r="T20" s="49"/>
    </row>
    <row r="21" spans="1:20" ht="18.75" customHeight="1">
      <c r="A21" s="3"/>
      <c r="B21" s="31"/>
      <c r="C21" s="49"/>
      <c r="D21" s="49"/>
      <c r="E21" s="49"/>
      <c r="F21" s="49"/>
      <c r="G21" s="49"/>
      <c r="H21" s="49"/>
      <c r="I21" s="49"/>
      <c r="J21" s="49"/>
      <c r="K21" s="49"/>
      <c r="L21" s="49"/>
      <c r="M21" s="49"/>
      <c r="N21" s="49"/>
      <c r="O21" s="49"/>
      <c r="P21" s="49"/>
      <c r="Q21" s="46"/>
      <c r="R21" s="46"/>
      <c r="S21" s="49"/>
      <c r="T21" s="49"/>
    </row>
    <row r="22" spans="1:20" ht="18.75" customHeight="1">
      <c r="A22" s="3"/>
      <c r="B22" s="31"/>
      <c r="C22" s="49"/>
      <c r="D22" s="49"/>
      <c r="E22" s="49"/>
      <c r="F22" s="49"/>
      <c r="G22" s="49"/>
      <c r="H22" s="49"/>
      <c r="I22" s="49"/>
      <c r="J22" s="49"/>
      <c r="K22" s="49"/>
      <c r="L22" s="49"/>
      <c r="M22" s="49"/>
      <c r="N22" s="49"/>
      <c r="O22" s="49"/>
      <c r="P22" s="49"/>
      <c r="Q22" s="46"/>
      <c r="R22" s="46"/>
      <c r="S22" s="49"/>
      <c r="T22" s="49"/>
    </row>
    <row r="23" spans="1:20" ht="14.1" customHeight="1">
      <c r="A23" s="3"/>
      <c r="B23" s="6"/>
      <c r="C23" s="6"/>
      <c r="D23" s="6"/>
      <c r="E23" s="8"/>
      <c r="F23" s="8"/>
      <c r="G23" s="8"/>
      <c r="H23" s="8"/>
      <c r="I23" s="8"/>
      <c r="J23" s="8"/>
      <c r="K23" s="8"/>
      <c r="L23" s="8"/>
      <c r="M23" s="8"/>
      <c r="N23" s="8"/>
      <c r="O23" s="8"/>
      <c r="P23" s="8"/>
      <c r="S23" s="46"/>
      <c r="T23" s="46"/>
    </row>
    <row r="24" spans="1:20" ht="14.1" customHeight="1">
      <c r="A24" s="3"/>
      <c r="B24" s="6"/>
      <c r="C24" s="6"/>
      <c r="D24" s="6"/>
      <c r="E24" s="8"/>
      <c r="F24" s="8"/>
      <c r="G24" s="8"/>
      <c r="H24" s="8"/>
      <c r="I24" s="8"/>
      <c r="J24" s="8"/>
      <c r="K24" s="8"/>
      <c r="L24" s="8"/>
      <c r="M24" s="8"/>
      <c r="N24" s="8"/>
      <c r="O24" s="8"/>
      <c r="P24" s="8"/>
    </row>
    <row r="25" spans="1:20" ht="18.75" customHeight="1">
      <c r="B25" s="2"/>
      <c r="C25" s="2"/>
      <c r="D25" s="2"/>
    </row>
    <row r="26" spans="1:20" ht="18.75" customHeight="1">
      <c r="B26" s="2"/>
      <c r="C26" s="2"/>
      <c r="D26" s="2"/>
    </row>
    <row r="27" spans="1:20" ht="18.75" customHeight="1">
      <c r="B27" s="2"/>
      <c r="C27" s="2"/>
      <c r="D27" s="2"/>
    </row>
    <row r="28" spans="1:20" ht="18.75" customHeight="1">
      <c r="B28" s="2"/>
      <c r="C28" s="2"/>
      <c r="D28" s="2"/>
    </row>
    <row r="29" spans="1:20" ht="18.75" customHeight="1">
      <c r="B29" s="2"/>
      <c r="C29" s="2"/>
      <c r="D29" s="2"/>
    </row>
    <row r="30" spans="1:20" ht="18.75" customHeight="1">
      <c r="B30" s="2"/>
      <c r="C30" s="2"/>
      <c r="D30" s="2"/>
    </row>
    <row r="31" spans="1:20" ht="18.75" customHeight="1">
      <c r="B31" s="2"/>
      <c r="C31" s="2"/>
      <c r="D31" s="2"/>
    </row>
    <row r="32" spans="1:20" ht="18.75" customHeight="1">
      <c r="B32" s="2"/>
      <c r="C32" s="53"/>
      <c r="D32" s="53"/>
    </row>
    <row r="33" spans="2:2" ht="18.75" customHeight="1">
      <c r="B33" s="2"/>
    </row>
    <row r="34" spans="2:2" ht="18.75" customHeight="1">
      <c r="B34" s="2"/>
    </row>
    <row r="35" spans="2:2" ht="18.75" customHeight="1">
      <c r="B35" s="2"/>
    </row>
    <row r="62" spans="14:14">
      <c r="N62" s="54"/>
    </row>
  </sheetData>
  <mergeCells count="8">
    <mergeCell ref="S3:S4"/>
    <mergeCell ref="B13:G13"/>
    <mergeCell ref="N2:R2"/>
    <mergeCell ref="B3:B4"/>
    <mergeCell ref="C3:F3"/>
    <mergeCell ref="G3:J3"/>
    <mergeCell ref="K3:N3"/>
    <mergeCell ref="O3:R3"/>
  </mergeCells>
  <phoneticPr fontId="2"/>
  <pageMargins left="0.78740157480314965" right="0.78740157480314965" top="0.59055118110236227" bottom="0.59055118110236227" header="0.39370078740157483" footer="0.39370078740157483"/>
  <pageSetup paperSize="9" scale="98" orientation="portrait" r:id="rId1"/>
  <headerFooter alignWithMargins="0">
    <oddHeader>&amp;R&amp;A</oddHeader>
    <oddFooter>&amp;C－６－</oddFooter>
  </headerFooter>
  <colBreaks count="1" manualBreakCount="1">
    <brk id="18"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1"/>
  <sheetViews>
    <sheetView zoomScaleNormal="100" workbookViewId="0">
      <selection activeCell="M15" sqref="M15"/>
    </sheetView>
  </sheetViews>
  <sheetFormatPr defaultRowHeight="13.5"/>
  <cols>
    <col min="1" max="1" width="1.25" style="21" customWidth="1"/>
    <col min="2" max="2" width="15" style="21" customWidth="1"/>
    <col min="3" max="3" width="8.375" style="21" customWidth="1"/>
    <col min="4" max="4" width="8.625" style="21" bestFit="1" customWidth="1"/>
    <col min="5" max="5" width="7.25" style="21" customWidth="1"/>
    <col min="6" max="6" width="8.375" style="21" customWidth="1"/>
    <col min="7" max="8" width="7.25" style="21" customWidth="1"/>
    <col min="9" max="9" width="8.375" style="21" customWidth="1"/>
    <col min="10" max="11" width="7.2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2" s="217" customFormat="1" ht="26.25" customHeight="1">
      <c r="A1" s="215" t="s">
        <v>212</v>
      </c>
      <c r="B1" s="219"/>
      <c r="C1" s="219"/>
      <c r="D1" s="219"/>
      <c r="E1" s="219"/>
      <c r="F1" s="219"/>
      <c r="G1" s="219"/>
      <c r="H1" s="219"/>
      <c r="I1" s="219"/>
      <c r="J1" s="219"/>
      <c r="K1" s="219"/>
      <c r="L1" s="219"/>
      <c r="M1" s="219"/>
      <c r="N1" s="219"/>
      <c r="O1" s="219"/>
      <c r="P1" s="219"/>
      <c r="Q1" s="219"/>
      <c r="R1" s="219"/>
      <c r="S1" s="219"/>
      <c r="T1" s="219"/>
      <c r="U1" s="218"/>
      <c r="V1" s="218"/>
      <c r="W1" s="218"/>
      <c r="X1" s="218"/>
      <c r="Y1" s="218"/>
      <c r="Z1" s="218"/>
      <c r="AA1" s="218"/>
      <c r="AB1" s="218"/>
      <c r="AC1" s="218"/>
      <c r="AD1" s="218"/>
      <c r="AE1" s="218"/>
      <c r="AF1" s="218"/>
    </row>
    <row r="2" spans="1:32" ht="18.75" customHeight="1">
      <c r="B2" s="2"/>
      <c r="C2" s="36"/>
      <c r="F2" s="1524"/>
      <c r="G2" s="1524"/>
      <c r="H2" s="1524"/>
      <c r="I2" s="1524" t="s">
        <v>213</v>
      </c>
      <c r="J2" s="1524"/>
      <c r="K2" s="1524"/>
    </row>
    <row r="3" spans="1:32" ht="18.75" customHeight="1">
      <c r="B3" s="1271" t="s">
        <v>1895</v>
      </c>
      <c r="C3" s="1276" t="s">
        <v>1758</v>
      </c>
      <c r="D3" s="1277"/>
      <c r="E3" s="1279"/>
      <c r="F3" s="1276" t="s">
        <v>734</v>
      </c>
      <c r="G3" s="1277"/>
      <c r="H3" s="1279"/>
      <c r="I3" s="1277" t="s">
        <v>1410</v>
      </c>
      <c r="J3" s="1277"/>
      <c r="K3" s="1279"/>
    </row>
    <row r="4" spans="1:32" ht="18.75" customHeight="1">
      <c r="B4" s="1271"/>
      <c r="C4" s="853" t="s">
        <v>1765</v>
      </c>
      <c r="D4" s="854" t="s">
        <v>1766</v>
      </c>
      <c r="E4" s="855" t="s">
        <v>1841</v>
      </c>
      <c r="F4" s="853" t="s">
        <v>1765</v>
      </c>
      <c r="G4" s="854" t="s">
        <v>1766</v>
      </c>
      <c r="H4" s="855" t="s">
        <v>1841</v>
      </c>
      <c r="I4" s="853" t="s">
        <v>1765</v>
      </c>
      <c r="J4" s="854" t="s">
        <v>1766</v>
      </c>
      <c r="K4" s="855" t="s">
        <v>1841</v>
      </c>
    </row>
    <row r="5" spans="1:32" ht="18.75" customHeight="1">
      <c r="B5" s="55" t="s">
        <v>1765</v>
      </c>
      <c r="C5" s="462">
        <v>25298</v>
      </c>
      <c r="D5" s="463">
        <v>15274</v>
      </c>
      <c r="E5" s="464">
        <v>10024</v>
      </c>
      <c r="F5" s="462">
        <v>25380</v>
      </c>
      <c r="G5" s="463">
        <v>15144</v>
      </c>
      <c r="H5" s="464">
        <v>10236</v>
      </c>
      <c r="I5" s="470">
        <v>24790</v>
      </c>
      <c r="J5" s="463">
        <v>14495</v>
      </c>
      <c r="K5" s="464">
        <v>10295</v>
      </c>
    </row>
    <row r="6" spans="1:32" ht="18.75" customHeight="1">
      <c r="B6" s="469" t="s">
        <v>2025</v>
      </c>
      <c r="C6" s="459">
        <f>D6+E6</f>
        <v>1167</v>
      </c>
      <c r="D6" s="460">
        <v>627</v>
      </c>
      <c r="E6" s="461">
        <v>540</v>
      </c>
      <c r="F6" s="459">
        <v>1235</v>
      </c>
      <c r="G6" s="460">
        <v>712</v>
      </c>
      <c r="H6" s="461">
        <v>32</v>
      </c>
      <c r="I6" s="471">
        <v>914</v>
      </c>
      <c r="J6" s="460">
        <v>559</v>
      </c>
      <c r="K6" s="461">
        <v>355</v>
      </c>
    </row>
    <row r="7" spans="1:32" ht="18.75" customHeight="1">
      <c r="B7" s="466" t="s">
        <v>2018</v>
      </c>
      <c r="C7" s="451">
        <f>D7+E7</f>
        <v>1149</v>
      </c>
      <c r="D7" s="452">
        <v>614</v>
      </c>
      <c r="E7" s="453">
        <v>535</v>
      </c>
      <c r="F7" s="451">
        <v>1222</v>
      </c>
      <c r="G7" s="452">
        <v>705</v>
      </c>
      <c r="H7" s="453">
        <v>32</v>
      </c>
      <c r="I7" s="472">
        <v>902</v>
      </c>
      <c r="J7" s="452">
        <v>552</v>
      </c>
      <c r="K7" s="453">
        <v>350</v>
      </c>
    </row>
    <row r="8" spans="1:32" ht="18.75" customHeight="1">
      <c r="B8" s="466" t="s">
        <v>2019</v>
      </c>
      <c r="C8" s="451">
        <f>D8+E8</f>
        <v>4</v>
      </c>
      <c r="D8" s="452">
        <v>3</v>
      </c>
      <c r="E8" s="453">
        <v>1</v>
      </c>
      <c r="F8" s="451" t="s">
        <v>1619</v>
      </c>
      <c r="G8" s="452" t="s">
        <v>1619</v>
      </c>
      <c r="H8" s="453" t="s">
        <v>1619</v>
      </c>
      <c r="I8" s="472">
        <v>5</v>
      </c>
      <c r="J8" s="452">
        <v>3</v>
      </c>
      <c r="K8" s="453">
        <v>2</v>
      </c>
    </row>
    <row r="9" spans="1:32" ht="18.75" customHeight="1">
      <c r="B9" s="466" t="s">
        <v>2020</v>
      </c>
      <c r="C9" s="451">
        <v>14</v>
      </c>
      <c r="D9" s="452">
        <v>10</v>
      </c>
      <c r="E9" s="453">
        <v>4</v>
      </c>
      <c r="F9" s="451">
        <v>13</v>
      </c>
      <c r="G9" s="452">
        <v>7</v>
      </c>
      <c r="H9" s="453">
        <v>6</v>
      </c>
      <c r="I9" s="472">
        <v>7</v>
      </c>
      <c r="J9" s="452">
        <v>4</v>
      </c>
      <c r="K9" s="453">
        <v>3</v>
      </c>
    </row>
    <row r="10" spans="1:32" ht="18.75" customHeight="1">
      <c r="B10" s="465" t="s">
        <v>1990</v>
      </c>
      <c r="C10" s="448">
        <f t="shared" ref="C10:C29" si="0">D10+E10</f>
        <v>10549</v>
      </c>
      <c r="D10" s="449">
        <v>7682</v>
      </c>
      <c r="E10" s="450">
        <v>2867</v>
      </c>
      <c r="F10" s="448">
        <v>9224</v>
      </c>
      <c r="G10" s="449">
        <v>6935</v>
      </c>
      <c r="H10" s="450">
        <v>1963</v>
      </c>
      <c r="I10" s="473">
        <f>SUM(I11:I13)</f>
        <v>8761</v>
      </c>
      <c r="J10" s="449">
        <f>SUM(J11:J13)</f>
        <v>6588</v>
      </c>
      <c r="K10" s="450">
        <f>SUM(K11:K13)</f>
        <v>2173</v>
      </c>
    </row>
    <row r="11" spans="1:32" ht="18.75" customHeight="1">
      <c r="B11" s="236" t="s">
        <v>2021</v>
      </c>
      <c r="C11" s="451">
        <f t="shared" si="0"/>
        <v>11</v>
      </c>
      <c r="D11" s="452">
        <v>8</v>
      </c>
      <c r="E11" s="453">
        <v>3</v>
      </c>
      <c r="F11" s="451">
        <v>3</v>
      </c>
      <c r="G11" s="452">
        <v>3</v>
      </c>
      <c r="H11" s="453" t="s">
        <v>2065</v>
      </c>
      <c r="I11" s="472">
        <v>8</v>
      </c>
      <c r="J11" s="452">
        <v>6</v>
      </c>
      <c r="K11" s="453">
        <v>2</v>
      </c>
    </row>
    <row r="12" spans="1:32" ht="18.75" customHeight="1">
      <c r="B12" s="236" t="s">
        <v>2023</v>
      </c>
      <c r="C12" s="451">
        <f t="shared" si="0"/>
        <v>2004</v>
      </c>
      <c r="D12" s="452">
        <v>1664</v>
      </c>
      <c r="E12" s="453">
        <v>340</v>
      </c>
      <c r="F12" s="451">
        <v>1667</v>
      </c>
      <c r="G12" s="452">
        <v>1354</v>
      </c>
      <c r="H12" s="453">
        <v>313</v>
      </c>
      <c r="I12" s="472">
        <v>1418</v>
      </c>
      <c r="J12" s="452">
        <v>1148</v>
      </c>
      <c r="K12" s="453">
        <v>270</v>
      </c>
    </row>
    <row r="13" spans="1:32" ht="18.75" customHeight="1">
      <c r="B13" s="236" t="s">
        <v>2024</v>
      </c>
      <c r="C13" s="451">
        <f t="shared" si="0"/>
        <v>8534</v>
      </c>
      <c r="D13" s="452">
        <v>6010</v>
      </c>
      <c r="E13" s="453">
        <v>2524</v>
      </c>
      <c r="F13" s="451">
        <v>7554</v>
      </c>
      <c r="G13" s="452">
        <v>5578</v>
      </c>
      <c r="H13" s="453">
        <v>1976</v>
      </c>
      <c r="I13" s="472">
        <v>7335</v>
      </c>
      <c r="J13" s="452">
        <v>5434</v>
      </c>
      <c r="K13" s="453">
        <v>1901</v>
      </c>
    </row>
    <row r="14" spans="1:32" ht="18.75" customHeight="1">
      <c r="B14" s="467" t="s">
        <v>422</v>
      </c>
      <c r="C14" s="448">
        <f t="shared" si="0"/>
        <v>13337</v>
      </c>
      <c r="D14" s="449">
        <v>6827</v>
      </c>
      <c r="E14" s="450">
        <v>6510</v>
      </c>
      <c r="F14" s="448">
        <v>14583</v>
      </c>
      <c r="G14" s="449">
        <v>7283</v>
      </c>
      <c r="H14" s="450">
        <v>6514</v>
      </c>
      <c r="I14" s="473">
        <f>SUM(I15:I28)</f>
        <v>13883</v>
      </c>
      <c r="J14" s="449">
        <f>SUM(J15:J28)</f>
        <v>6685</v>
      </c>
      <c r="K14" s="450">
        <v>7198</v>
      </c>
    </row>
    <row r="15" spans="1:32" ht="29.25" customHeight="1">
      <c r="B15" s="468" t="s">
        <v>736</v>
      </c>
      <c r="C15" s="451">
        <f t="shared" si="0"/>
        <v>129</v>
      </c>
      <c r="D15" s="452">
        <v>108</v>
      </c>
      <c r="E15" s="453">
        <v>21</v>
      </c>
      <c r="F15" s="451">
        <v>122</v>
      </c>
      <c r="G15" s="452">
        <v>108</v>
      </c>
      <c r="H15" s="453">
        <v>14</v>
      </c>
      <c r="I15" s="472">
        <v>93</v>
      </c>
      <c r="J15" s="452">
        <v>81</v>
      </c>
      <c r="K15" s="453">
        <v>12</v>
      </c>
    </row>
    <row r="16" spans="1:32" ht="18.75" customHeight="1">
      <c r="B16" s="236" t="s">
        <v>1068</v>
      </c>
      <c r="C16" s="1529">
        <f t="shared" si="0"/>
        <v>1446</v>
      </c>
      <c r="D16" s="1527">
        <v>1024</v>
      </c>
      <c r="E16" s="1528">
        <v>422</v>
      </c>
      <c r="F16" s="1529">
        <v>1626</v>
      </c>
      <c r="G16" s="1527">
        <v>1153</v>
      </c>
      <c r="H16" s="1528">
        <v>473</v>
      </c>
      <c r="I16" s="472">
        <v>327</v>
      </c>
      <c r="J16" s="452">
        <v>242</v>
      </c>
      <c r="K16" s="453">
        <v>85</v>
      </c>
    </row>
    <row r="17" spans="2:11" ht="18.75" customHeight="1">
      <c r="B17" s="236" t="s">
        <v>1067</v>
      </c>
      <c r="C17" s="1529"/>
      <c r="D17" s="1527"/>
      <c r="E17" s="1528"/>
      <c r="F17" s="1529"/>
      <c r="G17" s="1527"/>
      <c r="H17" s="1528"/>
      <c r="I17" s="472">
        <v>1285</v>
      </c>
      <c r="J17" s="452">
        <v>876</v>
      </c>
      <c r="K17" s="453">
        <v>409</v>
      </c>
    </row>
    <row r="18" spans="2:11" ht="29.25" customHeight="1">
      <c r="B18" s="468" t="s">
        <v>770</v>
      </c>
      <c r="C18" s="451">
        <f t="shared" si="0"/>
        <v>4456</v>
      </c>
      <c r="D18" s="452">
        <v>2103</v>
      </c>
      <c r="E18" s="453">
        <v>2353</v>
      </c>
      <c r="F18" s="451">
        <v>4577</v>
      </c>
      <c r="G18" s="452">
        <v>2106</v>
      </c>
      <c r="H18" s="453">
        <v>2471</v>
      </c>
      <c r="I18" s="472">
        <v>3468</v>
      </c>
      <c r="J18" s="452">
        <v>1689</v>
      </c>
      <c r="K18" s="453">
        <v>1779</v>
      </c>
    </row>
    <row r="19" spans="2:11" ht="18.75" customHeight="1">
      <c r="B19" s="236" t="s">
        <v>771</v>
      </c>
      <c r="C19" s="451">
        <f t="shared" si="0"/>
        <v>540</v>
      </c>
      <c r="D19" s="452">
        <v>260</v>
      </c>
      <c r="E19" s="453">
        <v>280</v>
      </c>
      <c r="F19" s="451">
        <v>532</v>
      </c>
      <c r="G19" s="452">
        <v>231</v>
      </c>
      <c r="H19" s="453">
        <v>301</v>
      </c>
      <c r="I19" s="472">
        <v>483</v>
      </c>
      <c r="J19" s="452">
        <v>204</v>
      </c>
      <c r="K19" s="453">
        <v>279</v>
      </c>
    </row>
    <row r="20" spans="2:11" ht="18.75" customHeight="1">
      <c r="B20" s="236" t="s">
        <v>772</v>
      </c>
      <c r="C20" s="451">
        <f t="shared" si="0"/>
        <v>180</v>
      </c>
      <c r="D20" s="452">
        <v>118</v>
      </c>
      <c r="E20" s="453">
        <v>62</v>
      </c>
      <c r="F20" s="451">
        <v>211</v>
      </c>
      <c r="G20" s="452">
        <v>127</v>
      </c>
      <c r="H20" s="453">
        <v>84</v>
      </c>
      <c r="I20" s="472">
        <v>276</v>
      </c>
      <c r="J20" s="452">
        <v>177</v>
      </c>
      <c r="K20" s="453">
        <v>99</v>
      </c>
    </row>
    <row r="21" spans="2:11" ht="27">
      <c r="B21" s="468" t="s">
        <v>500</v>
      </c>
      <c r="C21" s="454"/>
      <c r="D21" s="455"/>
      <c r="E21" s="475"/>
      <c r="F21" s="454"/>
      <c r="G21" s="455"/>
      <c r="H21" s="475"/>
      <c r="I21" s="472">
        <v>684</v>
      </c>
      <c r="J21" s="452">
        <v>460</v>
      </c>
      <c r="K21" s="453">
        <v>224</v>
      </c>
    </row>
    <row r="22" spans="2:11" ht="27">
      <c r="B22" s="468" t="s">
        <v>1885</v>
      </c>
      <c r="C22" s="454"/>
      <c r="D22" s="455"/>
      <c r="E22" s="475"/>
      <c r="F22" s="451">
        <v>903</v>
      </c>
      <c r="G22" s="452">
        <v>331</v>
      </c>
      <c r="H22" s="453">
        <v>572</v>
      </c>
      <c r="I22" s="472">
        <v>1030</v>
      </c>
      <c r="J22" s="452">
        <v>347</v>
      </c>
      <c r="K22" s="453">
        <v>683</v>
      </c>
    </row>
    <row r="23" spans="2:11" ht="27">
      <c r="B23" s="468" t="s">
        <v>1886</v>
      </c>
      <c r="C23" s="454"/>
      <c r="D23" s="455"/>
      <c r="E23" s="475"/>
      <c r="F23" s="454"/>
      <c r="G23" s="455"/>
      <c r="H23" s="475"/>
      <c r="I23" s="472">
        <v>676</v>
      </c>
      <c r="J23" s="452">
        <v>254</v>
      </c>
      <c r="K23" s="453">
        <v>422</v>
      </c>
    </row>
    <row r="24" spans="2:11" ht="27">
      <c r="B24" s="468" t="s">
        <v>1887</v>
      </c>
      <c r="C24" s="454"/>
      <c r="D24" s="455"/>
      <c r="E24" s="475"/>
      <c r="F24" s="451">
        <v>1095</v>
      </c>
      <c r="G24" s="452">
        <v>444</v>
      </c>
      <c r="H24" s="453">
        <v>651</v>
      </c>
      <c r="I24" s="472">
        <v>1062</v>
      </c>
      <c r="J24" s="452">
        <v>418</v>
      </c>
      <c r="K24" s="453">
        <v>644</v>
      </c>
    </row>
    <row r="25" spans="2:11" ht="18.75" customHeight="1">
      <c r="B25" s="468" t="s">
        <v>1888</v>
      </c>
      <c r="C25" s="454"/>
      <c r="D25" s="455"/>
      <c r="E25" s="475"/>
      <c r="F25" s="451">
        <v>1923</v>
      </c>
      <c r="G25" s="452">
        <v>416</v>
      </c>
      <c r="H25" s="453">
        <v>1507</v>
      </c>
      <c r="I25" s="472">
        <v>2292</v>
      </c>
      <c r="J25" s="452">
        <v>483</v>
      </c>
      <c r="K25" s="453">
        <v>1809</v>
      </c>
    </row>
    <row r="26" spans="2:11" ht="27">
      <c r="B26" s="468" t="s">
        <v>1889</v>
      </c>
      <c r="C26" s="454"/>
      <c r="D26" s="455"/>
      <c r="E26" s="475"/>
      <c r="F26" s="451">
        <v>273</v>
      </c>
      <c r="G26" s="452">
        <v>163</v>
      </c>
      <c r="H26" s="453">
        <v>110</v>
      </c>
      <c r="I26" s="472">
        <v>140</v>
      </c>
      <c r="J26" s="452">
        <v>76</v>
      </c>
      <c r="K26" s="453">
        <v>64</v>
      </c>
    </row>
    <row r="27" spans="2:11" ht="40.5">
      <c r="B27" s="468" t="s">
        <v>1890</v>
      </c>
      <c r="C27" s="451">
        <v>5807</v>
      </c>
      <c r="D27" s="452">
        <v>2605</v>
      </c>
      <c r="E27" s="453">
        <v>3202</v>
      </c>
      <c r="F27" s="451">
        <v>3465</v>
      </c>
      <c r="G27" s="452">
        <v>1960</v>
      </c>
      <c r="H27" s="453">
        <v>1505</v>
      </c>
      <c r="I27" s="472">
        <v>1291</v>
      </c>
      <c r="J27" s="452">
        <v>797</v>
      </c>
      <c r="K27" s="453">
        <v>494</v>
      </c>
    </row>
    <row r="28" spans="2:11" ht="18.75" customHeight="1">
      <c r="B28" s="236" t="s">
        <v>773</v>
      </c>
      <c r="C28" s="451">
        <f t="shared" si="0"/>
        <v>779</v>
      </c>
      <c r="D28" s="452">
        <v>609</v>
      </c>
      <c r="E28" s="453">
        <v>170</v>
      </c>
      <c r="F28" s="451">
        <v>759</v>
      </c>
      <c r="G28" s="452">
        <v>575</v>
      </c>
      <c r="H28" s="453">
        <v>184</v>
      </c>
      <c r="I28" s="472">
        <v>776</v>
      </c>
      <c r="J28" s="452">
        <v>581</v>
      </c>
      <c r="K28" s="453">
        <v>195</v>
      </c>
    </row>
    <row r="29" spans="2:11" ht="18.75" customHeight="1">
      <c r="B29" s="305" t="s">
        <v>567</v>
      </c>
      <c r="C29" s="456">
        <f t="shared" si="0"/>
        <v>245</v>
      </c>
      <c r="D29" s="457">
        <v>138</v>
      </c>
      <c r="E29" s="458">
        <v>107</v>
      </c>
      <c r="F29" s="456">
        <v>338</v>
      </c>
      <c r="G29" s="457">
        <v>214</v>
      </c>
      <c r="H29" s="458">
        <v>124</v>
      </c>
      <c r="I29" s="474">
        <v>1232</v>
      </c>
      <c r="J29" s="457">
        <v>663</v>
      </c>
      <c r="K29" s="458">
        <v>569</v>
      </c>
    </row>
    <row r="30" spans="2:11">
      <c r="C30" s="57"/>
      <c r="F30" s="57"/>
      <c r="I30" s="57"/>
    </row>
    <row r="31" spans="2:11" ht="16.5" customHeight="1">
      <c r="B31" s="36" t="s">
        <v>568</v>
      </c>
      <c r="E31" s="8"/>
    </row>
    <row r="32" spans="2:11" ht="16.5" customHeight="1">
      <c r="B32" s="31"/>
      <c r="C32" s="8"/>
      <c r="D32" s="8"/>
      <c r="E32" s="8"/>
    </row>
    <row r="33" spans="2:5" ht="16.5" customHeight="1">
      <c r="B33" s="2"/>
      <c r="C33" s="8"/>
      <c r="D33" s="8"/>
      <c r="E33" s="8"/>
    </row>
    <row r="34" spans="2:5" ht="16.5" customHeight="1">
      <c r="B34" s="58"/>
      <c r="C34" s="59"/>
      <c r="D34" s="59"/>
      <c r="E34" s="59"/>
    </row>
    <row r="35" spans="2:5" ht="16.5" customHeight="1">
      <c r="B35" s="58"/>
      <c r="C35" s="59"/>
      <c r="D35" s="59"/>
      <c r="E35" s="59"/>
    </row>
    <row r="36" spans="2:5" ht="16.5" customHeight="1">
      <c r="B36" s="2"/>
      <c r="C36" s="60"/>
      <c r="D36" s="60"/>
      <c r="E36" s="60"/>
    </row>
    <row r="37" spans="2:5" ht="16.5" customHeight="1">
      <c r="B37" s="2"/>
      <c r="C37" s="60"/>
      <c r="D37" s="60"/>
      <c r="E37" s="49"/>
    </row>
    <row r="38" spans="2:5" ht="16.5" customHeight="1">
      <c r="B38" s="2"/>
      <c r="C38" s="49"/>
      <c r="D38" s="49"/>
      <c r="E38" s="49"/>
    </row>
    <row r="39" spans="2:5" ht="16.5" customHeight="1">
      <c r="B39" s="58"/>
      <c r="C39" s="59"/>
      <c r="D39" s="59"/>
      <c r="E39" s="59"/>
    </row>
    <row r="40" spans="2:5" ht="16.5" customHeight="1">
      <c r="B40" s="46"/>
      <c r="C40" s="60"/>
      <c r="D40" s="60"/>
      <c r="E40" s="60"/>
    </row>
    <row r="41" spans="2:5" ht="16.5" customHeight="1">
      <c r="B41" s="46"/>
      <c r="C41" s="60"/>
      <c r="D41" s="60"/>
      <c r="E41" s="60"/>
    </row>
    <row r="42" spans="2:5" ht="16.5" customHeight="1">
      <c r="B42" s="46"/>
      <c r="C42" s="60"/>
      <c r="D42" s="60"/>
      <c r="E42" s="60"/>
    </row>
    <row r="43" spans="2:5" ht="16.5" customHeight="1">
      <c r="B43" s="61"/>
      <c r="C43" s="59"/>
      <c r="D43" s="59"/>
      <c r="E43" s="59"/>
    </row>
    <row r="44" spans="2:5">
      <c r="B44" s="62"/>
      <c r="C44" s="60"/>
      <c r="D44" s="60"/>
      <c r="E44" s="60"/>
    </row>
    <row r="45" spans="2:5" ht="16.5" customHeight="1">
      <c r="B45" s="46"/>
      <c r="C45" s="60"/>
      <c r="D45" s="60"/>
      <c r="E45" s="60"/>
    </row>
    <row r="46" spans="2:5">
      <c r="B46" s="62"/>
      <c r="C46" s="60"/>
      <c r="D46" s="60"/>
      <c r="E46" s="60"/>
    </row>
    <row r="47" spans="2:5" ht="16.5" customHeight="1">
      <c r="B47" s="46"/>
      <c r="C47" s="60"/>
      <c r="D47" s="60"/>
      <c r="E47" s="60"/>
    </row>
    <row r="48" spans="2:5" ht="16.5" customHeight="1">
      <c r="B48" s="46"/>
      <c r="C48" s="60"/>
      <c r="D48" s="60"/>
      <c r="E48" s="60"/>
    </row>
    <row r="49" spans="2:5" ht="16.5" customHeight="1">
      <c r="B49" s="46"/>
      <c r="C49" s="60"/>
      <c r="D49" s="60"/>
      <c r="E49" s="60"/>
    </row>
    <row r="50" spans="2:5" ht="16.5" customHeight="1">
      <c r="B50" s="46"/>
      <c r="C50" s="60"/>
      <c r="D50" s="60"/>
      <c r="E50" s="60"/>
    </row>
    <row r="51" spans="2:5" ht="16.5" customHeight="1">
      <c r="B51" s="46"/>
      <c r="C51" s="60"/>
      <c r="D51" s="60"/>
      <c r="E51" s="60"/>
    </row>
  </sheetData>
  <mergeCells count="12">
    <mergeCell ref="G16:G17"/>
    <mergeCell ref="H16:H17"/>
    <mergeCell ref="C16:C17"/>
    <mergeCell ref="D16:D17"/>
    <mergeCell ref="E16:E17"/>
    <mergeCell ref="F16:F17"/>
    <mergeCell ref="B3:B4"/>
    <mergeCell ref="C3:E3"/>
    <mergeCell ref="I2:K2"/>
    <mergeCell ref="I3:K3"/>
    <mergeCell ref="F2:H2"/>
    <mergeCell ref="F3:H3"/>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46"/>
  <sheetViews>
    <sheetView zoomScaleNormal="100" workbookViewId="0">
      <selection activeCell="M25" sqref="M25"/>
    </sheetView>
  </sheetViews>
  <sheetFormatPr defaultRowHeight="13.5"/>
  <cols>
    <col min="1" max="1" width="1.25" style="21" customWidth="1"/>
    <col min="2" max="2" width="20.75" style="21" customWidth="1"/>
    <col min="3" max="5" width="7" style="21" customWidth="1"/>
    <col min="6" max="6" width="1.375" style="21" customWidth="1"/>
    <col min="7" max="7" width="20.75" style="21" customWidth="1"/>
    <col min="8" max="10" width="7" style="21" customWidth="1"/>
    <col min="11" max="11" width="6.75" style="21" bestFit="1" customWidth="1"/>
    <col min="12" max="12" width="7.125" style="21" bestFit="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217" customFormat="1" ht="26.25" customHeight="1">
      <c r="A1" s="215" t="s">
        <v>2153</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8.75" customHeight="1">
      <c r="B2" s="1533" t="s">
        <v>39</v>
      </c>
      <c r="C2" s="1533"/>
      <c r="D2" s="1533"/>
      <c r="E2" s="1533"/>
      <c r="F2" s="1533"/>
      <c r="G2" s="1533"/>
      <c r="H2" s="1533"/>
      <c r="I2" s="1533"/>
      <c r="J2" s="1533"/>
    </row>
    <row r="3" spans="1:35">
      <c r="B3" s="21" t="s">
        <v>1844</v>
      </c>
      <c r="G3" s="21" t="s">
        <v>1845</v>
      </c>
    </row>
    <row r="4" spans="1:35" s="3" customFormat="1" ht="16.5" customHeight="1">
      <c r="B4" s="5" t="s">
        <v>1895</v>
      </c>
      <c r="C4" s="5" t="s">
        <v>1765</v>
      </c>
      <c r="D4" s="5" t="s">
        <v>1536</v>
      </c>
      <c r="E4" s="5" t="s">
        <v>670</v>
      </c>
      <c r="G4" s="5" t="s">
        <v>1895</v>
      </c>
      <c r="H4" s="5" t="s">
        <v>1765</v>
      </c>
      <c r="I4" s="5" t="s">
        <v>1536</v>
      </c>
      <c r="J4" s="5" t="s">
        <v>670</v>
      </c>
      <c r="K4" s="8"/>
    </row>
    <row r="5" spans="1:35" ht="16.5" customHeight="1">
      <c r="B5" s="1537" t="s">
        <v>1033</v>
      </c>
      <c r="C5" s="1538">
        <v>27310</v>
      </c>
      <c r="D5" s="1530">
        <v>24790</v>
      </c>
      <c r="E5" s="1530">
        <v>2520</v>
      </c>
      <c r="G5" s="1537" t="s">
        <v>1266</v>
      </c>
      <c r="H5" s="1530">
        <v>26028</v>
      </c>
      <c r="I5" s="1530">
        <v>25236</v>
      </c>
      <c r="J5" s="1530">
        <v>792</v>
      </c>
      <c r="K5" s="46"/>
    </row>
    <row r="6" spans="1:35" ht="16.5" customHeight="1">
      <c r="B6" s="1537"/>
      <c r="C6" s="1539"/>
      <c r="D6" s="1534"/>
      <c r="E6" s="1531"/>
      <c r="G6" s="1537"/>
      <c r="H6" s="1534"/>
      <c r="I6" s="1534"/>
      <c r="J6" s="1534"/>
      <c r="K6" s="46"/>
    </row>
    <row r="7" spans="1:35" ht="16.5" customHeight="1">
      <c r="B7" s="307" t="s">
        <v>554</v>
      </c>
      <c r="C7" s="1037">
        <v>10922</v>
      </c>
      <c r="D7" s="1037">
        <v>10562</v>
      </c>
      <c r="E7" s="1037">
        <v>360</v>
      </c>
      <c r="G7" s="307" t="s">
        <v>281</v>
      </c>
      <c r="H7" s="1037">
        <v>10922</v>
      </c>
      <c r="I7" s="1037">
        <v>10562</v>
      </c>
      <c r="J7" s="1037">
        <v>360</v>
      </c>
      <c r="K7" s="46"/>
    </row>
    <row r="8" spans="1:35" ht="16.5" customHeight="1">
      <c r="B8" s="236" t="s">
        <v>2066</v>
      </c>
      <c r="C8" s="1038">
        <v>2239</v>
      </c>
      <c r="D8" s="1038">
        <v>2239</v>
      </c>
      <c r="E8" s="1038" t="s">
        <v>306</v>
      </c>
      <c r="G8" s="236" t="s">
        <v>2066</v>
      </c>
      <c r="H8" s="1038">
        <v>2239</v>
      </c>
      <c r="I8" s="1038">
        <v>2239</v>
      </c>
      <c r="J8" s="1038" t="s">
        <v>1604</v>
      </c>
      <c r="K8" s="46"/>
    </row>
    <row r="9" spans="1:35" ht="16.5" customHeight="1">
      <c r="B9" s="305" t="s">
        <v>2067</v>
      </c>
      <c r="C9" s="1039">
        <v>8683</v>
      </c>
      <c r="D9" s="1039">
        <v>8323</v>
      </c>
      <c r="E9" s="1039">
        <v>360</v>
      </c>
      <c r="G9" s="305" t="s">
        <v>2067</v>
      </c>
      <c r="H9" s="1039">
        <v>8683</v>
      </c>
      <c r="I9" s="1039">
        <v>8323</v>
      </c>
      <c r="J9" s="1039">
        <v>360</v>
      </c>
      <c r="K9" s="46"/>
    </row>
    <row r="10" spans="1:35" ht="16.5" customHeight="1">
      <c r="B10" s="1535" t="s">
        <v>1690</v>
      </c>
      <c r="C10" s="1538">
        <v>16182</v>
      </c>
      <c r="D10" s="1530">
        <v>14035</v>
      </c>
      <c r="E10" s="1530">
        <v>2147</v>
      </c>
      <c r="G10" s="1535" t="s">
        <v>282</v>
      </c>
      <c r="H10" s="1530">
        <v>14182</v>
      </c>
      <c r="I10" s="1530">
        <v>13860</v>
      </c>
      <c r="J10" s="1530">
        <v>322</v>
      </c>
      <c r="K10" s="46"/>
    </row>
    <row r="11" spans="1:35" ht="16.5" customHeight="1">
      <c r="B11" s="1536"/>
      <c r="C11" s="1539"/>
      <c r="D11" s="1531"/>
      <c r="E11" s="1531"/>
      <c r="G11" s="1536"/>
      <c r="H11" s="1532"/>
      <c r="I11" s="1532"/>
      <c r="J11" s="1532"/>
      <c r="K11" s="46"/>
    </row>
    <row r="12" spans="1:35" ht="16.5" customHeight="1">
      <c r="B12" s="236" t="s">
        <v>2068</v>
      </c>
      <c r="C12" s="1038">
        <v>12327</v>
      </c>
      <c r="D12" s="1038">
        <v>11000</v>
      </c>
      <c r="E12" s="1038">
        <v>1327</v>
      </c>
      <c r="G12" s="236" t="s">
        <v>2068</v>
      </c>
      <c r="H12" s="1038">
        <v>13042</v>
      </c>
      <c r="I12" s="1038">
        <v>12735</v>
      </c>
      <c r="J12" s="1038">
        <v>307</v>
      </c>
      <c r="K12" s="46"/>
    </row>
    <row r="13" spans="1:35" ht="16.5" customHeight="1">
      <c r="B13" s="64" t="s">
        <v>2069</v>
      </c>
      <c r="C13" s="477">
        <v>1768</v>
      </c>
      <c r="D13" s="477">
        <v>1421</v>
      </c>
      <c r="E13" s="477">
        <v>347</v>
      </c>
      <c r="G13" s="64" t="s">
        <v>2069</v>
      </c>
      <c r="H13" s="478">
        <v>1522</v>
      </c>
      <c r="I13" s="477">
        <v>1482</v>
      </c>
      <c r="J13" s="479">
        <v>40</v>
      </c>
      <c r="K13" s="46"/>
    </row>
    <row r="14" spans="1:35" ht="16.5" customHeight="1">
      <c r="B14" s="64" t="s">
        <v>2070</v>
      </c>
      <c r="C14" s="477">
        <v>487</v>
      </c>
      <c r="D14" s="477">
        <v>356</v>
      </c>
      <c r="E14" s="477">
        <v>131</v>
      </c>
      <c r="G14" s="38" t="s">
        <v>2070</v>
      </c>
      <c r="H14" s="478">
        <v>392</v>
      </c>
      <c r="I14" s="477">
        <v>366</v>
      </c>
      <c r="J14" s="479">
        <v>26</v>
      </c>
      <c r="K14" s="46"/>
    </row>
    <row r="15" spans="1:35" ht="16.5" customHeight="1">
      <c r="B15" s="64" t="s">
        <v>2071</v>
      </c>
      <c r="C15" s="477">
        <v>70</v>
      </c>
      <c r="D15" s="477">
        <v>59</v>
      </c>
      <c r="E15" s="477">
        <v>11</v>
      </c>
      <c r="G15" s="38" t="s">
        <v>2071</v>
      </c>
      <c r="H15" s="478">
        <v>89</v>
      </c>
      <c r="I15" s="477">
        <v>88</v>
      </c>
      <c r="J15" s="477">
        <v>1</v>
      </c>
      <c r="K15" s="46"/>
    </row>
    <row r="16" spans="1:35" ht="16.5" customHeight="1">
      <c r="B16" s="64" t="s">
        <v>845</v>
      </c>
      <c r="C16" s="477">
        <v>1217</v>
      </c>
      <c r="D16" s="477">
        <v>1066</v>
      </c>
      <c r="E16" s="477">
        <v>151</v>
      </c>
      <c r="G16" s="38" t="s">
        <v>845</v>
      </c>
      <c r="H16" s="478">
        <v>2254</v>
      </c>
      <c r="I16" s="477">
        <v>2196</v>
      </c>
      <c r="J16" s="479">
        <v>58</v>
      </c>
      <c r="K16" s="46"/>
    </row>
    <row r="17" spans="2:11" ht="16.5" customHeight="1">
      <c r="B17" s="64" t="s">
        <v>846</v>
      </c>
      <c r="C17" s="477">
        <v>1980</v>
      </c>
      <c r="D17" s="477">
        <v>1625</v>
      </c>
      <c r="E17" s="477">
        <v>355</v>
      </c>
      <c r="G17" s="38" t="s">
        <v>846</v>
      </c>
      <c r="H17" s="478">
        <v>1405</v>
      </c>
      <c r="I17" s="477">
        <v>1374</v>
      </c>
      <c r="J17" s="479">
        <v>31</v>
      </c>
      <c r="K17" s="46"/>
    </row>
    <row r="18" spans="2:11" ht="16.5" customHeight="1">
      <c r="B18" s="64" t="s">
        <v>873</v>
      </c>
      <c r="C18" s="477">
        <v>2536</v>
      </c>
      <c r="D18" s="477">
        <v>2309</v>
      </c>
      <c r="E18" s="477">
        <v>227</v>
      </c>
      <c r="G18" s="38" t="s">
        <v>873</v>
      </c>
      <c r="H18" s="478">
        <v>2961</v>
      </c>
      <c r="I18" s="477">
        <v>2917</v>
      </c>
      <c r="J18" s="479">
        <v>44</v>
      </c>
      <c r="K18" s="46"/>
    </row>
    <row r="19" spans="2:11" ht="16.5" customHeight="1">
      <c r="B19" s="64" t="s">
        <v>874</v>
      </c>
      <c r="C19" s="477">
        <v>1368</v>
      </c>
      <c r="D19" s="477">
        <v>1295</v>
      </c>
      <c r="E19" s="477">
        <v>73</v>
      </c>
      <c r="G19" s="38" t="s">
        <v>874</v>
      </c>
      <c r="H19" s="478">
        <v>1125</v>
      </c>
      <c r="I19" s="477">
        <v>1093</v>
      </c>
      <c r="J19" s="479">
        <v>32</v>
      </c>
      <c r="K19" s="46"/>
    </row>
    <row r="20" spans="2:11" ht="16.5" customHeight="1">
      <c r="B20" s="64" t="s">
        <v>1156</v>
      </c>
      <c r="C20" s="477">
        <v>405</v>
      </c>
      <c r="D20" s="477">
        <v>397</v>
      </c>
      <c r="E20" s="477">
        <v>8</v>
      </c>
      <c r="G20" s="38" t="s">
        <v>1156</v>
      </c>
      <c r="H20" s="478">
        <v>430</v>
      </c>
      <c r="I20" s="477">
        <v>420</v>
      </c>
      <c r="J20" s="479">
        <v>10</v>
      </c>
      <c r="K20" s="46"/>
    </row>
    <row r="21" spans="2:11" ht="16.5" customHeight="1">
      <c r="B21" s="64" t="s">
        <v>1155</v>
      </c>
      <c r="C21" s="477">
        <v>700</v>
      </c>
      <c r="D21" s="477">
        <v>690</v>
      </c>
      <c r="E21" s="477">
        <v>10</v>
      </c>
      <c r="G21" s="38" t="s">
        <v>1155</v>
      </c>
      <c r="H21" s="478">
        <v>1134</v>
      </c>
      <c r="I21" s="477">
        <v>1115</v>
      </c>
      <c r="J21" s="479">
        <v>19</v>
      </c>
      <c r="K21" s="46"/>
    </row>
    <row r="22" spans="2:11" ht="16.5" customHeight="1">
      <c r="B22" s="64" t="s">
        <v>1154</v>
      </c>
      <c r="C22" s="477">
        <v>13</v>
      </c>
      <c r="D22" s="477">
        <v>13</v>
      </c>
      <c r="E22" s="477" t="s">
        <v>1604</v>
      </c>
      <c r="G22" s="38" t="s">
        <v>1154</v>
      </c>
      <c r="H22" s="478">
        <v>56</v>
      </c>
      <c r="I22" s="477">
        <v>56</v>
      </c>
      <c r="J22" s="477" t="s">
        <v>1619</v>
      </c>
      <c r="K22" s="46"/>
    </row>
    <row r="23" spans="2:11" ht="16.5" customHeight="1">
      <c r="B23" s="64" t="s">
        <v>539</v>
      </c>
      <c r="C23" s="477">
        <v>561</v>
      </c>
      <c r="D23" s="477">
        <v>552</v>
      </c>
      <c r="E23" s="477">
        <v>9</v>
      </c>
      <c r="G23" s="38" t="s">
        <v>539</v>
      </c>
      <c r="H23" s="480">
        <v>935</v>
      </c>
      <c r="I23" s="481">
        <v>909</v>
      </c>
      <c r="J23" s="482">
        <v>26</v>
      </c>
      <c r="K23" s="46"/>
    </row>
    <row r="24" spans="2:11" ht="17.25" customHeight="1">
      <c r="B24" s="64" t="s">
        <v>538</v>
      </c>
      <c r="C24" s="477">
        <v>38</v>
      </c>
      <c r="D24" s="477">
        <v>34</v>
      </c>
      <c r="E24" s="477">
        <v>4</v>
      </c>
      <c r="G24" s="38" t="s">
        <v>538</v>
      </c>
      <c r="H24" s="478">
        <v>58</v>
      </c>
      <c r="I24" s="477">
        <v>58</v>
      </c>
      <c r="J24" s="477" t="s">
        <v>1619</v>
      </c>
      <c r="K24" s="46"/>
    </row>
    <row r="25" spans="2:11" ht="17.25" customHeight="1">
      <c r="B25" s="64" t="s">
        <v>733</v>
      </c>
      <c r="C25" s="477">
        <v>82</v>
      </c>
      <c r="D25" s="477">
        <v>82</v>
      </c>
      <c r="E25" s="477" t="s">
        <v>1604</v>
      </c>
      <c r="G25" s="38" t="s">
        <v>733</v>
      </c>
      <c r="H25" s="478">
        <v>93</v>
      </c>
      <c r="I25" s="477">
        <v>93</v>
      </c>
      <c r="J25" s="477" t="s">
        <v>1619</v>
      </c>
      <c r="K25" s="46"/>
    </row>
    <row r="26" spans="2:11" ht="16.5" customHeight="1">
      <c r="B26" s="64" t="s">
        <v>537</v>
      </c>
      <c r="C26" s="477">
        <v>1003</v>
      </c>
      <c r="D26" s="477">
        <v>1003</v>
      </c>
      <c r="E26" s="477" t="s">
        <v>1604</v>
      </c>
      <c r="G26" s="38" t="s">
        <v>537</v>
      </c>
      <c r="H26" s="478">
        <v>428</v>
      </c>
      <c r="I26" s="477">
        <v>414</v>
      </c>
      <c r="J26" s="477">
        <v>14</v>
      </c>
      <c r="K26" s="46"/>
    </row>
    <row r="27" spans="2:11" ht="16.5" customHeight="1">
      <c r="B27" s="64" t="s">
        <v>1203</v>
      </c>
      <c r="C27" s="477">
        <v>67</v>
      </c>
      <c r="D27" s="477">
        <v>66</v>
      </c>
      <c r="E27" s="477">
        <v>1</v>
      </c>
      <c r="G27" s="38" t="s">
        <v>1203</v>
      </c>
      <c r="H27" s="478">
        <v>93</v>
      </c>
      <c r="I27" s="477">
        <v>93</v>
      </c>
      <c r="J27" s="479" t="s">
        <v>1619</v>
      </c>
      <c r="K27" s="46"/>
    </row>
    <row r="28" spans="2:11" ht="16.5" customHeight="1">
      <c r="B28" s="64" t="s">
        <v>536</v>
      </c>
      <c r="C28" s="477">
        <v>7</v>
      </c>
      <c r="D28" s="477">
        <v>7</v>
      </c>
      <c r="E28" s="477" t="s">
        <v>1604</v>
      </c>
      <c r="G28" s="38" t="s">
        <v>536</v>
      </c>
      <c r="H28" s="478">
        <v>31</v>
      </c>
      <c r="I28" s="477">
        <v>27</v>
      </c>
      <c r="J28" s="477">
        <v>4</v>
      </c>
      <c r="K28" s="46"/>
    </row>
    <row r="29" spans="2:11" ht="16.5" customHeight="1">
      <c r="B29" s="64" t="s">
        <v>535</v>
      </c>
      <c r="C29" s="477">
        <v>12</v>
      </c>
      <c r="D29" s="477">
        <v>12</v>
      </c>
      <c r="E29" s="477" t="s">
        <v>1604</v>
      </c>
      <c r="G29" s="38" t="s">
        <v>535</v>
      </c>
      <c r="H29" s="478">
        <v>20</v>
      </c>
      <c r="I29" s="477">
        <v>19</v>
      </c>
      <c r="J29" s="477">
        <v>1</v>
      </c>
      <c r="K29" s="46"/>
    </row>
    <row r="30" spans="2:11" ht="16.5" customHeight="1">
      <c r="B30" s="64" t="s">
        <v>509</v>
      </c>
      <c r="C30" s="477">
        <v>13</v>
      </c>
      <c r="D30" s="477">
        <v>13</v>
      </c>
      <c r="E30" s="477" t="s">
        <v>1604</v>
      </c>
      <c r="G30" s="38" t="s">
        <v>509</v>
      </c>
      <c r="H30" s="478">
        <v>16</v>
      </c>
      <c r="I30" s="477">
        <v>15</v>
      </c>
      <c r="J30" s="477">
        <v>1</v>
      </c>
      <c r="K30" s="46"/>
    </row>
    <row r="31" spans="2:11" ht="16.5" customHeight="1">
      <c r="B31" s="236" t="s">
        <v>875</v>
      </c>
      <c r="C31" s="1038">
        <v>3137</v>
      </c>
      <c r="D31" s="1038">
        <v>2414</v>
      </c>
      <c r="E31" s="1038">
        <v>723</v>
      </c>
      <c r="G31" s="236" t="s">
        <v>875</v>
      </c>
      <c r="H31" s="1040">
        <v>1140</v>
      </c>
      <c r="I31" s="1040">
        <v>1125</v>
      </c>
      <c r="J31" s="1038">
        <v>15</v>
      </c>
      <c r="K31" s="46"/>
    </row>
    <row r="32" spans="2:11" ht="16.5" customHeight="1">
      <c r="B32" s="65" t="s">
        <v>975</v>
      </c>
      <c r="C32" s="477">
        <v>21</v>
      </c>
      <c r="D32" s="477">
        <v>20</v>
      </c>
      <c r="E32" s="477">
        <v>1</v>
      </c>
      <c r="G32" s="64" t="s">
        <v>975</v>
      </c>
      <c r="H32" s="478">
        <v>3</v>
      </c>
      <c r="I32" s="478">
        <v>3</v>
      </c>
      <c r="J32" s="477" t="s">
        <v>1388</v>
      </c>
      <c r="K32" s="46"/>
    </row>
    <row r="33" spans="2:11" ht="16.5" customHeight="1">
      <c r="B33" s="65" t="s">
        <v>985</v>
      </c>
      <c r="C33" s="477">
        <v>5</v>
      </c>
      <c r="D33" s="477">
        <v>4</v>
      </c>
      <c r="E33" s="477">
        <v>1</v>
      </c>
      <c r="G33" s="64" t="s">
        <v>1387</v>
      </c>
      <c r="H33" s="478">
        <v>7</v>
      </c>
      <c r="I33" s="478">
        <v>7</v>
      </c>
      <c r="J33" s="477" t="s">
        <v>1388</v>
      </c>
      <c r="K33" s="46"/>
    </row>
    <row r="34" spans="2:11" ht="16.5" customHeight="1">
      <c r="B34" s="65" t="s">
        <v>986</v>
      </c>
      <c r="C34" s="477">
        <v>28</v>
      </c>
      <c r="D34" s="477">
        <v>26</v>
      </c>
      <c r="E34" s="477">
        <v>2</v>
      </c>
      <c r="G34" s="64" t="s">
        <v>986</v>
      </c>
      <c r="H34" s="478">
        <v>8</v>
      </c>
      <c r="I34" s="478">
        <v>8</v>
      </c>
      <c r="J34" s="477" t="s">
        <v>1388</v>
      </c>
      <c r="K34" s="46"/>
    </row>
    <row r="35" spans="2:11" ht="16.5" customHeight="1">
      <c r="B35" s="65" t="s">
        <v>1158</v>
      </c>
      <c r="C35" s="477">
        <v>22</v>
      </c>
      <c r="D35" s="477">
        <v>21</v>
      </c>
      <c r="E35" s="477">
        <v>1</v>
      </c>
      <c r="G35" s="65" t="s">
        <v>1158</v>
      </c>
      <c r="H35" s="478">
        <v>18</v>
      </c>
      <c r="I35" s="477">
        <v>18</v>
      </c>
      <c r="J35" s="477" t="s">
        <v>1604</v>
      </c>
      <c r="K35" s="46"/>
    </row>
    <row r="36" spans="2:11" ht="16.5" customHeight="1">
      <c r="B36" s="65" t="s">
        <v>876</v>
      </c>
      <c r="C36" s="477">
        <v>1905</v>
      </c>
      <c r="D36" s="477">
        <v>1413</v>
      </c>
      <c r="E36" s="477">
        <v>492</v>
      </c>
      <c r="G36" s="65" t="s">
        <v>876</v>
      </c>
      <c r="H36" s="478">
        <v>746</v>
      </c>
      <c r="I36" s="477">
        <v>739</v>
      </c>
      <c r="J36" s="479">
        <v>7</v>
      </c>
      <c r="K36" s="46"/>
    </row>
    <row r="37" spans="2:11" ht="16.5" customHeight="1">
      <c r="B37" s="65" t="s">
        <v>877</v>
      </c>
      <c r="C37" s="477">
        <v>1027</v>
      </c>
      <c r="D37" s="477">
        <v>842</v>
      </c>
      <c r="E37" s="477">
        <v>185</v>
      </c>
      <c r="G37" s="65" t="s">
        <v>877</v>
      </c>
      <c r="H37" s="478">
        <v>249</v>
      </c>
      <c r="I37" s="477">
        <v>247</v>
      </c>
      <c r="J37" s="479">
        <v>2</v>
      </c>
      <c r="K37" s="46"/>
    </row>
    <row r="38" spans="2:11" ht="16.5" customHeight="1">
      <c r="B38" s="65" t="s">
        <v>878</v>
      </c>
      <c r="C38" s="477">
        <f>D38+E38</f>
        <v>82</v>
      </c>
      <c r="D38" s="477">
        <v>58</v>
      </c>
      <c r="E38" s="477">
        <v>24</v>
      </c>
      <c r="G38" s="65" t="s">
        <v>878</v>
      </c>
      <c r="H38" s="478">
        <v>49</v>
      </c>
      <c r="I38" s="477">
        <v>45</v>
      </c>
      <c r="J38" s="479">
        <v>4</v>
      </c>
      <c r="K38" s="46"/>
    </row>
    <row r="39" spans="2:11" ht="16.5" customHeight="1">
      <c r="B39" s="65" t="s">
        <v>1159</v>
      </c>
      <c r="C39" s="477">
        <v>12</v>
      </c>
      <c r="D39" s="477">
        <v>6</v>
      </c>
      <c r="E39" s="477">
        <v>6</v>
      </c>
      <c r="G39" s="65" t="s">
        <v>1159</v>
      </c>
      <c r="H39" s="478">
        <v>23</v>
      </c>
      <c r="I39" s="477">
        <v>22</v>
      </c>
      <c r="J39" s="477">
        <v>1</v>
      </c>
      <c r="K39" s="46"/>
    </row>
    <row r="40" spans="2:11" ht="16.5" customHeight="1">
      <c r="B40" s="66" t="s">
        <v>1357</v>
      </c>
      <c r="C40" s="476">
        <v>35</v>
      </c>
      <c r="D40" s="476">
        <v>24</v>
      </c>
      <c r="E40" s="476">
        <v>137</v>
      </c>
      <c r="G40" s="66" t="s">
        <v>1357</v>
      </c>
      <c r="H40" s="483">
        <v>37</v>
      </c>
      <c r="I40" s="476">
        <v>36</v>
      </c>
      <c r="J40" s="477">
        <v>1</v>
      </c>
      <c r="K40" s="46"/>
    </row>
    <row r="41" spans="2:11" ht="16.5" customHeight="1">
      <c r="B41" s="21" t="s">
        <v>1981</v>
      </c>
      <c r="C41" s="220"/>
      <c r="D41" s="220"/>
      <c r="E41" s="220"/>
      <c r="G41" s="2" t="s">
        <v>1981</v>
      </c>
      <c r="H41" s="220"/>
      <c r="I41" s="220"/>
      <c r="J41" s="220"/>
      <c r="K41" s="46"/>
    </row>
    <row r="42" spans="2:11" ht="16.5" customHeight="1">
      <c r="G42" s="46"/>
      <c r="H42" s="221"/>
      <c r="I42" s="221"/>
      <c r="J42" s="221"/>
      <c r="K42" s="46"/>
    </row>
    <row r="43" spans="2:11" ht="16.5" customHeight="1">
      <c r="G43" s="46"/>
      <c r="H43" s="221"/>
      <c r="I43" s="221"/>
      <c r="J43" s="221"/>
      <c r="K43" s="46"/>
    </row>
    <row r="44" spans="2:11">
      <c r="G44" s="2"/>
      <c r="H44" s="71"/>
      <c r="I44" s="71"/>
      <c r="J44" s="71"/>
      <c r="K44" s="46"/>
    </row>
    <row r="45" spans="2:11">
      <c r="G45" s="8"/>
      <c r="H45" s="8"/>
      <c r="I45" s="8"/>
      <c r="J45" s="8"/>
    </row>
    <row r="46" spans="2:11">
      <c r="G46" s="67"/>
      <c r="H46" s="67"/>
      <c r="I46" s="67"/>
      <c r="J46" s="67"/>
    </row>
  </sheetData>
  <mergeCells count="17">
    <mergeCell ref="C10:C11"/>
    <mergeCell ref="D10:D11"/>
    <mergeCell ref="H10:H11"/>
    <mergeCell ref="I10:I11"/>
    <mergeCell ref="J10:J11"/>
    <mergeCell ref="B2:J2"/>
    <mergeCell ref="H5:H6"/>
    <mergeCell ref="I5:I6"/>
    <mergeCell ref="J5:J6"/>
    <mergeCell ref="G10:G11"/>
    <mergeCell ref="E5:E6"/>
    <mergeCell ref="B5:B6"/>
    <mergeCell ref="E10:E11"/>
    <mergeCell ref="G5:G6"/>
    <mergeCell ref="B10:B11"/>
    <mergeCell ref="C5:C6"/>
    <mergeCell ref="D5:D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Normal="100" workbookViewId="0">
      <selection activeCell="B2" sqref="B2"/>
    </sheetView>
  </sheetViews>
  <sheetFormatPr defaultRowHeight="13.5"/>
  <cols>
    <col min="1" max="1" width="1.25" style="21" customWidth="1"/>
    <col min="2" max="2" width="9.875" style="21" customWidth="1"/>
    <col min="3" max="3" width="9.75" style="21" customWidth="1"/>
    <col min="4" max="4" width="10.625" style="21" customWidth="1"/>
    <col min="5" max="5" width="10.5" style="21" customWidth="1"/>
    <col min="6" max="6" width="7.125" style="21" bestFit="1" customWidth="1"/>
    <col min="7" max="7" width="4.5" style="21" customWidth="1"/>
    <col min="8" max="8" width="1.875" style="21" customWidth="1"/>
    <col min="9" max="9" width="4.125" style="21" customWidth="1"/>
    <col min="10" max="11" width="3.7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5" s="217" customFormat="1" ht="26.25" customHeight="1">
      <c r="A1" s="215" t="s">
        <v>1204</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8.75" customHeight="1">
      <c r="B2" s="2"/>
      <c r="C2" s="2"/>
      <c r="D2" s="21" t="s">
        <v>215</v>
      </c>
      <c r="I2" s="22"/>
      <c r="J2" s="22"/>
      <c r="K2" s="22"/>
      <c r="L2" s="22"/>
      <c r="M2" s="22"/>
      <c r="N2" s="22"/>
      <c r="O2" s="22"/>
      <c r="P2" s="22"/>
      <c r="Q2" s="22"/>
    </row>
    <row r="3" spans="1:35" ht="17.100000000000001" customHeight="1">
      <c r="B3" s="209" t="s">
        <v>445</v>
      </c>
      <c r="C3" s="209" t="s">
        <v>168</v>
      </c>
      <c r="D3" s="209" t="s">
        <v>233</v>
      </c>
      <c r="E3" s="209" t="s">
        <v>2015</v>
      </c>
      <c r="I3" s="22"/>
      <c r="J3" s="22"/>
      <c r="K3" s="22"/>
      <c r="L3" s="22"/>
      <c r="M3" s="22"/>
      <c r="N3" s="22"/>
      <c r="O3" s="22"/>
      <c r="P3" s="22"/>
      <c r="Q3" s="22"/>
      <c r="T3" s="22"/>
    </row>
    <row r="4" spans="1:35" ht="17.100000000000001" customHeight="1">
      <c r="B4" s="1068" t="s">
        <v>1560</v>
      </c>
      <c r="C4" s="1071">
        <v>8585</v>
      </c>
      <c r="D4" s="1072">
        <v>1.5</v>
      </c>
      <c r="E4" s="1073">
        <v>5723.3</v>
      </c>
      <c r="I4" s="22"/>
      <c r="J4" s="22"/>
      <c r="K4" s="22"/>
      <c r="L4" s="22"/>
      <c r="M4" s="22"/>
      <c r="N4" s="22"/>
      <c r="O4" s="22"/>
      <c r="P4" s="22"/>
      <c r="Q4" s="22"/>
    </row>
    <row r="5" spans="1:35" ht="17.100000000000001" customHeight="1">
      <c r="B5" s="1069" t="s">
        <v>972</v>
      </c>
      <c r="C5" s="1041">
        <v>13415</v>
      </c>
      <c r="D5" s="1042">
        <v>2.2000000000000002</v>
      </c>
      <c r="E5" s="1043">
        <v>6097.7</v>
      </c>
      <c r="I5" s="22"/>
      <c r="J5" s="22"/>
      <c r="K5" s="22"/>
      <c r="L5" s="22"/>
      <c r="M5" s="22"/>
      <c r="N5" s="22"/>
      <c r="O5" s="22"/>
      <c r="P5" s="22"/>
      <c r="Q5" s="22"/>
    </row>
    <row r="6" spans="1:35" ht="17.100000000000001" customHeight="1">
      <c r="B6" s="1069" t="s">
        <v>973</v>
      </c>
      <c r="C6" s="1041">
        <v>15018</v>
      </c>
      <c r="D6" s="1042">
        <v>2.2000000000000002</v>
      </c>
      <c r="E6" s="1044">
        <v>6764.9</v>
      </c>
      <c r="I6" s="22"/>
      <c r="J6" s="22"/>
      <c r="K6" s="22"/>
      <c r="L6" s="22"/>
      <c r="M6" s="22"/>
      <c r="N6" s="22"/>
      <c r="O6" s="22"/>
      <c r="P6" s="22"/>
      <c r="Q6" s="22"/>
    </row>
    <row r="7" spans="1:35" ht="17.100000000000001" customHeight="1">
      <c r="B7" s="1069" t="s">
        <v>1758</v>
      </c>
      <c r="C7" s="1045">
        <v>17081</v>
      </c>
      <c r="D7" s="1046">
        <v>2.4</v>
      </c>
      <c r="E7" s="1044">
        <v>7117.1</v>
      </c>
      <c r="I7" s="22"/>
    </row>
    <row r="8" spans="1:35" ht="17.100000000000001" customHeight="1">
      <c r="B8" s="1069" t="s">
        <v>734</v>
      </c>
      <c r="C8" s="1047">
        <v>20648</v>
      </c>
      <c r="D8" s="1046">
        <v>2.8</v>
      </c>
      <c r="E8" s="1044">
        <v>7454.2</v>
      </c>
      <c r="I8" s="22"/>
      <c r="J8" s="22"/>
      <c r="K8" s="22"/>
      <c r="L8" s="22"/>
      <c r="M8" s="22"/>
      <c r="N8" s="22"/>
      <c r="O8" s="22"/>
      <c r="P8" s="22"/>
      <c r="Q8" s="22"/>
    </row>
    <row r="9" spans="1:35" ht="17.100000000000001" customHeight="1">
      <c r="B9" s="1070" t="s">
        <v>1410</v>
      </c>
      <c r="C9" s="1048">
        <v>23313</v>
      </c>
      <c r="D9" s="1049">
        <v>3.16</v>
      </c>
      <c r="E9" s="1050">
        <v>7377.5</v>
      </c>
      <c r="I9" s="22"/>
      <c r="J9" s="22"/>
      <c r="K9" s="22"/>
      <c r="L9" s="22"/>
      <c r="M9" s="22"/>
      <c r="N9" s="22"/>
      <c r="O9" s="22"/>
      <c r="P9" s="22"/>
      <c r="Q9" s="22"/>
    </row>
    <row r="10" spans="1:35" ht="17.100000000000001" customHeight="1">
      <c r="B10" s="72"/>
      <c r="C10" s="73"/>
      <c r="D10" s="1540" t="s">
        <v>449</v>
      </c>
      <c r="E10" s="1541"/>
      <c r="I10" s="22"/>
      <c r="J10" s="22"/>
      <c r="K10" s="22"/>
      <c r="L10" s="22"/>
      <c r="M10" s="22"/>
      <c r="N10" s="22"/>
      <c r="O10" s="22"/>
      <c r="P10" s="22"/>
      <c r="Q10" s="22"/>
    </row>
    <row r="11" spans="1:35" ht="17.100000000000001" customHeight="1">
      <c r="I11" s="22"/>
      <c r="J11" s="22"/>
      <c r="K11" s="22"/>
      <c r="L11" s="22"/>
      <c r="M11" s="22"/>
      <c r="N11" s="22"/>
      <c r="O11" s="22"/>
      <c r="P11" s="22"/>
      <c r="Q11" s="22"/>
    </row>
    <row r="12" spans="1:35" ht="17.100000000000001" customHeight="1">
      <c r="B12" s="74"/>
      <c r="I12" s="22"/>
      <c r="J12" s="22"/>
      <c r="K12" s="22"/>
      <c r="L12" s="22"/>
      <c r="M12" s="22"/>
      <c r="N12" s="22"/>
      <c r="O12" s="22"/>
      <c r="P12" s="22"/>
      <c r="Q12" s="22"/>
    </row>
    <row r="13" spans="1:35" ht="17.100000000000001" customHeight="1">
      <c r="I13" s="22"/>
      <c r="J13" s="22"/>
      <c r="K13" s="22"/>
      <c r="L13" s="22"/>
      <c r="M13" s="22"/>
      <c r="N13" s="22"/>
      <c r="O13" s="22"/>
      <c r="P13" s="22"/>
      <c r="Q13" s="22"/>
    </row>
    <row r="14" spans="1:35" ht="17.100000000000001" customHeight="1">
      <c r="I14" s="22"/>
    </row>
    <row r="15" spans="1:35" ht="17.100000000000001" customHeight="1"/>
    <row r="16" spans="1:35" ht="17.100000000000001" customHeight="1">
      <c r="I16" s="22"/>
      <c r="J16" s="22"/>
      <c r="K16" s="22"/>
      <c r="L16" s="22"/>
      <c r="M16" s="22"/>
      <c r="N16" s="22"/>
      <c r="O16" s="22"/>
      <c r="P16" s="22"/>
      <c r="Q16" s="22"/>
    </row>
    <row r="17" spans="9:17" ht="17.100000000000001" customHeight="1">
      <c r="I17" s="22"/>
      <c r="J17" s="22"/>
      <c r="K17" s="22"/>
      <c r="L17" s="22"/>
      <c r="M17" s="22"/>
      <c r="N17" s="22"/>
      <c r="O17" s="22"/>
      <c r="P17" s="22"/>
      <c r="Q17" s="22"/>
    </row>
    <row r="18" spans="9:17" ht="17.100000000000001" customHeight="1">
      <c r="I18" s="22"/>
      <c r="J18" s="22"/>
      <c r="K18" s="22"/>
      <c r="L18" s="22"/>
      <c r="M18" s="22"/>
      <c r="N18" s="22"/>
      <c r="O18" s="22"/>
      <c r="P18" s="22"/>
      <c r="Q18" s="22"/>
    </row>
    <row r="19" spans="9:17" ht="17.100000000000001" customHeight="1">
      <c r="I19" s="22"/>
    </row>
    <row r="20" spans="9:17" ht="17.100000000000001" customHeight="1">
      <c r="I20" s="22"/>
      <c r="J20" s="22"/>
      <c r="K20" s="22"/>
      <c r="L20" s="22"/>
      <c r="M20" s="22"/>
      <c r="N20" s="22"/>
      <c r="O20" s="22"/>
      <c r="P20" s="22"/>
      <c r="Q20" s="22"/>
    </row>
    <row r="21" spans="9:17" ht="17.100000000000001" customHeight="1">
      <c r="I21" s="22"/>
      <c r="J21" s="22"/>
      <c r="K21" s="22"/>
      <c r="L21" s="22"/>
      <c r="M21" s="22"/>
      <c r="N21" s="22"/>
      <c r="O21" s="22"/>
      <c r="P21" s="22"/>
      <c r="Q21" s="22"/>
    </row>
    <row r="22" spans="9:17" ht="17.100000000000001" customHeight="1">
      <c r="I22" s="22"/>
      <c r="J22" s="22"/>
      <c r="K22" s="22"/>
      <c r="L22" s="22"/>
      <c r="M22" s="22"/>
      <c r="N22" s="22"/>
      <c r="O22" s="22"/>
      <c r="P22" s="22"/>
      <c r="Q22" s="22"/>
    </row>
    <row r="23" spans="9:17" ht="17.100000000000001" customHeight="1">
      <c r="I23" s="22"/>
      <c r="J23" s="22"/>
      <c r="K23" s="22"/>
      <c r="L23" s="22"/>
      <c r="M23" s="22"/>
      <c r="N23" s="22"/>
      <c r="O23" s="22"/>
      <c r="P23" s="22"/>
      <c r="Q23" s="22"/>
    </row>
    <row r="24" spans="9:17" ht="17.100000000000001" customHeight="1">
      <c r="I24" s="22"/>
      <c r="J24" s="22"/>
      <c r="K24" s="22"/>
      <c r="L24" s="22"/>
      <c r="M24" s="22"/>
      <c r="N24" s="22"/>
      <c r="O24" s="22"/>
      <c r="P24" s="22"/>
      <c r="Q24" s="22"/>
    </row>
    <row r="25" spans="9:17" ht="17.100000000000001" customHeight="1">
      <c r="I25" s="22"/>
    </row>
    <row r="26" spans="9:17" ht="17.100000000000001" customHeight="1">
      <c r="I26" s="22"/>
      <c r="J26" s="22"/>
      <c r="K26" s="22"/>
      <c r="L26" s="22"/>
      <c r="M26" s="22"/>
      <c r="N26" s="22"/>
      <c r="O26" s="22"/>
      <c r="P26" s="22"/>
      <c r="Q26" s="22"/>
    </row>
    <row r="27" spans="9:17" ht="17.100000000000001" customHeight="1">
      <c r="I27" s="22"/>
      <c r="J27" s="22"/>
      <c r="K27" s="22"/>
      <c r="L27" s="22"/>
      <c r="M27" s="22"/>
      <c r="N27" s="22"/>
      <c r="O27" s="22"/>
      <c r="P27" s="22"/>
      <c r="Q27" s="22"/>
    </row>
    <row r="28" spans="9:17" ht="17.100000000000001" customHeight="1">
      <c r="I28" s="22"/>
      <c r="J28" s="22"/>
      <c r="K28" s="22"/>
      <c r="L28" s="22"/>
      <c r="M28" s="22"/>
      <c r="N28" s="22"/>
      <c r="O28" s="22"/>
      <c r="P28" s="22"/>
      <c r="Q28" s="22"/>
    </row>
    <row r="29" spans="9:17" ht="17.100000000000001" customHeight="1"/>
    <row r="30" spans="9:17" ht="17.100000000000001" customHeight="1">
      <c r="I30" s="22"/>
      <c r="J30" s="22"/>
      <c r="K30" s="22"/>
      <c r="L30" s="22"/>
      <c r="M30" s="22"/>
      <c r="N30" s="22"/>
      <c r="O30" s="22"/>
      <c r="P30" s="22"/>
      <c r="Q30" s="22"/>
    </row>
    <row r="31" spans="9:17" ht="17.100000000000001" customHeight="1">
      <c r="I31" s="22"/>
      <c r="J31" s="22"/>
      <c r="K31" s="22"/>
      <c r="L31" s="22"/>
      <c r="M31" s="22"/>
      <c r="N31" s="22"/>
      <c r="O31" s="22"/>
      <c r="P31" s="22"/>
      <c r="Q31" s="22"/>
    </row>
    <row r="32" spans="9:17" ht="17.100000000000001" customHeight="1">
      <c r="I32" s="22"/>
      <c r="J32" s="22"/>
      <c r="K32" s="22"/>
      <c r="L32" s="22"/>
      <c r="M32" s="22"/>
      <c r="N32" s="22"/>
      <c r="O32" s="22"/>
      <c r="P32" s="22"/>
      <c r="Q32" s="22"/>
    </row>
    <row r="33" spans="3:17" ht="16.5" customHeight="1">
      <c r="I33" s="22"/>
      <c r="Q33" s="22"/>
    </row>
    <row r="34" spans="3:17" ht="16.5" customHeight="1">
      <c r="I34" s="22"/>
      <c r="J34" s="22"/>
      <c r="K34" s="22"/>
      <c r="L34" s="22"/>
      <c r="M34" s="22"/>
      <c r="N34" s="22"/>
      <c r="O34" s="22"/>
      <c r="P34" s="22"/>
      <c r="Q34" s="22"/>
    </row>
    <row r="35" spans="3:17" ht="16.5" customHeight="1">
      <c r="I35" s="22"/>
      <c r="J35" s="22"/>
      <c r="K35" s="22"/>
      <c r="L35" s="22"/>
      <c r="M35" s="22"/>
      <c r="N35" s="22"/>
      <c r="O35" s="22"/>
      <c r="P35" s="22"/>
      <c r="Q35" s="22"/>
    </row>
    <row r="36" spans="3:17" ht="16.5" customHeight="1">
      <c r="I36" s="22"/>
      <c r="J36" s="22"/>
      <c r="K36" s="22"/>
      <c r="L36" s="22"/>
      <c r="M36" s="22"/>
      <c r="N36" s="22"/>
      <c r="O36" s="22"/>
      <c r="P36" s="22"/>
      <c r="Q36" s="22"/>
    </row>
    <row r="37" spans="3:17" ht="16.5" customHeight="1">
      <c r="I37" s="22"/>
      <c r="J37" s="22"/>
      <c r="K37" s="22"/>
      <c r="L37" s="22"/>
      <c r="M37" s="22"/>
      <c r="N37" s="22"/>
      <c r="O37" s="22"/>
      <c r="P37" s="22"/>
    </row>
    <row r="38" spans="3:17" ht="16.5" customHeight="1">
      <c r="I38" s="22"/>
    </row>
    <row r="39" spans="3:17" ht="16.5" customHeight="1"/>
    <row r="40" spans="3:17" ht="16.5" customHeight="1"/>
    <row r="46" spans="3:17">
      <c r="C46" s="36"/>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G74"/>
  <sheetViews>
    <sheetView zoomScaleNormal="100" workbookViewId="0">
      <selection activeCell="B1" sqref="B1"/>
    </sheetView>
  </sheetViews>
  <sheetFormatPr defaultRowHeight="13.5"/>
  <cols>
    <col min="1" max="1" width="1.25" style="21" customWidth="1"/>
    <col min="2" max="2" width="7.5" style="21" customWidth="1"/>
    <col min="3" max="3" width="16.375" style="21" customWidth="1"/>
    <col min="4" max="4" width="6.625" style="21" customWidth="1"/>
    <col min="5" max="5" width="7.625" style="21" customWidth="1"/>
    <col min="6" max="6" width="6.625" style="21" customWidth="1"/>
    <col min="7" max="7" width="7.625" style="21" customWidth="1"/>
    <col min="8" max="8" width="6.625" style="21" customWidth="1"/>
    <col min="9" max="9" width="7.625" style="21" customWidth="1"/>
    <col min="10" max="11" width="6.625" style="21" customWidth="1"/>
    <col min="12" max="12" width="3.375" style="21" customWidth="1"/>
    <col min="13" max="13" width="4.125" style="21" customWidth="1"/>
    <col min="14" max="15" width="3.75" style="21" customWidth="1"/>
    <col min="16" max="16" width="4.75" style="21" customWidth="1"/>
    <col min="17" max="17" width="4.25" style="21" customWidth="1"/>
    <col min="18" max="18" width="2.5" style="21" bestFit="1" customWidth="1"/>
    <col min="19" max="20" width="3.875" style="21" customWidth="1"/>
    <col min="21" max="21" width="9" style="21"/>
    <col min="22" max="22" width="4.75" style="21" customWidth="1"/>
    <col min="23" max="23" width="3" style="21" customWidth="1"/>
    <col min="24" max="16384" width="9" style="21"/>
  </cols>
  <sheetData>
    <row r="1" spans="1:33" s="217" customFormat="1" ht="26.25" customHeight="1">
      <c r="A1" s="215" t="s">
        <v>2154</v>
      </c>
      <c r="B1" s="219"/>
      <c r="C1" s="219"/>
      <c r="D1" s="219"/>
      <c r="E1" s="219"/>
      <c r="F1" s="219"/>
      <c r="G1" s="219"/>
      <c r="H1" s="304"/>
      <c r="I1" s="219"/>
      <c r="J1" s="219"/>
      <c r="K1" s="219"/>
      <c r="L1" s="219"/>
      <c r="M1" s="219"/>
      <c r="N1" s="219"/>
      <c r="O1" s="219"/>
      <c r="P1" s="219"/>
      <c r="Q1" s="219"/>
      <c r="R1" s="219"/>
      <c r="S1" s="219"/>
      <c r="T1" s="219"/>
      <c r="U1" s="219"/>
      <c r="V1" s="218"/>
      <c r="W1" s="218"/>
      <c r="X1" s="218"/>
      <c r="Y1" s="218"/>
      <c r="Z1" s="218"/>
      <c r="AA1" s="218"/>
      <c r="AB1" s="218"/>
      <c r="AC1" s="218"/>
      <c r="AD1" s="218"/>
      <c r="AE1" s="218"/>
      <c r="AF1" s="218"/>
      <c r="AG1" s="218"/>
    </row>
    <row r="2" spans="1:33" s="76" customFormat="1" ht="14.1" customHeight="1">
      <c r="A2" s="7"/>
      <c r="B2" s="75" t="s">
        <v>1348</v>
      </c>
      <c r="C2" s="3"/>
      <c r="D2" s="1313" t="s">
        <v>2241</v>
      </c>
      <c r="E2" s="1313"/>
      <c r="F2" s="1313"/>
      <c r="G2" s="1313"/>
      <c r="H2" s="1313"/>
      <c r="I2" s="1313"/>
      <c r="J2" s="1313"/>
      <c r="K2" s="1313"/>
    </row>
    <row r="3" spans="1:33" s="138" customFormat="1" ht="15" customHeight="1">
      <c r="A3" s="20"/>
      <c r="B3" s="1464"/>
      <c r="C3" s="1464" t="s">
        <v>1769</v>
      </c>
      <c r="D3" s="1542" t="s">
        <v>543</v>
      </c>
      <c r="E3" s="1543"/>
      <c r="F3" s="1542" t="s">
        <v>1433</v>
      </c>
      <c r="G3" s="1543"/>
      <c r="H3" s="1542" t="s">
        <v>2246</v>
      </c>
      <c r="I3" s="1543"/>
      <c r="J3" s="1542" t="s">
        <v>2338</v>
      </c>
      <c r="K3" s="1543"/>
    </row>
    <row r="4" spans="1:33" s="138" customFormat="1" ht="15" customHeight="1">
      <c r="A4" s="20"/>
      <c r="B4" s="1465"/>
      <c r="C4" s="1465"/>
      <c r="D4" s="97" t="s">
        <v>1558</v>
      </c>
      <c r="E4" s="96" t="s">
        <v>364</v>
      </c>
      <c r="F4" s="226" t="s">
        <v>1558</v>
      </c>
      <c r="G4" s="227" t="s">
        <v>364</v>
      </c>
      <c r="H4" s="226" t="s">
        <v>1558</v>
      </c>
      <c r="I4" s="227" t="s">
        <v>364</v>
      </c>
      <c r="J4" s="226" t="s">
        <v>1558</v>
      </c>
      <c r="K4" s="227" t="s">
        <v>364</v>
      </c>
    </row>
    <row r="5" spans="1:33" s="138" customFormat="1" ht="12">
      <c r="A5" s="20"/>
      <c r="B5" s="1544" t="s">
        <v>2108</v>
      </c>
      <c r="C5" s="657" t="s">
        <v>365</v>
      </c>
      <c r="D5" s="1051">
        <f t="shared" ref="D5:K5" si="0">SUM(D6:D9)</f>
        <v>425</v>
      </c>
      <c r="E5" s="1052">
        <f t="shared" si="0"/>
        <v>1123</v>
      </c>
      <c r="F5" s="1051">
        <f t="shared" si="0"/>
        <v>421</v>
      </c>
      <c r="G5" s="1052">
        <f t="shared" si="0"/>
        <v>1096</v>
      </c>
      <c r="H5" s="1051">
        <f t="shared" si="0"/>
        <v>432</v>
      </c>
      <c r="I5" s="1053">
        <f t="shared" si="0"/>
        <v>1110</v>
      </c>
      <c r="J5" s="1193">
        <f t="shared" si="0"/>
        <v>436</v>
      </c>
      <c r="K5" s="1053">
        <f t="shared" si="0"/>
        <v>1118</v>
      </c>
    </row>
    <row r="6" spans="1:33" s="138" customFormat="1" ht="12">
      <c r="A6" s="20"/>
      <c r="B6" s="1545"/>
      <c r="C6" s="658" t="s">
        <v>2029</v>
      </c>
      <c r="D6" s="1054">
        <v>174</v>
      </c>
      <c r="E6" s="1055">
        <v>471</v>
      </c>
      <c r="F6" s="1054">
        <v>175</v>
      </c>
      <c r="G6" s="1055">
        <v>463</v>
      </c>
      <c r="H6" s="1054">
        <v>185</v>
      </c>
      <c r="I6" s="1055">
        <v>478</v>
      </c>
      <c r="J6" s="1054">
        <v>184</v>
      </c>
      <c r="K6" s="1055">
        <v>488</v>
      </c>
    </row>
    <row r="7" spans="1:33" s="138" customFormat="1" ht="12">
      <c r="A7" s="20"/>
      <c r="B7" s="1545"/>
      <c r="C7" s="658" t="s">
        <v>2030</v>
      </c>
      <c r="D7" s="1054">
        <v>49</v>
      </c>
      <c r="E7" s="1055">
        <v>89</v>
      </c>
      <c r="F7" s="1054">
        <v>41</v>
      </c>
      <c r="G7" s="1055">
        <v>77</v>
      </c>
      <c r="H7" s="1054">
        <v>43</v>
      </c>
      <c r="I7" s="1055">
        <v>78</v>
      </c>
      <c r="J7" s="1054">
        <v>47</v>
      </c>
      <c r="K7" s="1055">
        <v>84</v>
      </c>
    </row>
    <row r="8" spans="1:33" s="138" customFormat="1" ht="12">
      <c r="A8" s="20"/>
      <c r="B8" s="1545"/>
      <c r="C8" s="658" t="s">
        <v>1029</v>
      </c>
      <c r="D8" s="1054">
        <v>74</v>
      </c>
      <c r="E8" s="1055">
        <v>213</v>
      </c>
      <c r="F8" s="1054">
        <v>74</v>
      </c>
      <c r="G8" s="1055">
        <v>206</v>
      </c>
      <c r="H8" s="1054">
        <v>75</v>
      </c>
      <c r="I8" s="1055">
        <v>206</v>
      </c>
      <c r="J8" s="1054">
        <v>75</v>
      </c>
      <c r="K8" s="1055">
        <v>200</v>
      </c>
    </row>
    <row r="9" spans="1:33" s="138" customFormat="1" ht="12">
      <c r="A9" s="20"/>
      <c r="B9" s="1545"/>
      <c r="C9" s="658" t="s">
        <v>1030</v>
      </c>
      <c r="D9" s="1054">
        <v>128</v>
      </c>
      <c r="E9" s="1055">
        <v>350</v>
      </c>
      <c r="F9" s="1054">
        <v>131</v>
      </c>
      <c r="G9" s="1055">
        <v>350</v>
      </c>
      <c r="H9" s="1054">
        <v>129</v>
      </c>
      <c r="I9" s="1055">
        <v>348</v>
      </c>
      <c r="J9" s="1054">
        <v>130</v>
      </c>
      <c r="K9" s="1055">
        <v>346</v>
      </c>
    </row>
    <row r="10" spans="1:33" s="138" customFormat="1" ht="12">
      <c r="A10" s="20"/>
      <c r="B10" s="1545"/>
      <c r="C10" s="658" t="s">
        <v>266</v>
      </c>
      <c r="D10" s="1056">
        <v>449</v>
      </c>
      <c r="E10" s="1021">
        <v>1189</v>
      </c>
      <c r="F10" s="1056">
        <v>452</v>
      </c>
      <c r="G10" s="1021">
        <v>1188</v>
      </c>
      <c r="H10" s="1056">
        <v>465</v>
      </c>
      <c r="I10" s="1021">
        <v>1216</v>
      </c>
      <c r="J10" s="1056">
        <v>480</v>
      </c>
      <c r="K10" s="1021">
        <v>1223</v>
      </c>
    </row>
    <row r="11" spans="1:33" s="138" customFormat="1" ht="12">
      <c r="A11" s="20"/>
      <c r="B11" s="1545"/>
      <c r="C11" s="658" t="s">
        <v>366</v>
      </c>
      <c r="D11" s="1056">
        <v>234</v>
      </c>
      <c r="E11" s="1021">
        <v>636</v>
      </c>
      <c r="F11" s="1056">
        <v>237</v>
      </c>
      <c r="G11" s="1021">
        <v>635</v>
      </c>
      <c r="H11" s="1056">
        <v>236</v>
      </c>
      <c r="I11" s="1021">
        <v>621</v>
      </c>
      <c r="J11" s="1056">
        <v>234</v>
      </c>
      <c r="K11" s="1021">
        <v>612</v>
      </c>
    </row>
    <row r="12" spans="1:33" s="138" customFormat="1" ht="12">
      <c r="A12" s="20"/>
      <c r="B12" s="1545"/>
      <c r="C12" s="658" t="s">
        <v>346</v>
      </c>
      <c r="D12" s="1056">
        <v>221</v>
      </c>
      <c r="E12" s="1021">
        <v>550</v>
      </c>
      <c r="F12" s="1056">
        <v>224</v>
      </c>
      <c r="G12" s="1021">
        <v>558</v>
      </c>
      <c r="H12" s="1056">
        <v>223</v>
      </c>
      <c r="I12" s="1021">
        <v>553</v>
      </c>
      <c r="J12" s="1056">
        <v>230</v>
      </c>
      <c r="K12" s="1021">
        <v>563</v>
      </c>
    </row>
    <row r="13" spans="1:33" s="138" customFormat="1" ht="12">
      <c r="A13" s="20"/>
      <c r="B13" s="1545"/>
      <c r="C13" s="658" t="s">
        <v>347</v>
      </c>
      <c r="D13" s="1056">
        <f t="shared" ref="D13:I13" si="1">SUM(D14:D16)</f>
        <v>754</v>
      </c>
      <c r="E13" s="1057">
        <f t="shared" si="1"/>
        <v>2084</v>
      </c>
      <c r="F13" s="1056">
        <f t="shared" si="1"/>
        <v>774</v>
      </c>
      <c r="G13" s="1057">
        <f t="shared" si="1"/>
        <v>2129</v>
      </c>
      <c r="H13" s="1056">
        <f t="shared" si="1"/>
        <v>763</v>
      </c>
      <c r="I13" s="1057">
        <f t="shared" si="1"/>
        <v>2089</v>
      </c>
      <c r="J13" s="1058">
        <f>SUM(J14:J16)</f>
        <v>770</v>
      </c>
      <c r="K13" s="1059">
        <f>SUM(K14:K16)</f>
        <v>2083</v>
      </c>
    </row>
    <row r="14" spans="1:33" s="138" customFormat="1" ht="12">
      <c r="A14" s="20"/>
      <c r="B14" s="1545"/>
      <c r="C14" s="658" t="s">
        <v>2027</v>
      </c>
      <c r="D14" s="1054">
        <v>198</v>
      </c>
      <c r="E14" s="1060">
        <v>546</v>
      </c>
      <c r="F14" s="1054">
        <v>206</v>
      </c>
      <c r="G14" s="1060">
        <v>563</v>
      </c>
      <c r="H14" s="1054">
        <v>202</v>
      </c>
      <c r="I14" s="1060">
        <v>543</v>
      </c>
      <c r="J14" s="1054">
        <v>204</v>
      </c>
      <c r="K14" s="1060">
        <v>538</v>
      </c>
    </row>
    <row r="15" spans="1:33" s="138" customFormat="1" ht="12">
      <c r="A15" s="20"/>
      <c r="B15" s="1545"/>
      <c r="C15" s="658" t="s">
        <v>287</v>
      </c>
      <c r="D15" s="1054">
        <v>168</v>
      </c>
      <c r="E15" s="1060">
        <v>414</v>
      </c>
      <c r="F15" s="1054">
        <v>173</v>
      </c>
      <c r="G15" s="1060">
        <v>421</v>
      </c>
      <c r="H15" s="1054">
        <v>172</v>
      </c>
      <c r="I15" s="1060">
        <v>407</v>
      </c>
      <c r="J15" s="1054">
        <v>169</v>
      </c>
      <c r="K15" s="1060">
        <v>400</v>
      </c>
    </row>
    <row r="16" spans="1:33" s="138" customFormat="1" ht="12">
      <c r="A16" s="20"/>
      <c r="B16" s="1545"/>
      <c r="C16" s="658" t="s">
        <v>2028</v>
      </c>
      <c r="D16" s="1054">
        <v>388</v>
      </c>
      <c r="E16" s="1060">
        <v>1124</v>
      </c>
      <c r="F16" s="1054">
        <v>395</v>
      </c>
      <c r="G16" s="1060">
        <v>1145</v>
      </c>
      <c r="H16" s="1054">
        <v>389</v>
      </c>
      <c r="I16" s="1060">
        <v>1139</v>
      </c>
      <c r="J16" s="1054">
        <v>397</v>
      </c>
      <c r="K16" s="1060">
        <v>1145</v>
      </c>
    </row>
    <row r="17" spans="1:11" s="138" customFormat="1" ht="12">
      <c r="A17" s="20"/>
      <c r="B17" s="1545"/>
      <c r="C17" s="658" t="s">
        <v>1996</v>
      </c>
      <c r="D17" s="1056">
        <v>587</v>
      </c>
      <c r="E17" s="1021">
        <v>1429</v>
      </c>
      <c r="F17" s="1056">
        <v>567</v>
      </c>
      <c r="G17" s="1021">
        <v>1389</v>
      </c>
      <c r="H17" s="1056">
        <v>581</v>
      </c>
      <c r="I17" s="1021">
        <v>1425</v>
      </c>
      <c r="J17" s="1056">
        <v>595</v>
      </c>
      <c r="K17" s="1021">
        <v>1446</v>
      </c>
    </row>
    <row r="18" spans="1:11" s="138" customFormat="1" ht="12">
      <c r="A18" s="20"/>
      <c r="B18" s="1545"/>
      <c r="C18" s="658" t="s">
        <v>1997</v>
      </c>
      <c r="D18" s="1056">
        <v>872</v>
      </c>
      <c r="E18" s="1021">
        <v>2022</v>
      </c>
      <c r="F18" s="1056">
        <v>894</v>
      </c>
      <c r="G18" s="1021">
        <v>2062</v>
      </c>
      <c r="H18" s="1056">
        <v>908</v>
      </c>
      <c r="I18" s="1021">
        <v>2079</v>
      </c>
      <c r="J18" s="1056">
        <v>914</v>
      </c>
      <c r="K18" s="1021">
        <v>2044</v>
      </c>
    </row>
    <row r="19" spans="1:11" s="138" customFormat="1" ht="12">
      <c r="A19" s="20"/>
      <c r="B19" s="1545"/>
      <c r="C19" s="658" t="s">
        <v>1998</v>
      </c>
      <c r="D19" s="1056">
        <v>210</v>
      </c>
      <c r="E19" s="1021">
        <v>601</v>
      </c>
      <c r="F19" s="1056">
        <v>219</v>
      </c>
      <c r="G19" s="1021">
        <v>623</v>
      </c>
      <c r="H19" s="1056">
        <v>217</v>
      </c>
      <c r="I19" s="1021">
        <v>618</v>
      </c>
      <c r="J19" s="1056">
        <v>229</v>
      </c>
      <c r="K19" s="1021">
        <v>651</v>
      </c>
    </row>
    <row r="20" spans="1:11" s="138" customFormat="1" ht="12">
      <c r="A20" s="20"/>
      <c r="B20" s="1545"/>
      <c r="C20" s="658" t="s">
        <v>288</v>
      </c>
      <c r="D20" s="1056">
        <v>181</v>
      </c>
      <c r="E20" s="1021">
        <v>411</v>
      </c>
      <c r="F20" s="1056">
        <v>214</v>
      </c>
      <c r="G20" s="1021">
        <v>482</v>
      </c>
      <c r="H20" s="1056">
        <v>200</v>
      </c>
      <c r="I20" s="1021">
        <v>465</v>
      </c>
      <c r="J20" s="1056">
        <v>213</v>
      </c>
      <c r="K20" s="1021">
        <v>487</v>
      </c>
    </row>
    <row r="21" spans="1:11" s="138" customFormat="1" ht="12">
      <c r="A21" s="20"/>
      <c r="B21" s="1545"/>
      <c r="C21" s="658" t="s">
        <v>289</v>
      </c>
      <c r="D21" s="1056">
        <v>289</v>
      </c>
      <c r="E21" s="1021">
        <v>733</v>
      </c>
      <c r="F21" s="1056">
        <v>290</v>
      </c>
      <c r="G21" s="1021">
        <v>725</v>
      </c>
      <c r="H21" s="1056">
        <v>286</v>
      </c>
      <c r="I21" s="1021">
        <v>725</v>
      </c>
      <c r="J21" s="1056">
        <v>277</v>
      </c>
      <c r="K21" s="1021">
        <v>708</v>
      </c>
    </row>
    <row r="22" spans="1:11" s="138" customFormat="1" ht="12">
      <c r="A22" s="20"/>
      <c r="B22" s="1545"/>
      <c r="C22" s="658" t="s">
        <v>1818</v>
      </c>
      <c r="D22" s="1056">
        <v>128</v>
      </c>
      <c r="E22" s="1021">
        <v>359</v>
      </c>
      <c r="F22" s="1056">
        <v>127</v>
      </c>
      <c r="G22" s="1021">
        <v>348</v>
      </c>
      <c r="H22" s="1056">
        <v>128</v>
      </c>
      <c r="I22" s="1021">
        <v>343</v>
      </c>
      <c r="J22" s="1056">
        <v>130</v>
      </c>
      <c r="K22" s="1021">
        <v>342</v>
      </c>
    </row>
    <row r="23" spans="1:11" s="138" customFormat="1" ht="12">
      <c r="A23" s="20"/>
      <c r="B23" s="1545"/>
      <c r="C23" s="658" t="s">
        <v>1819</v>
      </c>
      <c r="D23" s="1056">
        <v>378</v>
      </c>
      <c r="E23" s="1021">
        <v>719</v>
      </c>
      <c r="F23" s="1056">
        <v>381</v>
      </c>
      <c r="G23" s="1021">
        <v>713</v>
      </c>
      <c r="H23" s="1056">
        <v>346</v>
      </c>
      <c r="I23" s="1021">
        <v>666</v>
      </c>
      <c r="J23" s="1056">
        <v>372</v>
      </c>
      <c r="K23" s="1021">
        <v>693</v>
      </c>
    </row>
    <row r="24" spans="1:11" s="138" customFormat="1" ht="12">
      <c r="A24" s="20"/>
      <c r="B24" s="1545"/>
      <c r="C24" s="658" t="s">
        <v>1820</v>
      </c>
      <c r="D24" s="1056">
        <v>93</v>
      </c>
      <c r="E24" s="1021">
        <v>260</v>
      </c>
      <c r="F24" s="1056">
        <v>89</v>
      </c>
      <c r="G24" s="1021">
        <v>248</v>
      </c>
      <c r="H24" s="1056">
        <v>91</v>
      </c>
      <c r="I24" s="1021">
        <v>247</v>
      </c>
      <c r="J24" s="1056">
        <v>91</v>
      </c>
      <c r="K24" s="1021">
        <v>250</v>
      </c>
    </row>
    <row r="25" spans="1:11" s="138" customFormat="1" ht="12">
      <c r="A25" s="20"/>
      <c r="B25" s="1545"/>
      <c r="C25" s="658" t="s">
        <v>1992</v>
      </c>
      <c r="D25" s="1056">
        <v>53</v>
      </c>
      <c r="E25" s="1021">
        <v>143</v>
      </c>
      <c r="F25" s="1056">
        <v>55</v>
      </c>
      <c r="G25" s="1021">
        <v>141</v>
      </c>
      <c r="H25" s="1056">
        <v>54</v>
      </c>
      <c r="I25" s="1021">
        <v>137</v>
      </c>
      <c r="J25" s="1056">
        <v>57</v>
      </c>
      <c r="K25" s="1021">
        <v>142</v>
      </c>
    </row>
    <row r="26" spans="1:11" s="138" customFormat="1" ht="12">
      <c r="A26" s="20"/>
      <c r="B26" s="1545"/>
      <c r="C26" s="658" t="s">
        <v>1518</v>
      </c>
      <c r="D26" s="1056">
        <v>110</v>
      </c>
      <c r="E26" s="1021">
        <v>308</v>
      </c>
      <c r="F26" s="1056">
        <v>109</v>
      </c>
      <c r="G26" s="1021">
        <v>303</v>
      </c>
      <c r="H26" s="1056">
        <v>109</v>
      </c>
      <c r="I26" s="1021">
        <v>291</v>
      </c>
      <c r="J26" s="1056">
        <v>108</v>
      </c>
      <c r="K26" s="1021">
        <v>291</v>
      </c>
    </row>
    <row r="27" spans="1:11" s="138" customFormat="1" ht="12">
      <c r="A27" s="20"/>
      <c r="B27" s="1545"/>
      <c r="C27" s="658" t="s">
        <v>1519</v>
      </c>
      <c r="D27" s="1056">
        <v>135</v>
      </c>
      <c r="E27" s="1021">
        <v>373</v>
      </c>
      <c r="F27" s="1056">
        <v>137</v>
      </c>
      <c r="G27" s="1021">
        <v>378</v>
      </c>
      <c r="H27" s="1056">
        <v>136</v>
      </c>
      <c r="I27" s="1021">
        <v>379</v>
      </c>
      <c r="J27" s="1056">
        <v>135</v>
      </c>
      <c r="K27" s="1021">
        <v>374</v>
      </c>
    </row>
    <row r="28" spans="1:11" s="138" customFormat="1" ht="12">
      <c r="A28" s="20"/>
      <c r="B28" s="1546"/>
      <c r="C28" s="659" t="s">
        <v>2132</v>
      </c>
      <c r="D28" s="537">
        <v>58</v>
      </c>
      <c r="E28" s="1024">
        <v>141</v>
      </c>
      <c r="F28" s="537">
        <v>60</v>
      </c>
      <c r="G28" s="1024">
        <v>149</v>
      </c>
      <c r="H28" s="537">
        <v>60</v>
      </c>
      <c r="I28" s="1024">
        <v>144</v>
      </c>
      <c r="J28" s="537">
        <v>57</v>
      </c>
      <c r="K28" s="1024">
        <v>143</v>
      </c>
    </row>
    <row r="29" spans="1:11" s="138" customFormat="1" ht="12" customHeight="1">
      <c r="A29" s="20"/>
      <c r="B29" s="1544" t="s">
        <v>2109</v>
      </c>
      <c r="C29" s="657" t="s">
        <v>1821</v>
      </c>
      <c r="D29" s="1061">
        <v>349</v>
      </c>
      <c r="E29" s="1020">
        <v>1022</v>
      </c>
      <c r="F29" s="1061">
        <v>354</v>
      </c>
      <c r="G29" s="1020">
        <v>1024</v>
      </c>
      <c r="H29" s="1061">
        <v>371</v>
      </c>
      <c r="I29" s="1020">
        <v>1057</v>
      </c>
      <c r="J29" s="1061">
        <v>427</v>
      </c>
      <c r="K29" s="1020">
        <v>1198</v>
      </c>
    </row>
    <row r="30" spans="1:11" s="138" customFormat="1" ht="12">
      <c r="A30" s="20"/>
      <c r="B30" s="1545"/>
      <c r="C30" s="658" t="s">
        <v>1822</v>
      </c>
      <c r="D30" s="1056">
        <v>503</v>
      </c>
      <c r="E30" s="1021">
        <v>1195</v>
      </c>
      <c r="F30" s="1056">
        <v>495</v>
      </c>
      <c r="G30" s="1021">
        <v>1188</v>
      </c>
      <c r="H30" s="1056">
        <v>500</v>
      </c>
      <c r="I30" s="1021">
        <v>1169</v>
      </c>
      <c r="J30" s="1056">
        <v>511</v>
      </c>
      <c r="K30" s="1021">
        <v>1158</v>
      </c>
    </row>
    <row r="31" spans="1:11" s="138" customFormat="1" ht="12">
      <c r="A31" s="20"/>
      <c r="B31" s="1545"/>
      <c r="C31" s="658" t="s">
        <v>1824</v>
      </c>
      <c r="D31" s="1056">
        <v>437</v>
      </c>
      <c r="E31" s="1021">
        <v>883</v>
      </c>
      <c r="F31" s="1056">
        <v>442</v>
      </c>
      <c r="G31" s="1021">
        <v>881</v>
      </c>
      <c r="H31" s="1056">
        <v>447</v>
      </c>
      <c r="I31" s="1021">
        <v>880</v>
      </c>
      <c r="J31" s="1056">
        <v>445</v>
      </c>
      <c r="K31" s="1021">
        <v>872</v>
      </c>
    </row>
    <row r="32" spans="1:11" s="138" customFormat="1" ht="12">
      <c r="A32" s="20"/>
      <c r="B32" s="1545"/>
      <c r="C32" s="658" t="s">
        <v>1825</v>
      </c>
      <c r="D32" s="1056">
        <v>107</v>
      </c>
      <c r="E32" s="1021">
        <v>236</v>
      </c>
      <c r="F32" s="1056">
        <v>109</v>
      </c>
      <c r="G32" s="1021">
        <v>238</v>
      </c>
      <c r="H32" s="1056">
        <v>102</v>
      </c>
      <c r="I32" s="1021">
        <v>224</v>
      </c>
      <c r="J32" s="1056">
        <v>100</v>
      </c>
      <c r="K32" s="1021">
        <v>224</v>
      </c>
    </row>
    <row r="33" spans="1:11" s="138" customFormat="1" ht="12">
      <c r="A33" s="20"/>
      <c r="B33" s="1545"/>
      <c r="C33" s="658" t="s">
        <v>1826</v>
      </c>
      <c r="D33" s="1056">
        <v>126</v>
      </c>
      <c r="E33" s="1021">
        <v>312</v>
      </c>
      <c r="F33" s="1056">
        <v>122</v>
      </c>
      <c r="G33" s="1021">
        <v>317</v>
      </c>
      <c r="H33" s="1056">
        <v>120</v>
      </c>
      <c r="I33" s="1021">
        <v>304</v>
      </c>
      <c r="J33" s="1056">
        <v>122</v>
      </c>
      <c r="K33" s="1021">
        <v>299</v>
      </c>
    </row>
    <row r="34" spans="1:11" s="138" customFormat="1" ht="12">
      <c r="A34" s="20"/>
      <c r="B34" s="1545"/>
      <c r="C34" s="658" t="s">
        <v>1843</v>
      </c>
      <c r="D34" s="1056">
        <v>135</v>
      </c>
      <c r="E34" s="1021">
        <v>323</v>
      </c>
      <c r="F34" s="1056">
        <v>132</v>
      </c>
      <c r="G34" s="1021">
        <v>306</v>
      </c>
      <c r="H34" s="1056">
        <v>131</v>
      </c>
      <c r="I34" s="1021">
        <v>305</v>
      </c>
      <c r="J34" s="1056">
        <v>130</v>
      </c>
      <c r="K34" s="1021">
        <v>304</v>
      </c>
    </row>
    <row r="35" spans="1:11" s="138" customFormat="1" ht="12">
      <c r="A35" s="20"/>
      <c r="B35" s="1545"/>
      <c r="C35" s="658" t="s">
        <v>243</v>
      </c>
      <c r="D35" s="1056">
        <v>126</v>
      </c>
      <c r="E35" s="1021">
        <v>312</v>
      </c>
      <c r="F35" s="1056">
        <v>130</v>
      </c>
      <c r="G35" s="1021">
        <v>299</v>
      </c>
      <c r="H35" s="1056">
        <v>127</v>
      </c>
      <c r="I35" s="1021">
        <v>289</v>
      </c>
      <c r="J35" s="1056">
        <v>129</v>
      </c>
      <c r="K35" s="1021">
        <v>289</v>
      </c>
    </row>
    <row r="36" spans="1:11" s="138" customFormat="1" ht="12">
      <c r="A36" s="20"/>
      <c r="B36" s="1545"/>
      <c r="C36" s="658" t="s">
        <v>428</v>
      </c>
      <c r="D36" s="1056">
        <v>118</v>
      </c>
      <c r="E36" s="1021">
        <v>290</v>
      </c>
      <c r="F36" s="1056">
        <v>114</v>
      </c>
      <c r="G36" s="1021">
        <v>279</v>
      </c>
      <c r="H36" s="1056">
        <v>123</v>
      </c>
      <c r="I36" s="1021">
        <v>280</v>
      </c>
      <c r="J36" s="1056">
        <v>126</v>
      </c>
      <c r="K36" s="1021">
        <v>294</v>
      </c>
    </row>
    <row r="37" spans="1:11" s="138" customFormat="1" ht="12">
      <c r="A37" s="20"/>
      <c r="B37" s="1545"/>
      <c r="C37" s="658" t="s">
        <v>429</v>
      </c>
      <c r="D37" s="1056">
        <v>126</v>
      </c>
      <c r="E37" s="1021">
        <v>320</v>
      </c>
      <c r="F37" s="1056">
        <v>129</v>
      </c>
      <c r="G37" s="1021">
        <v>331</v>
      </c>
      <c r="H37" s="1056">
        <v>128</v>
      </c>
      <c r="I37" s="1021">
        <v>322</v>
      </c>
      <c r="J37" s="1056">
        <v>125</v>
      </c>
      <c r="K37" s="1021">
        <v>299</v>
      </c>
    </row>
    <row r="38" spans="1:11" s="138" customFormat="1" ht="12">
      <c r="A38" s="20"/>
      <c r="B38" s="1545"/>
      <c r="C38" s="658" t="s">
        <v>965</v>
      </c>
      <c r="D38" s="1056">
        <v>73</v>
      </c>
      <c r="E38" s="1021">
        <v>170</v>
      </c>
      <c r="F38" s="1056">
        <v>68</v>
      </c>
      <c r="G38" s="1021">
        <v>155</v>
      </c>
      <c r="H38" s="1056">
        <v>71</v>
      </c>
      <c r="I38" s="1021">
        <v>158</v>
      </c>
      <c r="J38" s="1056">
        <v>71</v>
      </c>
      <c r="K38" s="1021">
        <v>159</v>
      </c>
    </row>
    <row r="39" spans="1:11" s="138" customFormat="1" ht="12">
      <c r="A39" s="20"/>
      <c r="B39" s="1545"/>
      <c r="C39" s="658" t="s">
        <v>430</v>
      </c>
      <c r="D39" s="1056">
        <v>503</v>
      </c>
      <c r="E39" s="1021">
        <v>1107</v>
      </c>
      <c r="F39" s="1056">
        <v>505</v>
      </c>
      <c r="G39" s="1021">
        <v>1095</v>
      </c>
      <c r="H39" s="1056">
        <v>482</v>
      </c>
      <c r="I39" s="1021">
        <v>1039</v>
      </c>
      <c r="J39" s="1056">
        <v>479</v>
      </c>
      <c r="K39" s="1021">
        <v>1039</v>
      </c>
    </row>
    <row r="40" spans="1:11" s="138" customFormat="1" ht="12">
      <c r="A40" s="20"/>
      <c r="B40" s="1545"/>
      <c r="C40" s="658" t="s">
        <v>431</v>
      </c>
      <c r="D40" s="1056">
        <v>250</v>
      </c>
      <c r="E40" s="1021">
        <v>646</v>
      </c>
      <c r="F40" s="1056">
        <v>247</v>
      </c>
      <c r="G40" s="1021">
        <v>624</v>
      </c>
      <c r="H40" s="1056">
        <v>247</v>
      </c>
      <c r="I40" s="1021">
        <v>619</v>
      </c>
      <c r="J40" s="1056">
        <v>247</v>
      </c>
      <c r="K40" s="1021">
        <v>620</v>
      </c>
    </row>
    <row r="41" spans="1:11" s="138" customFormat="1" ht="12">
      <c r="A41" s="20"/>
      <c r="B41" s="1545"/>
      <c r="C41" s="658" t="s">
        <v>1664</v>
      </c>
      <c r="D41" s="1056">
        <v>49</v>
      </c>
      <c r="E41" s="1021">
        <v>137</v>
      </c>
      <c r="F41" s="1056">
        <v>49</v>
      </c>
      <c r="G41" s="1021">
        <v>136</v>
      </c>
      <c r="H41" s="1056">
        <v>51</v>
      </c>
      <c r="I41" s="1021">
        <v>140</v>
      </c>
      <c r="J41" s="1056">
        <v>50</v>
      </c>
      <c r="K41" s="1021">
        <v>135</v>
      </c>
    </row>
    <row r="42" spans="1:11" s="138" customFormat="1" ht="12">
      <c r="A42" s="20"/>
      <c r="B42" s="1545"/>
      <c r="C42" s="658" t="s">
        <v>1665</v>
      </c>
      <c r="D42" s="1056">
        <v>65</v>
      </c>
      <c r="E42" s="1021">
        <v>243</v>
      </c>
      <c r="F42" s="1056">
        <v>64</v>
      </c>
      <c r="G42" s="1021">
        <v>235</v>
      </c>
      <c r="H42" s="1056">
        <v>65</v>
      </c>
      <c r="I42" s="1021">
        <v>228</v>
      </c>
      <c r="J42" s="1056">
        <v>65</v>
      </c>
      <c r="K42" s="1021">
        <v>223</v>
      </c>
    </row>
    <row r="43" spans="1:11" s="138" customFormat="1" ht="12">
      <c r="A43" s="20"/>
      <c r="B43" s="1545"/>
      <c r="C43" s="658" t="s">
        <v>1666</v>
      </c>
      <c r="D43" s="1056">
        <v>128</v>
      </c>
      <c r="E43" s="1021">
        <v>356</v>
      </c>
      <c r="F43" s="1056">
        <v>126</v>
      </c>
      <c r="G43" s="1021">
        <v>352</v>
      </c>
      <c r="H43" s="1056">
        <v>126</v>
      </c>
      <c r="I43" s="1021">
        <v>352</v>
      </c>
      <c r="J43" s="1056">
        <v>124</v>
      </c>
      <c r="K43" s="1021">
        <v>348</v>
      </c>
    </row>
    <row r="44" spans="1:11" s="138" customFormat="1" ht="12">
      <c r="A44" s="20"/>
      <c r="B44" s="1545"/>
      <c r="C44" s="658" t="s">
        <v>1667</v>
      </c>
      <c r="D44" s="1056">
        <v>143</v>
      </c>
      <c r="E44" s="1021">
        <v>344</v>
      </c>
      <c r="F44" s="1056">
        <v>138</v>
      </c>
      <c r="G44" s="1021">
        <v>324</v>
      </c>
      <c r="H44" s="1056">
        <v>134</v>
      </c>
      <c r="I44" s="1021">
        <v>326</v>
      </c>
      <c r="J44" s="1056">
        <v>136</v>
      </c>
      <c r="K44" s="1021">
        <v>323</v>
      </c>
    </row>
    <row r="45" spans="1:11" s="138" customFormat="1" ht="12">
      <c r="A45" s="20"/>
      <c r="B45" s="1545"/>
      <c r="C45" s="658" t="s">
        <v>1668</v>
      </c>
      <c r="D45" s="1056">
        <v>138</v>
      </c>
      <c r="E45" s="1021">
        <v>347</v>
      </c>
      <c r="F45" s="1056">
        <v>138</v>
      </c>
      <c r="G45" s="1021">
        <v>340</v>
      </c>
      <c r="H45" s="1056">
        <v>140</v>
      </c>
      <c r="I45" s="1021">
        <v>344</v>
      </c>
      <c r="J45" s="1056">
        <v>143</v>
      </c>
      <c r="K45" s="1021">
        <v>343</v>
      </c>
    </row>
    <row r="46" spans="1:11" s="138" customFormat="1" ht="12">
      <c r="A46" s="20"/>
      <c r="B46" s="1545"/>
      <c r="C46" s="658" t="s">
        <v>244</v>
      </c>
      <c r="D46" s="1056">
        <v>39</v>
      </c>
      <c r="E46" s="1021">
        <v>111</v>
      </c>
      <c r="F46" s="1056">
        <v>38</v>
      </c>
      <c r="G46" s="1021">
        <v>107</v>
      </c>
      <c r="H46" s="1056">
        <v>37</v>
      </c>
      <c r="I46" s="1021">
        <v>106</v>
      </c>
      <c r="J46" s="1056">
        <v>38</v>
      </c>
      <c r="K46" s="1021">
        <v>101</v>
      </c>
    </row>
    <row r="47" spans="1:11" s="138" customFormat="1" ht="12">
      <c r="A47" s="20"/>
      <c r="B47" s="1545"/>
      <c r="C47" s="658" t="s">
        <v>1942</v>
      </c>
      <c r="D47" s="1056">
        <v>95</v>
      </c>
      <c r="E47" s="1021">
        <v>320</v>
      </c>
      <c r="F47" s="1056">
        <v>94</v>
      </c>
      <c r="G47" s="1021">
        <v>320</v>
      </c>
      <c r="H47" s="1056">
        <v>94</v>
      </c>
      <c r="I47" s="1021">
        <v>313</v>
      </c>
      <c r="J47" s="1056">
        <v>92</v>
      </c>
      <c r="K47" s="1021">
        <v>303</v>
      </c>
    </row>
    <row r="48" spans="1:11" s="138" customFormat="1" ht="12">
      <c r="A48" s="20"/>
      <c r="B48" s="1545"/>
      <c r="C48" s="658" t="s">
        <v>1716</v>
      </c>
      <c r="D48" s="1056">
        <v>150</v>
      </c>
      <c r="E48" s="1021">
        <v>424</v>
      </c>
      <c r="F48" s="1056">
        <v>153</v>
      </c>
      <c r="G48" s="1021">
        <v>435</v>
      </c>
      <c r="H48" s="1056">
        <v>151</v>
      </c>
      <c r="I48" s="1021">
        <v>418</v>
      </c>
      <c r="J48" s="1056">
        <v>153</v>
      </c>
      <c r="K48" s="1021">
        <v>409</v>
      </c>
    </row>
    <row r="49" spans="1:11" s="138" customFormat="1" ht="12">
      <c r="A49" s="20"/>
      <c r="B49" s="1545"/>
      <c r="C49" s="658" t="s">
        <v>2270</v>
      </c>
      <c r="D49" s="1056">
        <v>41</v>
      </c>
      <c r="E49" s="1021">
        <v>138</v>
      </c>
      <c r="F49" s="1056">
        <v>40</v>
      </c>
      <c r="G49" s="1021">
        <v>136</v>
      </c>
      <c r="H49" s="1056">
        <v>41</v>
      </c>
      <c r="I49" s="1021">
        <v>138</v>
      </c>
      <c r="J49" s="1056">
        <v>42</v>
      </c>
      <c r="K49" s="1021">
        <v>139</v>
      </c>
    </row>
    <row r="50" spans="1:11" s="138" customFormat="1" ht="12">
      <c r="A50" s="20"/>
      <c r="B50" s="1546"/>
      <c r="C50" s="659" t="s">
        <v>2182</v>
      </c>
      <c r="D50" s="379" t="s">
        <v>15</v>
      </c>
      <c r="E50" s="458" t="s">
        <v>15</v>
      </c>
      <c r="F50" s="537">
        <v>37</v>
      </c>
      <c r="G50" s="1062">
        <v>127</v>
      </c>
      <c r="H50" s="537">
        <v>112</v>
      </c>
      <c r="I50" s="1062">
        <v>347</v>
      </c>
      <c r="J50" s="537">
        <v>173</v>
      </c>
      <c r="K50" s="1062">
        <v>562</v>
      </c>
    </row>
    <row r="51" spans="1:11" s="138" customFormat="1" ht="12">
      <c r="A51" s="20"/>
      <c r="B51" s="1544" t="s">
        <v>2110</v>
      </c>
      <c r="C51" s="657" t="s">
        <v>1669</v>
      </c>
      <c r="D51" s="1063">
        <f t="shared" ref="D51:K51" si="2">SUM(D52:D56)</f>
        <v>306</v>
      </c>
      <c r="E51" s="1064">
        <f t="shared" si="2"/>
        <v>1008</v>
      </c>
      <c r="F51" s="1063">
        <f t="shared" si="2"/>
        <v>312</v>
      </c>
      <c r="G51" s="1064">
        <f t="shared" si="2"/>
        <v>1019</v>
      </c>
      <c r="H51" s="1063">
        <f t="shared" si="2"/>
        <v>312</v>
      </c>
      <c r="I51" s="1064">
        <f t="shared" si="2"/>
        <v>1012</v>
      </c>
      <c r="J51" s="1194">
        <f t="shared" si="2"/>
        <v>315</v>
      </c>
      <c r="K51" s="1195">
        <f t="shared" si="2"/>
        <v>997</v>
      </c>
    </row>
    <row r="52" spans="1:11" s="138" customFormat="1" ht="12">
      <c r="A52" s="20"/>
      <c r="B52" s="1547"/>
      <c r="C52" s="658" t="s">
        <v>621</v>
      </c>
      <c r="D52" s="1054">
        <v>65</v>
      </c>
      <c r="E52" s="1060">
        <v>193</v>
      </c>
      <c r="F52" s="1054">
        <v>63</v>
      </c>
      <c r="G52" s="1060">
        <v>192</v>
      </c>
      <c r="H52" s="1054">
        <v>64</v>
      </c>
      <c r="I52" s="1060">
        <v>193</v>
      </c>
      <c r="J52" s="1054">
        <v>63</v>
      </c>
      <c r="K52" s="1060">
        <v>184</v>
      </c>
    </row>
    <row r="53" spans="1:11" s="138" customFormat="1" ht="12">
      <c r="A53" s="20"/>
      <c r="B53" s="1547"/>
      <c r="C53" s="658" t="s">
        <v>622</v>
      </c>
      <c r="D53" s="1054">
        <v>45</v>
      </c>
      <c r="E53" s="1060">
        <v>159</v>
      </c>
      <c r="F53" s="1054">
        <v>46</v>
      </c>
      <c r="G53" s="1060">
        <v>159</v>
      </c>
      <c r="H53" s="1054">
        <v>46</v>
      </c>
      <c r="I53" s="1060">
        <v>154</v>
      </c>
      <c r="J53" s="1054">
        <v>47</v>
      </c>
      <c r="K53" s="1060">
        <v>155</v>
      </c>
    </row>
    <row r="54" spans="1:11" s="138" customFormat="1" ht="12">
      <c r="A54" s="20"/>
      <c r="B54" s="1547"/>
      <c r="C54" s="658" t="s">
        <v>623</v>
      </c>
      <c r="D54" s="1054">
        <v>66</v>
      </c>
      <c r="E54" s="1060">
        <v>210</v>
      </c>
      <c r="F54" s="1054">
        <v>71</v>
      </c>
      <c r="G54" s="1060">
        <v>219</v>
      </c>
      <c r="H54" s="1054">
        <v>70</v>
      </c>
      <c r="I54" s="1060">
        <v>223</v>
      </c>
      <c r="J54" s="1054">
        <v>70</v>
      </c>
      <c r="K54" s="1060">
        <v>227</v>
      </c>
    </row>
    <row r="55" spans="1:11" s="138" customFormat="1" ht="12">
      <c r="A55" s="20"/>
      <c r="B55" s="1547"/>
      <c r="C55" s="658" t="s">
        <v>624</v>
      </c>
      <c r="D55" s="1054">
        <v>87</v>
      </c>
      <c r="E55" s="1060">
        <v>305</v>
      </c>
      <c r="F55" s="1054">
        <v>87</v>
      </c>
      <c r="G55" s="1060">
        <v>301</v>
      </c>
      <c r="H55" s="1054">
        <v>87</v>
      </c>
      <c r="I55" s="1060">
        <v>291</v>
      </c>
      <c r="J55" s="1054">
        <v>88</v>
      </c>
      <c r="K55" s="1060">
        <v>282</v>
      </c>
    </row>
    <row r="56" spans="1:11" s="138" customFormat="1" ht="12">
      <c r="A56" s="20"/>
      <c r="B56" s="1547"/>
      <c r="C56" s="658" t="s">
        <v>2026</v>
      </c>
      <c r="D56" s="1054">
        <v>43</v>
      </c>
      <c r="E56" s="1060">
        <v>141</v>
      </c>
      <c r="F56" s="1054">
        <v>45</v>
      </c>
      <c r="G56" s="1060">
        <v>148</v>
      </c>
      <c r="H56" s="1054">
        <v>45</v>
      </c>
      <c r="I56" s="1060">
        <v>151</v>
      </c>
      <c r="J56" s="1054">
        <v>47</v>
      </c>
      <c r="K56" s="1060">
        <v>149</v>
      </c>
    </row>
    <row r="57" spans="1:11" s="138" customFormat="1" ht="12">
      <c r="A57" s="20"/>
      <c r="B57" s="1547"/>
      <c r="C57" s="658" t="s">
        <v>1670</v>
      </c>
      <c r="D57" s="1056">
        <v>315</v>
      </c>
      <c r="E57" s="1021">
        <v>845</v>
      </c>
      <c r="F57" s="1056">
        <v>324</v>
      </c>
      <c r="G57" s="1021">
        <v>824</v>
      </c>
      <c r="H57" s="1056">
        <v>320</v>
      </c>
      <c r="I57" s="1021">
        <v>816</v>
      </c>
      <c r="J57" s="1056">
        <v>304</v>
      </c>
      <c r="K57" s="1021">
        <v>782</v>
      </c>
    </row>
    <row r="58" spans="1:11" s="138" customFormat="1" ht="12">
      <c r="A58" s="20"/>
      <c r="B58" s="1547"/>
      <c r="C58" s="658" t="s">
        <v>1671</v>
      </c>
      <c r="D58" s="1056">
        <v>108</v>
      </c>
      <c r="E58" s="1021">
        <v>281</v>
      </c>
      <c r="F58" s="1056">
        <v>104</v>
      </c>
      <c r="G58" s="1021">
        <v>275</v>
      </c>
      <c r="H58" s="1056">
        <v>106</v>
      </c>
      <c r="I58" s="1021">
        <v>279</v>
      </c>
      <c r="J58" s="1056">
        <v>102</v>
      </c>
      <c r="K58" s="1021">
        <v>281</v>
      </c>
    </row>
    <row r="59" spans="1:11" s="138" customFormat="1" ht="12">
      <c r="A59" s="20"/>
      <c r="B59" s="1547"/>
      <c r="C59" s="658" t="s">
        <v>1672</v>
      </c>
      <c r="D59" s="1056">
        <v>65</v>
      </c>
      <c r="E59" s="1021">
        <v>226</v>
      </c>
      <c r="F59" s="1056">
        <v>70</v>
      </c>
      <c r="G59" s="1021">
        <v>227</v>
      </c>
      <c r="H59" s="1056">
        <v>67</v>
      </c>
      <c r="I59" s="1021">
        <v>222</v>
      </c>
      <c r="J59" s="1056">
        <v>67</v>
      </c>
      <c r="K59" s="1021">
        <v>212</v>
      </c>
    </row>
    <row r="60" spans="1:11" s="138" customFormat="1" ht="12">
      <c r="A60" s="20"/>
      <c r="B60" s="1547"/>
      <c r="C60" s="658" t="s">
        <v>1673</v>
      </c>
      <c r="D60" s="1056">
        <v>114</v>
      </c>
      <c r="E60" s="1021">
        <v>415</v>
      </c>
      <c r="F60" s="1056">
        <v>114</v>
      </c>
      <c r="G60" s="1021">
        <v>417</v>
      </c>
      <c r="H60" s="1056">
        <v>114</v>
      </c>
      <c r="I60" s="1021">
        <v>413</v>
      </c>
      <c r="J60" s="1056">
        <v>116</v>
      </c>
      <c r="K60" s="1021">
        <v>415</v>
      </c>
    </row>
    <row r="61" spans="1:11" s="138" customFormat="1" ht="12">
      <c r="A61" s="20"/>
      <c r="B61" s="1547"/>
      <c r="C61" s="658" t="s">
        <v>458</v>
      </c>
      <c r="D61" s="1056">
        <v>122</v>
      </c>
      <c r="E61" s="1021">
        <v>334</v>
      </c>
      <c r="F61" s="1056">
        <v>124</v>
      </c>
      <c r="G61" s="1021">
        <v>330</v>
      </c>
      <c r="H61" s="1056">
        <v>128</v>
      </c>
      <c r="I61" s="1021">
        <v>328</v>
      </c>
      <c r="J61" s="1056">
        <v>130</v>
      </c>
      <c r="K61" s="1021">
        <v>330</v>
      </c>
    </row>
    <row r="62" spans="1:11" s="138" customFormat="1" ht="12">
      <c r="A62" s="20"/>
      <c r="B62" s="1547"/>
      <c r="C62" s="658" t="s">
        <v>459</v>
      </c>
      <c r="D62" s="1056">
        <v>157</v>
      </c>
      <c r="E62" s="1021">
        <v>392</v>
      </c>
      <c r="F62" s="1056">
        <v>154</v>
      </c>
      <c r="G62" s="1021">
        <v>379</v>
      </c>
      <c r="H62" s="1056">
        <v>153</v>
      </c>
      <c r="I62" s="1021">
        <v>371</v>
      </c>
      <c r="J62" s="1056">
        <v>153</v>
      </c>
      <c r="K62" s="1021">
        <v>362</v>
      </c>
    </row>
    <row r="63" spans="1:11" s="138" customFormat="1" ht="12">
      <c r="A63" s="20"/>
      <c r="B63" s="1547"/>
      <c r="C63" s="658" t="s">
        <v>460</v>
      </c>
      <c r="D63" s="1056">
        <v>104</v>
      </c>
      <c r="E63" s="1021">
        <v>253</v>
      </c>
      <c r="F63" s="1056">
        <v>103</v>
      </c>
      <c r="G63" s="1021">
        <v>256</v>
      </c>
      <c r="H63" s="1056">
        <v>103</v>
      </c>
      <c r="I63" s="1021">
        <v>248</v>
      </c>
      <c r="J63" s="1056">
        <v>106</v>
      </c>
      <c r="K63" s="1021">
        <v>257</v>
      </c>
    </row>
    <row r="64" spans="1:11" s="138" customFormat="1" ht="12">
      <c r="A64" s="20"/>
      <c r="B64" s="1548"/>
      <c r="C64" s="659" t="s">
        <v>461</v>
      </c>
      <c r="D64" s="537">
        <v>96</v>
      </c>
      <c r="E64" s="1024">
        <v>243</v>
      </c>
      <c r="F64" s="537">
        <v>96</v>
      </c>
      <c r="G64" s="1024">
        <v>241</v>
      </c>
      <c r="H64" s="537">
        <v>100</v>
      </c>
      <c r="I64" s="1024">
        <v>249</v>
      </c>
      <c r="J64" s="537">
        <v>100</v>
      </c>
      <c r="K64" s="1024">
        <v>248</v>
      </c>
    </row>
    <row r="65" spans="2:10" s="36" customFormat="1" ht="18.75" customHeight="1">
      <c r="B65" s="33"/>
      <c r="C65" s="33"/>
    </row>
    <row r="66" spans="2:10" s="36" customFormat="1" ht="18.75" customHeight="1">
      <c r="B66" s="33"/>
      <c r="C66" s="33"/>
      <c r="G66" s="139"/>
      <c r="H66" s="139"/>
      <c r="J66" s="139">
        <f>SUM(J13,J37,J57:J64)</f>
        <v>1973</v>
      </c>
    </row>
    <row r="67" spans="2:10" ht="18.75" customHeight="1">
      <c r="B67" s="2"/>
      <c r="C67" s="2"/>
    </row>
    <row r="68" spans="2:10" ht="18.75" customHeight="1">
      <c r="B68" s="2"/>
      <c r="C68" s="2"/>
    </row>
    <row r="69" spans="2:10" ht="18.75" customHeight="1">
      <c r="B69" s="2"/>
      <c r="C69" s="2"/>
    </row>
    <row r="70" spans="2:10" ht="18.75" customHeight="1">
      <c r="B70" s="2"/>
      <c r="C70" s="2"/>
    </row>
    <row r="71" spans="2:10" ht="18.75" customHeight="1">
      <c r="B71" s="2"/>
      <c r="C71" s="2"/>
    </row>
    <row r="72" spans="2:10" ht="18.75" customHeight="1">
      <c r="B72" s="2"/>
      <c r="C72" s="2"/>
    </row>
    <row r="73" spans="2:10" ht="18.75" customHeight="1">
      <c r="B73" s="2"/>
      <c r="C73" s="2"/>
    </row>
    <row r="74" spans="2:10" ht="18.75" customHeight="1">
      <c r="B74" s="2"/>
      <c r="C74" s="2"/>
    </row>
  </sheetData>
  <mergeCells count="10">
    <mergeCell ref="B51:B64"/>
    <mergeCell ref="D3:E3"/>
    <mergeCell ref="B3:B4"/>
    <mergeCell ref="C3:C4"/>
    <mergeCell ref="B5:B28"/>
    <mergeCell ref="H3:I3"/>
    <mergeCell ref="B29:B50"/>
    <mergeCell ref="D2:K2"/>
    <mergeCell ref="J3:K3"/>
    <mergeCell ref="F3:G3"/>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8"/>
  <sheetViews>
    <sheetView zoomScaleNormal="100" workbookViewId="0">
      <selection activeCell="B1" sqref="B1:B2"/>
    </sheetView>
  </sheetViews>
  <sheetFormatPr defaultRowHeight="13.5"/>
  <cols>
    <col min="1" max="1" width="1.25" style="21" customWidth="1"/>
    <col min="2" max="2" width="7.5" style="21" customWidth="1"/>
    <col min="3" max="3" width="18" style="21" bestFit="1" customWidth="1"/>
    <col min="4" max="4" width="6.625" style="21" customWidth="1"/>
    <col min="5" max="5" width="7.625" style="21" customWidth="1"/>
    <col min="6" max="6" width="7.625" style="21" bestFit="1" customWidth="1"/>
    <col min="7" max="7" width="7.625" style="21" customWidth="1"/>
    <col min="8" max="8" width="6.375" style="21" customWidth="1"/>
    <col min="9" max="9" width="7.625" style="21" customWidth="1"/>
    <col min="10" max="11" width="6.625" style="21" customWidth="1"/>
    <col min="12" max="12" width="3.75" style="21" customWidth="1"/>
    <col min="13" max="13" width="3.375" style="21" customWidth="1"/>
    <col min="14" max="15" width="8.875" style="21" customWidth="1"/>
    <col min="16" max="16" width="2.5" style="21" bestFit="1" customWidth="1"/>
    <col min="17" max="18" width="3.875" style="21" customWidth="1"/>
    <col min="19" max="19" width="9" style="21"/>
    <col min="20" max="20" width="4.75" style="21" customWidth="1"/>
    <col min="21" max="21" width="3" style="21" customWidth="1"/>
    <col min="22" max="16384" width="9" style="21"/>
  </cols>
  <sheetData>
    <row r="1" spans="1:15" s="141" customFormat="1" ht="12.75">
      <c r="A1" s="140"/>
      <c r="B1" s="1464"/>
      <c r="C1" s="1464" t="s">
        <v>1769</v>
      </c>
      <c r="D1" s="1542" t="s">
        <v>543</v>
      </c>
      <c r="E1" s="1543"/>
      <c r="F1" s="1542" t="s">
        <v>1433</v>
      </c>
      <c r="G1" s="1543"/>
      <c r="H1" s="1542" t="s">
        <v>2246</v>
      </c>
      <c r="I1" s="1543"/>
      <c r="J1" s="1542" t="s">
        <v>2338</v>
      </c>
      <c r="K1" s="1543"/>
    </row>
    <row r="2" spans="1:15" s="141" customFormat="1" ht="12.75">
      <c r="A2" s="140"/>
      <c r="B2" s="1465"/>
      <c r="C2" s="1549"/>
      <c r="D2" s="97" t="s">
        <v>1558</v>
      </c>
      <c r="E2" s="96" t="s">
        <v>364</v>
      </c>
      <c r="F2" s="97" t="s">
        <v>1558</v>
      </c>
      <c r="G2" s="96" t="s">
        <v>364</v>
      </c>
      <c r="H2" s="97" t="s">
        <v>1558</v>
      </c>
      <c r="I2" s="96" t="s">
        <v>364</v>
      </c>
      <c r="J2" s="97" t="s">
        <v>1558</v>
      </c>
      <c r="K2" s="96" t="s">
        <v>364</v>
      </c>
    </row>
    <row r="3" spans="1:15" s="141" customFormat="1" ht="12.75">
      <c r="A3" s="140"/>
      <c r="B3" s="1551" t="s">
        <v>2110</v>
      </c>
      <c r="C3" s="1010" t="s">
        <v>462</v>
      </c>
      <c r="D3" s="1011">
        <v>171</v>
      </c>
      <c r="E3" s="1012">
        <v>451</v>
      </c>
      <c r="F3" s="1011">
        <v>167</v>
      </c>
      <c r="G3" s="1012">
        <v>434</v>
      </c>
      <c r="H3" s="1011">
        <v>171</v>
      </c>
      <c r="I3" s="1012">
        <v>443</v>
      </c>
      <c r="J3" s="1011">
        <v>173</v>
      </c>
      <c r="K3" s="1012">
        <v>445</v>
      </c>
    </row>
    <row r="4" spans="1:15" s="141" customFormat="1" ht="12.75">
      <c r="A4" s="140"/>
      <c r="B4" s="1547"/>
      <c r="C4" s="1013" t="s">
        <v>463</v>
      </c>
      <c r="D4" s="1014">
        <v>82</v>
      </c>
      <c r="E4" s="1015">
        <v>204</v>
      </c>
      <c r="F4" s="1014">
        <v>83</v>
      </c>
      <c r="G4" s="1015">
        <v>196</v>
      </c>
      <c r="H4" s="1014">
        <v>81</v>
      </c>
      <c r="I4" s="1015">
        <v>191</v>
      </c>
      <c r="J4" s="1014">
        <v>84</v>
      </c>
      <c r="K4" s="1015">
        <v>199</v>
      </c>
    </row>
    <row r="5" spans="1:15" s="141" customFormat="1" ht="12.75">
      <c r="A5" s="140"/>
      <c r="B5" s="1547"/>
      <c r="C5" s="1013" t="s">
        <v>464</v>
      </c>
      <c r="D5" s="1014">
        <v>54</v>
      </c>
      <c r="E5" s="1015">
        <v>186</v>
      </c>
      <c r="F5" s="1014">
        <v>56</v>
      </c>
      <c r="G5" s="1015">
        <v>173</v>
      </c>
      <c r="H5" s="1014">
        <v>56</v>
      </c>
      <c r="I5" s="1015">
        <v>173</v>
      </c>
      <c r="J5" s="1014">
        <v>59</v>
      </c>
      <c r="K5" s="1015">
        <v>176</v>
      </c>
    </row>
    <row r="6" spans="1:15" s="141" customFormat="1" ht="12.75">
      <c r="A6" s="140"/>
      <c r="B6" s="1547"/>
      <c r="C6" s="1013" t="s">
        <v>465</v>
      </c>
      <c r="D6" s="1014">
        <v>72</v>
      </c>
      <c r="E6" s="1015">
        <v>72</v>
      </c>
      <c r="F6" s="1014">
        <v>73</v>
      </c>
      <c r="G6" s="1015">
        <v>73</v>
      </c>
      <c r="H6" s="1014">
        <v>67</v>
      </c>
      <c r="I6" s="1015">
        <v>67</v>
      </c>
      <c r="J6" s="1014">
        <v>68</v>
      </c>
      <c r="K6" s="1015">
        <v>68</v>
      </c>
    </row>
    <row r="7" spans="1:15" s="141" customFormat="1" ht="12.75">
      <c r="A7" s="140"/>
      <c r="B7" s="1547"/>
      <c r="C7" s="1013" t="s">
        <v>466</v>
      </c>
      <c r="D7" s="1014">
        <v>19</v>
      </c>
      <c r="E7" s="1015">
        <v>19</v>
      </c>
      <c r="F7" s="1014">
        <v>18</v>
      </c>
      <c r="G7" s="1015">
        <v>18</v>
      </c>
      <c r="H7" s="1014">
        <v>13</v>
      </c>
      <c r="I7" s="1015">
        <v>13</v>
      </c>
      <c r="J7" s="1014">
        <v>16</v>
      </c>
      <c r="K7" s="1015">
        <v>16</v>
      </c>
      <c r="N7" s="143"/>
      <c r="O7" s="224"/>
    </row>
    <row r="8" spans="1:15" s="141" customFormat="1" ht="12.75">
      <c r="A8" s="140"/>
      <c r="B8" s="1547"/>
      <c r="C8" s="1013" t="s">
        <v>966</v>
      </c>
      <c r="D8" s="1016" t="s">
        <v>15</v>
      </c>
      <c r="E8" s="1017" t="s">
        <v>15</v>
      </c>
      <c r="F8" s="1016" t="s">
        <v>15</v>
      </c>
      <c r="G8" s="1017" t="s">
        <v>15</v>
      </c>
      <c r="H8" s="1016" t="s">
        <v>15</v>
      </c>
      <c r="I8" s="1017" t="s">
        <v>15</v>
      </c>
      <c r="J8" s="1016" t="s">
        <v>15</v>
      </c>
      <c r="K8" s="1017" t="s">
        <v>15</v>
      </c>
      <c r="N8" s="296"/>
      <c r="O8" s="297"/>
    </row>
    <row r="9" spans="1:15" s="141" customFormat="1" ht="12.75">
      <c r="A9" s="140"/>
      <c r="B9" s="1547"/>
      <c r="C9" s="1013" t="s">
        <v>2271</v>
      </c>
      <c r="D9" s="1014">
        <v>17</v>
      </c>
      <c r="E9" s="1015">
        <v>33</v>
      </c>
      <c r="F9" s="1014">
        <v>18</v>
      </c>
      <c r="G9" s="1015">
        <v>34</v>
      </c>
      <c r="H9" s="1014">
        <v>19</v>
      </c>
      <c r="I9" s="1015">
        <v>43</v>
      </c>
      <c r="J9" s="1014">
        <v>20</v>
      </c>
      <c r="K9" s="1015">
        <v>48</v>
      </c>
      <c r="N9" s="142"/>
    </row>
    <row r="10" spans="1:15" s="141" customFormat="1" ht="12.75">
      <c r="A10" s="140"/>
      <c r="B10" s="1548"/>
      <c r="C10" s="1018" t="s">
        <v>2272</v>
      </c>
      <c r="D10" s="377">
        <v>14</v>
      </c>
      <c r="E10" s="1019">
        <v>14</v>
      </c>
      <c r="F10" s="377">
        <v>13</v>
      </c>
      <c r="G10" s="1019">
        <v>13</v>
      </c>
      <c r="H10" s="377">
        <v>12</v>
      </c>
      <c r="I10" s="1019">
        <v>12</v>
      </c>
      <c r="J10" s="377">
        <v>8</v>
      </c>
      <c r="K10" s="1019">
        <v>8</v>
      </c>
      <c r="N10" s="142"/>
    </row>
    <row r="11" spans="1:15" s="141" customFormat="1" ht="12.75" customHeight="1">
      <c r="A11" s="140"/>
      <c r="B11" s="1544" t="s">
        <v>2111</v>
      </c>
      <c r="C11" s="1010" t="s">
        <v>467</v>
      </c>
      <c r="D11" s="1011">
        <v>471</v>
      </c>
      <c r="E11" s="1020">
        <v>1192</v>
      </c>
      <c r="F11" s="1011">
        <v>473</v>
      </c>
      <c r="G11" s="1020">
        <v>1199</v>
      </c>
      <c r="H11" s="1011">
        <v>476</v>
      </c>
      <c r="I11" s="1020">
        <v>1201</v>
      </c>
      <c r="J11" s="1011">
        <v>462</v>
      </c>
      <c r="K11" s="1020">
        <v>1145</v>
      </c>
      <c r="N11" s="142"/>
    </row>
    <row r="12" spans="1:15" s="141" customFormat="1" ht="12.75">
      <c r="A12" s="140"/>
      <c r="B12" s="1545"/>
      <c r="C12" s="1013" t="s">
        <v>468</v>
      </c>
      <c r="D12" s="1014">
        <v>64</v>
      </c>
      <c r="E12" s="1015">
        <v>201</v>
      </c>
      <c r="F12" s="1014">
        <v>63</v>
      </c>
      <c r="G12" s="1015">
        <v>198</v>
      </c>
      <c r="H12" s="1014">
        <v>63</v>
      </c>
      <c r="I12" s="1015">
        <v>194</v>
      </c>
      <c r="J12" s="1014">
        <v>63</v>
      </c>
      <c r="K12" s="1015">
        <v>188</v>
      </c>
    </row>
    <row r="13" spans="1:15" s="141" customFormat="1" ht="12.75">
      <c r="A13" s="140"/>
      <c r="B13" s="1545"/>
      <c r="C13" s="1013" t="s">
        <v>469</v>
      </c>
      <c r="D13" s="1014">
        <v>418</v>
      </c>
      <c r="E13" s="1021">
        <v>1193</v>
      </c>
      <c r="F13" s="1014">
        <v>420</v>
      </c>
      <c r="G13" s="1021">
        <v>1202</v>
      </c>
      <c r="H13" s="1014">
        <v>424</v>
      </c>
      <c r="I13" s="1021">
        <v>1197</v>
      </c>
      <c r="J13" s="1014">
        <v>424</v>
      </c>
      <c r="K13" s="1021">
        <v>1178</v>
      </c>
      <c r="N13" s="142"/>
      <c r="O13" s="224"/>
    </row>
    <row r="14" spans="1:15" s="141" customFormat="1" ht="12.75">
      <c r="A14" s="140"/>
      <c r="B14" s="1545"/>
      <c r="C14" s="1013" t="s">
        <v>652</v>
      </c>
      <c r="D14" s="1014">
        <v>42</v>
      </c>
      <c r="E14" s="1015">
        <v>160</v>
      </c>
      <c r="F14" s="1014">
        <v>42</v>
      </c>
      <c r="G14" s="1015">
        <v>157</v>
      </c>
      <c r="H14" s="1014">
        <v>43</v>
      </c>
      <c r="I14" s="1015">
        <v>160</v>
      </c>
      <c r="J14" s="1014">
        <v>42</v>
      </c>
      <c r="K14" s="1015">
        <v>157</v>
      </c>
      <c r="N14" s="297"/>
      <c r="O14" s="298"/>
    </row>
    <row r="15" spans="1:15" s="141" customFormat="1" ht="12.75">
      <c r="A15" s="140"/>
      <c r="B15" s="1545"/>
      <c r="C15" s="1013" t="s">
        <v>653</v>
      </c>
      <c r="D15" s="1014">
        <v>171</v>
      </c>
      <c r="E15" s="1015">
        <v>549</v>
      </c>
      <c r="F15" s="1014">
        <v>173</v>
      </c>
      <c r="G15" s="1015">
        <v>549</v>
      </c>
      <c r="H15" s="1014">
        <v>173</v>
      </c>
      <c r="I15" s="1015">
        <v>543</v>
      </c>
      <c r="J15" s="1014">
        <v>173</v>
      </c>
      <c r="K15" s="1015">
        <v>534</v>
      </c>
    </row>
    <row r="16" spans="1:15" s="141" customFormat="1" ht="12.75">
      <c r="A16" s="140"/>
      <c r="B16" s="1545"/>
      <c r="C16" s="1013" t="s">
        <v>654</v>
      </c>
      <c r="D16" s="1014">
        <v>147</v>
      </c>
      <c r="E16" s="1015">
        <v>320</v>
      </c>
      <c r="F16" s="1014">
        <v>174</v>
      </c>
      <c r="G16" s="1015">
        <v>347</v>
      </c>
      <c r="H16" s="1014">
        <v>161</v>
      </c>
      <c r="I16" s="1015">
        <v>330</v>
      </c>
      <c r="J16" s="1014">
        <v>154</v>
      </c>
      <c r="K16" s="1015">
        <v>325</v>
      </c>
    </row>
    <row r="17" spans="1:15" s="141" customFormat="1" ht="12.75">
      <c r="A17" s="140"/>
      <c r="B17" s="1545"/>
      <c r="C17" s="1013" t="s">
        <v>2118</v>
      </c>
      <c r="D17" s="1014">
        <v>145</v>
      </c>
      <c r="E17" s="1015">
        <v>308</v>
      </c>
      <c r="F17" s="1014">
        <v>145</v>
      </c>
      <c r="G17" s="1015">
        <v>306</v>
      </c>
      <c r="H17" s="1014">
        <v>141</v>
      </c>
      <c r="I17" s="1015">
        <v>289</v>
      </c>
      <c r="J17" s="1014">
        <v>136</v>
      </c>
      <c r="K17" s="1015">
        <v>281</v>
      </c>
    </row>
    <row r="18" spans="1:15" s="141" customFormat="1" ht="12.75">
      <c r="A18" s="140"/>
      <c r="B18" s="1545"/>
      <c r="C18" s="1013" t="s">
        <v>2119</v>
      </c>
      <c r="D18" s="1014">
        <v>51</v>
      </c>
      <c r="E18" s="1015">
        <v>171</v>
      </c>
      <c r="F18" s="1014">
        <v>52</v>
      </c>
      <c r="G18" s="1015">
        <v>169</v>
      </c>
      <c r="H18" s="1014">
        <v>52</v>
      </c>
      <c r="I18" s="1015">
        <v>172</v>
      </c>
      <c r="J18" s="1014">
        <v>51</v>
      </c>
      <c r="K18" s="1015">
        <v>169</v>
      </c>
    </row>
    <row r="19" spans="1:15" s="141" customFormat="1" ht="12.75">
      <c r="A19" s="140"/>
      <c r="B19" s="1545"/>
      <c r="C19" s="1013" t="s">
        <v>2120</v>
      </c>
      <c r="D19" s="1014">
        <v>394</v>
      </c>
      <c r="E19" s="1021">
        <v>1115</v>
      </c>
      <c r="F19" s="1014">
        <v>393</v>
      </c>
      <c r="G19" s="1021">
        <v>1113</v>
      </c>
      <c r="H19" s="1014">
        <v>398</v>
      </c>
      <c r="I19" s="1021">
        <v>1115</v>
      </c>
      <c r="J19" s="1014">
        <v>411</v>
      </c>
      <c r="K19" s="1021">
        <v>1130</v>
      </c>
    </row>
    <row r="20" spans="1:15" s="141" customFormat="1" ht="12.75">
      <c r="A20" s="140"/>
      <c r="B20" s="1545"/>
      <c r="C20" s="1013" t="s">
        <v>2121</v>
      </c>
      <c r="D20" s="1014">
        <v>174</v>
      </c>
      <c r="E20" s="1015">
        <v>501</v>
      </c>
      <c r="F20" s="1014">
        <v>183</v>
      </c>
      <c r="G20" s="1015">
        <v>523</v>
      </c>
      <c r="H20" s="1014">
        <v>179</v>
      </c>
      <c r="I20" s="1015">
        <v>518</v>
      </c>
      <c r="J20" s="1014">
        <v>176</v>
      </c>
      <c r="K20" s="1015">
        <v>514</v>
      </c>
    </row>
    <row r="21" spans="1:15" s="141" customFormat="1" ht="12.75">
      <c r="A21" s="140"/>
      <c r="B21" s="1545"/>
      <c r="C21" s="1013" t="s">
        <v>2122</v>
      </c>
      <c r="D21" s="1014">
        <v>203</v>
      </c>
      <c r="E21" s="1015">
        <v>567</v>
      </c>
      <c r="F21" s="1014">
        <v>202</v>
      </c>
      <c r="G21" s="1015">
        <v>576</v>
      </c>
      <c r="H21" s="1014">
        <v>197</v>
      </c>
      <c r="I21" s="1015">
        <v>511</v>
      </c>
      <c r="J21" s="1014">
        <v>202</v>
      </c>
      <c r="K21" s="1015">
        <v>537</v>
      </c>
    </row>
    <row r="22" spans="1:15" s="141" customFormat="1" ht="12.75">
      <c r="A22" s="140"/>
      <c r="B22" s="1545"/>
      <c r="C22" s="1013" t="s">
        <v>673</v>
      </c>
      <c r="D22" s="1014">
        <v>96</v>
      </c>
      <c r="E22" s="1015">
        <v>354</v>
      </c>
      <c r="F22" s="1014">
        <v>98</v>
      </c>
      <c r="G22" s="1015">
        <v>349</v>
      </c>
      <c r="H22" s="1014">
        <v>97</v>
      </c>
      <c r="I22" s="1015">
        <v>349</v>
      </c>
      <c r="J22" s="1014">
        <v>96</v>
      </c>
      <c r="K22" s="1015">
        <v>341</v>
      </c>
    </row>
    <row r="23" spans="1:15" s="141" customFormat="1" ht="12.75">
      <c r="A23" s="140"/>
      <c r="B23" s="1545"/>
      <c r="C23" s="1013" t="s">
        <v>674</v>
      </c>
      <c r="D23" s="1014">
        <v>217</v>
      </c>
      <c r="E23" s="1015">
        <v>742</v>
      </c>
      <c r="F23" s="1014">
        <v>218</v>
      </c>
      <c r="G23" s="1015">
        <v>740</v>
      </c>
      <c r="H23" s="1014">
        <v>222</v>
      </c>
      <c r="I23" s="1015">
        <v>738</v>
      </c>
      <c r="J23" s="1014">
        <v>224</v>
      </c>
      <c r="K23" s="1015">
        <v>744</v>
      </c>
    </row>
    <row r="24" spans="1:15" s="141" customFormat="1" ht="12.75">
      <c r="A24" s="140"/>
      <c r="B24" s="1545"/>
      <c r="C24" s="1013" t="s">
        <v>675</v>
      </c>
      <c r="D24" s="1014">
        <v>244</v>
      </c>
      <c r="E24" s="1015">
        <v>244</v>
      </c>
      <c r="F24" s="1014">
        <v>147</v>
      </c>
      <c r="G24" s="1015">
        <v>147</v>
      </c>
      <c r="H24" s="1014">
        <v>153</v>
      </c>
      <c r="I24" s="1015">
        <v>153</v>
      </c>
      <c r="J24" s="1014">
        <v>97</v>
      </c>
      <c r="K24" s="1015">
        <v>97</v>
      </c>
    </row>
    <row r="25" spans="1:15" s="141" customFormat="1" ht="12.75">
      <c r="A25" s="140"/>
      <c r="B25" s="1545"/>
      <c r="C25" s="1013" t="s">
        <v>974</v>
      </c>
      <c r="D25" s="1014">
        <v>10</v>
      </c>
      <c r="E25" s="1015">
        <v>10</v>
      </c>
      <c r="F25" s="1014">
        <v>6</v>
      </c>
      <c r="G25" s="1015">
        <v>6</v>
      </c>
      <c r="H25" s="1014">
        <v>6</v>
      </c>
      <c r="I25" s="1015">
        <v>6</v>
      </c>
      <c r="J25" s="1014">
        <v>6</v>
      </c>
      <c r="K25" s="1015">
        <v>6</v>
      </c>
    </row>
    <row r="26" spans="1:15" s="141" customFormat="1" ht="12.75">
      <c r="A26" s="140"/>
      <c r="B26" s="1545"/>
      <c r="C26" s="633" t="s">
        <v>2151</v>
      </c>
      <c r="D26" s="1014">
        <v>68</v>
      </c>
      <c r="E26" s="1015">
        <v>240</v>
      </c>
      <c r="F26" s="1014">
        <v>69</v>
      </c>
      <c r="G26" s="1015">
        <v>250</v>
      </c>
      <c r="H26" s="1014">
        <v>71</v>
      </c>
      <c r="I26" s="1015">
        <v>254</v>
      </c>
      <c r="J26" s="1014">
        <v>73</v>
      </c>
      <c r="K26" s="1015">
        <v>264</v>
      </c>
    </row>
    <row r="27" spans="1:15" s="141" customFormat="1" ht="12.75">
      <c r="A27" s="140"/>
      <c r="B27" s="1546"/>
      <c r="C27" s="376" t="s">
        <v>2273</v>
      </c>
      <c r="D27" s="379" t="s">
        <v>15</v>
      </c>
      <c r="E27" s="380" t="s">
        <v>15</v>
      </c>
      <c r="F27" s="379" t="s">
        <v>2274</v>
      </c>
      <c r="G27" s="380" t="s">
        <v>15</v>
      </c>
      <c r="H27" s="377">
        <v>33</v>
      </c>
      <c r="I27" s="378">
        <v>117</v>
      </c>
      <c r="J27" s="377">
        <v>36</v>
      </c>
      <c r="K27" s="378">
        <v>135</v>
      </c>
    </row>
    <row r="28" spans="1:15" s="141" customFormat="1" ht="12.75" customHeight="1">
      <c r="A28" s="140"/>
      <c r="B28" s="1544" t="s">
        <v>2112</v>
      </c>
      <c r="C28" s="1010" t="s">
        <v>676</v>
      </c>
      <c r="D28" s="522">
        <f t="shared" ref="D28:K28" si="0">SUM(D29:D32)</f>
        <v>258</v>
      </c>
      <c r="E28" s="652">
        <f t="shared" si="0"/>
        <v>763</v>
      </c>
      <c r="F28" s="522">
        <f t="shared" si="0"/>
        <v>254</v>
      </c>
      <c r="G28" s="652">
        <f t="shared" si="0"/>
        <v>752</v>
      </c>
      <c r="H28" s="522">
        <f t="shared" si="0"/>
        <v>252</v>
      </c>
      <c r="I28" s="652">
        <f t="shared" si="0"/>
        <v>730</v>
      </c>
      <c r="J28" s="522">
        <f t="shared" si="0"/>
        <v>253</v>
      </c>
      <c r="K28" s="652">
        <f t="shared" si="0"/>
        <v>732</v>
      </c>
    </row>
    <row r="29" spans="1:15" s="141" customFormat="1" ht="12.75">
      <c r="A29" s="140"/>
      <c r="B29" s="1545"/>
      <c r="C29" s="1013" t="s">
        <v>1031</v>
      </c>
      <c r="D29" s="1022">
        <v>52</v>
      </c>
      <c r="E29" s="1023">
        <v>154</v>
      </c>
      <c r="F29" s="1022">
        <v>52</v>
      </c>
      <c r="G29" s="1023">
        <v>154</v>
      </c>
      <c r="H29" s="1022">
        <v>53</v>
      </c>
      <c r="I29" s="1023">
        <v>145</v>
      </c>
      <c r="J29" s="1022">
        <v>54</v>
      </c>
      <c r="K29" s="1023">
        <v>144</v>
      </c>
    </row>
    <row r="30" spans="1:15" s="141" customFormat="1" ht="12.75">
      <c r="A30" s="140"/>
      <c r="B30" s="1545"/>
      <c r="C30" s="1013" t="s">
        <v>1032</v>
      </c>
      <c r="D30" s="1022">
        <v>87</v>
      </c>
      <c r="E30" s="1023">
        <v>257</v>
      </c>
      <c r="F30" s="1022">
        <v>85</v>
      </c>
      <c r="G30" s="1023">
        <v>254</v>
      </c>
      <c r="H30" s="1022">
        <v>82</v>
      </c>
      <c r="I30" s="1023">
        <v>246</v>
      </c>
      <c r="J30" s="1022">
        <v>86</v>
      </c>
      <c r="K30" s="1023">
        <v>255</v>
      </c>
      <c r="O30" s="224"/>
    </row>
    <row r="31" spans="1:15" s="141" customFormat="1" ht="12.75">
      <c r="A31" s="140"/>
      <c r="B31" s="1545"/>
      <c r="C31" s="1013" t="s">
        <v>1943</v>
      </c>
      <c r="D31" s="1022">
        <v>77</v>
      </c>
      <c r="E31" s="1023">
        <v>199</v>
      </c>
      <c r="F31" s="1022">
        <v>75</v>
      </c>
      <c r="G31" s="1023">
        <v>193</v>
      </c>
      <c r="H31" s="1022">
        <v>74</v>
      </c>
      <c r="I31" s="1023">
        <v>191</v>
      </c>
      <c r="J31" s="1022">
        <v>70</v>
      </c>
      <c r="K31" s="1023">
        <v>183</v>
      </c>
      <c r="N31" s="297"/>
      <c r="O31" s="297"/>
    </row>
    <row r="32" spans="1:15" s="141" customFormat="1" ht="12.75">
      <c r="A32" s="140"/>
      <c r="B32" s="1545"/>
      <c r="C32" s="1013" t="s">
        <v>1944</v>
      </c>
      <c r="D32" s="1022">
        <v>42</v>
      </c>
      <c r="E32" s="1023">
        <v>153</v>
      </c>
      <c r="F32" s="1022">
        <v>42</v>
      </c>
      <c r="G32" s="1023">
        <v>151</v>
      </c>
      <c r="H32" s="1022">
        <v>43</v>
      </c>
      <c r="I32" s="1023">
        <v>148</v>
      </c>
      <c r="J32" s="1022">
        <v>43</v>
      </c>
      <c r="K32" s="1023">
        <v>150</v>
      </c>
    </row>
    <row r="33" spans="1:15" s="141" customFormat="1" ht="12.75">
      <c r="A33" s="140"/>
      <c r="B33" s="1545"/>
      <c r="C33" s="1013" t="s">
        <v>677</v>
      </c>
      <c r="D33" s="1014">
        <v>111</v>
      </c>
      <c r="E33" s="1015">
        <v>294</v>
      </c>
      <c r="F33" s="1014">
        <v>113</v>
      </c>
      <c r="G33" s="1015">
        <v>296</v>
      </c>
      <c r="H33" s="1014">
        <v>120</v>
      </c>
      <c r="I33" s="1015">
        <v>306</v>
      </c>
      <c r="J33" s="1014">
        <v>122</v>
      </c>
      <c r="K33" s="1015">
        <v>299</v>
      </c>
    </row>
    <row r="34" spans="1:15" s="141" customFormat="1" ht="12.75">
      <c r="A34" s="140"/>
      <c r="B34" s="1545"/>
      <c r="C34" s="1013" t="s">
        <v>678</v>
      </c>
      <c r="D34" s="1014">
        <v>49</v>
      </c>
      <c r="E34" s="1015">
        <v>181</v>
      </c>
      <c r="F34" s="1014">
        <v>53</v>
      </c>
      <c r="G34" s="1015">
        <v>190</v>
      </c>
      <c r="H34" s="1014">
        <v>54</v>
      </c>
      <c r="I34" s="1015">
        <v>186</v>
      </c>
      <c r="J34" s="1014">
        <v>55</v>
      </c>
      <c r="K34" s="1015">
        <v>181</v>
      </c>
    </row>
    <row r="35" spans="1:15" s="141" customFormat="1" ht="12.75">
      <c r="A35" s="140"/>
      <c r="B35" s="1545"/>
      <c r="C35" s="1013" t="s">
        <v>679</v>
      </c>
      <c r="D35" s="1014">
        <v>32</v>
      </c>
      <c r="E35" s="1015">
        <v>113</v>
      </c>
      <c r="F35" s="1014">
        <v>33</v>
      </c>
      <c r="G35" s="1015">
        <v>110</v>
      </c>
      <c r="H35" s="1014">
        <v>34</v>
      </c>
      <c r="I35" s="1015">
        <v>105</v>
      </c>
      <c r="J35" s="1014">
        <v>36</v>
      </c>
      <c r="K35" s="1015">
        <v>101</v>
      </c>
    </row>
    <row r="36" spans="1:15" s="141" customFormat="1" ht="12.75">
      <c r="A36" s="140"/>
      <c r="B36" s="1545"/>
      <c r="C36" s="1013" t="s">
        <v>680</v>
      </c>
      <c r="D36" s="1014">
        <v>92</v>
      </c>
      <c r="E36" s="1015">
        <v>342</v>
      </c>
      <c r="F36" s="1014">
        <v>93</v>
      </c>
      <c r="G36" s="1015">
        <v>341</v>
      </c>
      <c r="H36" s="1014">
        <v>94</v>
      </c>
      <c r="I36" s="1015">
        <v>332</v>
      </c>
      <c r="J36" s="1014">
        <v>96</v>
      </c>
      <c r="K36" s="1015">
        <v>329</v>
      </c>
    </row>
    <row r="37" spans="1:15" s="141" customFormat="1" ht="12.75">
      <c r="A37" s="140"/>
      <c r="B37" s="1545"/>
      <c r="C37" s="1013" t="s">
        <v>2106</v>
      </c>
      <c r="D37" s="1014">
        <v>224</v>
      </c>
      <c r="E37" s="1015">
        <v>818</v>
      </c>
      <c r="F37" s="1014">
        <v>224</v>
      </c>
      <c r="G37" s="1015">
        <v>806</v>
      </c>
      <c r="H37" s="1014">
        <v>229</v>
      </c>
      <c r="I37" s="1015">
        <v>783</v>
      </c>
      <c r="J37" s="1014">
        <v>235</v>
      </c>
      <c r="K37" s="1015">
        <v>770</v>
      </c>
    </row>
    <row r="38" spans="1:15" s="141" customFormat="1" ht="12.75">
      <c r="A38" s="140"/>
      <c r="B38" s="1545"/>
      <c r="C38" s="1013" t="s">
        <v>2107</v>
      </c>
      <c r="D38" s="1014">
        <v>432</v>
      </c>
      <c r="E38" s="1021">
        <v>1137</v>
      </c>
      <c r="F38" s="1014">
        <v>437</v>
      </c>
      <c r="G38" s="1021">
        <v>1143</v>
      </c>
      <c r="H38" s="1014">
        <v>456</v>
      </c>
      <c r="I38" s="1021">
        <v>1167</v>
      </c>
      <c r="J38" s="1014">
        <v>454</v>
      </c>
      <c r="K38" s="1021">
        <v>1161</v>
      </c>
    </row>
    <row r="39" spans="1:15" s="141" customFormat="1" ht="12.75">
      <c r="A39" s="140"/>
      <c r="B39" s="1546"/>
      <c r="C39" s="1018" t="s">
        <v>2186</v>
      </c>
      <c r="D39" s="379" t="s">
        <v>15</v>
      </c>
      <c r="E39" s="458" t="s">
        <v>15</v>
      </c>
      <c r="F39" s="377">
        <v>4</v>
      </c>
      <c r="G39" s="1024">
        <v>4</v>
      </c>
      <c r="H39" s="377">
        <v>6</v>
      </c>
      <c r="I39" s="1024">
        <v>6</v>
      </c>
      <c r="J39" s="377">
        <v>5</v>
      </c>
      <c r="K39" s="1024">
        <v>5</v>
      </c>
    </row>
    <row r="40" spans="1:15" s="141" customFormat="1" ht="12.75">
      <c r="A40" s="140"/>
      <c r="B40" s="1550" t="s">
        <v>2113</v>
      </c>
      <c r="C40" s="1010" t="s">
        <v>238</v>
      </c>
      <c r="D40" s="1011">
        <v>311</v>
      </c>
      <c r="E40" s="1020">
        <v>999</v>
      </c>
      <c r="F40" s="1011">
        <v>314</v>
      </c>
      <c r="G40" s="1020">
        <v>1001</v>
      </c>
      <c r="H40" s="1011">
        <v>320</v>
      </c>
      <c r="I40" s="1020">
        <v>1011</v>
      </c>
      <c r="J40" s="1011">
        <v>323</v>
      </c>
      <c r="K40" s="1020">
        <v>998</v>
      </c>
    </row>
    <row r="41" spans="1:15" s="141" customFormat="1" ht="12.75">
      <c r="A41" s="140"/>
      <c r="B41" s="1550"/>
      <c r="C41" s="1013" t="s">
        <v>1718</v>
      </c>
      <c r="D41" s="1014">
        <v>21</v>
      </c>
      <c r="E41" s="1015">
        <v>81</v>
      </c>
      <c r="F41" s="1014">
        <v>22</v>
      </c>
      <c r="G41" s="1015">
        <v>80</v>
      </c>
      <c r="H41" s="1014">
        <v>22</v>
      </c>
      <c r="I41" s="1015">
        <v>78</v>
      </c>
      <c r="J41" s="1014">
        <v>23</v>
      </c>
      <c r="K41" s="1015">
        <v>83</v>
      </c>
    </row>
    <row r="42" spans="1:15" s="141" customFormat="1" ht="12.75">
      <c r="A42" s="140"/>
      <c r="B42" s="1550"/>
      <c r="C42" s="1013" t="s">
        <v>1617</v>
      </c>
      <c r="D42" s="1014">
        <v>77</v>
      </c>
      <c r="E42" s="1015">
        <v>207</v>
      </c>
      <c r="F42" s="1014">
        <v>77</v>
      </c>
      <c r="G42" s="1015">
        <v>204</v>
      </c>
      <c r="H42" s="1014">
        <v>77</v>
      </c>
      <c r="I42" s="1015">
        <v>202</v>
      </c>
      <c r="J42" s="1014">
        <v>80</v>
      </c>
      <c r="K42" s="1015">
        <v>215</v>
      </c>
      <c r="O42" s="224"/>
    </row>
    <row r="43" spans="1:15" s="141" customFormat="1" ht="12.75">
      <c r="A43" s="140"/>
      <c r="B43" s="1550"/>
      <c r="C43" s="1013" t="s">
        <v>1657</v>
      </c>
      <c r="D43" s="1014">
        <v>61</v>
      </c>
      <c r="E43" s="1015">
        <v>224</v>
      </c>
      <c r="F43" s="1014">
        <v>62</v>
      </c>
      <c r="G43" s="1015">
        <v>225</v>
      </c>
      <c r="H43" s="1014">
        <v>61</v>
      </c>
      <c r="I43" s="1015">
        <v>214</v>
      </c>
      <c r="J43" s="1014">
        <v>60</v>
      </c>
      <c r="K43" s="1015">
        <v>205</v>
      </c>
      <c r="N43" s="297"/>
      <c r="O43" s="298"/>
    </row>
    <row r="44" spans="1:15" s="141" customFormat="1" ht="12.75">
      <c r="A44" s="140"/>
      <c r="B44" s="1550"/>
      <c r="C44" s="1013" t="s">
        <v>1347</v>
      </c>
      <c r="D44" s="1014">
        <v>97</v>
      </c>
      <c r="E44" s="1015">
        <v>332</v>
      </c>
      <c r="F44" s="1014">
        <v>98</v>
      </c>
      <c r="G44" s="1015">
        <v>331</v>
      </c>
      <c r="H44" s="1014">
        <v>98</v>
      </c>
      <c r="I44" s="1015">
        <v>324</v>
      </c>
      <c r="J44" s="1014">
        <v>96</v>
      </c>
      <c r="K44" s="1015">
        <v>317</v>
      </c>
    </row>
    <row r="45" spans="1:15" s="141" customFormat="1" ht="12.75">
      <c r="A45" s="140"/>
      <c r="B45" s="1550"/>
      <c r="C45" s="1013" t="s">
        <v>1658</v>
      </c>
      <c r="D45" s="1014">
        <v>399</v>
      </c>
      <c r="E45" s="1021">
        <v>1162</v>
      </c>
      <c r="F45" s="1014">
        <v>417</v>
      </c>
      <c r="G45" s="1021">
        <v>1198</v>
      </c>
      <c r="H45" s="1014">
        <v>424</v>
      </c>
      <c r="I45" s="1021">
        <v>1218</v>
      </c>
      <c r="J45" s="1014">
        <v>420</v>
      </c>
      <c r="K45" s="1021">
        <v>1194</v>
      </c>
    </row>
    <row r="46" spans="1:15" s="141" customFormat="1" ht="12.75">
      <c r="A46" s="140"/>
      <c r="B46" s="1550"/>
      <c r="C46" s="1013" t="s">
        <v>1659</v>
      </c>
      <c r="D46" s="1014">
        <v>665</v>
      </c>
      <c r="E46" s="1021">
        <v>2043</v>
      </c>
      <c r="F46" s="1014">
        <v>691</v>
      </c>
      <c r="G46" s="1021">
        <v>2061</v>
      </c>
      <c r="H46" s="1014">
        <v>703</v>
      </c>
      <c r="I46" s="1021">
        <v>2088</v>
      </c>
      <c r="J46" s="1014">
        <v>711</v>
      </c>
      <c r="K46" s="1021">
        <v>2079</v>
      </c>
    </row>
    <row r="47" spans="1:15" s="141" customFormat="1" ht="12.75">
      <c r="A47" s="140"/>
      <c r="B47" s="1550"/>
      <c r="C47" s="1013" t="s">
        <v>1660</v>
      </c>
      <c r="D47" s="1014">
        <v>312</v>
      </c>
      <c r="E47" s="1021">
        <v>1103</v>
      </c>
      <c r="F47" s="1014">
        <v>311</v>
      </c>
      <c r="G47" s="1021">
        <v>1088</v>
      </c>
      <c r="H47" s="1014">
        <v>314</v>
      </c>
      <c r="I47" s="1021">
        <v>1077</v>
      </c>
      <c r="J47" s="1014">
        <v>319</v>
      </c>
      <c r="K47" s="1021">
        <v>1068</v>
      </c>
    </row>
    <row r="48" spans="1:15" s="141" customFormat="1" ht="12.75">
      <c r="A48" s="140"/>
      <c r="B48" s="1550"/>
      <c r="C48" s="1013" t="s">
        <v>1661</v>
      </c>
      <c r="D48" s="1014">
        <v>98</v>
      </c>
      <c r="E48" s="1015">
        <v>307</v>
      </c>
      <c r="F48" s="1014">
        <v>96</v>
      </c>
      <c r="G48" s="1015">
        <v>300</v>
      </c>
      <c r="H48" s="1014">
        <v>96</v>
      </c>
      <c r="I48" s="1015">
        <v>299</v>
      </c>
      <c r="J48" s="1014">
        <v>96</v>
      </c>
      <c r="K48" s="1015">
        <v>301</v>
      </c>
    </row>
    <row r="49" spans="1:15" s="141" customFormat="1" ht="12.75">
      <c r="A49" s="140"/>
      <c r="B49" s="1550"/>
      <c r="C49" s="1013" t="s">
        <v>1662</v>
      </c>
      <c r="D49" s="1014">
        <v>89</v>
      </c>
      <c r="E49" s="1015">
        <v>329</v>
      </c>
      <c r="F49" s="1014">
        <v>89</v>
      </c>
      <c r="G49" s="1015">
        <v>321</v>
      </c>
      <c r="H49" s="1014">
        <v>92</v>
      </c>
      <c r="I49" s="1015">
        <v>319</v>
      </c>
      <c r="J49" s="1014">
        <v>91</v>
      </c>
      <c r="K49" s="1015">
        <v>317</v>
      </c>
    </row>
    <row r="50" spans="1:15" s="141" customFormat="1" ht="12.75">
      <c r="A50" s="140"/>
      <c r="B50" s="1550"/>
      <c r="C50" s="1018" t="s">
        <v>1663</v>
      </c>
      <c r="D50" s="377">
        <v>195</v>
      </c>
      <c r="E50" s="1019">
        <v>595</v>
      </c>
      <c r="F50" s="377">
        <v>194</v>
      </c>
      <c r="G50" s="1019">
        <v>590</v>
      </c>
      <c r="H50" s="377">
        <v>193</v>
      </c>
      <c r="I50" s="1019">
        <v>581</v>
      </c>
      <c r="J50" s="377">
        <v>195</v>
      </c>
      <c r="K50" s="1019">
        <v>573</v>
      </c>
    </row>
    <row r="51" spans="1:15" s="141" customFormat="1" ht="12.75" customHeight="1">
      <c r="A51" s="144"/>
      <c r="B51" s="1552" t="s">
        <v>2114</v>
      </c>
      <c r="C51" s="1010" t="s">
        <v>1338</v>
      </c>
      <c r="D51" s="1011">
        <v>216</v>
      </c>
      <c r="E51" s="1012">
        <v>771</v>
      </c>
      <c r="F51" s="1011">
        <v>213</v>
      </c>
      <c r="G51" s="1012">
        <v>758</v>
      </c>
      <c r="H51" s="1011">
        <v>214</v>
      </c>
      <c r="I51" s="1012">
        <v>748</v>
      </c>
      <c r="J51" s="1011">
        <v>215</v>
      </c>
      <c r="K51" s="1012">
        <v>740</v>
      </c>
    </row>
    <row r="52" spans="1:15" s="141" customFormat="1" ht="12.75">
      <c r="A52" s="144"/>
      <c r="B52" s="1553"/>
      <c r="C52" s="1013" t="s">
        <v>1339</v>
      </c>
      <c r="D52" s="1014">
        <v>92</v>
      </c>
      <c r="E52" s="1015">
        <v>297</v>
      </c>
      <c r="F52" s="1014">
        <v>94</v>
      </c>
      <c r="G52" s="1015">
        <v>299</v>
      </c>
      <c r="H52" s="1014">
        <v>92</v>
      </c>
      <c r="I52" s="1015">
        <v>286</v>
      </c>
      <c r="J52" s="1014">
        <v>95</v>
      </c>
      <c r="K52" s="1015">
        <v>289</v>
      </c>
    </row>
    <row r="53" spans="1:15" s="141" customFormat="1" ht="12.75">
      <c r="A53" s="144"/>
      <c r="B53" s="1553"/>
      <c r="C53" s="1013" t="s">
        <v>1340</v>
      </c>
      <c r="D53" s="1014">
        <v>135</v>
      </c>
      <c r="E53" s="1015">
        <v>430</v>
      </c>
      <c r="F53" s="1014">
        <v>138</v>
      </c>
      <c r="G53" s="1015">
        <v>424</v>
      </c>
      <c r="H53" s="1014">
        <v>137</v>
      </c>
      <c r="I53" s="1015">
        <v>412</v>
      </c>
      <c r="J53" s="1014">
        <v>139</v>
      </c>
      <c r="K53" s="1015">
        <v>413</v>
      </c>
    </row>
    <row r="54" spans="1:15" s="141" customFormat="1" ht="12.75">
      <c r="A54" s="144"/>
      <c r="B54" s="1553"/>
      <c r="C54" s="1013" t="s">
        <v>1341</v>
      </c>
      <c r="D54" s="1014">
        <v>87</v>
      </c>
      <c r="E54" s="1015">
        <v>307</v>
      </c>
      <c r="F54" s="1014">
        <v>91</v>
      </c>
      <c r="G54" s="1015">
        <v>311</v>
      </c>
      <c r="H54" s="1014">
        <v>89</v>
      </c>
      <c r="I54" s="1015">
        <v>307</v>
      </c>
      <c r="J54" s="1014">
        <v>89</v>
      </c>
      <c r="K54" s="1015">
        <v>299</v>
      </c>
    </row>
    <row r="55" spans="1:15" s="141" customFormat="1" ht="12.75">
      <c r="A55" s="144"/>
      <c r="B55" s="1553"/>
      <c r="C55" s="1013" t="s">
        <v>1342</v>
      </c>
      <c r="D55" s="1014">
        <v>32</v>
      </c>
      <c r="E55" s="1015">
        <v>101</v>
      </c>
      <c r="F55" s="1014">
        <v>33</v>
      </c>
      <c r="G55" s="1015">
        <v>105</v>
      </c>
      <c r="H55" s="1014">
        <v>32</v>
      </c>
      <c r="I55" s="1015">
        <v>103</v>
      </c>
      <c r="J55" s="1014">
        <v>30</v>
      </c>
      <c r="K55" s="1015">
        <v>98</v>
      </c>
      <c r="O55" s="224"/>
    </row>
    <row r="56" spans="1:15" s="141" customFormat="1" ht="12.75">
      <c r="A56" s="144"/>
      <c r="B56" s="1553"/>
      <c r="C56" s="1013" t="s">
        <v>1760</v>
      </c>
      <c r="D56" s="1014">
        <v>117</v>
      </c>
      <c r="E56" s="1015">
        <v>404</v>
      </c>
      <c r="F56" s="1014">
        <v>120</v>
      </c>
      <c r="G56" s="1015">
        <v>392</v>
      </c>
      <c r="H56" s="1014">
        <v>117</v>
      </c>
      <c r="I56" s="1015">
        <v>378</v>
      </c>
      <c r="J56" s="1014">
        <v>116</v>
      </c>
      <c r="K56" s="1015">
        <v>362</v>
      </c>
      <c r="N56" s="297"/>
      <c r="O56" s="299"/>
    </row>
    <row r="57" spans="1:15" s="141" customFormat="1" ht="12.75">
      <c r="A57" s="144"/>
      <c r="B57" s="1553"/>
      <c r="C57" s="1013" t="s">
        <v>1343</v>
      </c>
      <c r="D57" s="1014">
        <v>114</v>
      </c>
      <c r="E57" s="1015">
        <v>366</v>
      </c>
      <c r="F57" s="1014">
        <v>119</v>
      </c>
      <c r="G57" s="1015">
        <v>362</v>
      </c>
      <c r="H57" s="1014">
        <v>122</v>
      </c>
      <c r="I57" s="1015">
        <v>364</v>
      </c>
      <c r="J57" s="1014">
        <v>126</v>
      </c>
      <c r="K57" s="1015">
        <v>370</v>
      </c>
    </row>
    <row r="58" spans="1:15" s="141" customFormat="1" ht="12.75">
      <c r="A58" s="144"/>
      <c r="B58" s="1553"/>
      <c r="C58" s="1013" t="s">
        <v>1344</v>
      </c>
      <c r="D58" s="1014">
        <v>191</v>
      </c>
      <c r="E58" s="1015">
        <v>576</v>
      </c>
      <c r="F58" s="1014">
        <v>194</v>
      </c>
      <c r="G58" s="1015">
        <v>581</v>
      </c>
      <c r="H58" s="1014">
        <v>194</v>
      </c>
      <c r="I58" s="1015">
        <v>556</v>
      </c>
      <c r="J58" s="1014">
        <v>193</v>
      </c>
      <c r="K58" s="1015">
        <v>550</v>
      </c>
    </row>
    <row r="59" spans="1:15" s="141" customFormat="1" ht="12.75">
      <c r="A59" s="144"/>
      <c r="B59" s="1553"/>
      <c r="C59" s="1013" t="s">
        <v>1345</v>
      </c>
      <c r="D59" s="1014">
        <v>323</v>
      </c>
      <c r="E59" s="1021">
        <v>1109</v>
      </c>
      <c r="F59" s="1014">
        <v>322</v>
      </c>
      <c r="G59" s="1021">
        <v>1095</v>
      </c>
      <c r="H59" s="1014">
        <v>315</v>
      </c>
      <c r="I59" s="1021">
        <v>1088</v>
      </c>
      <c r="J59" s="1014">
        <v>311</v>
      </c>
      <c r="K59" s="1021">
        <v>1059</v>
      </c>
    </row>
    <row r="60" spans="1:15" s="141" customFormat="1" ht="12.75">
      <c r="A60" s="144"/>
      <c r="B60" s="1553"/>
      <c r="C60" s="1013" t="s">
        <v>1346</v>
      </c>
      <c r="D60" s="1014">
        <v>81</v>
      </c>
      <c r="E60" s="1015">
        <v>231</v>
      </c>
      <c r="F60" s="1014">
        <v>83</v>
      </c>
      <c r="G60" s="1015">
        <v>229</v>
      </c>
      <c r="H60" s="1014">
        <v>88</v>
      </c>
      <c r="I60" s="1015">
        <v>233</v>
      </c>
      <c r="J60" s="1014">
        <v>88</v>
      </c>
      <c r="K60" s="1015">
        <v>221</v>
      </c>
    </row>
    <row r="61" spans="1:15" s="141" customFormat="1" ht="12.75">
      <c r="A61" s="144"/>
      <c r="B61" s="1554"/>
      <c r="C61" s="659" t="s">
        <v>1430</v>
      </c>
      <c r="D61" s="1025">
        <v>39</v>
      </c>
      <c r="E61" s="1026">
        <v>39</v>
      </c>
      <c r="F61" s="1025">
        <v>41</v>
      </c>
      <c r="G61" s="1026">
        <v>41</v>
      </c>
      <c r="H61" s="1025">
        <v>39</v>
      </c>
      <c r="I61" s="1026">
        <v>39</v>
      </c>
      <c r="J61" s="1025">
        <v>39</v>
      </c>
      <c r="K61" s="1026">
        <v>39</v>
      </c>
    </row>
    <row r="62" spans="1:15" s="141" customFormat="1" ht="12.75">
      <c r="A62" s="140"/>
      <c r="B62" s="1542" t="s">
        <v>450</v>
      </c>
      <c r="C62" s="1543"/>
      <c r="D62" s="320">
        <f>SUM('13.行政区別人口(1)'!D5,'13.行政区別人口(1)'!D10:D13,'13.行政区別人口(1)'!D17:D49,'13.行政区別人口(1)'!D51,'13.行政区別人口(1)'!D57:D64,'13.行政区別人口(2)'!D3:D27,'13.行政区別人口(2)'!D28,'13.行政区別人口(2)'!D33:D61)</f>
        <v>18559</v>
      </c>
      <c r="E62" s="321">
        <f>SUM('13.行政区別人口(1)'!E5,'13.行政区別人口(1)'!E10:E13,'13.行政区別人口(1)'!E17:E49,'13.行政区別人口(1)'!E51,'13.行政区別人口(1)'!E57:E64,'13.行政区別人口(2)'!E3:E27,'13.行政区別人口(2)'!E28,'13.行政区別人口(2)'!E33:E61)</f>
        <v>50821</v>
      </c>
      <c r="F62" s="320">
        <f>SUM('13.行政区別人口(1)'!F5,'13.行政区別人口(1)'!F10:F13,'13.行政区別人口(1)'!F17:F50,'13.行政区別人口(1)'!F51,'13.行政区別人口(1)'!F57:F64,'13.行政区別人口(2)'!F3:F27,'13.行政区別人口(2)'!F28,'13.行政区別人口(2)'!F33:F61)</f>
        <v>18691</v>
      </c>
      <c r="G62" s="321">
        <f>SUM('13.行政区別人口(1)'!G5,'13.行政区別人口(1)'!G10:G13,'13.行政区別人口(1)'!G17:G50,'13.行政区別人口(1)'!G51,'13.行政区別人口(1)'!G57:G64,'13.行政区別人口(2)'!G3:G27,'13.行政区別人口(2)'!G28,'13.行政区別人口(2)'!G33:G61)</f>
        <v>50794</v>
      </c>
      <c r="H62" s="320">
        <f>SUM('13.行政区別人口(1)'!H5,'13.行政区別人口(1)'!H10:H13,'13.行政区別人口(1)'!H17:H50,'13.行政区別人口(1)'!H51,'13.行政区別人口(1)'!H57:H64,'13.行政区別人口(2)'!H3:H27,'13.行政区別人口(2)'!H28,'13.行政区別人口(2)'!H33:H61)</f>
        <v>18830</v>
      </c>
      <c r="I62" s="321">
        <f>SUM('13.行政区別人口(1)'!I5,'13.行政区別人口(1)'!I10:I13,'13.行政区別人口(1)'!I17:I50,'13.行政区別人口(1)'!I51,'13.行政区別人口(1)'!I57:I64,'13.行政区別人口(2)'!I3:I27,'13.行政区別人口(2)'!I28,'13.行政区別人口(2)'!I33:I61)</f>
        <v>50733</v>
      </c>
      <c r="J62" s="320">
        <f>SUM('13.行政区別人口(1)'!J5,'13.行政区別人口(1)'!J10:J13,'13.行政区別人口(1)'!J17:J50,'13.行政区別人口(1)'!J51,'13.行政区別人口(1)'!J57:J64,'13.行政区別人口(2)'!J3:J27,'13.行政区別人口(2)'!J28,'13.行政区別人口(2)'!J33:J61)</f>
        <v>19014</v>
      </c>
      <c r="K62" s="321">
        <f>SUM('13.行政区別人口(1)'!K5,'13.行政区別人口(1)'!K10:K13,'13.行政区別人口(1)'!K17:K50,'13.行政区別人口(1)'!K51,'13.行政区別人口(1)'!K57:K64,'13.行政区別人口(2)'!K3:K27,'13.行政区別人口(2)'!K28,'13.行政区別人口(2)'!K33:K61)</f>
        <v>50768</v>
      </c>
      <c r="N62" s="142"/>
      <c r="O62" s="224"/>
    </row>
    <row r="63" spans="1:15" s="141" customFormat="1" ht="12.75">
      <c r="A63" s="144"/>
      <c r="B63" s="31"/>
      <c r="C63" s="31"/>
      <c r="D63" s="31"/>
      <c r="E63" s="31"/>
      <c r="F63" s="31"/>
      <c r="G63" s="31"/>
      <c r="H63" s="85"/>
      <c r="I63" s="81"/>
    </row>
    <row r="64" spans="1:15" s="141" customFormat="1" ht="12.75">
      <c r="A64" s="144"/>
      <c r="B64" s="20"/>
      <c r="C64" s="20" t="s">
        <v>1715</v>
      </c>
      <c r="D64" s="31"/>
      <c r="E64" s="31"/>
      <c r="F64" s="31"/>
      <c r="G64" s="31"/>
      <c r="H64" s="101"/>
      <c r="I64" s="306"/>
    </row>
    <row r="65" spans="1:15" ht="14.1" customHeight="1">
      <c r="A65" s="3"/>
      <c r="B65" s="6"/>
      <c r="C65" s="6"/>
      <c r="D65" s="8"/>
      <c r="E65" s="8"/>
      <c r="F65" s="8"/>
      <c r="G65" s="8"/>
      <c r="H65" s="49"/>
      <c r="I65" s="69"/>
      <c r="N65" s="223"/>
    </row>
    <row r="66" spans="1:15" ht="14.1" customHeight="1">
      <c r="A66" s="3"/>
      <c r="B66" s="6"/>
      <c r="C66" s="8"/>
      <c r="D66" s="8"/>
      <c r="E66" s="8"/>
      <c r="F66" s="8"/>
      <c r="G66" s="8"/>
      <c r="H66" s="49"/>
      <c r="I66" s="69"/>
    </row>
    <row r="68" spans="1:15">
      <c r="O68" s="300"/>
    </row>
  </sheetData>
  <mergeCells count="12">
    <mergeCell ref="J1:K1"/>
    <mergeCell ref="B62:C62"/>
    <mergeCell ref="B1:B2"/>
    <mergeCell ref="C1:C2"/>
    <mergeCell ref="B40:B50"/>
    <mergeCell ref="B3:B10"/>
    <mergeCell ref="H1:I1"/>
    <mergeCell ref="B51:B61"/>
    <mergeCell ref="B28:B39"/>
    <mergeCell ref="F1:G1"/>
    <mergeCell ref="D1:E1"/>
    <mergeCell ref="B11:B2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2"/>
  <sheetViews>
    <sheetView zoomScaleNormal="100" zoomScaleSheetLayoutView="100" workbookViewId="0">
      <selection activeCell="B1" sqref="B1"/>
    </sheetView>
  </sheetViews>
  <sheetFormatPr defaultRowHeight="13.5"/>
  <cols>
    <col min="1" max="1" width="1.25" style="21" customWidth="1"/>
    <col min="2" max="13" width="7.125" style="21" customWidth="1"/>
    <col min="14" max="14" width="3.75" style="21" customWidth="1"/>
    <col min="15" max="15" width="4.75" style="21" customWidth="1"/>
    <col min="16" max="16" width="4.25" style="21" customWidth="1"/>
    <col min="17" max="17" width="2.5" style="21" bestFit="1" customWidth="1"/>
    <col min="18" max="19" width="3.875" style="21" customWidth="1"/>
    <col min="20" max="20" width="9" style="21"/>
    <col min="21" max="21" width="4.75" style="21" customWidth="1"/>
    <col min="22" max="22" width="3" style="21" customWidth="1"/>
    <col min="23" max="16384" width="9" style="21"/>
  </cols>
  <sheetData>
    <row r="1" spans="1:35" s="217" customFormat="1" ht="26.25" customHeight="1">
      <c r="A1" s="215" t="s">
        <v>2155</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s="141" customFormat="1" ht="18.75" customHeight="1">
      <c r="A2" s="144"/>
      <c r="B2" s="145"/>
      <c r="C2" s="145"/>
      <c r="D2" s="145"/>
      <c r="E2" s="145"/>
      <c r="G2" s="1556" t="s">
        <v>1465</v>
      </c>
      <c r="H2" s="1556"/>
      <c r="I2" s="1556"/>
      <c r="J2" s="1556"/>
      <c r="K2" s="1556"/>
      <c r="L2" s="1556"/>
      <c r="M2" s="1556"/>
    </row>
    <row r="3" spans="1:35" s="141" customFormat="1" ht="18.75" customHeight="1">
      <c r="A3" s="144"/>
      <c r="B3" s="228" t="s">
        <v>735</v>
      </c>
      <c r="C3" s="869" t="s">
        <v>1765</v>
      </c>
      <c r="D3" s="857" t="s">
        <v>1766</v>
      </c>
      <c r="E3" s="858" t="s">
        <v>1841</v>
      </c>
      <c r="F3" s="228" t="s">
        <v>735</v>
      </c>
      <c r="G3" s="869" t="s">
        <v>1765</v>
      </c>
      <c r="H3" s="857" t="s">
        <v>1766</v>
      </c>
      <c r="I3" s="858" t="s">
        <v>1841</v>
      </c>
      <c r="J3" s="228" t="s">
        <v>735</v>
      </c>
      <c r="K3" s="856" t="s">
        <v>1765</v>
      </c>
      <c r="L3" s="857" t="s">
        <v>1766</v>
      </c>
      <c r="M3" s="858" t="s">
        <v>1841</v>
      </c>
    </row>
    <row r="4" spans="1:35" s="141" customFormat="1" ht="25.5">
      <c r="A4" s="144"/>
      <c r="B4" s="867" t="s">
        <v>1628</v>
      </c>
      <c r="C4" s="859">
        <f>SUM(C5:C9)</f>
        <v>2451</v>
      </c>
      <c r="D4" s="488">
        <f>SUM(D5:D9)</f>
        <v>1283</v>
      </c>
      <c r="E4" s="489">
        <f>SUM(E5:E9)</f>
        <v>1168</v>
      </c>
      <c r="F4" s="867" t="s">
        <v>294</v>
      </c>
      <c r="G4" s="859">
        <f>SUM(G5:G9)</f>
        <v>4164</v>
      </c>
      <c r="H4" s="488">
        <f>SUM(H5:H9)</f>
        <v>2117</v>
      </c>
      <c r="I4" s="489">
        <f>SUM(I5:I9)</f>
        <v>2047</v>
      </c>
      <c r="J4" s="867" t="s">
        <v>295</v>
      </c>
      <c r="K4" s="859">
        <f>SUM(K5:K9)</f>
        <v>1513</v>
      </c>
      <c r="L4" s="488">
        <f>SUM(L5:L9)</f>
        <v>640</v>
      </c>
      <c r="M4" s="489">
        <f>SUM(M5:M9)</f>
        <v>873</v>
      </c>
    </row>
    <row r="5" spans="1:35" s="141" customFormat="1" ht="12.75">
      <c r="A5" s="144"/>
      <c r="B5" s="229">
        <v>0</v>
      </c>
      <c r="C5" s="860">
        <f>SUM(D5:E5)</f>
        <v>472</v>
      </c>
      <c r="D5" s="484">
        <v>257</v>
      </c>
      <c r="E5" s="485">
        <v>215</v>
      </c>
      <c r="F5" s="229">
        <v>40</v>
      </c>
      <c r="G5" s="860">
        <f>SUM(H5:I5)</f>
        <v>887</v>
      </c>
      <c r="H5" s="484">
        <v>437</v>
      </c>
      <c r="I5" s="485">
        <v>450</v>
      </c>
      <c r="J5" s="229">
        <v>80</v>
      </c>
      <c r="K5" s="860">
        <f>SUM(L5:M5)</f>
        <v>337</v>
      </c>
      <c r="L5" s="484">
        <v>133</v>
      </c>
      <c r="M5" s="485">
        <v>204</v>
      </c>
    </row>
    <row r="6" spans="1:35" s="141" customFormat="1" ht="12.75">
      <c r="A6" s="144"/>
      <c r="B6" s="229">
        <v>1</v>
      </c>
      <c r="C6" s="860">
        <f>SUM(D6:E6)</f>
        <v>471</v>
      </c>
      <c r="D6" s="484">
        <v>258</v>
      </c>
      <c r="E6" s="485">
        <v>213</v>
      </c>
      <c r="F6" s="229">
        <v>41</v>
      </c>
      <c r="G6" s="860">
        <f>SUM(H6:I6)</f>
        <v>829</v>
      </c>
      <c r="H6" s="484">
        <v>429</v>
      </c>
      <c r="I6" s="485">
        <v>400</v>
      </c>
      <c r="J6" s="229">
        <v>81</v>
      </c>
      <c r="K6" s="860">
        <f>SUM(L6:M6)</f>
        <v>303</v>
      </c>
      <c r="L6" s="484">
        <v>144</v>
      </c>
      <c r="M6" s="485">
        <v>159</v>
      </c>
    </row>
    <row r="7" spans="1:35" s="141" customFormat="1" ht="12.75">
      <c r="A7" s="144"/>
      <c r="B7" s="229">
        <v>2</v>
      </c>
      <c r="C7" s="860">
        <f>SUM(D7:E7)</f>
        <v>495</v>
      </c>
      <c r="D7" s="484">
        <v>254</v>
      </c>
      <c r="E7" s="485">
        <v>241</v>
      </c>
      <c r="F7" s="229">
        <v>42</v>
      </c>
      <c r="G7" s="860">
        <f>SUM(H7:I7)</f>
        <v>856</v>
      </c>
      <c r="H7" s="484">
        <v>435</v>
      </c>
      <c r="I7" s="485">
        <v>421</v>
      </c>
      <c r="J7" s="229">
        <v>82</v>
      </c>
      <c r="K7" s="860">
        <f>SUM(L7:M7)</f>
        <v>320</v>
      </c>
      <c r="L7" s="484">
        <v>127</v>
      </c>
      <c r="M7" s="485">
        <v>193</v>
      </c>
    </row>
    <row r="8" spans="1:35" s="141" customFormat="1" ht="12.75">
      <c r="A8" s="144"/>
      <c r="B8" s="229">
        <v>3</v>
      </c>
      <c r="C8" s="860">
        <f>SUM(D8:E8)</f>
        <v>497</v>
      </c>
      <c r="D8" s="484">
        <v>255</v>
      </c>
      <c r="E8" s="485">
        <v>242</v>
      </c>
      <c r="F8" s="229">
        <v>43</v>
      </c>
      <c r="G8" s="860">
        <f>SUM(H8:I8)</f>
        <v>832</v>
      </c>
      <c r="H8" s="484">
        <v>444</v>
      </c>
      <c r="I8" s="485">
        <v>388</v>
      </c>
      <c r="J8" s="229">
        <v>83</v>
      </c>
      <c r="K8" s="860">
        <f>SUM(L8:M8)</f>
        <v>292</v>
      </c>
      <c r="L8" s="484">
        <v>142</v>
      </c>
      <c r="M8" s="485">
        <v>150</v>
      </c>
    </row>
    <row r="9" spans="1:35" s="141" customFormat="1" ht="12.75">
      <c r="A9" s="144"/>
      <c r="B9" s="230">
        <v>4</v>
      </c>
      <c r="C9" s="861">
        <f>SUM(D9:E9)</f>
        <v>516</v>
      </c>
      <c r="D9" s="486">
        <v>259</v>
      </c>
      <c r="E9" s="487">
        <v>257</v>
      </c>
      <c r="F9" s="230">
        <v>44</v>
      </c>
      <c r="G9" s="861">
        <f>SUM(H9:I9)</f>
        <v>760</v>
      </c>
      <c r="H9" s="486">
        <v>372</v>
      </c>
      <c r="I9" s="487">
        <v>388</v>
      </c>
      <c r="J9" s="230">
        <v>84</v>
      </c>
      <c r="K9" s="861">
        <f>SUM(L9:M9)</f>
        <v>261</v>
      </c>
      <c r="L9" s="486">
        <v>94</v>
      </c>
      <c r="M9" s="487">
        <v>167</v>
      </c>
    </row>
    <row r="10" spans="1:35" s="141" customFormat="1" ht="25.5">
      <c r="A10" s="144"/>
      <c r="B10" s="867" t="s">
        <v>296</v>
      </c>
      <c r="C10" s="859">
        <f>SUM(C11:C15)</f>
        <v>2569</v>
      </c>
      <c r="D10" s="488">
        <f>SUM(D11:D15)</f>
        <v>1337</v>
      </c>
      <c r="E10" s="489">
        <f>SUM(E11:E15)</f>
        <v>1232</v>
      </c>
      <c r="F10" s="867" t="s">
        <v>777</v>
      </c>
      <c r="G10" s="859">
        <f>SUM(G11:G15)</f>
        <v>3320</v>
      </c>
      <c r="H10" s="488">
        <f>SUM(H11:H15)</f>
        <v>1675</v>
      </c>
      <c r="I10" s="489">
        <f>SUM(I11:I15)</f>
        <v>1645</v>
      </c>
      <c r="J10" s="867" t="s">
        <v>32</v>
      </c>
      <c r="K10" s="859">
        <f>SUM(K11:K15)</f>
        <v>1020</v>
      </c>
      <c r="L10" s="488">
        <f>SUM(L11:L15)</f>
        <v>339</v>
      </c>
      <c r="M10" s="489">
        <f>SUM(M11:M15)</f>
        <v>681</v>
      </c>
    </row>
    <row r="11" spans="1:35" s="141" customFormat="1" ht="12.75">
      <c r="A11" s="144"/>
      <c r="B11" s="229">
        <v>5</v>
      </c>
      <c r="C11" s="860">
        <f>SUM(D11:E11)</f>
        <v>540</v>
      </c>
      <c r="D11" s="484">
        <v>269</v>
      </c>
      <c r="E11" s="485">
        <v>271</v>
      </c>
      <c r="F11" s="872">
        <v>45</v>
      </c>
      <c r="G11" s="870">
        <f>SUM(H11:I11)</f>
        <v>746</v>
      </c>
      <c r="H11" s="490">
        <v>395</v>
      </c>
      <c r="I11" s="491">
        <v>351</v>
      </c>
      <c r="J11" s="229">
        <v>85</v>
      </c>
      <c r="K11" s="860">
        <f>SUM(L11:M11)</f>
        <v>260</v>
      </c>
      <c r="L11" s="484">
        <v>97</v>
      </c>
      <c r="M11" s="485">
        <v>163</v>
      </c>
    </row>
    <row r="12" spans="1:35" s="141" customFormat="1" ht="12.75">
      <c r="A12" s="144"/>
      <c r="B12" s="229">
        <v>6</v>
      </c>
      <c r="C12" s="860">
        <f>SUM(D12:E12)</f>
        <v>531</v>
      </c>
      <c r="D12" s="484">
        <v>269</v>
      </c>
      <c r="E12" s="485">
        <v>262</v>
      </c>
      <c r="F12" s="873">
        <v>46</v>
      </c>
      <c r="G12" s="870">
        <f>SUM(H12:I12)</f>
        <v>718</v>
      </c>
      <c r="H12" s="490">
        <v>361</v>
      </c>
      <c r="I12" s="491">
        <v>357</v>
      </c>
      <c r="J12" s="229">
        <v>86</v>
      </c>
      <c r="K12" s="860">
        <f>SUM(L12:M12)</f>
        <v>214</v>
      </c>
      <c r="L12" s="484">
        <v>76</v>
      </c>
      <c r="M12" s="485">
        <v>138</v>
      </c>
    </row>
    <row r="13" spans="1:35" s="146" customFormat="1" ht="12.75">
      <c r="B13" s="229">
        <v>7</v>
      </c>
      <c r="C13" s="860">
        <f>SUM(D13:E13)</f>
        <v>494</v>
      </c>
      <c r="D13" s="484">
        <v>257</v>
      </c>
      <c r="E13" s="485">
        <v>237</v>
      </c>
      <c r="F13" s="873">
        <v>47</v>
      </c>
      <c r="G13" s="870">
        <f>SUM(H13:I13)</f>
        <v>696</v>
      </c>
      <c r="H13" s="490">
        <v>329</v>
      </c>
      <c r="I13" s="491">
        <v>367</v>
      </c>
      <c r="J13" s="229">
        <v>87</v>
      </c>
      <c r="K13" s="860">
        <f>SUM(L13:M13)</f>
        <v>201</v>
      </c>
      <c r="L13" s="484">
        <v>62</v>
      </c>
      <c r="M13" s="485">
        <v>139</v>
      </c>
    </row>
    <row r="14" spans="1:35" s="146" customFormat="1" ht="12.75">
      <c r="B14" s="229">
        <v>8</v>
      </c>
      <c r="C14" s="860">
        <f>SUM(D14:E14)</f>
        <v>512</v>
      </c>
      <c r="D14" s="484">
        <v>274</v>
      </c>
      <c r="E14" s="485">
        <v>238</v>
      </c>
      <c r="F14" s="873">
        <v>48</v>
      </c>
      <c r="G14" s="870">
        <f>SUM(H14:I14)</f>
        <v>592</v>
      </c>
      <c r="H14" s="490">
        <v>297</v>
      </c>
      <c r="I14" s="491">
        <v>295</v>
      </c>
      <c r="J14" s="229">
        <v>88</v>
      </c>
      <c r="K14" s="860">
        <f>SUM(L14:M14)</f>
        <v>194</v>
      </c>
      <c r="L14" s="484">
        <v>56</v>
      </c>
      <c r="M14" s="485">
        <v>138</v>
      </c>
    </row>
    <row r="15" spans="1:35" s="146" customFormat="1" ht="12.75">
      <c r="B15" s="230">
        <v>9</v>
      </c>
      <c r="C15" s="861">
        <f>SUM(D15:E15)</f>
        <v>492</v>
      </c>
      <c r="D15" s="486">
        <v>268</v>
      </c>
      <c r="E15" s="487">
        <v>224</v>
      </c>
      <c r="F15" s="874">
        <v>49</v>
      </c>
      <c r="G15" s="871">
        <f>SUM(H15:I15)</f>
        <v>568</v>
      </c>
      <c r="H15" s="492">
        <v>293</v>
      </c>
      <c r="I15" s="493">
        <v>275</v>
      </c>
      <c r="J15" s="230">
        <v>89</v>
      </c>
      <c r="K15" s="861">
        <f>SUM(L15:M15)</f>
        <v>151</v>
      </c>
      <c r="L15" s="486">
        <v>48</v>
      </c>
      <c r="M15" s="487">
        <v>103</v>
      </c>
    </row>
    <row r="16" spans="1:35" s="146" customFormat="1" ht="25.5">
      <c r="B16" s="867" t="s">
        <v>297</v>
      </c>
      <c r="C16" s="859">
        <f>SUM(C17:C21)</f>
        <v>2606</v>
      </c>
      <c r="D16" s="488">
        <f>SUM(D17:D21)</f>
        <v>1369</v>
      </c>
      <c r="E16" s="489">
        <f>SUM(E17:E21)</f>
        <v>1237</v>
      </c>
      <c r="F16" s="867" t="s">
        <v>778</v>
      </c>
      <c r="G16" s="859">
        <f>SUM(G17:G21)</f>
        <v>2861</v>
      </c>
      <c r="H16" s="488">
        <f>SUM(H17:H21)</f>
        <v>1441</v>
      </c>
      <c r="I16" s="489">
        <f>SUM(I17:I21)</f>
        <v>1420</v>
      </c>
      <c r="J16" s="867" t="s">
        <v>1629</v>
      </c>
      <c r="K16" s="859">
        <f>SUM(K17:K21)</f>
        <v>428</v>
      </c>
      <c r="L16" s="488">
        <f>SUM(L17:L21)</f>
        <v>95</v>
      </c>
      <c r="M16" s="489">
        <f>SUM(M17:M21)</f>
        <v>333</v>
      </c>
    </row>
    <row r="17" spans="2:13" s="146" customFormat="1" ht="12.75">
      <c r="B17" s="229">
        <v>10</v>
      </c>
      <c r="C17" s="860">
        <f>SUM(D17:E17)</f>
        <v>545</v>
      </c>
      <c r="D17" s="484">
        <v>293</v>
      </c>
      <c r="E17" s="485">
        <v>252</v>
      </c>
      <c r="F17" s="873">
        <v>50</v>
      </c>
      <c r="G17" s="870">
        <f>SUM(H17:I17)</f>
        <v>603</v>
      </c>
      <c r="H17" s="490">
        <v>302</v>
      </c>
      <c r="I17" s="491">
        <v>301</v>
      </c>
      <c r="J17" s="229">
        <v>90</v>
      </c>
      <c r="K17" s="860">
        <f>SUM(L17:M17)</f>
        <v>128</v>
      </c>
      <c r="L17" s="484">
        <v>33</v>
      </c>
      <c r="M17" s="485">
        <v>95</v>
      </c>
    </row>
    <row r="18" spans="2:13" s="146" customFormat="1" ht="12.75">
      <c r="B18" s="229">
        <v>11</v>
      </c>
      <c r="C18" s="860">
        <f>SUM(D18:E18)</f>
        <v>485</v>
      </c>
      <c r="D18" s="484">
        <v>259</v>
      </c>
      <c r="E18" s="485">
        <v>226</v>
      </c>
      <c r="F18" s="229">
        <v>51</v>
      </c>
      <c r="G18" s="860">
        <f>SUM(H18:I18)</f>
        <v>620</v>
      </c>
      <c r="H18" s="484">
        <v>331</v>
      </c>
      <c r="I18" s="485">
        <v>289</v>
      </c>
      <c r="J18" s="229">
        <v>91</v>
      </c>
      <c r="K18" s="860">
        <f>SUM(L18:M18)</f>
        <v>116</v>
      </c>
      <c r="L18" s="484">
        <v>31</v>
      </c>
      <c r="M18" s="485">
        <v>85</v>
      </c>
    </row>
    <row r="19" spans="2:13" s="146" customFormat="1" ht="12.75">
      <c r="B19" s="229">
        <v>12</v>
      </c>
      <c r="C19" s="860">
        <f>SUM(D19:E19)</f>
        <v>541</v>
      </c>
      <c r="D19" s="484">
        <v>280</v>
      </c>
      <c r="E19" s="485">
        <v>261</v>
      </c>
      <c r="F19" s="229">
        <v>52</v>
      </c>
      <c r="G19" s="860">
        <f>SUM(H19:I19)</f>
        <v>575</v>
      </c>
      <c r="H19" s="484">
        <v>275</v>
      </c>
      <c r="I19" s="485">
        <v>300</v>
      </c>
      <c r="J19" s="229">
        <v>92</v>
      </c>
      <c r="K19" s="860">
        <f>SUM(L19:M19)</f>
        <v>96</v>
      </c>
      <c r="L19" s="484">
        <v>18</v>
      </c>
      <c r="M19" s="485">
        <v>78</v>
      </c>
    </row>
    <row r="20" spans="2:13" s="146" customFormat="1" ht="12.75">
      <c r="B20" s="229">
        <v>13</v>
      </c>
      <c r="C20" s="860">
        <f>SUM(D20:E20)</f>
        <v>505</v>
      </c>
      <c r="D20" s="484">
        <v>272</v>
      </c>
      <c r="E20" s="485">
        <v>233</v>
      </c>
      <c r="F20" s="229">
        <v>53</v>
      </c>
      <c r="G20" s="860">
        <f>SUM(H20:I20)</f>
        <v>564</v>
      </c>
      <c r="H20" s="484">
        <v>285</v>
      </c>
      <c r="I20" s="485">
        <v>279</v>
      </c>
      <c r="J20" s="229">
        <v>93</v>
      </c>
      <c r="K20" s="860">
        <f>SUM(L20:M20)</f>
        <v>46</v>
      </c>
      <c r="L20" s="484">
        <v>9</v>
      </c>
      <c r="M20" s="485">
        <v>37</v>
      </c>
    </row>
    <row r="21" spans="2:13" s="146" customFormat="1" ht="12.75">
      <c r="B21" s="230">
        <v>14</v>
      </c>
      <c r="C21" s="861">
        <f>SUM(D21:E21)</f>
        <v>530</v>
      </c>
      <c r="D21" s="486">
        <v>265</v>
      </c>
      <c r="E21" s="487">
        <v>265</v>
      </c>
      <c r="F21" s="230">
        <v>54</v>
      </c>
      <c r="G21" s="861">
        <f>SUM(H21:I21)</f>
        <v>499</v>
      </c>
      <c r="H21" s="486">
        <v>248</v>
      </c>
      <c r="I21" s="487">
        <v>251</v>
      </c>
      <c r="J21" s="230">
        <v>94</v>
      </c>
      <c r="K21" s="861">
        <f>SUM(L21:M21)</f>
        <v>42</v>
      </c>
      <c r="L21" s="486">
        <v>4</v>
      </c>
      <c r="M21" s="487">
        <v>38</v>
      </c>
    </row>
    <row r="22" spans="2:13" s="146" customFormat="1" ht="25.5">
      <c r="B22" s="867" t="s">
        <v>298</v>
      </c>
      <c r="C22" s="859">
        <f>SUM(C23:C27)</f>
        <v>2570</v>
      </c>
      <c r="D22" s="488">
        <f>SUM(D23:D27)</f>
        <v>1309</v>
      </c>
      <c r="E22" s="489">
        <f>SUM(E23:E27)</f>
        <v>1261</v>
      </c>
      <c r="F22" s="867" t="s">
        <v>779</v>
      </c>
      <c r="G22" s="859">
        <f>SUM(G23:G27)</f>
        <v>2789</v>
      </c>
      <c r="H22" s="488">
        <f>SUM(H23:H27)</f>
        <v>1338</v>
      </c>
      <c r="I22" s="489">
        <f>SUM(I23:I27)</f>
        <v>1451</v>
      </c>
      <c r="J22" s="867" t="s">
        <v>1630</v>
      </c>
      <c r="K22" s="859">
        <f>SUM(K23:K27)</f>
        <v>124</v>
      </c>
      <c r="L22" s="488">
        <f>SUM(L23:L27)</f>
        <v>15</v>
      </c>
      <c r="M22" s="489">
        <f>SUM(M23:M27)</f>
        <v>109</v>
      </c>
    </row>
    <row r="23" spans="2:13" s="146" customFormat="1" ht="12.75">
      <c r="B23" s="229">
        <v>15</v>
      </c>
      <c r="C23" s="860">
        <f>SUM(D23:E23)</f>
        <v>517</v>
      </c>
      <c r="D23" s="484">
        <v>267</v>
      </c>
      <c r="E23" s="485">
        <v>250</v>
      </c>
      <c r="F23" s="229">
        <v>55</v>
      </c>
      <c r="G23" s="860">
        <f>SUM(H23:I23)</f>
        <v>500</v>
      </c>
      <c r="H23" s="484">
        <v>229</v>
      </c>
      <c r="I23" s="485">
        <v>271</v>
      </c>
      <c r="J23" s="229">
        <v>95</v>
      </c>
      <c r="K23" s="860">
        <f>SUM(L23:M23)</f>
        <v>37</v>
      </c>
      <c r="L23" s="484">
        <v>5</v>
      </c>
      <c r="M23" s="485">
        <v>32</v>
      </c>
    </row>
    <row r="24" spans="2:13" s="146" customFormat="1" ht="12.75">
      <c r="B24" s="229">
        <v>16</v>
      </c>
      <c r="C24" s="860">
        <f>SUM(D24:E24)</f>
        <v>542</v>
      </c>
      <c r="D24" s="484">
        <v>294</v>
      </c>
      <c r="E24" s="485">
        <v>248</v>
      </c>
      <c r="F24" s="229">
        <v>56</v>
      </c>
      <c r="G24" s="860">
        <f>SUM(H24:I24)</f>
        <v>605</v>
      </c>
      <c r="H24" s="484">
        <v>281</v>
      </c>
      <c r="I24" s="485">
        <v>324</v>
      </c>
      <c r="J24" s="229">
        <v>96</v>
      </c>
      <c r="K24" s="860">
        <f>SUM(L24:M24)</f>
        <v>27</v>
      </c>
      <c r="L24" s="484">
        <v>1</v>
      </c>
      <c r="M24" s="485">
        <v>26</v>
      </c>
    </row>
    <row r="25" spans="2:13" s="146" customFormat="1" ht="12.75">
      <c r="B25" s="229">
        <v>17</v>
      </c>
      <c r="C25" s="860">
        <f>SUM(D25:E25)</f>
        <v>517</v>
      </c>
      <c r="D25" s="484">
        <v>260</v>
      </c>
      <c r="E25" s="485">
        <v>257</v>
      </c>
      <c r="F25" s="229">
        <v>57</v>
      </c>
      <c r="G25" s="860">
        <f>SUM(H25:I25)</f>
        <v>521</v>
      </c>
      <c r="H25" s="484">
        <v>252</v>
      </c>
      <c r="I25" s="485">
        <v>269</v>
      </c>
      <c r="J25" s="229">
        <v>97</v>
      </c>
      <c r="K25" s="860">
        <f>SUM(L25:M25)</f>
        <v>27</v>
      </c>
      <c r="L25" s="484">
        <v>3</v>
      </c>
      <c r="M25" s="485">
        <v>24</v>
      </c>
    </row>
    <row r="26" spans="2:13" s="146" customFormat="1" ht="12.75">
      <c r="B26" s="229">
        <v>18</v>
      </c>
      <c r="C26" s="860">
        <f>SUM(D26:E26)</f>
        <v>496</v>
      </c>
      <c r="D26" s="484">
        <v>238</v>
      </c>
      <c r="E26" s="485">
        <v>258</v>
      </c>
      <c r="F26" s="229">
        <v>58</v>
      </c>
      <c r="G26" s="860">
        <f>SUM(H26:I26)</f>
        <v>531</v>
      </c>
      <c r="H26" s="484">
        <v>251</v>
      </c>
      <c r="I26" s="485">
        <v>280</v>
      </c>
      <c r="J26" s="229">
        <v>98</v>
      </c>
      <c r="K26" s="860">
        <f>SUM(L26:M26)</f>
        <v>20</v>
      </c>
      <c r="L26" s="494">
        <v>5</v>
      </c>
      <c r="M26" s="485">
        <v>15</v>
      </c>
    </row>
    <row r="27" spans="2:13" s="146" customFormat="1" ht="12.75">
      <c r="B27" s="230">
        <v>19</v>
      </c>
      <c r="C27" s="861">
        <f>SUM(D27:E27)</f>
        <v>498</v>
      </c>
      <c r="D27" s="486">
        <v>250</v>
      </c>
      <c r="E27" s="487">
        <v>248</v>
      </c>
      <c r="F27" s="230">
        <v>59</v>
      </c>
      <c r="G27" s="861">
        <f>SUM(H27:I27)</f>
        <v>632</v>
      </c>
      <c r="H27" s="486">
        <v>325</v>
      </c>
      <c r="I27" s="487">
        <v>307</v>
      </c>
      <c r="J27" s="230">
        <v>99</v>
      </c>
      <c r="K27" s="861">
        <f>SUM(L27:M27)</f>
        <v>13</v>
      </c>
      <c r="L27" s="486">
        <v>1</v>
      </c>
      <c r="M27" s="487">
        <v>12</v>
      </c>
    </row>
    <row r="28" spans="2:13" s="146" customFormat="1" ht="25.5">
      <c r="B28" s="867" t="s">
        <v>299</v>
      </c>
      <c r="C28" s="859">
        <f>SUM(C29:C33)</f>
        <v>2434</v>
      </c>
      <c r="D28" s="488">
        <f>SUM(D29:D33)</f>
        <v>1240</v>
      </c>
      <c r="E28" s="489">
        <f>SUM(E29:E33)</f>
        <v>1194</v>
      </c>
      <c r="F28" s="867" t="s">
        <v>780</v>
      </c>
      <c r="G28" s="859">
        <v>3240</v>
      </c>
      <c r="H28" s="488">
        <v>1560</v>
      </c>
      <c r="I28" s="489">
        <v>1680</v>
      </c>
      <c r="J28" s="868" t="s">
        <v>1739</v>
      </c>
      <c r="K28" s="859">
        <f>SUM(K29:K33)</f>
        <v>19</v>
      </c>
      <c r="L28" s="488">
        <f>SUM(L29:L33)</f>
        <v>1</v>
      </c>
      <c r="M28" s="489">
        <f>SUM(M29:M33)</f>
        <v>18</v>
      </c>
    </row>
    <row r="29" spans="2:13" s="146" customFormat="1" ht="12.75">
      <c r="B29" s="229">
        <v>20</v>
      </c>
      <c r="C29" s="860">
        <f>SUM(D29:E29)</f>
        <v>500</v>
      </c>
      <c r="D29" s="484">
        <v>256</v>
      </c>
      <c r="E29" s="485">
        <v>244</v>
      </c>
      <c r="F29" s="229">
        <v>60</v>
      </c>
      <c r="G29" s="860">
        <f>SUM(H29:I29)</f>
        <v>597</v>
      </c>
      <c r="H29" s="484">
        <v>315</v>
      </c>
      <c r="I29" s="485">
        <v>282</v>
      </c>
      <c r="J29" s="229">
        <v>100</v>
      </c>
      <c r="K29" s="860">
        <f>SUM(L29:M29)</f>
        <v>7</v>
      </c>
      <c r="L29" s="495">
        <v>0</v>
      </c>
      <c r="M29" s="485">
        <v>7</v>
      </c>
    </row>
    <row r="30" spans="2:13" s="146" customFormat="1" ht="12.75">
      <c r="B30" s="229">
        <v>21</v>
      </c>
      <c r="C30" s="860">
        <f>SUM(D30:E30)</f>
        <v>496</v>
      </c>
      <c r="D30" s="484">
        <v>246</v>
      </c>
      <c r="E30" s="485">
        <v>250</v>
      </c>
      <c r="F30" s="229">
        <v>61</v>
      </c>
      <c r="G30" s="860">
        <f>SUM(H30:I30)</f>
        <v>617</v>
      </c>
      <c r="H30" s="484">
        <v>284</v>
      </c>
      <c r="I30" s="485">
        <v>333</v>
      </c>
      <c r="J30" s="229">
        <v>101</v>
      </c>
      <c r="K30" s="860">
        <f>SUM(L30:M30)</f>
        <v>5</v>
      </c>
      <c r="L30" s="496">
        <v>1</v>
      </c>
      <c r="M30" s="485">
        <v>4</v>
      </c>
    </row>
    <row r="31" spans="2:13" s="146" customFormat="1" ht="12.75">
      <c r="B31" s="229">
        <v>22</v>
      </c>
      <c r="C31" s="860">
        <f>SUM(D31:E31)</f>
        <v>466</v>
      </c>
      <c r="D31" s="484">
        <v>233</v>
      </c>
      <c r="E31" s="485">
        <v>233</v>
      </c>
      <c r="F31" s="229">
        <v>62</v>
      </c>
      <c r="G31" s="860">
        <f>SUM(H31:I31)</f>
        <v>635</v>
      </c>
      <c r="H31" s="484">
        <v>306</v>
      </c>
      <c r="I31" s="485">
        <v>329</v>
      </c>
      <c r="J31" s="229">
        <v>102</v>
      </c>
      <c r="K31" s="860">
        <f>SUM(L31:M31)</f>
        <v>3</v>
      </c>
      <c r="L31" s="495">
        <v>0</v>
      </c>
      <c r="M31" s="485">
        <v>3</v>
      </c>
    </row>
    <row r="32" spans="2:13" s="146" customFormat="1" ht="12.75">
      <c r="B32" s="229">
        <v>23</v>
      </c>
      <c r="C32" s="860">
        <f>SUM(D32:E32)</f>
        <v>460</v>
      </c>
      <c r="D32" s="484">
        <v>225</v>
      </c>
      <c r="E32" s="485">
        <v>235</v>
      </c>
      <c r="F32" s="229">
        <v>63</v>
      </c>
      <c r="G32" s="860">
        <f>SUM(H32:I32)</f>
        <v>666</v>
      </c>
      <c r="H32" s="484">
        <v>309</v>
      </c>
      <c r="I32" s="485">
        <v>357</v>
      </c>
      <c r="J32" s="229">
        <v>103</v>
      </c>
      <c r="K32" s="860">
        <f>SUM(L32:M32)</f>
        <v>2</v>
      </c>
      <c r="L32" s="495">
        <v>0</v>
      </c>
      <c r="M32" s="497">
        <v>2</v>
      </c>
    </row>
    <row r="33" spans="2:13" s="146" customFormat="1" ht="12.75">
      <c r="B33" s="230">
        <v>24</v>
      </c>
      <c r="C33" s="861">
        <f>SUM(D33:E33)</f>
        <v>512</v>
      </c>
      <c r="D33" s="486">
        <v>280</v>
      </c>
      <c r="E33" s="487">
        <v>232</v>
      </c>
      <c r="F33" s="230">
        <v>64</v>
      </c>
      <c r="G33" s="861">
        <f>SUM(H33:I33)</f>
        <v>725</v>
      </c>
      <c r="H33" s="486">
        <v>346</v>
      </c>
      <c r="I33" s="487">
        <v>379</v>
      </c>
      <c r="J33" s="230">
        <v>104</v>
      </c>
      <c r="K33" s="862">
        <f>SUM(L33:M33)</f>
        <v>2</v>
      </c>
      <c r="L33" s="498">
        <v>0</v>
      </c>
      <c r="M33" s="499">
        <v>2</v>
      </c>
    </row>
    <row r="34" spans="2:13" s="146" customFormat="1" ht="25.5">
      <c r="B34" s="867" t="s">
        <v>774</v>
      </c>
      <c r="C34" s="859">
        <f>SUM(C35:C39)</f>
        <v>2758</v>
      </c>
      <c r="D34" s="488">
        <f>SUM(D35:D39)</f>
        <v>1502</v>
      </c>
      <c r="E34" s="489">
        <f>SUM(E35:E39)</f>
        <v>1256</v>
      </c>
      <c r="F34" s="867" t="s">
        <v>781</v>
      </c>
      <c r="G34" s="859">
        <f>SUM(G35:G39)</f>
        <v>3814</v>
      </c>
      <c r="H34" s="488">
        <f>SUM(H35:H39)</f>
        <v>1825</v>
      </c>
      <c r="I34" s="489">
        <f>SUM(I35:I39)</f>
        <v>1989</v>
      </c>
      <c r="J34" s="867" t="s">
        <v>1740</v>
      </c>
      <c r="K34" s="863">
        <f>SUM(K35:K39)</f>
        <v>0</v>
      </c>
      <c r="L34" s="500">
        <v>0</v>
      </c>
      <c r="M34" s="501">
        <v>0</v>
      </c>
    </row>
    <row r="35" spans="2:13" s="146" customFormat="1" ht="12.75">
      <c r="B35" s="229">
        <v>25</v>
      </c>
      <c r="C35" s="860">
        <f>SUM(D35:E35)</f>
        <v>530</v>
      </c>
      <c r="D35" s="484">
        <v>308</v>
      </c>
      <c r="E35" s="485">
        <v>222</v>
      </c>
      <c r="F35" s="229">
        <v>65</v>
      </c>
      <c r="G35" s="860">
        <f>SUM(H35:I35)</f>
        <v>835</v>
      </c>
      <c r="H35" s="484">
        <v>424</v>
      </c>
      <c r="I35" s="485">
        <v>411</v>
      </c>
      <c r="J35" s="229">
        <v>105</v>
      </c>
      <c r="K35" s="864">
        <f>SUM(L35:M35)</f>
        <v>0</v>
      </c>
      <c r="L35" s="495">
        <v>0</v>
      </c>
      <c r="M35" s="497">
        <v>0</v>
      </c>
    </row>
    <row r="36" spans="2:13" s="146" customFormat="1" ht="12.75">
      <c r="B36" s="229">
        <v>26</v>
      </c>
      <c r="C36" s="860">
        <f>SUM(D36:E36)</f>
        <v>514</v>
      </c>
      <c r="D36" s="484">
        <v>278</v>
      </c>
      <c r="E36" s="485">
        <v>236</v>
      </c>
      <c r="F36" s="229">
        <v>66</v>
      </c>
      <c r="G36" s="860">
        <f>SUM(H36:I36)</f>
        <v>883</v>
      </c>
      <c r="H36" s="484">
        <v>398</v>
      </c>
      <c r="I36" s="485">
        <v>485</v>
      </c>
      <c r="J36" s="229">
        <v>106</v>
      </c>
      <c r="K36" s="865">
        <f>SUM(L36:M36)</f>
        <v>0</v>
      </c>
      <c r="L36" s="495">
        <v>0</v>
      </c>
      <c r="M36" s="502">
        <v>0</v>
      </c>
    </row>
    <row r="37" spans="2:13" s="146" customFormat="1" ht="12.75">
      <c r="B37" s="229">
        <v>27</v>
      </c>
      <c r="C37" s="860">
        <f>SUM(D37:E37)</f>
        <v>551</v>
      </c>
      <c r="D37" s="484">
        <v>301</v>
      </c>
      <c r="E37" s="485">
        <v>250</v>
      </c>
      <c r="F37" s="229">
        <v>67</v>
      </c>
      <c r="G37" s="860">
        <f>SUM(H37:I37)</f>
        <v>884</v>
      </c>
      <c r="H37" s="484">
        <v>401</v>
      </c>
      <c r="I37" s="485">
        <v>483</v>
      </c>
      <c r="J37" s="229">
        <v>107</v>
      </c>
      <c r="K37" s="865">
        <f>SUM(L37:M37)</f>
        <v>0</v>
      </c>
      <c r="L37" s="495">
        <v>0</v>
      </c>
      <c r="M37" s="502">
        <v>0</v>
      </c>
    </row>
    <row r="38" spans="2:13" s="146" customFormat="1" ht="12.75">
      <c r="B38" s="229">
        <v>28</v>
      </c>
      <c r="C38" s="860">
        <f>SUM(D38:E38)</f>
        <v>588</v>
      </c>
      <c r="D38" s="484">
        <v>317</v>
      </c>
      <c r="E38" s="485">
        <v>271</v>
      </c>
      <c r="F38" s="229">
        <v>68</v>
      </c>
      <c r="G38" s="860">
        <f>SUM(H38:I38)</f>
        <v>716</v>
      </c>
      <c r="H38" s="484">
        <v>359</v>
      </c>
      <c r="I38" s="485">
        <v>357</v>
      </c>
      <c r="J38" s="229">
        <v>108</v>
      </c>
      <c r="K38" s="865">
        <f>SUM(L38:M38)</f>
        <v>0</v>
      </c>
      <c r="L38" s="495">
        <v>0</v>
      </c>
      <c r="M38" s="502">
        <v>0</v>
      </c>
    </row>
    <row r="39" spans="2:13" s="146" customFormat="1" ht="12.75">
      <c r="B39" s="230">
        <v>29</v>
      </c>
      <c r="C39" s="861">
        <f>SUM(D39:E39)</f>
        <v>575</v>
      </c>
      <c r="D39" s="486">
        <v>298</v>
      </c>
      <c r="E39" s="487">
        <v>277</v>
      </c>
      <c r="F39" s="230">
        <v>69</v>
      </c>
      <c r="G39" s="861">
        <f>SUM(H39:I39)</f>
        <v>496</v>
      </c>
      <c r="H39" s="486">
        <v>243</v>
      </c>
      <c r="I39" s="487">
        <v>253</v>
      </c>
      <c r="J39" s="230">
        <v>109</v>
      </c>
      <c r="K39" s="866">
        <f>SUM(L39:M39)</f>
        <v>0</v>
      </c>
      <c r="L39" s="498">
        <v>0</v>
      </c>
      <c r="M39" s="503">
        <v>0</v>
      </c>
    </row>
    <row r="40" spans="2:13" s="146" customFormat="1" ht="25.5">
      <c r="B40" s="867" t="s">
        <v>775</v>
      </c>
      <c r="C40" s="859">
        <f>SUM(C41:C45)</f>
        <v>3233</v>
      </c>
      <c r="D40" s="488">
        <f>SUM(D41:D45)</f>
        <v>1663</v>
      </c>
      <c r="E40" s="489">
        <f>SUM(E41:E45)</f>
        <v>1570</v>
      </c>
      <c r="F40" s="867" t="s">
        <v>1940</v>
      </c>
      <c r="G40" s="859">
        <f>SUM(G41:G45)</f>
        <v>3050</v>
      </c>
      <c r="H40" s="488">
        <f>SUM(H41:H45)</f>
        <v>1532</v>
      </c>
      <c r="I40" s="489">
        <f>SUM(I41:I45)</f>
        <v>1518</v>
      </c>
      <c r="J40" s="867" t="s">
        <v>1741</v>
      </c>
      <c r="K40" s="1175">
        <f>SUM(K41:K45)</f>
        <v>0</v>
      </c>
      <c r="L40" s="500">
        <f>SUM(L41:L45)</f>
        <v>0</v>
      </c>
      <c r="M40" s="1176">
        <v>0</v>
      </c>
    </row>
    <row r="41" spans="2:13" s="146" customFormat="1" ht="12.75">
      <c r="B41" s="229">
        <v>30</v>
      </c>
      <c r="C41" s="860">
        <f>SUM(D41:E41)</f>
        <v>629</v>
      </c>
      <c r="D41" s="484">
        <v>323</v>
      </c>
      <c r="E41" s="485">
        <v>306</v>
      </c>
      <c r="F41" s="229">
        <v>70</v>
      </c>
      <c r="G41" s="860">
        <f>SUM(H41:I41)</f>
        <v>616</v>
      </c>
      <c r="H41" s="484">
        <v>312</v>
      </c>
      <c r="I41" s="485">
        <v>304</v>
      </c>
      <c r="J41" s="229">
        <v>110</v>
      </c>
      <c r="K41" s="875">
        <v>0</v>
      </c>
      <c r="L41" s="495">
        <v>0</v>
      </c>
      <c r="M41" s="502">
        <v>0</v>
      </c>
    </row>
    <row r="42" spans="2:13" s="146" customFormat="1" ht="12.75">
      <c r="B42" s="229">
        <v>31</v>
      </c>
      <c r="C42" s="860">
        <f>SUM(D42:E42)</f>
        <v>638</v>
      </c>
      <c r="D42" s="484">
        <v>332</v>
      </c>
      <c r="E42" s="485">
        <v>306</v>
      </c>
      <c r="F42" s="229">
        <v>71</v>
      </c>
      <c r="G42" s="860">
        <f>SUM(H42:I42)</f>
        <v>677</v>
      </c>
      <c r="H42" s="484">
        <v>335</v>
      </c>
      <c r="I42" s="485">
        <v>342</v>
      </c>
      <c r="J42" s="229">
        <v>111</v>
      </c>
      <c r="K42" s="875">
        <v>0</v>
      </c>
      <c r="L42" s="495">
        <v>0</v>
      </c>
      <c r="M42" s="502">
        <v>0</v>
      </c>
    </row>
    <row r="43" spans="2:13" s="146" customFormat="1" ht="12.75">
      <c r="B43" s="229">
        <v>32</v>
      </c>
      <c r="C43" s="860">
        <f>SUM(D43:E43)</f>
        <v>647</v>
      </c>
      <c r="D43" s="484">
        <v>332</v>
      </c>
      <c r="E43" s="485">
        <v>315</v>
      </c>
      <c r="F43" s="229">
        <v>72</v>
      </c>
      <c r="G43" s="860">
        <f>SUM(H43:I43)</f>
        <v>617</v>
      </c>
      <c r="H43" s="484">
        <v>301</v>
      </c>
      <c r="I43" s="485">
        <v>316</v>
      </c>
      <c r="J43" s="229">
        <v>112</v>
      </c>
      <c r="K43" s="875">
        <v>0</v>
      </c>
      <c r="L43" s="495">
        <v>0</v>
      </c>
      <c r="M43" s="502">
        <v>0</v>
      </c>
    </row>
    <row r="44" spans="2:13" s="146" customFormat="1" ht="12.75">
      <c r="B44" s="229">
        <v>33</v>
      </c>
      <c r="C44" s="860">
        <f>SUM(D44:E44)</f>
        <v>652</v>
      </c>
      <c r="D44" s="484">
        <v>323</v>
      </c>
      <c r="E44" s="485">
        <v>329</v>
      </c>
      <c r="F44" s="229">
        <v>73</v>
      </c>
      <c r="G44" s="860">
        <f>SUM(H44:I44)</f>
        <v>593</v>
      </c>
      <c r="H44" s="484">
        <v>319</v>
      </c>
      <c r="I44" s="485">
        <v>274</v>
      </c>
      <c r="J44" s="229">
        <v>113</v>
      </c>
      <c r="K44" s="875">
        <v>0</v>
      </c>
      <c r="L44" s="495">
        <v>0</v>
      </c>
      <c r="M44" s="502">
        <v>0</v>
      </c>
    </row>
    <row r="45" spans="2:13" s="146" customFormat="1" ht="12.75">
      <c r="B45" s="230">
        <v>34</v>
      </c>
      <c r="C45" s="861">
        <f>SUM(D45:E45)</f>
        <v>667</v>
      </c>
      <c r="D45" s="486">
        <v>353</v>
      </c>
      <c r="E45" s="487">
        <v>314</v>
      </c>
      <c r="F45" s="230">
        <v>74</v>
      </c>
      <c r="G45" s="861">
        <f>SUM(H45:I45)</f>
        <v>547</v>
      </c>
      <c r="H45" s="486">
        <v>265</v>
      </c>
      <c r="I45" s="487">
        <v>282</v>
      </c>
      <c r="J45" s="230">
        <v>114</v>
      </c>
      <c r="K45" s="876">
        <v>0</v>
      </c>
      <c r="L45" s="498">
        <v>0</v>
      </c>
      <c r="M45" s="503">
        <v>0</v>
      </c>
    </row>
    <row r="46" spans="2:13" s="146" customFormat="1" ht="25.5">
      <c r="B46" s="867" t="s">
        <v>776</v>
      </c>
      <c r="C46" s="859">
        <f>SUM(C47:C51)</f>
        <v>3703</v>
      </c>
      <c r="D46" s="488">
        <f>SUM(D47:D51)</f>
        <v>1865</v>
      </c>
      <c r="E46" s="489">
        <f>SUM(E47:E51)</f>
        <v>1838</v>
      </c>
      <c r="F46" s="867" t="s">
        <v>31</v>
      </c>
      <c r="G46" s="859">
        <f>SUM(G47:G51)</f>
        <v>2102</v>
      </c>
      <c r="H46" s="488">
        <f>SUM(H47:H51)</f>
        <v>1008</v>
      </c>
      <c r="I46" s="489">
        <f>SUM(I47:I51)</f>
        <v>1094</v>
      </c>
      <c r="J46" s="1574" t="s">
        <v>1759</v>
      </c>
      <c r="K46" s="1559">
        <f>SUM(C4,C10,C16,C22,C28,C34,C40,C46,G4,G10,G16,G22,G28,G34,G40,G46,K4,K10,K16,K22,K28,K34,K40)</f>
        <v>50768</v>
      </c>
      <c r="L46" s="1561">
        <f>SUM(D4,D10,D16,D22,D28,D34,D40,D46,H4,H10,H16,H22,H28,H34,H40,H46,L4,L10,L16,L22,L28,L34,L40)</f>
        <v>25154</v>
      </c>
      <c r="M46" s="1563">
        <f>SUM(E4,E10,E16,E22,E28,E34,E40,E46,I4,I10,I16,I22,I28,I34,I40,I46,M4,M10,M16,M22,M28,M34,M40)</f>
        <v>25614</v>
      </c>
    </row>
    <row r="47" spans="2:13" s="146" customFormat="1" ht="12.75">
      <c r="B47" s="229">
        <v>35</v>
      </c>
      <c r="C47" s="860">
        <f>SUM(D47:E47)</f>
        <v>647</v>
      </c>
      <c r="D47" s="484">
        <v>340</v>
      </c>
      <c r="E47" s="485">
        <v>307</v>
      </c>
      <c r="F47" s="229">
        <v>75</v>
      </c>
      <c r="G47" s="860">
        <v>463</v>
      </c>
      <c r="H47" s="484">
        <v>209</v>
      </c>
      <c r="I47" s="485">
        <v>254</v>
      </c>
      <c r="J47" s="1557"/>
      <c r="K47" s="1560"/>
      <c r="L47" s="1562"/>
      <c r="M47" s="1564"/>
    </row>
    <row r="48" spans="2:13" s="146" customFormat="1" ht="12.75">
      <c r="B48" s="229">
        <v>36</v>
      </c>
      <c r="C48" s="860">
        <f>SUM(D48:E48)</f>
        <v>720</v>
      </c>
      <c r="D48" s="484">
        <v>357</v>
      </c>
      <c r="E48" s="485">
        <v>363</v>
      </c>
      <c r="F48" s="229">
        <v>76</v>
      </c>
      <c r="G48" s="860">
        <f>SUM(H48:I48)</f>
        <v>348</v>
      </c>
      <c r="H48" s="484">
        <v>171</v>
      </c>
      <c r="I48" s="485">
        <v>177</v>
      </c>
      <c r="J48" s="1575"/>
      <c r="K48" s="1560"/>
      <c r="L48" s="1562"/>
      <c r="M48" s="1564"/>
    </row>
    <row r="49" spans="2:13" s="146" customFormat="1" ht="12.75">
      <c r="B49" s="229">
        <v>37</v>
      </c>
      <c r="C49" s="860">
        <f>SUM(D49:E49)</f>
        <v>766</v>
      </c>
      <c r="D49" s="484">
        <v>360</v>
      </c>
      <c r="E49" s="485">
        <v>406</v>
      </c>
      <c r="F49" s="229">
        <v>77</v>
      </c>
      <c r="G49" s="860">
        <f>SUM(H49:I49)</f>
        <v>462</v>
      </c>
      <c r="H49" s="484">
        <v>248</v>
      </c>
      <c r="I49" s="485">
        <v>214</v>
      </c>
      <c r="J49" s="1557" t="s">
        <v>1144</v>
      </c>
      <c r="K49" s="1565">
        <v>43.5</v>
      </c>
      <c r="L49" s="1568">
        <v>42</v>
      </c>
      <c r="M49" s="1571">
        <v>44.9</v>
      </c>
    </row>
    <row r="50" spans="2:13" s="146" customFormat="1" ht="12.75">
      <c r="B50" s="229">
        <v>38</v>
      </c>
      <c r="C50" s="860">
        <f>SUM(D50:E50)</f>
        <v>772</v>
      </c>
      <c r="D50" s="484">
        <v>409</v>
      </c>
      <c r="E50" s="485">
        <v>363</v>
      </c>
      <c r="F50" s="229">
        <v>78</v>
      </c>
      <c r="G50" s="860">
        <f>SUM(H50:I50)</f>
        <v>447</v>
      </c>
      <c r="H50" s="484">
        <v>198</v>
      </c>
      <c r="I50" s="485">
        <v>249</v>
      </c>
      <c r="J50" s="1557"/>
      <c r="K50" s="1566"/>
      <c r="L50" s="1569"/>
      <c r="M50" s="1572"/>
    </row>
    <row r="51" spans="2:13" s="146" customFormat="1" ht="12.75">
      <c r="B51" s="230">
        <v>39</v>
      </c>
      <c r="C51" s="861">
        <f>SUM(D51:E51)</f>
        <v>798</v>
      </c>
      <c r="D51" s="486">
        <v>399</v>
      </c>
      <c r="E51" s="487">
        <v>399</v>
      </c>
      <c r="F51" s="230">
        <v>79</v>
      </c>
      <c r="G51" s="861">
        <f>SUM(H51:I51)</f>
        <v>382</v>
      </c>
      <c r="H51" s="486">
        <v>182</v>
      </c>
      <c r="I51" s="487">
        <v>200</v>
      </c>
      <c r="J51" s="1558"/>
      <c r="K51" s="1567"/>
      <c r="L51" s="1570"/>
      <c r="M51" s="1573"/>
    </row>
    <row r="52" spans="2:13" s="146" customFormat="1" ht="18.95" customHeight="1">
      <c r="B52" s="1555" t="s">
        <v>2406</v>
      </c>
      <c r="C52" s="1555"/>
      <c r="D52" s="1555"/>
      <c r="E52" s="1555"/>
      <c r="F52" s="1555"/>
      <c r="G52" s="1555"/>
      <c r="H52" s="1555"/>
      <c r="I52" s="1555"/>
      <c r="J52" s="1555"/>
      <c r="K52" s="1555"/>
      <c r="L52" s="1555"/>
      <c r="M52" s="1555"/>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scale="98" firstPageNumber="4"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75"/>
  <sheetViews>
    <sheetView zoomScaleNormal="100" workbookViewId="0">
      <selection activeCell="A2" sqref="A2"/>
    </sheetView>
  </sheetViews>
  <sheetFormatPr defaultRowHeight="13.5"/>
  <cols>
    <col min="1" max="1" width="1.625" style="21" customWidth="1"/>
    <col min="2" max="2" width="7.375" style="21" customWidth="1"/>
    <col min="3" max="3" width="4.125" style="21" customWidth="1"/>
    <col min="4" max="15" width="5.625" style="21" customWidth="1"/>
    <col min="16" max="16" width="6.125" style="21" customWidth="1"/>
    <col min="17" max="16384" width="9" style="21"/>
  </cols>
  <sheetData>
    <row r="1" spans="1:35" s="217" customFormat="1" ht="26.25" customHeight="1">
      <c r="A1" s="215" t="s">
        <v>996</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1.25" customHeight="1">
      <c r="B2" s="77"/>
      <c r="C2" s="77"/>
    </row>
    <row r="3" spans="1:35">
      <c r="B3" s="75"/>
      <c r="C3" s="75"/>
      <c r="J3" s="1313" t="s">
        <v>1464</v>
      </c>
      <c r="K3" s="1524"/>
      <c r="L3" s="1524"/>
      <c r="M3" s="1524"/>
      <c r="N3" s="1524"/>
      <c r="O3" s="1524"/>
      <c r="P3" s="1524"/>
    </row>
    <row r="4" spans="1:35" ht="19.5" customHeight="1">
      <c r="B4" s="1579" t="s">
        <v>2108</v>
      </c>
      <c r="C4" s="1579"/>
      <c r="D4" s="1580"/>
      <c r="E4" s="1580"/>
      <c r="F4" s="1580"/>
      <c r="G4" s="1580"/>
      <c r="H4" s="1580"/>
      <c r="I4" s="1580"/>
      <c r="J4" s="1580"/>
      <c r="K4" s="1580"/>
      <c r="L4" s="1580"/>
      <c r="M4" s="1580"/>
      <c r="N4" s="1580"/>
      <c r="O4" s="1580"/>
      <c r="P4" s="1580"/>
    </row>
    <row r="5" spans="1:35">
      <c r="B5" s="1581" t="s">
        <v>1895</v>
      </c>
      <c r="C5" s="1582"/>
      <c r="D5" s="1586" t="s">
        <v>360</v>
      </c>
      <c r="E5" s="1586"/>
      <c r="F5" s="1586"/>
      <c r="G5" s="1586"/>
      <c r="H5" s="1586" t="s">
        <v>361</v>
      </c>
      <c r="I5" s="1586"/>
      <c r="J5" s="1586"/>
      <c r="K5" s="1586"/>
      <c r="L5" s="1586" t="s">
        <v>362</v>
      </c>
      <c r="M5" s="1586"/>
      <c r="N5" s="1586"/>
      <c r="O5" s="1586"/>
      <c r="P5" s="1577" t="s">
        <v>302</v>
      </c>
    </row>
    <row r="6" spans="1:35" ht="13.5" customHeight="1">
      <c r="B6" s="1549"/>
      <c r="C6" s="1583"/>
      <c r="D6" s="886" t="s">
        <v>1840</v>
      </c>
      <c r="E6" s="887" t="s">
        <v>1766</v>
      </c>
      <c r="F6" s="887" t="s">
        <v>1841</v>
      </c>
      <c r="G6" s="888" t="s">
        <v>1823</v>
      </c>
      <c r="H6" s="886" t="s">
        <v>1840</v>
      </c>
      <c r="I6" s="887" t="s">
        <v>1766</v>
      </c>
      <c r="J6" s="887" t="s">
        <v>1841</v>
      </c>
      <c r="K6" s="888" t="s">
        <v>1823</v>
      </c>
      <c r="L6" s="886" t="s">
        <v>1840</v>
      </c>
      <c r="M6" s="887" t="s">
        <v>1766</v>
      </c>
      <c r="N6" s="887" t="s">
        <v>1841</v>
      </c>
      <c r="O6" s="888" t="s">
        <v>1823</v>
      </c>
      <c r="P6" s="1578"/>
    </row>
    <row r="7" spans="1:35" ht="19.5" customHeight="1">
      <c r="B7" s="528" t="s">
        <v>994</v>
      </c>
      <c r="C7" s="529" t="s">
        <v>1080</v>
      </c>
      <c r="D7" s="504">
        <f>SUM(E7:F7)</f>
        <v>2257</v>
      </c>
      <c r="E7" s="505">
        <v>1198</v>
      </c>
      <c r="F7" s="505">
        <v>1059</v>
      </c>
      <c r="G7" s="506">
        <f>D7/$P7*100</f>
        <v>17.141338193969773</v>
      </c>
      <c r="H7" s="504">
        <f>SUM(I7:J7)</f>
        <v>8555</v>
      </c>
      <c r="I7" s="513">
        <v>4367</v>
      </c>
      <c r="J7" s="513">
        <v>4188</v>
      </c>
      <c r="K7" s="515">
        <f>H7/$P7*100</f>
        <v>64.973038657249177</v>
      </c>
      <c r="L7" s="522">
        <f>SUM(M7:N7)</f>
        <v>2355</v>
      </c>
      <c r="M7" s="514">
        <v>1075</v>
      </c>
      <c r="N7" s="514">
        <v>1280</v>
      </c>
      <c r="O7" s="1157">
        <f>L7/$P7*100</f>
        <v>17.885623148781043</v>
      </c>
      <c r="P7" s="525">
        <f>D7+H7+L7</f>
        <v>13167</v>
      </c>
    </row>
    <row r="8" spans="1:35" ht="19.5" customHeight="1">
      <c r="B8" s="530" t="s">
        <v>2245</v>
      </c>
      <c r="C8" s="531" t="s">
        <v>152</v>
      </c>
      <c r="D8" s="507">
        <f>SUM(E8:F8)</f>
        <v>2194</v>
      </c>
      <c r="E8" s="508">
        <v>1168</v>
      </c>
      <c r="F8" s="508">
        <v>1026</v>
      </c>
      <c r="G8" s="509">
        <f>D8/$P8*100</f>
        <v>16.737870003051572</v>
      </c>
      <c r="H8" s="507">
        <f>SUM(I8:J8)</f>
        <v>8439</v>
      </c>
      <c r="I8" s="516">
        <v>4304</v>
      </c>
      <c r="J8" s="516">
        <v>4135</v>
      </c>
      <c r="K8" s="518">
        <f>H8/$P8*100</f>
        <v>64.380530973451329</v>
      </c>
      <c r="L8" s="523">
        <f>SUM(M8:N8)</f>
        <v>2475</v>
      </c>
      <c r="M8" s="517">
        <v>1121</v>
      </c>
      <c r="N8" s="517">
        <v>1354</v>
      </c>
      <c r="O8" s="1158">
        <f>L8/$P8*100</f>
        <v>18.881599023497099</v>
      </c>
      <c r="P8" s="526">
        <f>D8+H8+L8</f>
        <v>13108</v>
      </c>
    </row>
    <row r="9" spans="1:35" ht="19.5" customHeight="1">
      <c r="B9" s="532" t="s">
        <v>2339</v>
      </c>
      <c r="C9" s="533" t="s">
        <v>152</v>
      </c>
      <c r="D9" s="510">
        <f>SUM(E9:F9)</f>
        <v>2164</v>
      </c>
      <c r="E9" s="511">
        <v>1156</v>
      </c>
      <c r="F9" s="511">
        <v>1008</v>
      </c>
      <c r="G9" s="512">
        <f>D9/$P9*100</f>
        <v>16.476320998934064</v>
      </c>
      <c r="H9" s="510">
        <f>SUM(I9:J9)</f>
        <v>8385</v>
      </c>
      <c r="I9" s="519">
        <v>4288</v>
      </c>
      <c r="J9" s="519">
        <v>4097</v>
      </c>
      <c r="K9" s="521">
        <f>H9/$P9*100</f>
        <v>63.841936957514847</v>
      </c>
      <c r="L9" s="524">
        <f>SUM(M9:N9)</f>
        <v>2585</v>
      </c>
      <c r="M9" s="520">
        <v>1173</v>
      </c>
      <c r="N9" s="520">
        <v>1412</v>
      </c>
      <c r="O9" s="1159">
        <f>L9/$P9*100</f>
        <v>19.68174204355109</v>
      </c>
      <c r="P9" s="527">
        <f>D9+H9+L9</f>
        <v>13134</v>
      </c>
    </row>
    <row r="10" spans="1:35" ht="13.5" customHeight="1">
      <c r="B10" s="78"/>
      <c r="C10" s="78"/>
      <c r="D10" s="78"/>
      <c r="E10" s="78"/>
      <c r="F10" s="78"/>
      <c r="G10" s="78"/>
      <c r="H10" s="78"/>
      <c r="I10" s="78"/>
      <c r="J10" s="78"/>
      <c r="K10" s="78"/>
      <c r="L10" s="78"/>
      <c r="M10" s="78"/>
      <c r="N10" s="78"/>
      <c r="O10" s="78"/>
      <c r="P10" s="78"/>
    </row>
    <row r="11" spans="1:35" ht="19.5" customHeight="1">
      <c r="B11" s="1579" t="s">
        <v>2110</v>
      </c>
      <c r="C11" s="1579"/>
      <c r="D11" s="1580"/>
      <c r="E11" s="1580"/>
      <c r="F11" s="1580"/>
      <c r="G11" s="1580"/>
      <c r="H11" s="1580"/>
      <c r="I11" s="1580"/>
      <c r="J11" s="1580"/>
      <c r="K11" s="1580"/>
      <c r="L11" s="1580"/>
      <c r="M11" s="1580"/>
      <c r="N11" s="1580"/>
      <c r="O11" s="1580"/>
      <c r="P11" s="1580"/>
    </row>
    <row r="12" spans="1:35">
      <c r="B12" s="1581" t="s">
        <v>1895</v>
      </c>
      <c r="C12" s="1582"/>
      <c r="D12" s="1586" t="s">
        <v>360</v>
      </c>
      <c r="E12" s="1586"/>
      <c r="F12" s="1586"/>
      <c r="G12" s="1586"/>
      <c r="H12" s="1586" t="s">
        <v>361</v>
      </c>
      <c r="I12" s="1586"/>
      <c r="J12" s="1586"/>
      <c r="K12" s="1586"/>
      <c r="L12" s="1586" t="s">
        <v>362</v>
      </c>
      <c r="M12" s="1586"/>
      <c r="N12" s="1586"/>
      <c r="O12" s="1586"/>
      <c r="P12" s="1577" t="s">
        <v>302</v>
      </c>
    </row>
    <row r="13" spans="1:35">
      <c r="B13" s="1549"/>
      <c r="C13" s="1583"/>
      <c r="D13" s="886" t="s">
        <v>1840</v>
      </c>
      <c r="E13" s="887" t="s">
        <v>1766</v>
      </c>
      <c r="F13" s="887" t="s">
        <v>1841</v>
      </c>
      <c r="G13" s="888" t="s">
        <v>1823</v>
      </c>
      <c r="H13" s="886" t="s">
        <v>1840</v>
      </c>
      <c r="I13" s="887" t="s">
        <v>1766</v>
      </c>
      <c r="J13" s="887" t="s">
        <v>1841</v>
      </c>
      <c r="K13" s="888" t="s">
        <v>1823</v>
      </c>
      <c r="L13" s="886" t="s">
        <v>1840</v>
      </c>
      <c r="M13" s="887" t="s">
        <v>1766</v>
      </c>
      <c r="N13" s="887" t="s">
        <v>1841</v>
      </c>
      <c r="O13" s="888" t="s">
        <v>1823</v>
      </c>
      <c r="P13" s="1578"/>
    </row>
    <row r="14" spans="1:35" ht="19.5" customHeight="1">
      <c r="B14" s="528" t="s">
        <v>994</v>
      </c>
      <c r="C14" s="529" t="s">
        <v>1080</v>
      </c>
      <c r="D14" s="504">
        <f>SUM(E14:F14)</f>
        <v>542</v>
      </c>
      <c r="E14" s="505">
        <v>277</v>
      </c>
      <c r="F14" s="505">
        <v>265</v>
      </c>
      <c r="G14" s="506">
        <f>D14/$P14*100</f>
        <v>11.040945202688938</v>
      </c>
      <c r="H14" s="504">
        <f>SUM(I14:J14)</f>
        <v>2935</v>
      </c>
      <c r="I14" s="513">
        <v>1404</v>
      </c>
      <c r="J14" s="514">
        <v>1531</v>
      </c>
      <c r="K14" s="515">
        <f>H14/$P14*100</f>
        <v>59.78814422489306</v>
      </c>
      <c r="L14" s="522">
        <f>SUM(M14:N14)</f>
        <v>1432</v>
      </c>
      <c r="M14" s="514">
        <v>715</v>
      </c>
      <c r="N14" s="514">
        <v>717</v>
      </c>
      <c r="O14" s="515">
        <f>L14/$P14*100</f>
        <v>29.170910572418009</v>
      </c>
      <c r="P14" s="525">
        <f>D14+H14+L14</f>
        <v>4909</v>
      </c>
    </row>
    <row r="15" spans="1:35" ht="19.5" customHeight="1">
      <c r="B15" s="530" t="s">
        <v>2245</v>
      </c>
      <c r="C15" s="531" t="s">
        <v>152</v>
      </c>
      <c r="D15" s="507">
        <f>SUM(E15:F15)</f>
        <v>532</v>
      </c>
      <c r="E15" s="508">
        <v>272</v>
      </c>
      <c r="F15" s="508">
        <v>260</v>
      </c>
      <c r="G15" s="509">
        <f>D15/$P15*100</f>
        <v>10.901639344262296</v>
      </c>
      <c r="H15" s="507">
        <f>SUM(I15:J15)</f>
        <v>2813</v>
      </c>
      <c r="I15" s="516">
        <v>1341</v>
      </c>
      <c r="J15" s="517">
        <v>1472</v>
      </c>
      <c r="K15" s="518">
        <f>H15/$P15*100</f>
        <v>57.643442622950822</v>
      </c>
      <c r="L15" s="523">
        <f>SUM(M15:N15)</f>
        <v>1535</v>
      </c>
      <c r="M15" s="517">
        <v>757</v>
      </c>
      <c r="N15" s="517">
        <v>778</v>
      </c>
      <c r="O15" s="518">
        <f>L15/$P15*100</f>
        <v>31.454918032786882</v>
      </c>
      <c r="P15" s="526">
        <f>D15+H15+L15</f>
        <v>4880</v>
      </c>
    </row>
    <row r="16" spans="1:35" ht="19.5" customHeight="1">
      <c r="B16" s="532" t="s">
        <v>2339</v>
      </c>
      <c r="C16" s="533" t="s">
        <v>152</v>
      </c>
      <c r="D16" s="510">
        <v>521</v>
      </c>
      <c r="E16" s="511">
        <v>271</v>
      </c>
      <c r="F16" s="511">
        <v>250</v>
      </c>
      <c r="G16" s="512">
        <v>10.8</v>
      </c>
      <c r="H16" s="510">
        <v>2675</v>
      </c>
      <c r="I16" s="519">
        <v>1283</v>
      </c>
      <c r="J16" s="520">
        <v>1392</v>
      </c>
      <c r="K16" s="521">
        <v>55.3</v>
      </c>
      <c r="L16" s="524">
        <v>1640</v>
      </c>
      <c r="M16" s="520">
        <v>793</v>
      </c>
      <c r="N16" s="520">
        <v>847</v>
      </c>
      <c r="O16" s="521">
        <v>33.9</v>
      </c>
      <c r="P16" s="527">
        <v>4836</v>
      </c>
    </row>
    <row r="17" spans="2:16" ht="13.5" customHeight="1"/>
    <row r="18" spans="2:16" ht="19.5" customHeight="1">
      <c r="B18" s="1579" t="s">
        <v>2111</v>
      </c>
      <c r="C18" s="1579"/>
      <c r="D18" s="1580"/>
      <c r="E18" s="1580"/>
      <c r="F18" s="1580"/>
      <c r="G18" s="1580"/>
      <c r="H18" s="1580"/>
      <c r="I18" s="1580"/>
      <c r="J18" s="1580"/>
      <c r="K18" s="1580"/>
      <c r="L18" s="1580"/>
      <c r="M18" s="1580"/>
      <c r="N18" s="1580"/>
      <c r="O18" s="1580"/>
      <c r="P18" s="1580"/>
    </row>
    <row r="19" spans="2:16" ht="13.5" customHeight="1">
      <c r="B19" s="1581" t="s">
        <v>1895</v>
      </c>
      <c r="C19" s="1582"/>
      <c r="D19" s="1586" t="s">
        <v>360</v>
      </c>
      <c r="E19" s="1586"/>
      <c r="F19" s="1586"/>
      <c r="G19" s="1586"/>
      <c r="H19" s="1586" t="s">
        <v>361</v>
      </c>
      <c r="I19" s="1586"/>
      <c r="J19" s="1586"/>
      <c r="K19" s="1586"/>
      <c r="L19" s="1586" t="s">
        <v>362</v>
      </c>
      <c r="M19" s="1586"/>
      <c r="N19" s="1586"/>
      <c r="O19" s="1586"/>
      <c r="P19" s="1577" t="s">
        <v>302</v>
      </c>
    </row>
    <row r="20" spans="2:16">
      <c r="B20" s="1549"/>
      <c r="C20" s="1583"/>
      <c r="D20" s="886" t="s">
        <v>1840</v>
      </c>
      <c r="E20" s="887" t="s">
        <v>1766</v>
      </c>
      <c r="F20" s="887" t="s">
        <v>1841</v>
      </c>
      <c r="G20" s="888" t="s">
        <v>1823</v>
      </c>
      <c r="H20" s="886" t="s">
        <v>1840</v>
      </c>
      <c r="I20" s="887" t="s">
        <v>1766</v>
      </c>
      <c r="J20" s="887" t="s">
        <v>1841</v>
      </c>
      <c r="K20" s="888" t="s">
        <v>1823</v>
      </c>
      <c r="L20" s="886" t="s">
        <v>1840</v>
      </c>
      <c r="M20" s="887" t="s">
        <v>1766</v>
      </c>
      <c r="N20" s="887" t="s">
        <v>1841</v>
      </c>
      <c r="O20" s="888" t="s">
        <v>1823</v>
      </c>
      <c r="P20" s="1578"/>
    </row>
    <row r="21" spans="2:16" ht="19.5" customHeight="1">
      <c r="B21" s="528" t="s">
        <v>994</v>
      </c>
      <c r="C21" s="529" t="s">
        <v>1080</v>
      </c>
      <c r="D21" s="504">
        <f>SUM(E21:F21)</f>
        <v>1436</v>
      </c>
      <c r="E21" s="505">
        <v>738</v>
      </c>
      <c r="F21" s="505">
        <v>698</v>
      </c>
      <c r="G21" s="506">
        <f>D21/$P21*100</f>
        <v>18.337377091048399</v>
      </c>
      <c r="H21" s="504">
        <f>SUM(I21:J21)</f>
        <v>4816</v>
      </c>
      <c r="I21" s="513">
        <v>2501</v>
      </c>
      <c r="J21" s="514">
        <v>2315</v>
      </c>
      <c r="K21" s="515">
        <f>H21/$P21*100</f>
        <v>61.499169965521652</v>
      </c>
      <c r="L21" s="522">
        <f>SUM(M21:N21)</f>
        <v>1579</v>
      </c>
      <c r="M21" s="514">
        <v>711</v>
      </c>
      <c r="N21" s="514">
        <v>868</v>
      </c>
      <c r="O21" s="515">
        <f>L21/$P21*100</f>
        <v>20.163452943429956</v>
      </c>
      <c r="P21" s="525">
        <f>D21+H21+L21</f>
        <v>7831</v>
      </c>
    </row>
    <row r="22" spans="2:16" ht="19.5" customHeight="1">
      <c r="B22" s="530" t="s">
        <v>2245</v>
      </c>
      <c r="C22" s="531" t="s">
        <v>152</v>
      </c>
      <c r="D22" s="507">
        <f>SUM(E22:F22)</f>
        <v>1427</v>
      </c>
      <c r="E22" s="508">
        <v>730</v>
      </c>
      <c r="F22" s="508">
        <v>697</v>
      </c>
      <c r="G22" s="509">
        <f>D22/$P22*100</f>
        <v>18.185293742831654</v>
      </c>
      <c r="H22" s="507">
        <f>SUM(I22:J22)</f>
        <v>4781</v>
      </c>
      <c r="I22" s="516">
        <v>2491</v>
      </c>
      <c r="J22" s="517">
        <v>2290</v>
      </c>
      <c r="K22" s="518">
        <f>H22/$P22*100</f>
        <v>60.927743086529887</v>
      </c>
      <c r="L22" s="523">
        <f>SUM(M22:N22)</f>
        <v>1639</v>
      </c>
      <c r="M22" s="517">
        <v>726</v>
      </c>
      <c r="N22" s="517">
        <v>913</v>
      </c>
      <c r="O22" s="518">
        <f>L22/$P22*100</f>
        <v>20.886963170638463</v>
      </c>
      <c r="P22" s="526">
        <f>D22+H22+L22</f>
        <v>7847</v>
      </c>
    </row>
    <row r="23" spans="2:16" ht="19.5" customHeight="1">
      <c r="B23" s="532" t="s">
        <v>2339</v>
      </c>
      <c r="C23" s="533" t="s">
        <v>152</v>
      </c>
      <c r="D23" s="510">
        <v>1361</v>
      </c>
      <c r="E23" s="511">
        <v>683</v>
      </c>
      <c r="F23" s="511">
        <v>678</v>
      </c>
      <c r="G23" s="512">
        <v>18.100000000000001</v>
      </c>
      <c r="H23" s="510">
        <v>4496</v>
      </c>
      <c r="I23" s="519">
        <v>2299</v>
      </c>
      <c r="J23" s="520">
        <v>2197</v>
      </c>
      <c r="K23" s="521">
        <v>59.7</v>
      </c>
      <c r="L23" s="524">
        <v>1671</v>
      </c>
      <c r="M23" s="520">
        <v>747</v>
      </c>
      <c r="N23" s="520">
        <v>924</v>
      </c>
      <c r="O23" s="521">
        <v>22.2</v>
      </c>
      <c r="P23" s="527">
        <v>7528</v>
      </c>
    </row>
    <row r="24" spans="2:16" ht="13.5" customHeight="1"/>
    <row r="25" spans="2:16" ht="19.5" customHeight="1">
      <c r="B25" s="1579" t="s">
        <v>2112</v>
      </c>
      <c r="C25" s="1579"/>
      <c r="D25" s="1580"/>
      <c r="E25" s="1580"/>
      <c r="F25" s="1580"/>
      <c r="G25" s="1580"/>
      <c r="H25" s="1580"/>
      <c r="I25" s="1580"/>
      <c r="J25" s="1580"/>
      <c r="K25" s="1580"/>
      <c r="L25" s="1580"/>
      <c r="M25" s="1580"/>
      <c r="N25" s="1580"/>
      <c r="O25" s="1580"/>
      <c r="P25" s="1580"/>
    </row>
    <row r="26" spans="2:16" ht="13.5" customHeight="1">
      <c r="B26" s="1581" t="s">
        <v>1895</v>
      </c>
      <c r="C26" s="1582"/>
      <c r="D26" s="1586" t="s">
        <v>360</v>
      </c>
      <c r="E26" s="1586"/>
      <c r="F26" s="1586"/>
      <c r="G26" s="1586"/>
      <c r="H26" s="1586" t="s">
        <v>361</v>
      </c>
      <c r="I26" s="1586"/>
      <c r="J26" s="1586"/>
      <c r="K26" s="1586"/>
      <c r="L26" s="1586" t="s">
        <v>362</v>
      </c>
      <c r="M26" s="1586"/>
      <c r="N26" s="1586"/>
      <c r="O26" s="1586"/>
      <c r="P26" s="1577" t="s">
        <v>302</v>
      </c>
    </row>
    <row r="27" spans="2:16">
      <c r="B27" s="1549"/>
      <c r="C27" s="1583"/>
      <c r="D27" s="886" t="s">
        <v>1840</v>
      </c>
      <c r="E27" s="887" t="s">
        <v>1766</v>
      </c>
      <c r="F27" s="887" t="s">
        <v>1841</v>
      </c>
      <c r="G27" s="888" t="s">
        <v>1823</v>
      </c>
      <c r="H27" s="886" t="s">
        <v>1840</v>
      </c>
      <c r="I27" s="887" t="s">
        <v>1766</v>
      </c>
      <c r="J27" s="887" t="s">
        <v>1841</v>
      </c>
      <c r="K27" s="888" t="s">
        <v>1823</v>
      </c>
      <c r="L27" s="886" t="s">
        <v>1840</v>
      </c>
      <c r="M27" s="887" t="s">
        <v>1766</v>
      </c>
      <c r="N27" s="887" t="s">
        <v>1841</v>
      </c>
      <c r="O27" s="888" t="s">
        <v>1823</v>
      </c>
      <c r="P27" s="1578"/>
    </row>
    <row r="28" spans="2:16" ht="19.5" customHeight="1">
      <c r="B28" s="528" t="s">
        <v>994</v>
      </c>
      <c r="C28" s="534" t="s">
        <v>1080</v>
      </c>
      <c r="D28" s="504">
        <f>SUM(E28:F28)</f>
        <v>402</v>
      </c>
      <c r="E28" s="505">
        <v>202</v>
      </c>
      <c r="F28" s="505">
        <v>200</v>
      </c>
      <c r="G28" s="506">
        <f>D28/$P28*100</f>
        <v>11.037891268533773</v>
      </c>
      <c r="H28" s="504">
        <f>SUM(I28:J28)</f>
        <v>2238</v>
      </c>
      <c r="I28" s="513">
        <v>1080</v>
      </c>
      <c r="J28" s="514">
        <v>1158</v>
      </c>
      <c r="K28" s="515">
        <f>H28/$P28*100</f>
        <v>61.449752883031309</v>
      </c>
      <c r="L28" s="522">
        <f>SUM(M28:N28)</f>
        <v>1002</v>
      </c>
      <c r="M28" s="514">
        <v>441</v>
      </c>
      <c r="N28" s="514">
        <v>561</v>
      </c>
      <c r="O28" s="515">
        <f>L28/$P28*100</f>
        <v>27.512355848434929</v>
      </c>
      <c r="P28" s="525">
        <f>D28+H28+L28</f>
        <v>3642</v>
      </c>
    </row>
    <row r="29" spans="2:16" ht="19.5" customHeight="1">
      <c r="B29" s="530" t="s">
        <v>2245</v>
      </c>
      <c r="C29" s="535" t="s">
        <v>1080</v>
      </c>
      <c r="D29" s="507">
        <f>SUM(E29:F29)</f>
        <v>396</v>
      </c>
      <c r="E29" s="508">
        <v>203</v>
      </c>
      <c r="F29" s="508">
        <v>193</v>
      </c>
      <c r="G29" s="509">
        <f>D29/$P29*100</f>
        <v>10.954356846473029</v>
      </c>
      <c r="H29" s="507">
        <f>SUM(I29:J29)</f>
        <v>2186</v>
      </c>
      <c r="I29" s="516">
        <v>1055</v>
      </c>
      <c r="J29" s="517">
        <v>1131</v>
      </c>
      <c r="K29" s="518">
        <f>H29/$P29*100</f>
        <v>60.470262793914245</v>
      </c>
      <c r="L29" s="523">
        <f>SUM(M29:N29)</f>
        <v>1033</v>
      </c>
      <c r="M29" s="517">
        <v>447</v>
      </c>
      <c r="N29" s="517">
        <v>586</v>
      </c>
      <c r="O29" s="518">
        <f>L29/$P29*100</f>
        <v>28.575380359612723</v>
      </c>
      <c r="P29" s="526">
        <f>D29+H29+L29</f>
        <v>3615</v>
      </c>
    </row>
    <row r="30" spans="2:16" ht="19.5" customHeight="1">
      <c r="B30" s="532" t="s">
        <v>2339</v>
      </c>
      <c r="C30" s="536" t="s">
        <v>1080</v>
      </c>
      <c r="D30" s="510">
        <v>402</v>
      </c>
      <c r="E30" s="511">
        <v>210</v>
      </c>
      <c r="F30" s="511">
        <v>192</v>
      </c>
      <c r="G30" s="512">
        <v>11.2</v>
      </c>
      <c r="H30" s="510">
        <v>2118</v>
      </c>
      <c r="I30" s="519">
        <v>1034</v>
      </c>
      <c r="J30" s="520">
        <v>1084</v>
      </c>
      <c r="K30" s="521">
        <v>59.2</v>
      </c>
      <c r="L30" s="524">
        <v>1058</v>
      </c>
      <c r="M30" s="520">
        <v>464</v>
      </c>
      <c r="N30" s="520">
        <v>594</v>
      </c>
      <c r="O30" s="521">
        <v>29.6</v>
      </c>
      <c r="P30" s="527">
        <v>3578</v>
      </c>
    </row>
    <row r="31" spans="2:16" ht="13.5" customHeight="1"/>
    <row r="32" spans="2:16" ht="19.5" customHeight="1">
      <c r="B32" s="1579" t="s">
        <v>2109</v>
      </c>
      <c r="C32" s="1579"/>
      <c r="D32" s="1580"/>
      <c r="E32" s="1580"/>
      <c r="F32" s="1580"/>
      <c r="G32" s="1580"/>
      <c r="H32" s="1580"/>
      <c r="I32" s="1580"/>
      <c r="J32" s="1580"/>
      <c r="K32" s="1580"/>
      <c r="L32" s="1580"/>
      <c r="M32" s="1580"/>
      <c r="N32" s="1580"/>
      <c r="O32" s="1580"/>
      <c r="P32" s="1580"/>
    </row>
    <row r="33" spans="2:16" ht="13.5" customHeight="1">
      <c r="B33" s="1581" t="s">
        <v>1895</v>
      </c>
      <c r="C33" s="1582"/>
      <c r="D33" s="1576" t="s">
        <v>360</v>
      </c>
      <c r="E33" s="1576"/>
      <c r="F33" s="1576"/>
      <c r="G33" s="1576"/>
      <c r="H33" s="1576" t="s">
        <v>361</v>
      </c>
      <c r="I33" s="1576"/>
      <c r="J33" s="1576"/>
      <c r="K33" s="1576"/>
      <c r="L33" s="1576" t="s">
        <v>362</v>
      </c>
      <c r="M33" s="1576"/>
      <c r="N33" s="1576"/>
      <c r="O33" s="1576"/>
      <c r="P33" s="1584" t="s">
        <v>302</v>
      </c>
    </row>
    <row r="34" spans="2:16">
      <c r="B34" s="1549"/>
      <c r="C34" s="1583"/>
      <c r="D34" s="889" t="s">
        <v>1840</v>
      </c>
      <c r="E34" s="890" t="s">
        <v>1766</v>
      </c>
      <c r="F34" s="890" t="s">
        <v>1841</v>
      </c>
      <c r="G34" s="891" t="s">
        <v>1823</v>
      </c>
      <c r="H34" s="889" t="s">
        <v>1840</v>
      </c>
      <c r="I34" s="890" t="s">
        <v>1766</v>
      </c>
      <c r="J34" s="890" t="s">
        <v>1841</v>
      </c>
      <c r="K34" s="891" t="s">
        <v>1823</v>
      </c>
      <c r="L34" s="889" t="s">
        <v>1840</v>
      </c>
      <c r="M34" s="890" t="s">
        <v>1766</v>
      </c>
      <c r="N34" s="890" t="s">
        <v>1841</v>
      </c>
      <c r="O34" s="891" t="s">
        <v>1823</v>
      </c>
      <c r="P34" s="1585"/>
    </row>
    <row r="35" spans="2:16" ht="19.5" customHeight="1">
      <c r="B35" s="528" t="s">
        <v>994</v>
      </c>
      <c r="C35" s="534" t="s">
        <v>1080</v>
      </c>
      <c r="D35" s="504">
        <f>SUM(E35:F35)</f>
        <v>1296</v>
      </c>
      <c r="E35" s="505">
        <v>644</v>
      </c>
      <c r="F35" s="505">
        <v>652</v>
      </c>
      <c r="G35" s="506">
        <f>D35/$P35*100</f>
        <v>14.012325656827764</v>
      </c>
      <c r="H35" s="504">
        <f>SUM(I35:J35)</f>
        <v>6116</v>
      </c>
      <c r="I35" s="513">
        <v>3102</v>
      </c>
      <c r="J35" s="514">
        <v>3014</v>
      </c>
      <c r="K35" s="515">
        <f>H35/$P35*100</f>
        <v>66.126067682992755</v>
      </c>
      <c r="L35" s="522">
        <f>SUM(M35:N35)</f>
        <v>1837</v>
      </c>
      <c r="M35" s="514">
        <v>845</v>
      </c>
      <c r="N35" s="514">
        <v>992</v>
      </c>
      <c r="O35" s="515">
        <f>L35/$P35*100</f>
        <v>19.861606660179479</v>
      </c>
      <c r="P35" s="525">
        <f>D35+H35+L35</f>
        <v>9249</v>
      </c>
    </row>
    <row r="36" spans="2:16" ht="19.5" customHeight="1">
      <c r="B36" s="530" t="s">
        <v>2245</v>
      </c>
      <c r="C36" s="535" t="s">
        <v>1080</v>
      </c>
      <c r="D36" s="507">
        <f>SUM(E36:F36)</f>
        <v>1313</v>
      </c>
      <c r="E36" s="508">
        <v>652</v>
      </c>
      <c r="F36" s="508">
        <v>661</v>
      </c>
      <c r="G36" s="509">
        <f>D36/$P36*100</f>
        <v>14.030775806796324</v>
      </c>
      <c r="H36" s="507">
        <f>SUM(I36:J36)</f>
        <v>6083</v>
      </c>
      <c r="I36" s="516">
        <v>3099</v>
      </c>
      <c r="J36" s="517">
        <v>2984</v>
      </c>
      <c r="K36" s="518">
        <f>H36/$P36*100</f>
        <v>65.003205813207956</v>
      </c>
      <c r="L36" s="523">
        <f>SUM(M36:N36)</f>
        <v>1962</v>
      </c>
      <c r="M36" s="517">
        <v>891</v>
      </c>
      <c r="N36" s="517">
        <v>1071</v>
      </c>
      <c r="O36" s="518">
        <f>L36/$P36*100</f>
        <v>20.966018379995727</v>
      </c>
      <c r="P36" s="526">
        <f>D36+H36+L36</f>
        <v>9358</v>
      </c>
    </row>
    <row r="37" spans="2:16" ht="19.5" customHeight="1">
      <c r="B37" s="532" t="s">
        <v>2339</v>
      </c>
      <c r="C37" s="536" t="s">
        <v>1080</v>
      </c>
      <c r="D37" s="510">
        <v>1459</v>
      </c>
      <c r="E37" s="511">
        <v>734</v>
      </c>
      <c r="F37" s="511">
        <v>725</v>
      </c>
      <c r="G37" s="512">
        <v>14.7</v>
      </c>
      <c r="H37" s="510">
        <v>6388</v>
      </c>
      <c r="I37" s="519">
        <v>3266</v>
      </c>
      <c r="J37" s="520">
        <v>3122</v>
      </c>
      <c r="K37" s="521">
        <v>64.5</v>
      </c>
      <c r="L37" s="524">
        <v>2055</v>
      </c>
      <c r="M37" s="520">
        <v>952</v>
      </c>
      <c r="N37" s="520">
        <v>1103</v>
      </c>
      <c r="O37" s="521">
        <v>20.8</v>
      </c>
      <c r="P37" s="527">
        <v>9902</v>
      </c>
    </row>
    <row r="38" spans="2:16" ht="13.5" customHeight="1"/>
    <row r="39" spans="2:16" ht="19.5" customHeight="1">
      <c r="B39" s="1579" t="s">
        <v>2156</v>
      </c>
      <c r="C39" s="1579"/>
      <c r="D39" s="1580"/>
      <c r="E39" s="1580"/>
      <c r="F39" s="1580"/>
      <c r="G39" s="1580"/>
      <c r="H39" s="1580"/>
      <c r="I39" s="1580"/>
      <c r="J39" s="1580"/>
      <c r="K39" s="1580"/>
      <c r="L39" s="1580"/>
      <c r="M39" s="1580"/>
      <c r="N39" s="1580"/>
      <c r="O39" s="1580"/>
      <c r="P39" s="1580"/>
    </row>
    <row r="40" spans="2:16" ht="13.5" customHeight="1">
      <c r="B40" s="1581" t="s">
        <v>1895</v>
      </c>
      <c r="C40" s="1582"/>
      <c r="D40" s="1576" t="s">
        <v>360</v>
      </c>
      <c r="E40" s="1576"/>
      <c r="F40" s="1576"/>
      <c r="G40" s="1576"/>
      <c r="H40" s="1576" t="s">
        <v>361</v>
      </c>
      <c r="I40" s="1576"/>
      <c r="J40" s="1576"/>
      <c r="K40" s="1576"/>
      <c r="L40" s="1576" t="s">
        <v>362</v>
      </c>
      <c r="M40" s="1576"/>
      <c r="N40" s="1576"/>
      <c r="O40" s="1576"/>
      <c r="P40" s="1584" t="s">
        <v>302</v>
      </c>
    </row>
    <row r="41" spans="2:16" ht="13.5" customHeight="1">
      <c r="B41" s="1549"/>
      <c r="C41" s="1583"/>
      <c r="D41" s="889" t="s">
        <v>1840</v>
      </c>
      <c r="E41" s="890" t="s">
        <v>1766</v>
      </c>
      <c r="F41" s="890" t="s">
        <v>1841</v>
      </c>
      <c r="G41" s="891" t="s">
        <v>1823</v>
      </c>
      <c r="H41" s="889" t="s">
        <v>1840</v>
      </c>
      <c r="I41" s="890" t="s">
        <v>1766</v>
      </c>
      <c r="J41" s="890" t="s">
        <v>1841</v>
      </c>
      <c r="K41" s="891" t="s">
        <v>1823</v>
      </c>
      <c r="L41" s="889" t="s">
        <v>1840</v>
      </c>
      <c r="M41" s="890" t="s">
        <v>1766</v>
      </c>
      <c r="N41" s="890" t="s">
        <v>1841</v>
      </c>
      <c r="O41" s="891" t="s">
        <v>1823</v>
      </c>
      <c r="P41" s="1585"/>
    </row>
    <row r="42" spans="2:16" ht="19.5" customHeight="1">
      <c r="B42" s="528" t="s">
        <v>994</v>
      </c>
      <c r="C42" s="534" t="s">
        <v>1080</v>
      </c>
      <c r="D42" s="504">
        <f>SUM(E42:F42)</f>
        <v>1813</v>
      </c>
      <c r="E42" s="505">
        <v>971</v>
      </c>
      <c r="F42" s="505">
        <v>842</v>
      </c>
      <c r="G42" s="506">
        <f>D42/$P42*100</f>
        <v>15.113371123707903</v>
      </c>
      <c r="H42" s="504">
        <f>SUM(I42:J42)</f>
        <v>7292</v>
      </c>
      <c r="I42" s="513">
        <v>3667</v>
      </c>
      <c r="J42" s="514">
        <v>3625</v>
      </c>
      <c r="K42" s="515">
        <f>H42/$P42*100</f>
        <v>60.786928976325441</v>
      </c>
      <c r="L42" s="522">
        <f>SUM(M42:N42)</f>
        <v>2891</v>
      </c>
      <c r="M42" s="514">
        <v>1227</v>
      </c>
      <c r="N42" s="514">
        <v>1664</v>
      </c>
      <c r="O42" s="515">
        <f>L42/$P42*100</f>
        <v>24.099699899966655</v>
      </c>
      <c r="P42" s="525">
        <f>D42+H42+L42</f>
        <v>11996</v>
      </c>
    </row>
    <row r="43" spans="2:16" ht="19.5" customHeight="1">
      <c r="B43" s="530" t="s">
        <v>2245</v>
      </c>
      <c r="C43" s="535" t="s">
        <v>1080</v>
      </c>
      <c r="D43" s="507">
        <f>SUM(E43:F43)</f>
        <v>1785</v>
      </c>
      <c r="E43" s="508">
        <v>961</v>
      </c>
      <c r="F43" s="508">
        <v>824</v>
      </c>
      <c r="G43" s="509">
        <f>D43/$P43*100</f>
        <v>14.968553459119496</v>
      </c>
      <c r="H43" s="507">
        <f>SUM(I43:J43)</f>
        <v>7167</v>
      </c>
      <c r="I43" s="516">
        <v>3610</v>
      </c>
      <c r="J43" s="517">
        <v>3557</v>
      </c>
      <c r="K43" s="518">
        <f>H43/$P43*100</f>
        <v>60.100628930817614</v>
      </c>
      <c r="L43" s="523">
        <f>SUM(M43:N43)</f>
        <v>2973</v>
      </c>
      <c r="M43" s="517">
        <v>1273</v>
      </c>
      <c r="N43" s="517">
        <v>1700</v>
      </c>
      <c r="O43" s="518">
        <f>L43/$P43*100</f>
        <v>24.930817610062896</v>
      </c>
      <c r="P43" s="526">
        <f>D43+H43+L43</f>
        <v>11925</v>
      </c>
    </row>
    <row r="44" spans="2:16" ht="19.5" customHeight="1">
      <c r="B44" s="532" t="s">
        <v>2339</v>
      </c>
      <c r="C44" s="536" t="s">
        <v>1080</v>
      </c>
      <c r="D44" s="537">
        <v>1719</v>
      </c>
      <c r="E44" s="538">
        <v>935</v>
      </c>
      <c r="F44" s="538">
        <v>784</v>
      </c>
      <c r="G44" s="539">
        <v>14.6</v>
      </c>
      <c r="H44" s="537">
        <v>7010</v>
      </c>
      <c r="I44" s="538">
        <v>3540</v>
      </c>
      <c r="J44" s="538">
        <v>3470</v>
      </c>
      <c r="K44" s="539">
        <v>58.5</v>
      </c>
      <c r="L44" s="537">
        <v>3061</v>
      </c>
      <c r="M44" s="538">
        <v>1326</v>
      </c>
      <c r="N44" s="538">
        <v>1735</v>
      </c>
      <c r="O44" s="539">
        <v>26</v>
      </c>
      <c r="P44" s="540">
        <v>11790</v>
      </c>
    </row>
    <row r="45" spans="2:16" ht="19.5" customHeight="1"/>
    <row r="59" ht="15" customHeight="1"/>
    <row r="66" ht="14.25" customHeight="1"/>
    <row r="67" ht="14.25" customHeight="1"/>
    <row r="68" ht="14.25" customHeight="1"/>
    <row r="69" ht="12.75" customHeight="1"/>
    <row r="70" ht="14.25" hidden="1" customHeight="1"/>
    <row r="75" ht="15" customHeight="1"/>
  </sheetData>
  <mergeCells count="37">
    <mergeCell ref="J3:P3"/>
    <mergeCell ref="P5:P6"/>
    <mergeCell ref="P12:P13"/>
    <mergeCell ref="L5:O5"/>
    <mergeCell ref="B4:P4"/>
    <mergeCell ref="B11:P11"/>
    <mergeCell ref="B12:C13"/>
    <mergeCell ref="D5:G5"/>
    <mergeCell ref="L12:O12"/>
    <mergeCell ref="H5:K5"/>
    <mergeCell ref="D12:G12"/>
    <mergeCell ref="B5:C6"/>
    <mergeCell ref="H12:K12"/>
    <mergeCell ref="L19:O19"/>
    <mergeCell ref="D33:G33"/>
    <mergeCell ref="H19:K19"/>
    <mergeCell ref="B18:P18"/>
    <mergeCell ref="B25:P25"/>
    <mergeCell ref="H26:K26"/>
    <mergeCell ref="B19:C20"/>
    <mergeCell ref="P33:P34"/>
    <mergeCell ref="B26:C27"/>
    <mergeCell ref="D19:G19"/>
    <mergeCell ref="B32:P32"/>
    <mergeCell ref="L26:O26"/>
    <mergeCell ref="B33:C34"/>
    <mergeCell ref="D26:G26"/>
    <mergeCell ref="P19:P20"/>
    <mergeCell ref="H33:K33"/>
    <mergeCell ref="P26:P27"/>
    <mergeCell ref="B39:P39"/>
    <mergeCell ref="B40:C41"/>
    <mergeCell ref="D40:G40"/>
    <mergeCell ref="H40:K40"/>
    <mergeCell ref="L40:O40"/>
    <mergeCell ref="P40:P41"/>
    <mergeCell ref="L33:O3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zoomScaleNormal="100" workbookViewId="0">
      <selection activeCell="C1" sqref="C1"/>
    </sheetView>
  </sheetViews>
  <sheetFormatPr defaultRowHeight="13.5"/>
  <cols>
    <col min="1" max="1" width="1.625" style="30" customWidth="1"/>
    <col min="2" max="2" width="7.375" style="30" customWidth="1"/>
    <col min="3" max="3" width="4.125" style="30" customWidth="1"/>
    <col min="4" max="15" width="5.625" style="30" customWidth="1"/>
    <col min="16" max="16" width="6.25" style="30" customWidth="1"/>
    <col min="17" max="16384" width="9" style="30"/>
  </cols>
  <sheetData>
    <row r="1" spans="2:16">
      <c r="B1" s="26"/>
      <c r="C1" s="26"/>
      <c r="D1" s="1"/>
      <c r="E1" s="1"/>
      <c r="F1" s="1"/>
      <c r="G1" s="1"/>
      <c r="H1" s="1"/>
      <c r="I1" s="1"/>
      <c r="J1" s="1587" t="s">
        <v>1464</v>
      </c>
      <c r="K1" s="1588"/>
      <c r="L1" s="1588"/>
      <c r="M1" s="1588"/>
      <c r="N1" s="1588"/>
      <c r="O1" s="1588"/>
      <c r="P1" s="1588"/>
    </row>
    <row r="2" spans="2:16" ht="25.5" hidden="1" customHeight="1">
      <c r="B2" s="1"/>
      <c r="C2" s="1"/>
      <c r="D2" s="1"/>
      <c r="E2" s="1"/>
      <c r="F2" s="1"/>
      <c r="G2" s="1"/>
      <c r="H2" s="1"/>
      <c r="I2" s="1"/>
      <c r="J2" s="1"/>
      <c r="K2" s="1"/>
      <c r="L2" s="1"/>
      <c r="M2" s="1"/>
      <c r="N2" s="1"/>
      <c r="O2" s="1"/>
      <c r="P2" s="1"/>
    </row>
    <row r="3" spans="2:16" ht="18.75" customHeight="1">
      <c r="B3" s="1579" t="s">
        <v>2356</v>
      </c>
      <c r="C3" s="1579"/>
      <c r="D3" s="1580"/>
      <c r="E3" s="1580"/>
      <c r="F3" s="1580"/>
      <c r="G3" s="1580"/>
      <c r="H3" s="1580"/>
      <c r="I3" s="1580"/>
      <c r="J3" s="1580"/>
      <c r="K3" s="1580"/>
      <c r="L3" s="1580"/>
      <c r="M3" s="1580"/>
      <c r="N3" s="1580"/>
      <c r="O3" s="1580"/>
      <c r="P3" s="1580"/>
    </row>
    <row r="4" spans="2:16">
      <c r="B4" s="1581" t="s">
        <v>1895</v>
      </c>
      <c r="C4" s="1582"/>
      <c r="D4" s="1576" t="s">
        <v>360</v>
      </c>
      <c r="E4" s="1576"/>
      <c r="F4" s="1576"/>
      <c r="G4" s="1576"/>
      <c r="H4" s="1576" t="s">
        <v>361</v>
      </c>
      <c r="I4" s="1576"/>
      <c r="J4" s="1576"/>
      <c r="K4" s="1576"/>
      <c r="L4" s="1576" t="s">
        <v>362</v>
      </c>
      <c r="M4" s="1576"/>
      <c r="N4" s="1576"/>
      <c r="O4" s="1576"/>
      <c r="P4" s="1584" t="s">
        <v>302</v>
      </c>
    </row>
    <row r="5" spans="2:16" ht="26.25" customHeight="1">
      <c r="B5" s="1549"/>
      <c r="C5" s="1583"/>
      <c r="D5" s="889" t="s">
        <v>1840</v>
      </c>
      <c r="E5" s="890" t="s">
        <v>1766</v>
      </c>
      <c r="F5" s="890" t="s">
        <v>1841</v>
      </c>
      <c r="G5" s="891" t="s">
        <v>1823</v>
      </c>
      <c r="H5" s="889" t="s">
        <v>1840</v>
      </c>
      <c r="I5" s="890" t="s">
        <v>1766</v>
      </c>
      <c r="J5" s="890" t="s">
        <v>1841</v>
      </c>
      <c r="K5" s="891" t="s">
        <v>1823</v>
      </c>
      <c r="L5" s="889" t="s">
        <v>1840</v>
      </c>
      <c r="M5" s="890" t="s">
        <v>1766</v>
      </c>
      <c r="N5" s="890" t="s">
        <v>1841</v>
      </c>
      <c r="O5" s="891" t="s">
        <v>1823</v>
      </c>
      <c r="P5" s="1585"/>
    </row>
    <row r="6" spans="2:16" ht="19.5" customHeight="1">
      <c r="B6" s="528" t="s">
        <v>1433</v>
      </c>
      <c r="C6" s="534" t="s">
        <v>1080</v>
      </c>
      <c r="D6" s="504">
        <f>'15.学区別人口(1)'!D7+'15.学区別人口(1)'!D14+'15.学区別人口(1)'!D21+'15.学区別人口(1)'!D28+'15.学区別人口(1)'!D35+'15.学区別人口(1)'!D42</f>
        <v>7746</v>
      </c>
      <c r="E6" s="505">
        <f>'15.学区別人口(1)'!E7+'15.学区別人口(1)'!E14+'15.学区別人口(1)'!E21+'15.学区別人口(1)'!E28+'15.学区別人口(1)'!E35+'15.学区別人口(1)'!E42</f>
        <v>4030</v>
      </c>
      <c r="F6" s="505">
        <f>'15.学区別人口(1)'!F7+'15.学区別人口(1)'!F14+'15.学区別人口(1)'!F21+'15.学区別人口(1)'!F28+'15.学区別人口(1)'!F35+'15.学区別人口(1)'!F42</f>
        <v>3716</v>
      </c>
      <c r="G6" s="506">
        <f>D6/$P6*100</f>
        <v>15.24983265740048</v>
      </c>
      <c r="H6" s="504">
        <f>'15.学区別人口(1)'!H7+'15.学区別人口(1)'!H14+'15.学区別人口(1)'!H21+'15.学区別人口(1)'!H28+'15.学区別人口(1)'!H35+'15.学区別人口(1)'!H42</f>
        <v>31952</v>
      </c>
      <c r="I6" s="542">
        <f>SUM('15.学区別人口(1)'!I7,'15.学区別人口(1)'!I14,'15.学区別人口(1)'!I21,'15.学区別人口(1)'!I28,'15.学区別人口(1)'!I35,'15.学区別人口(1)'!I42)</f>
        <v>16121</v>
      </c>
      <c r="J6" s="543">
        <f>SUM('15.学区別人口(1)'!J7,'15.学区別人口(1)'!J14,'15.学区別人口(1)'!J21,'15.学区別人口(1)'!J28,'15.学区別人口(1)'!J35,'15.学区別人口(1)'!J42)</f>
        <v>15831</v>
      </c>
      <c r="K6" s="515">
        <f>H6/$P6*100</f>
        <v>62.905067527660755</v>
      </c>
      <c r="L6" s="548">
        <f>SUM('15.学区別人口(1)'!L7,'15.学区別人口(1)'!L14,'15.学区別人口(1)'!L21,'15.学区別人口(1)'!L28,'15.学区別人口(1)'!L35,'15.学区別人口(1)'!L42)</f>
        <v>11096</v>
      </c>
      <c r="M6" s="514">
        <f>SUM('15.学区別人口(1)'!M7,'15.学区別人口(1)'!M14,'15.学区別人口(1)'!M21,'15.学区別人口(1)'!M28,'15.学区別人口(1)'!M35,'15.学区別人口(1)'!M42)</f>
        <v>5014</v>
      </c>
      <c r="N6" s="514">
        <f>SUM('15.学区別人口(1)'!N7,'15.学区別人口(1)'!N14,'15.学区別人口(1)'!N21,'15.学区別人口(1)'!N28,'15.学区別人口(1)'!N35,'15.学区別人口(1)'!N42)</f>
        <v>6082</v>
      </c>
      <c r="O6" s="515">
        <f>L6/$P6*100</f>
        <v>21.845099814938774</v>
      </c>
      <c r="P6" s="525">
        <f>D6+H6+L6</f>
        <v>50794</v>
      </c>
    </row>
    <row r="7" spans="2:16" ht="19.5" customHeight="1">
      <c r="B7" s="530" t="s">
        <v>2246</v>
      </c>
      <c r="C7" s="535" t="s">
        <v>1080</v>
      </c>
      <c r="D7" s="507">
        <f>SUM('15.学区別人口(1)'!D8,'15.学区別人口(1)'!D15,'15.学区別人口(1)'!D22,'15.学区別人口(1)'!D29,'15.学区別人口(1)'!D36,'15.学区別人口(1)'!D43)</f>
        <v>7647</v>
      </c>
      <c r="E7" s="508">
        <f>SUM('15.学区別人口(1)'!E8,'15.学区別人口(1)'!E15,'15.学区別人口(1)'!E22,'15.学区別人口(1)'!E29,'15.学区別人口(1)'!E36,'15.学区別人口(1)'!E43)</f>
        <v>3986</v>
      </c>
      <c r="F7" s="508">
        <f>SUM('15.学区別人口(1)'!F8,'15.学区別人口(1)'!F15,'15.学区別人口(1)'!F22,'15.学区別人口(1)'!F29,'15.学区別人口(1)'!F36,'15.学区別人口(1)'!F43)</f>
        <v>3661</v>
      </c>
      <c r="G7" s="509">
        <f>D7/$P7*100</f>
        <v>15.073029389154987</v>
      </c>
      <c r="H7" s="507">
        <f>SUM(I7:J7)</f>
        <v>31469</v>
      </c>
      <c r="I7" s="544">
        <f>SUM('15.学区別人口(1)'!I8,'15.学区別人口(1)'!I15,'15.学区別人口(1)'!I22,'15.学区別人口(1)'!I29,'15.学区別人口(1)'!I36,'15.学区別人口(1)'!I43)</f>
        <v>15900</v>
      </c>
      <c r="J7" s="545">
        <f>SUM('15.学区別人口(1)'!J8,'15.学区別人口(1)'!J15,'15.学区別人口(1)'!J22,'15.学区別人口(1)'!J29,'15.学区別人口(1)'!J36,'15.学区別人口(1)'!J43)</f>
        <v>15569</v>
      </c>
      <c r="K7" s="518">
        <f>H7/$P7*100</f>
        <v>62.028659846648139</v>
      </c>
      <c r="L7" s="549">
        <f>SUM(M7:N7)</f>
        <v>11617</v>
      </c>
      <c r="M7" s="517">
        <f>SUM('15.学区別人口(1)'!M8,'15.学区別人口(1)'!M15,'15.学区別人口(1)'!M22,'15.学区別人口(1)'!M29,'15.学区別人口(1)'!M36,'15.学区別人口(1)'!M43)</f>
        <v>5215</v>
      </c>
      <c r="N7" s="517">
        <f>SUM('15.学区別人口(1)'!N8,'15.学区別人口(1)'!N15,'15.学区別人口(1)'!N22,'15.学区別人口(1)'!N29,'15.学区別人口(1)'!N36,'15.学区別人口(1)'!N43)</f>
        <v>6402</v>
      </c>
      <c r="O7" s="518">
        <f>L7/$P7*100</f>
        <v>22.898310764196875</v>
      </c>
      <c r="P7" s="526">
        <f>D7+H7+L7</f>
        <v>50733</v>
      </c>
    </row>
    <row r="8" spans="2:16" ht="19.5" customHeight="1">
      <c r="B8" s="532" t="s">
        <v>2342</v>
      </c>
      <c r="C8" s="536" t="s">
        <v>1080</v>
      </c>
      <c r="D8" s="510">
        <f>SUM(E8:F8)</f>
        <v>7626</v>
      </c>
      <c r="E8" s="511">
        <v>3989</v>
      </c>
      <c r="F8" s="511">
        <v>3637</v>
      </c>
      <c r="G8" s="512">
        <f>D8/$P8*100</f>
        <v>15.021273242987709</v>
      </c>
      <c r="H8" s="510">
        <f>SUM(I8:J8)</f>
        <v>31072</v>
      </c>
      <c r="I8" s="546">
        <f>SUM('15.学区別人口(1)'!I9,'15.学区別人口(1)'!I16,'15.学区別人口(1)'!I23,'15.学区別人口(1)'!I30,'15.学区別人口(1)'!I37,'15.学区別人口(1)'!I44)</f>
        <v>15710</v>
      </c>
      <c r="J8" s="547">
        <f>SUM('15.学区別人口(1)'!J9,'15.学区別人口(1)'!J16,'15.学区別人口(1)'!J23,'15.学区別人口(1)'!J30,'15.学区別人口(1)'!J37,'15.学区別人口(1)'!J44)</f>
        <v>15362</v>
      </c>
      <c r="K8" s="521">
        <f>H8/$P8*100</f>
        <v>61.203907973526626</v>
      </c>
      <c r="L8" s="550">
        <f>SUM(M8:N8)</f>
        <v>12070</v>
      </c>
      <c r="M8" s="520">
        <f>SUM('15.学区別人口(1)'!M9,'15.学区別人口(1)'!M16,'15.学区別人口(1)'!M23,'15.学区別人口(1)'!M30,'15.学区別人口(1)'!M37,'15.学区別人口(1)'!M44)</f>
        <v>5455</v>
      </c>
      <c r="N8" s="520">
        <f>SUM('15.学区別人口(1)'!N9,'15.学区別人口(1)'!N16,'15.学区別人口(1)'!N23,'15.学区別人口(1)'!N30,'15.学区別人口(1)'!N37,'15.学区別人口(1)'!N44)</f>
        <v>6615</v>
      </c>
      <c r="O8" s="521">
        <f>L8/$P8*100</f>
        <v>23.77481878348566</v>
      </c>
      <c r="P8" s="527">
        <f>D8+H8+L8</f>
        <v>50768</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B3:P3"/>
    <mergeCell ref="B4:C5"/>
    <mergeCell ref="D4:G4"/>
    <mergeCell ref="H4:K4"/>
    <mergeCell ref="L4:O4"/>
    <mergeCell ref="P4:P5"/>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54"/>
  <sheetViews>
    <sheetView zoomScaleNormal="100" workbookViewId="0">
      <selection activeCell="C2" sqref="C2:F2"/>
    </sheetView>
  </sheetViews>
  <sheetFormatPr defaultRowHeight="13.5"/>
  <cols>
    <col min="1" max="1" width="1.25" style="21" customWidth="1"/>
    <col min="2" max="2" width="10.25" style="21" customWidth="1"/>
    <col min="3" max="3" width="7.625" style="21" customWidth="1"/>
    <col min="4" max="6" width="7.25" style="21" customWidth="1"/>
    <col min="7" max="12" width="6.625" style="21" customWidth="1"/>
    <col min="13" max="13" width="10.625" style="21" customWidth="1"/>
    <col min="14"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217" customFormat="1" ht="26.25" customHeight="1">
      <c r="A1" s="215" t="s">
        <v>2170</v>
      </c>
      <c r="B1" s="219"/>
      <c r="C1" s="219"/>
      <c r="D1" s="219"/>
      <c r="E1" s="219"/>
      <c r="F1" s="219"/>
      <c r="G1" s="219"/>
      <c r="H1" s="219"/>
      <c r="I1" s="219"/>
      <c r="J1" s="219"/>
      <c r="K1" s="219"/>
      <c r="L1" s="219"/>
      <c r="M1" s="304"/>
      <c r="N1" s="219"/>
      <c r="O1" s="219"/>
      <c r="P1" s="219"/>
      <c r="Q1" s="219"/>
      <c r="R1" s="219"/>
      <c r="S1" s="219"/>
      <c r="T1" s="219"/>
      <c r="U1" s="219"/>
      <c r="V1" s="219"/>
      <c r="W1" s="219"/>
      <c r="X1" s="218"/>
      <c r="Y1" s="218"/>
      <c r="Z1" s="218"/>
      <c r="AA1" s="218"/>
      <c r="AB1" s="218"/>
      <c r="AC1" s="218"/>
      <c r="AD1" s="218"/>
      <c r="AE1" s="218"/>
      <c r="AF1" s="218"/>
      <c r="AG1" s="218"/>
      <c r="AH1" s="218"/>
      <c r="AI1" s="218"/>
    </row>
    <row r="2" spans="1:35" s="76" customFormat="1" ht="18.75" customHeight="1">
      <c r="B2" s="75"/>
      <c r="C2" s="1313" t="s">
        <v>1465</v>
      </c>
      <c r="D2" s="1524"/>
      <c r="E2" s="1524"/>
      <c r="F2" s="1524"/>
      <c r="K2" s="80"/>
      <c r="L2" s="81"/>
      <c r="M2" s="69"/>
    </row>
    <row r="3" spans="1:35" s="76" customFormat="1" ht="20.100000000000001" customHeight="1">
      <c r="B3" s="1272" t="s">
        <v>1895</v>
      </c>
      <c r="C3" s="1606" t="s">
        <v>1558</v>
      </c>
      <c r="D3" s="1605" t="s">
        <v>364</v>
      </c>
      <c r="E3" s="1271"/>
      <c r="F3" s="1271"/>
      <c r="G3" s="48"/>
      <c r="H3" s="44"/>
      <c r="I3" s="8"/>
      <c r="J3" s="8"/>
      <c r="K3" s="82"/>
      <c r="L3" s="83"/>
      <c r="M3" s="69"/>
    </row>
    <row r="4" spans="1:35" s="76" customFormat="1" ht="20.100000000000001" customHeight="1">
      <c r="B4" s="1273"/>
      <c r="C4" s="1606"/>
      <c r="D4" s="892" t="s">
        <v>1765</v>
      </c>
      <c r="E4" s="893" t="s">
        <v>1766</v>
      </c>
      <c r="F4" s="894" t="s">
        <v>1841</v>
      </c>
      <c r="G4" s="48"/>
      <c r="H4" s="44"/>
      <c r="I4" s="44"/>
      <c r="J4" s="44"/>
      <c r="K4" s="82"/>
      <c r="L4" s="83"/>
      <c r="M4" s="69"/>
    </row>
    <row r="5" spans="1:35" s="76" customFormat="1" ht="20.100000000000001" customHeight="1">
      <c r="B5" s="390" t="s">
        <v>482</v>
      </c>
      <c r="C5" s="236">
        <v>372</v>
      </c>
      <c r="D5" s="424">
        <v>485</v>
      </c>
      <c r="E5" s="425">
        <v>200</v>
      </c>
      <c r="F5" s="435">
        <v>285</v>
      </c>
      <c r="G5" s="8"/>
      <c r="H5" s="8"/>
      <c r="I5" s="8"/>
      <c r="J5" s="8"/>
      <c r="K5" s="8"/>
      <c r="L5" s="84"/>
      <c r="M5" s="69"/>
    </row>
    <row r="6" spans="1:35" s="76" customFormat="1" ht="19.5" customHeight="1">
      <c r="B6" s="390" t="s">
        <v>544</v>
      </c>
      <c r="C6" s="236">
        <v>287</v>
      </c>
      <c r="D6" s="443">
        <v>483</v>
      </c>
      <c r="E6" s="551">
        <v>207</v>
      </c>
      <c r="F6" s="444">
        <v>276</v>
      </c>
      <c r="G6" s="8"/>
      <c r="H6" s="8"/>
      <c r="I6" s="8"/>
      <c r="J6" s="8"/>
      <c r="K6" s="8"/>
      <c r="L6" s="84"/>
      <c r="M6" s="69"/>
    </row>
    <row r="7" spans="1:35" s="76" customFormat="1" ht="19.5" customHeight="1">
      <c r="B7" s="390" t="s">
        <v>1434</v>
      </c>
      <c r="C7" s="236">
        <v>290</v>
      </c>
      <c r="D7" s="443">
        <v>493</v>
      </c>
      <c r="E7" s="551">
        <v>195</v>
      </c>
      <c r="F7" s="444">
        <v>298</v>
      </c>
      <c r="G7" s="8"/>
      <c r="H7" s="8"/>
      <c r="I7" s="8"/>
      <c r="J7" s="8"/>
      <c r="K7" s="8"/>
      <c r="L7" s="84"/>
      <c r="M7" s="69"/>
    </row>
    <row r="8" spans="1:35" s="76" customFormat="1" ht="19.5" customHeight="1">
      <c r="B8" s="390" t="s">
        <v>2247</v>
      </c>
      <c r="C8" s="236">
        <v>242</v>
      </c>
      <c r="D8" s="443">
        <v>458</v>
      </c>
      <c r="E8" s="551">
        <v>197</v>
      </c>
      <c r="F8" s="444">
        <v>261</v>
      </c>
      <c r="G8" s="8"/>
      <c r="H8" s="8"/>
      <c r="I8" s="8"/>
      <c r="J8" s="8"/>
      <c r="K8" s="8"/>
      <c r="L8" s="84"/>
      <c r="M8" s="69"/>
    </row>
    <row r="9" spans="1:35" s="76" customFormat="1" ht="19.5" customHeight="1">
      <c r="B9" s="885" t="s">
        <v>2343</v>
      </c>
      <c r="C9" s="305">
        <v>234</v>
      </c>
      <c r="D9" s="446">
        <v>453</v>
      </c>
      <c r="E9" s="552">
        <v>201</v>
      </c>
      <c r="F9" s="447">
        <v>252</v>
      </c>
      <c r="G9" s="8"/>
      <c r="H9" s="8"/>
      <c r="I9" s="8"/>
      <c r="J9" s="8"/>
      <c r="K9" s="8"/>
      <c r="L9" s="84"/>
      <c r="M9" s="69"/>
    </row>
    <row r="10" spans="1:35" s="76" customFormat="1" ht="19.5" customHeight="1">
      <c r="B10" s="85" t="s">
        <v>2187</v>
      </c>
      <c r="C10" s="8"/>
      <c r="D10" s="60"/>
      <c r="F10" s="60"/>
      <c r="G10" s="8"/>
      <c r="H10" s="8"/>
      <c r="I10" s="8"/>
      <c r="J10" s="8"/>
      <c r="K10" s="8"/>
      <c r="L10" s="84"/>
      <c r="M10" s="69"/>
    </row>
    <row r="11" spans="1:35" s="76" customFormat="1" ht="20.100000000000001" customHeight="1">
      <c r="B11" s="85"/>
      <c r="C11" s="8"/>
      <c r="D11" s="60"/>
      <c r="F11" s="60"/>
      <c r="J11" s="8"/>
      <c r="K11" s="82"/>
      <c r="L11" s="84"/>
      <c r="M11" s="69"/>
    </row>
    <row r="12" spans="1:35" s="76" customFormat="1" ht="33.75" customHeight="1">
      <c r="B12" s="86"/>
      <c r="C12" s="3"/>
      <c r="D12" s="3"/>
      <c r="E12" s="3"/>
      <c r="F12" s="3"/>
      <c r="G12" s="3"/>
      <c r="H12" s="3"/>
      <c r="I12" s="3"/>
      <c r="J12" s="3"/>
      <c r="K12" s="80"/>
      <c r="L12" s="81"/>
      <c r="M12" s="69"/>
    </row>
    <row r="13" spans="1:35" s="217" customFormat="1" ht="26.25" customHeight="1">
      <c r="A13" s="215" t="s">
        <v>2171</v>
      </c>
      <c r="B13" s="219"/>
      <c r="C13" s="219"/>
      <c r="D13" s="219"/>
      <c r="E13" s="219"/>
      <c r="F13" s="219"/>
      <c r="G13" s="219"/>
      <c r="H13" s="219"/>
      <c r="I13" s="219"/>
      <c r="J13" s="219"/>
      <c r="K13" s="219"/>
      <c r="L13" s="219"/>
      <c r="M13" s="304"/>
      <c r="N13" s="219"/>
      <c r="O13" s="219"/>
      <c r="P13" s="219"/>
      <c r="Q13" s="219"/>
      <c r="R13" s="219"/>
      <c r="S13" s="219"/>
      <c r="T13" s="219"/>
      <c r="U13" s="219"/>
      <c r="V13" s="219"/>
      <c r="W13" s="219"/>
      <c r="X13" s="218"/>
      <c r="Y13" s="218"/>
      <c r="Z13" s="218"/>
      <c r="AA13" s="218"/>
      <c r="AB13" s="218"/>
      <c r="AC13" s="218"/>
      <c r="AD13" s="218"/>
      <c r="AE13" s="218"/>
      <c r="AF13" s="218"/>
      <c r="AG13" s="218"/>
      <c r="AH13" s="218"/>
      <c r="AI13" s="218"/>
    </row>
    <row r="14" spans="1:35" s="76" customFormat="1" ht="15.75" customHeight="1">
      <c r="B14" s="75"/>
      <c r="C14" s="3"/>
      <c r="D14" s="3"/>
      <c r="E14" s="1524" t="s">
        <v>1466</v>
      </c>
      <c r="F14" s="1524"/>
      <c r="G14" s="1524"/>
      <c r="H14" s="1524"/>
      <c r="I14" s="1524"/>
      <c r="J14" s="1524"/>
      <c r="K14" s="1524"/>
      <c r="L14" s="147"/>
      <c r="M14" s="41"/>
    </row>
    <row r="15" spans="1:35" s="76" customFormat="1" ht="15.75" customHeight="1">
      <c r="B15" s="1605" t="s">
        <v>1353</v>
      </c>
      <c r="C15" s="1271" t="s">
        <v>303</v>
      </c>
      <c r="D15" s="1276" t="s">
        <v>544</v>
      </c>
      <c r="E15" s="1279"/>
      <c r="F15" s="1276" t="s">
        <v>1434</v>
      </c>
      <c r="G15" s="1279"/>
      <c r="H15" s="1276" t="s">
        <v>2247</v>
      </c>
      <c r="I15" s="1279"/>
      <c r="J15" s="1276" t="s">
        <v>2343</v>
      </c>
      <c r="K15" s="1279"/>
    </row>
    <row r="16" spans="1:35" s="76" customFormat="1" ht="15.75" customHeight="1">
      <c r="B16" s="1607" t="s">
        <v>2166</v>
      </c>
      <c r="C16" s="1608"/>
      <c r="D16" s="1329" t="s">
        <v>15</v>
      </c>
      <c r="E16" s="1331"/>
      <c r="F16" s="1329" t="s">
        <v>15</v>
      </c>
      <c r="G16" s="1331"/>
      <c r="H16" s="1329" t="s">
        <v>556</v>
      </c>
      <c r="I16" s="1331"/>
      <c r="J16" s="1329" t="s">
        <v>556</v>
      </c>
      <c r="K16" s="1331"/>
    </row>
    <row r="17" spans="2:11" s="76" customFormat="1" ht="15.75" customHeight="1">
      <c r="B17" s="1595" t="s">
        <v>954</v>
      </c>
      <c r="C17" s="1494"/>
      <c r="D17" s="1322">
        <v>40</v>
      </c>
      <c r="E17" s="1324"/>
      <c r="F17" s="1322">
        <v>35</v>
      </c>
      <c r="G17" s="1324"/>
      <c r="H17" s="1322">
        <v>37</v>
      </c>
      <c r="I17" s="1324"/>
      <c r="J17" s="1322">
        <v>41</v>
      </c>
      <c r="K17" s="1324"/>
    </row>
    <row r="18" spans="2:11" s="76" customFormat="1" ht="15.75" customHeight="1">
      <c r="B18" s="1589" t="s">
        <v>2275</v>
      </c>
      <c r="C18" s="1590"/>
      <c r="D18" s="1322" t="s">
        <v>15</v>
      </c>
      <c r="E18" s="1324"/>
      <c r="F18" s="1322" t="s">
        <v>15</v>
      </c>
      <c r="G18" s="1324"/>
      <c r="H18" s="1322" t="s">
        <v>556</v>
      </c>
      <c r="I18" s="1324"/>
      <c r="J18" s="1322" t="s">
        <v>556</v>
      </c>
      <c r="K18" s="1324"/>
    </row>
    <row r="19" spans="2:11" s="76" customFormat="1" ht="15.75" customHeight="1">
      <c r="B19" s="1326" t="s">
        <v>955</v>
      </c>
      <c r="C19" s="1596" t="s">
        <v>2115</v>
      </c>
      <c r="D19" s="1322" t="s">
        <v>556</v>
      </c>
      <c r="E19" s="1324"/>
      <c r="F19" s="1322" t="s">
        <v>556</v>
      </c>
      <c r="G19" s="1324"/>
      <c r="H19" s="1322" t="s">
        <v>556</v>
      </c>
      <c r="I19" s="1324"/>
      <c r="J19" s="1322" t="s">
        <v>556</v>
      </c>
      <c r="K19" s="1324"/>
    </row>
    <row r="20" spans="2:11" s="76" customFormat="1" ht="15.75" customHeight="1">
      <c r="B20" s="1595" t="s">
        <v>1354</v>
      </c>
      <c r="C20" s="1494"/>
      <c r="D20" s="1322">
        <v>215</v>
      </c>
      <c r="E20" s="1324"/>
      <c r="F20" s="1322">
        <v>209</v>
      </c>
      <c r="G20" s="1324"/>
      <c r="H20" s="1322">
        <v>150</v>
      </c>
      <c r="I20" s="1324"/>
      <c r="J20" s="1322">
        <v>135</v>
      </c>
      <c r="K20" s="1324"/>
    </row>
    <row r="21" spans="2:11" s="76" customFormat="1" ht="15.75" customHeight="1">
      <c r="B21" s="1326" t="s">
        <v>956</v>
      </c>
      <c r="C21" s="1596">
        <v>106</v>
      </c>
      <c r="D21" s="1591" t="s">
        <v>556</v>
      </c>
      <c r="E21" s="1592"/>
      <c r="F21" s="1591" t="s">
        <v>556</v>
      </c>
      <c r="G21" s="1592"/>
      <c r="H21" s="1591" t="s">
        <v>556</v>
      </c>
      <c r="I21" s="1592"/>
      <c r="J21" s="1591" t="s">
        <v>556</v>
      </c>
      <c r="K21" s="1592"/>
    </row>
    <row r="22" spans="2:11" s="76" customFormat="1" ht="15.75" customHeight="1">
      <c r="B22" s="1593" t="s">
        <v>957</v>
      </c>
      <c r="C22" s="1594"/>
      <c r="D22" s="1591" t="s">
        <v>15</v>
      </c>
      <c r="E22" s="1592"/>
      <c r="F22" s="1591" t="s">
        <v>15</v>
      </c>
      <c r="G22" s="1592"/>
      <c r="H22" s="1591" t="s">
        <v>556</v>
      </c>
      <c r="I22" s="1592"/>
      <c r="J22" s="1591" t="s">
        <v>556</v>
      </c>
      <c r="K22" s="1592"/>
    </row>
    <row r="23" spans="2:11" s="76" customFormat="1" ht="15.75" customHeight="1">
      <c r="B23" s="1593" t="s">
        <v>958</v>
      </c>
      <c r="C23" s="1594"/>
      <c r="D23" s="1322" t="s">
        <v>556</v>
      </c>
      <c r="E23" s="1324"/>
      <c r="F23" s="1322" t="s">
        <v>556</v>
      </c>
      <c r="G23" s="1324"/>
      <c r="H23" s="1322" t="s">
        <v>556</v>
      </c>
      <c r="I23" s="1324"/>
      <c r="J23" s="1322" t="s">
        <v>556</v>
      </c>
      <c r="K23" s="1324"/>
    </row>
    <row r="24" spans="2:11" s="76" customFormat="1" ht="15.75" customHeight="1">
      <c r="B24" s="1595" t="s">
        <v>2168</v>
      </c>
      <c r="C24" s="1494" t="s">
        <v>556</v>
      </c>
      <c r="D24" s="1322" t="s">
        <v>161</v>
      </c>
      <c r="E24" s="1324"/>
      <c r="F24" s="1322" t="s">
        <v>161</v>
      </c>
      <c r="G24" s="1324"/>
      <c r="H24" s="1322" t="s">
        <v>556</v>
      </c>
      <c r="I24" s="1324"/>
      <c r="J24" s="1322">
        <v>26</v>
      </c>
      <c r="K24" s="1324"/>
    </row>
    <row r="25" spans="2:11" s="76" customFormat="1" ht="15.75" customHeight="1">
      <c r="B25" s="1595" t="s">
        <v>1355</v>
      </c>
      <c r="C25" s="1494"/>
      <c r="D25" s="1322">
        <v>142</v>
      </c>
      <c r="E25" s="1324"/>
      <c r="F25" s="1322">
        <v>139</v>
      </c>
      <c r="G25" s="1324"/>
      <c r="H25" s="1322">
        <v>137</v>
      </c>
      <c r="I25" s="1324"/>
      <c r="J25" s="1322">
        <v>129</v>
      </c>
      <c r="K25" s="1324"/>
    </row>
    <row r="26" spans="2:11" s="76" customFormat="1" ht="15.75" customHeight="1">
      <c r="B26" s="1595" t="s">
        <v>959</v>
      </c>
      <c r="C26" s="1494"/>
      <c r="D26" s="1322" t="s">
        <v>556</v>
      </c>
      <c r="E26" s="1324"/>
      <c r="F26" s="1322" t="s">
        <v>556</v>
      </c>
      <c r="G26" s="1324"/>
      <c r="H26" s="1322" t="s">
        <v>556</v>
      </c>
      <c r="I26" s="1324"/>
      <c r="J26" s="1322" t="s">
        <v>15</v>
      </c>
      <c r="K26" s="1324"/>
    </row>
    <row r="27" spans="2:11" s="76" customFormat="1" ht="15.75" customHeight="1">
      <c r="B27" s="1601" t="s">
        <v>2169</v>
      </c>
      <c r="C27" s="1602"/>
      <c r="D27" s="1322" t="s">
        <v>556</v>
      </c>
      <c r="E27" s="1324"/>
      <c r="F27" s="1322">
        <v>13</v>
      </c>
      <c r="G27" s="1324"/>
      <c r="H27" s="1322">
        <v>14</v>
      </c>
      <c r="I27" s="1324"/>
      <c r="J27" s="1322">
        <v>15</v>
      </c>
      <c r="K27" s="1324"/>
    </row>
    <row r="28" spans="2:11" s="76" customFormat="1" ht="15.75" customHeight="1">
      <c r="B28" s="1595" t="s">
        <v>960</v>
      </c>
      <c r="C28" s="1494"/>
      <c r="D28" s="1322" t="s">
        <v>161</v>
      </c>
      <c r="E28" s="1324"/>
      <c r="F28" s="1322" t="s">
        <v>161</v>
      </c>
      <c r="G28" s="1324"/>
      <c r="H28" s="1322" t="s">
        <v>556</v>
      </c>
      <c r="I28" s="1324"/>
      <c r="J28" s="1322" t="s">
        <v>556</v>
      </c>
      <c r="K28" s="1324"/>
    </row>
    <row r="29" spans="2:11" s="76" customFormat="1" ht="15.75" customHeight="1">
      <c r="B29" s="1595" t="s">
        <v>961</v>
      </c>
      <c r="C29" s="1494"/>
      <c r="D29" s="1591">
        <v>35</v>
      </c>
      <c r="E29" s="1592"/>
      <c r="F29" s="1591">
        <v>39</v>
      </c>
      <c r="G29" s="1592"/>
      <c r="H29" s="1591">
        <v>46</v>
      </c>
      <c r="I29" s="1592"/>
      <c r="J29" s="1591">
        <v>50</v>
      </c>
      <c r="K29" s="1592"/>
    </row>
    <row r="30" spans="2:11" s="76" customFormat="1" ht="15.75" customHeight="1">
      <c r="B30" s="1589" t="s">
        <v>2167</v>
      </c>
      <c r="C30" s="1590"/>
      <c r="D30" s="1322">
        <v>17</v>
      </c>
      <c r="E30" s="1324"/>
      <c r="F30" s="1322">
        <v>15</v>
      </c>
      <c r="G30" s="1324"/>
      <c r="H30" s="1322">
        <v>20</v>
      </c>
      <c r="I30" s="1324"/>
      <c r="J30" s="1322">
        <v>13</v>
      </c>
      <c r="K30" s="1324"/>
    </row>
    <row r="31" spans="2:11" s="76" customFormat="1" ht="15.75" customHeight="1">
      <c r="B31" s="1601" t="s">
        <v>2188</v>
      </c>
      <c r="C31" s="1602"/>
      <c r="D31" s="1322" t="s">
        <v>15</v>
      </c>
      <c r="E31" s="1324"/>
      <c r="F31" s="1322" t="s">
        <v>556</v>
      </c>
      <c r="G31" s="1324"/>
      <c r="H31" s="1322" t="s">
        <v>556</v>
      </c>
      <c r="I31" s="1324"/>
      <c r="J31" s="1322" t="s">
        <v>556</v>
      </c>
      <c r="K31" s="1324"/>
    </row>
    <row r="32" spans="2:11" s="76" customFormat="1" ht="15.75" customHeight="1">
      <c r="B32" s="1589" t="s">
        <v>304</v>
      </c>
      <c r="C32" s="1590"/>
      <c r="D32" s="1322" t="s">
        <v>15</v>
      </c>
      <c r="E32" s="1324"/>
      <c r="F32" s="1322" t="s">
        <v>15</v>
      </c>
      <c r="G32" s="1604"/>
      <c r="H32" s="1322" t="s">
        <v>556</v>
      </c>
      <c r="I32" s="1324"/>
      <c r="J32" s="1322" t="s">
        <v>15</v>
      </c>
      <c r="K32" s="1324"/>
    </row>
    <row r="33" spans="2:13" s="76" customFormat="1" ht="15.75" customHeight="1">
      <c r="B33" s="1589" t="s">
        <v>30</v>
      </c>
      <c r="C33" s="1590"/>
      <c r="D33" s="1322" t="s">
        <v>161</v>
      </c>
      <c r="E33" s="1324"/>
      <c r="F33" s="1322" t="s">
        <v>161</v>
      </c>
      <c r="G33" s="1324"/>
      <c r="H33" s="1322" t="s">
        <v>161</v>
      </c>
      <c r="I33" s="1324"/>
      <c r="J33" s="1322" t="s">
        <v>556</v>
      </c>
      <c r="K33" s="1324"/>
    </row>
    <row r="34" spans="2:13" s="76" customFormat="1" ht="15.75" customHeight="1">
      <c r="B34" s="1589" t="s">
        <v>962</v>
      </c>
      <c r="C34" s="1590"/>
      <c r="D34" s="1322" t="s">
        <v>161</v>
      </c>
      <c r="E34" s="1324"/>
      <c r="F34" s="1322">
        <v>16</v>
      </c>
      <c r="G34" s="1324"/>
      <c r="H34" s="1322">
        <v>20</v>
      </c>
      <c r="I34" s="1324"/>
      <c r="J34" s="1322">
        <v>15</v>
      </c>
      <c r="K34" s="1324"/>
    </row>
    <row r="35" spans="2:13" s="76" customFormat="1" ht="15.75" customHeight="1">
      <c r="B35" s="1599" t="s">
        <v>2276</v>
      </c>
      <c r="C35" s="1600"/>
      <c r="D35" s="1317" t="s">
        <v>15</v>
      </c>
      <c r="E35" s="1319"/>
      <c r="F35" s="1317" t="s">
        <v>15</v>
      </c>
      <c r="G35" s="1319"/>
      <c r="H35" s="1317" t="s">
        <v>556</v>
      </c>
      <c r="I35" s="1319"/>
      <c r="J35" s="1317" t="s">
        <v>556</v>
      </c>
      <c r="K35" s="1319"/>
    </row>
    <row r="36" spans="2:13" s="76" customFormat="1" ht="15.75" customHeight="1">
      <c r="B36" s="1597" t="s">
        <v>302</v>
      </c>
      <c r="C36" s="1598"/>
      <c r="D36" s="1276">
        <v>483</v>
      </c>
      <c r="E36" s="1279"/>
      <c r="F36" s="1276">
        <v>493</v>
      </c>
      <c r="G36" s="1279"/>
      <c r="H36" s="1276">
        <v>458</v>
      </c>
      <c r="I36" s="1279"/>
      <c r="J36" s="1276">
        <v>453</v>
      </c>
      <c r="K36" s="1279"/>
    </row>
    <row r="37" spans="2:13" s="76" customFormat="1" ht="15.75" customHeight="1">
      <c r="B37" s="60" t="s">
        <v>478</v>
      </c>
      <c r="C37" s="1192"/>
      <c r="D37" s="10"/>
      <c r="E37" s="10"/>
      <c r="F37" s="1281"/>
      <c r="G37" s="1281"/>
      <c r="H37" s="1281"/>
      <c r="I37" s="1281"/>
      <c r="J37" s="1281"/>
      <c r="K37" s="1281"/>
    </row>
    <row r="38" spans="2:13" s="76" customFormat="1" ht="15.75" customHeight="1">
      <c r="B38" s="6" t="s">
        <v>1152</v>
      </c>
      <c r="C38" s="48"/>
      <c r="D38" s="8"/>
      <c r="E38" s="8"/>
      <c r="F38" s="1603"/>
      <c r="G38" s="1603"/>
      <c r="H38" s="1603"/>
      <c r="I38" s="1603"/>
      <c r="J38" s="1603"/>
      <c r="K38" s="1603"/>
    </row>
    <row r="39" spans="2:13" s="76" customFormat="1" ht="15.75" customHeight="1">
      <c r="B39" s="60"/>
      <c r="C39" s="8"/>
      <c r="E39" s="60"/>
      <c r="I39" s="60"/>
      <c r="J39" s="8"/>
      <c r="K39" s="82"/>
    </row>
    <row r="40" spans="2:13" s="76" customFormat="1" ht="15.75" customHeight="1">
      <c r="B40" s="6"/>
      <c r="E40" s="3"/>
      <c r="F40" s="3"/>
      <c r="G40" s="3"/>
      <c r="H40" s="3"/>
      <c r="I40" s="3"/>
      <c r="J40" s="3"/>
      <c r="K40" s="80"/>
    </row>
    <row r="41" spans="2:13" s="76" customFormat="1" ht="15.75" customHeight="1">
      <c r="B41" s="2"/>
      <c r="C41" s="2"/>
      <c r="D41" s="21"/>
      <c r="E41" s="21"/>
      <c r="F41" s="21"/>
      <c r="G41" s="21"/>
      <c r="H41" s="21"/>
      <c r="I41" s="21"/>
      <c r="J41" s="21"/>
      <c r="K41" s="21"/>
      <c r="L41" s="148"/>
      <c r="M41" s="41"/>
    </row>
    <row r="42" spans="2:13" s="76" customFormat="1" ht="15.75" customHeight="1">
      <c r="B42" s="2"/>
      <c r="C42" s="2"/>
      <c r="D42" s="21"/>
      <c r="E42" s="21"/>
      <c r="F42" s="21"/>
      <c r="G42" s="21"/>
      <c r="H42" s="21"/>
      <c r="I42" s="21"/>
      <c r="J42" s="21"/>
      <c r="K42" s="21"/>
      <c r="L42" s="147"/>
      <c r="M42" s="41"/>
    </row>
    <row r="43" spans="2:13" ht="18.75" customHeight="1">
      <c r="B43" s="2"/>
      <c r="C43" s="2"/>
    </row>
    <row r="44" spans="2:13" ht="18.75" customHeight="1">
      <c r="B44" s="2"/>
      <c r="C44" s="2"/>
    </row>
    <row r="45" spans="2:13" ht="18.75" customHeight="1">
      <c r="B45" s="2"/>
      <c r="C45" s="2"/>
    </row>
    <row r="46" spans="2:13" ht="18.75" customHeight="1">
      <c r="B46" s="2"/>
      <c r="C46" s="2"/>
    </row>
    <row r="47" spans="2:13" ht="18.75" customHeight="1">
      <c r="B47" s="2"/>
      <c r="C47" s="2"/>
    </row>
    <row r="48" spans="2:13"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row r="54" spans="2:3" ht="18.75" customHeight="1"/>
  </sheetData>
  <mergeCells count="121">
    <mergeCell ref="J37:K37"/>
    <mergeCell ref="J38:K38"/>
    <mergeCell ref="J32:K32"/>
    <mergeCell ref="J35:K35"/>
    <mergeCell ref="J36:K36"/>
    <mergeCell ref="J34:K34"/>
    <mergeCell ref="J33:K33"/>
    <mergeCell ref="H19:I19"/>
    <mergeCell ref="J19:K19"/>
    <mergeCell ref="J30:K30"/>
    <mergeCell ref="J31:K31"/>
    <mergeCell ref="J27:K27"/>
    <mergeCell ref="J28:K28"/>
    <mergeCell ref="J26:K26"/>
    <mergeCell ref="J24:K24"/>
    <mergeCell ref="J22:K22"/>
    <mergeCell ref="H22:I22"/>
    <mergeCell ref="H34:I34"/>
    <mergeCell ref="H27:I27"/>
    <mergeCell ref="H26:I26"/>
    <mergeCell ref="H25:I25"/>
    <mergeCell ref="H23:I23"/>
    <mergeCell ref="J17:K17"/>
    <mergeCell ref="J18:K18"/>
    <mergeCell ref="J20:K20"/>
    <mergeCell ref="J21:K21"/>
    <mergeCell ref="C2:F2"/>
    <mergeCell ref="D18:E18"/>
    <mergeCell ref="D16:E16"/>
    <mergeCell ref="H16:I16"/>
    <mergeCell ref="D3:F3"/>
    <mergeCell ref="B20:C20"/>
    <mergeCell ref="H18:I18"/>
    <mergeCell ref="B3:B4"/>
    <mergeCell ref="C3:C4"/>
    <mergeCell ref="B15:C15"/>
    <mergeCell ref="B16:C16"/>
    <mergeCell ref="E14:K14"/>
    <mergeCell ref="F16:G16"/>
    <mergeCell ref="D15:E15"/>
    <mergeCell ref="F15:G15"/>
    <mergeCell ref="J15:K15"/>
    <mergeCell ref="J16:K16"/>
    <mergeCell ref="H15:I15"/>
    <mergeCell ref="H17:I17"/>
    <mergeCell ref="H20:I20"/>
    <mergeCell ref="H21:I21"/>
    <mergeCell ref="D19:E19"/>
    <mergeCell ref="F19:G19"/>
    <mergeCell ref="F18:G18"/>
    <mergeCell ref="H38:I38"/>
    <mergeCell ref="H35:I35"/>
    <mergeCell ref="H28:I28"/>
    <mergeCell ref="H37:I37"/>
    <mergeCell ref="H30:I30"/>
    <mergeCell ref="D35:E35"/>
    <mergeCell ref="F38:G38"/>
    <mergeCell ref="H32:I32"/>
    <mergeCell ref="H36:I36"/>
    <mergeCell ref="F32:G32"/>
    <mergeCell ref="F37:G37"/>
    <mergeCell ref="D29:E29"/>
    <mergeCell ref="D26:E26"/>
    <mergeCell ref="F36:G36"/>
    <mergeCell ref="D17:E17"/>
    <mergeCell ref="B17:C17"/>
    <mergeCell ref="B18:C18"/>
    <mergeCell ref="B22:C22"/>
    <mergeCell ref="B19:C19"/>
    <mergeCell ref="B21:C21"/>
    <mergeCell ref="D20:E20"/>
    <mergeCell ref="D21:E21"/>
    <mergeCell ref="B34:C34"/>
    <mergeCell ref="B36:C36"/>
    <mergeCell ref="D36:E36"/>
    <mergeCell ref="F30:G30"/>
    <mergeCell ref="F31:G31"/>
    <mergeCell ref="F35:G35"/>
    <mergeCell ref="B35:C35"/>
    <mergeCell ref="B30:C30"/>
    <mergeCell ref="F20:G20"/>
    <mergeCell ref="F21:G21"/>
    <mergeCell ref="F26:G26"/>
    <mergeCell ref="B28:C28"/>
    <mergeCell ref="B31:C31"/>
    <mergeCell ref="B25:C25"/>
    <mergeCell ref="B27:C27"/>
    <mergeCell ref="F17:G17"/>
    <mergeCell ref="F23:G23"/>
    <mergeCell ref="D22:E22"/>
    <mergeCell ref="F22:G22"/>
    <mergeCell ref="D25:E25"/>
    <mergeCell ref="B23:C23"/>
    <mergeCell ref="D23:E23"/>
    <mergeCell ref="F33:G33"/>
    <mergeCell ref="F29:G29"/>
    <mergeCell ref="D27:E27"/>
    <mergeCell ref="D28:E28"/>
    <mergeCell ref="D31:E31"/>
    <mergeCell ref="D30:E30"/>
    <mergeCell ref="B24:C24"/>
    <mergeCell ref="D24:E24"/>
    <mergeCell ref="F27:G27"/>
    <mergeCell ref="F28:G28"/>
    <mergeCell ref="B26:C26"/>
    <mergeCell ref="D32:E32"/>
    <mergeCell ref="B29:C29"/>
    <mergeCell ref="D34:E34"/>
    <mergeCell ref="B32:C32"/>
    <mergeCell ref="B33:C33"/>
    <mergeCell ref="D33:E33"/>
    <mergeCell ref="H33:I33"/>
    <mergeCell ref="F34:G34"/>
    <mergeCell ref="J29:K29"/>
    <mergeCell ref="J23:K23"/>
    <mergeCell ref="J25:K25"/>
    <mergeCell ref="H29:I29"/>
    <mergeCell ref="H31:I31"/>
    <mergeCell ref="H24:I24"/>
    <mergeCell ref="F24:G24"/>
    <mergeCell ref="F25:G25"/>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&amp;C－１５－</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S39"/>
  <sheetViews>
    <sheetView zoomScaleNormal="100" workbookViewId="0">
      <selection activeCell="D1" sqref="D1"/>
    </sheetView>
  </sheetViews>
  <sheetFormatPr defaultRowHeight="13.5"/>
  <cols>
    <col min="1" max="1" width="1.25" style="21" customWidth="1"/>
    <col min="2" max="2" width="10.25" style="21" customWidth="1"/>
    <col min="3" max="7" width="7.25" style="21" customWidth="1"/>
    <col min="8" max="12" width="6.625" style="21" customWidth="1"/>
    <col min="13"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71" s="217" customFormat="1" ht="26.25" customHeight="1">
      <c r="A1" s="215" t="s">
        <v>731</v>
      </c>
      <c r="B1" s="219"/>
      <c r="C1" s="219"/>
      <c r="D1" s="219"/>
      <c r="E1" s="219"/>
      <c r="F1" s="219"/>
      <c r="G1" s="219"/>
      <c r="H1" s="219"/>
      <c r="I1" s="219"/>
      <c r="J1" s="219"/>
      <c r="K1" s="219"/>
      <c r="L1" s="219"/>
      <c r="M1" s="1074"/>
      <c r="N1" s="1074"/>
      <c r="O1" s="1074"/>
      <c r="P1" s="1074"/>
      <c r="Q1" s="1074"/>
      <c r="R1" s="1074"/>
      <c r="S1" s="1074"/>
      <c r="T1" s="1074"/>
      <c r="U1" s="1074"/>
      <c r="V1" s="1074"/>
      <c r="W1" s="1074"/>
      <c r="X1" s="408"/>
      <c r="Y1" s="408"/>
      <c r="Z1" s="408"/>
      <c r="AA1" s="408"/>
      <c r="AB1" s="408"/>
      <c r="AC1" s="408"/>
      <c r="AD1" s="408"/>
      <c r="AE1" s="408"/>
      <c r="AF1" s="408"/>
      <c r="AG1" s="408"/>
      <c r="AH1" s="408"/>
      <c r="AI1" s="408"/>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0"/>
      <c r="BJ1" s="410"/>
      <c r="BK1" s="410"/>
      <c r="BL1" s="410"/>
      <c r="BM1" s="410"/>
      <c r="BN1" s="410"/>
      <c r="BO1" s="410"/>
      <c r="BP1" s="410"/>
      <c r="BQ1" s="410"/>
      <c r="BR1" s="410"/>
      <c r="BS1" s="410"/>
    </row>
    <row r="2" spans="1:71" s="76" customFormat="1" ht="18.75" customHeight="1">
      <c r="A2" s="3"/>
      <c r="B2" s="3"/>
      <c r="C2" s="1313" t="s">
        <v>2417</v>
      </c>
      <c r="D2" s="1524"/>
      <c r="E2" s="1524"/>
      <c r="F2" s="1314"/>
      <c r="G2" s="1314"/>
      <c r="J2" s="27"/>
      <c r="K2" s="21"/>
      <c r="L2" s="70"/>
      <c r="M2" s="21"/>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1075"/>
      <c r="BA2" s="1075"/>
      <c r="BB2" s="1075"/>
      <c r="BC2" s="1075"/>
      <c r="BD2" s="1075"/>
      <c r="BE2" s="1075"/>
      <c r="BF2" s="1075"/>
      <c r="BG2" s="1075"/>
      <c r="BH2" s="1075"/>
      <c r="BI2" s="1075"/>
      <c r="BJ2" s="1075"/>
      <c r="BK2" s="1075"/>
      <c r="BL2" s="1075"/>
      <c r="BM2" s="1075"/>
      <c r="BN2" s="1075"/>
      <c r="BO2" s="1075"/>
      <c r="BP2" s="1075"/>
      <c r="BQ2" s="1075"/>
      <c r="BR2" s="1075"/>
      <c r="BS2" s="1075"/>
    </row>
    <row r="3" spans="1:71" s="76" customFormat="1" ht="20.100000000000001" customHeight="1">
      <c r="A3" s="3"/>
      <c r="B3" s="1271" t="s">
        <v>1769</v>
      </c>
      <c r="C3" s="1606" t="s">
        <v>140</v>
      </c>
      <c r="D3" s="1606" t="s">
        <v>141</v>
      </c>
      <c r="E3" s="1610" t="s">
        <v>1557</v>
      </c>
      <c r="F3" s="1610" t="s">
        <v>2016</v>
      </c>
      <c r="G3" s="1610" t="s">
        <v>1170</v>
      </c>
      <c r="H3" s="48"/>
      <c r="I3" s="48"/>
      <c r="J3" s="48"/>
      <c r="K3" s="48"/>
      <c r="L3" s="62"/>
      <c r="O3" s="8"/>
      <c r="P3" s="46"/>
    </row>
    <row r="4" spans="1:71" s="76" customFormat="1" ht="20.100000000000001" customHeight="1">
      <c r="A4" s="3"/>
      <c r="B4" s="1271"/>
      <c r="C4" s="1606"/>
      <c r="D4" s="1606"/>
      <c r="E4" s="1611"/>
      <c r="F4" s="1612"/>
      <c r="G4" s="1611"/>
      <c r="H4" s="48"/>
      <c r="I4" s="48"/>
      <c r="J4" s="48"/>
      <c r="K4" s="62"/>
      <c r="L4" s="62"/>
      <c r="O4" s="8"/>
      <c r="P4" s="46"/>
    </row>
    <row r="5" spans="1:71" s="76" customFormat="1" ht="20.100000000000001" customHeight="1">
      <c r="A5" s="3"/>
      <c r="B5" s="391" t="s">
        <v>1410</v>
      </c>
      <c r="C5" s="980">
        <v>307</v>
      </c>
      <c r="D5" s="980">
        <v>71</v>
      </c>
      <c r="E5" s="980">
        <v>537</v>
      </c>
      <c r="F5" s="980">
        <v>337</v>
      </c>
      <c r="G5" s="981">
        <v>200</v>
      </c>
      <c r="H5" s="72"/>
      <c r="I5" s="72"/>
      <c r="J5" s="72"/>
      <c r="K5" s="72"/>
      <c r="L5" s="72"/>
      <c r="O5" s="46"/>
      <c r="P5" s="46"/>
    </row>
    <row r="6" spans="1:71" s="76" customFormat="1" ht="20.100000000000001" customHeight="1">
      <c r="A6" s="3"/>
      <c r="B6" s="390" t="s">
        <v>494</v>
      </c>
      <c r="C6" s="236">
        <v>287</v>
      </c>
      <c r="D6" s="236">
        <v>89</v>
      </c>
      <c r="E6" s="236">
        <v>547</v>
      </c>
      <c r="F6" s="236">
        <v>395</v>
      </c>
      <c r="G6" s="236">
        <v>152</v>
      </c>
      <c r="H6" s="8"/>
      <c r="I6" s="8"/>
      <c r="J6" s="8"/>
      <c r="K6" s="8"/>
      <c r="L6" s="8"/>
      <c r="O6" s="46"/>
      <c r="P6" s="46"/>
    </row>
    <row r="7" spans="1:71" s="76" customFormat="1" ht="20.100000000000001" customHeight="1">
      <c r="A7" s="3"/>
      <c r="B7" s="390" t="s">
        <v>501</v>
      </c>
      <c r="C7" s="236">
        <v>289</v>
      </c>
      <c r="D7" s="236">
        <v>81</v>
      </c>
      <c r="E7" s="236">
        <v>550</v>
      </c>
      <c r="F7" s="236">
        <v>400</v>
      </c>
      <c r="G7" s="236">
        <v>150</v>
      </c>
      <c r="H7" s="8"/>
      <c r="I7" s="8"/>
      <c r="J7" s="8"/>
      <c r="K7" s="8"/>
      <c r="L7" s="8"/>
      <c r="O7" s="46"/>
      <c r="P7" s="46"/>
    </row>
    <row r="8" spans="1:71" s="76" customFormat="1" ht="20.100000000000001" customHeight="1">
      <c r="A8" s="3"/>
      <c r="B8" s="390" t="s">
        <v>994</v>
      </c>
      <c r="C8" s="236">
        <v>283</v>
      </c>
      <c r="D8" s="236">
        <v>77</v>
      </c>
      <c r="E8" s="236">
        <v>485</v>
      </c>
      <c r="F8" s="236">
        <v>396</v>
      </c>
      <c r="G8" s="236">
        <v>89</v>
      </c>
      <c r="H8" s="8"/>
      <c r="I8" s="8"/>
      <c r="J8" s="8"/>
      <c r="K8" s="8"/>
      <c r="L8" s="8"/>
      <c r="O8" s="46"/>
      <c r="P8" s="46"/>
    </row>
    <row r="9" spans="1:71" s="76" customFormat="1" ht="20.100000000000001" customHeight="1">
      <c r="A9" s="3"/>
      <c r="B9" s="390" t="s">
        <v>2245</v>
      </c>
      <c r="C9" s="236">
        <v>575</v>
      </c>
      <c r="D9" s="236">
        <v>121</v>
      </c>
      <c r="E9" s="236">
        <v>715</v>
      </c>
      <c r="F9" s="236">
        <v>505</v>
      </c>
      <c r="G9" s="236">
        <v>210</v>
      </c>
      <c r="H9" s="8"/>
      <c r="I9" s="8"/>
      <c r="J9" s="8"/>
      <c r="K9" s="8"/>
      <c r="L9" s="8"/>
      <c r="O9" s="46"/>
      <c r="P9" s="46"/>
    </row>
    <row r="10" spans="1:71" s="76" customFormat="1" ht="20.100000000000001" customHeight="1">
      <c r="A10" s="3"/>
      <c r="B10" s="885" t="s">
        <v>2339</v>
      </c>
      <c r="C10" s="305">
        <v>559</v>
      </c>
      <c r="D10" s="305">
        <v>145</v>
      </c>
      <c r="E10" s="305">
        <v>701</v>
      </c>
      <c r="F10" s="305">
        <v>511</v>
      </c>
      <c r="G10" s="305">
        <v>190</v>
      </c>
      <c r="H10" s="8"/>
      <c r="I10" s="8"/>
      <c r="J10" s="8"/>
      <c r="K10" s="8"/>
      <c r="L10" s="8"/>
      <c r="O10" s="46"/>
      <c r="P10" s="46"/>
    </row>
    <row r="11" spans="1:71" s="76" customFormat="1" ht="20.100000000000001" customHeight="1">
      <c r="A11" s="3"/>
      <c r="B11" s="47" t="s">
        <v>1153</v>
      </c>
      <c r="C11" s="85"/>
      <c r="D11" s="47"/>
      <c r="E11" s="47"/>
      <c r="F11" s="47"/>
      <c r="G11" s="47"/>
      <c r="H11" s="8"/>
      <c r="I11" s="8"/>
      <c r="J11" s="8"/>
      <c r="K11" s="8"/>
      <c r="L11" s="8"/>
      <c r="O11" s="46"/>
      <c r="P11" s="46"/>
    </row>
    <row r="12" spans="1:71" s="76" customFormat="1" ht="15" customHeight="1">
      <c r="A12" s="3"/>
      <c r="B12" s="47"/>
      <c r="C12" s="88"/>
      <c r="D12" s="36"/>
      <c r="E12" s="36"/>
      <c r="F12" s="36"/>
      <c r="G12" s="36"/>
      <c r="I12" s="60"/>
      <c r="J12" s="8"/>
      <c r="K12" s="3"/>
      <c r="L12" s="3"/>
      <c r="M12" s="21"/>
    </row>
    <row r="13" spans="1:71" ht="47.25" customHeight="1">
      <c r="A13" s="3"/>
      <c r="B13" s="70"/>
      <c r="C13" s="3"/>
      <c r="D13" s="3"/>
      <c r="E13" s="3"/>
      <c r="F13" s="3"/>
      <c r="G13" s="3"/>
      <c r="H13" s="3"/>
      <c r="I13" s="3"/>
      <c r="J13" s="3"/>
      <c r="K13" s="3"/>
    </row>
    <row r="14" spans="1:71" s="217" customFormat="1" ht="26.25" customHeight="1">
      <c r="A14" s="215" t="s">
        <v>732</v>
      </c>
      <c r="B14" s="219"/>
      <c r="C14" s="219"/>
      <c r="D14" s="219"/>
      <c r="E14" s="219"/>
      <c r="F14" s="219"/>
      <c r="G14" s="219"/>
      <c r="H14" s="219"/>
      <c r="I14" s="219"/>
      <c r="J14" s="219"/>
      <c r="K14" s="219"/>
      <c r="L14" s="219"/>
      <c r="M14" s="1074"/>
      <c r="N14" s="1074"/>
      <c r="O14" s="1074"/>
      <c r="P14" s="1074"/>
      <c r="Q14" s="1074"/>
      <c r="R14" s="1074"/>
      <c r="S14" s="1074"/>
      <c r="T14" s="1074"/>
      <c r="U14" s="1074"/>
      <c r="V14" s="1074"/>
      <c r="W14" s="1074"/>
      <c r="X14" s="408"/>
      <c r="Y14" s="408"/>
      <c r="Z14" s="408"/>
      <c r="AA14" s="408"/>
      <c r="AB14" s="408"/>
      <c r="AC14" s="408"/>
      <c r="AD14" s="408"/>
      <c r="AE14" s="408"/>
      <c r="AF14" s="408"/>
      <c r="AG14" s="408"/>
      <c r="AH14" s="408"/>
      <c r="AI14" s="408"/>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0"/>
      <c r="BN14" s="410"/>
      <c r="BO14" s="410"/>
      <c r="BP14" s="410"/>
      <c r="BQ14" s="410"/>
      <c r="BR14" s="410"/>
      <c r="BS14" s="410"/>
    </row>
    <row r="15" spans="1:71" ht="20.25" customHeight="1">
      <c r="A15" s="3"/>
      <c r="B15" s="3"/>
      <c r="C15" s="1609" t="s">
        <v>2421</v>
      </c>
      <c r="D15" s="1609"/>
      <c r="E15" s="1609"/>
      <c r="F15" s="1609"/>
      <c r="G15" s="1609"/>
      <c r="N15" s="3"/>
      <c r="P15" s="36"/>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row>
    <row r="16" spans="1:71" ht="20.100000000000001" customHeight="1">
      <c r="A16" s="3"/>
      <c r="B16" s="1272" t="s">
        <v>1762</v>
      </c>
      <c r="C16" s="1271" t="s">
        <v>1763</v>
      </c>
      <c r="D16" s="1271"/>
      <c r="E16" s="1271" t="s">
        <v>1764</v>
      </c>
      <c r="F16" s="1271"/>
      <c r="G16" s="1606" t="s">
        <v>424</v>
      </c>
      <c r="H16" s="8"/>
      <c r="I16" s="8"/>
      <c r="J16" s="8"/>
      <c r="K16" s="8"/>
      <c r="L16" s="48"/>
      <c r="M16" s="1603"/>
      <c r="N16" s="1603"/>
      <c r="O16" s="1603"/>
      <c r="P16" s="1613"/>
    </row>
    <row r="17" spans="1:16" ht="20.100000000000001" customHeight="1">
      <c r="A17" s="3"/>
      <c r="B17" s="1273"/>
      <c r="C17" s="1271" t="s">
        <v>1765</v>
      </c>
      <c r="D17" s="1271"/>
      <c r="E17" s="1271" t="s">
        <v>1765</v>
      </c>
      <c r="F17" s="1271"/>
      <c r="G17" s="1271"/>
      <c r="H17" s="8"/>
      <c r="I17" s="8"/>
      <c r="J17" s="8"/>
      <c r="K17" s="8"/>
      <c r="L17" s="8"/>
      <c r="M17" s="8"/>
      <c r="N17" s="8"/>
      <c r="O17" s="8"/>
      <c r="P17" s="1603"/>
    </row>
    <row r="18" spans="1:16" ht="20.100000000000001" customHeight="1">
      <c r="A18" s="3"/>
      <c r="B18" s="391" t="s">
        <v>1410</v>
      </c>
      <c r="C18" s="1614">
        <v>2019</v>
      </c>
      <c r="D18" s="1614"/>
      <c r="E18" s="1614">
        <v>2002</v>
      </c>
      <c r="F18" s="1614"/>
      <c r="G18" s="1065">
        <f t="shared" ref="G18:G23" si="0">C18-E18</f>
        <v>17</v>
      </c>
      <c r="H18" s="72"/>
      <c r="I18" s="72"/>
      <c r="J18" s="72"/>
      <c r="K18" s="72"/>
      <c r="L18" s="72"/>
      <c r="M18" s="8"/>
      <c r="N18" s="48"/>
      <c r="O18" s="48"/>
      <c r="P18" s="8"/>
    </row>
    <row r="19" spans="1:16" ht="20.100000000000001" customHeight="1">
      <c r="B19" s="390" t="s">
        <v>494</v>
      </c>
      <c r="C19" s="1315">
        <v>1939</v>
      </c>
      <c r="D19" s="1315"/>
      <c r="E19" s="1315">
        <v>1912</v>
      </c>
      <c r="F19" s="1315"/>
      <c r="G19" s="1066">
        <f t="shared" si="0"/>
        <v>27</v>
      </c>
      <c r="H19" s="72"/>
      <c r="I19" s="72"/>
      <c r="J19" s="72"/>
      <c r="K19" s="72"/>
      <c r="L19" s="72"/>
      <c r="M19" s="60"/>
      <c r="N19" s="89"/>
      <c r="O19" s="90"/>
      <c r="P19" s="46"/>
    </row>
    <row r="20" spans="1:16" ht="20.100000000000001" customHeight="1">
      <c r="B20" s="390" t="s">
        <v>501</v>
      </c>
      <c r="C20" s="1315">
        <v>1886</v>
      </c>
      <c r="D20" s="1315"/>
      <c r="E20" s="1315">
        <v>2001</v>
      </c>
      <c r="F20" s="1315"/>
      <c r="G20" s="1066">
        <f t="shared" si="0"/>
        <v>-115</v>
      </c>
      <c r="H20" s="8"/>
      <c r="I20" s="8"/>
      <c r="J20" s="8"/>
      <c r="K20" s="8"/>
      <c r="L20" s="8"/>
      <c r="M20" s="8"/>
      <c r="N20" s="8"/>
      <c r="O20" s="8"/>
      <c r="P20" s="8"/>
    </row>
    <row r="21" spans="1:16" ht="20.100000000000001" customHeight="1">
      <c r="B21" s="390" t="s">
        <v>994</v>
      </c>
      <c r="C21" s="1315">
        <v>2064</v>
      </c>
      <c r="D21" s="1315"/>
      <c r="E21" s="1315">
        <v>2082</v>
      </c>
      <c r="F21" s="1315"/>
      <c r="G21" s="1066">
        <f t="shared" si="0"/>
        <v>-18</v>
      </c>
      <c r="H21" s="8"/>
      <c r="I21" s="8"/>
      <c r="J21" s="8"/>
      <c r="K21" s="8"/>
      <c r="L21" s="8"/>
      <c r="M21" s="8"/>
      <c r="N21" s="8"/>
      <c r="O21" s="8"/>
      <c r="P21" s="8"/>
    </row>
    <row r="22" spans="1:16" ht="20.100000000000001" customHeight="1">
      <c r="B22" s="390" t="s">
        <v>2245</v>
      </c>
      <c r="C22" s="1315">
        <v>1947</v>
      </c>
      <c r="D22" s="1315"/>
      <c r="E22" s="1315">
        <v>2017</v>
      </c>
      <c r="F22" s="1315"/>
      <c r="G22" s="1066">
        <f t="shared" si="0"/>
        <v>-70</v>
      </c>
      <c r="H22" s="8"/>
      <c r="I22" s="8"/>
      <c r="J22" s="8"/>
      <c r="K22" s="8"/>
      <c r="L22" s="8"/>
      <c r="M22" s="8"/>
      <c r="N22" s="8"/>
      <c r="O22" s="8"/>
      <c r="P22" s="8"/>
    </row>
    <row r="23" spans="1:16" ht="20.100000000000001" customHeight="1">
      <c r="B23" s="885" t="s">
        <v>2339</v>
      </c>
      <c r="C23" s="1321">
        <v>2030</v>
      </c>
      <c r="D23" s="1321"/>
      <c r="E23" s="1321">
        <v>2050</v>
      </c>
      <c r="F23" s="1321"/>
      <c r="G23" s="1067">
        <f t="shared" si="0"/>
        <v>-20</v>
      </c>
      <c r="H23" s="8"/>
      <c r="I23" s="8"/>
      <c r="J23" s="8"/>
      <c r="K23" s="8"/>
      <c r="L23" s="8"/>
      <c r="M23" s="8"/>
      <c r="N23" s="8"/>
      <c r="O23" s="8"/>
      <c r="P23" s="8"/>
    </row>
    <row r="24" spans="1:16" ht="20.100000000000001" customHeight="1">
      <c r="B24" s="36" t="s">
        <v>1411</v>
      </c>
      <c r="C24" s="36"/>
      <c r="H24" s="8"/>
      <c r="I24" s="8"/>
      <c r="J24" s="8"/>
      <c r="K24" s="8"/>
      <c r="L24" s="8"/>
      <c r="M24" s="8"/>
      <c r="N24" s="8"/>
      <c r="O24" s="8"/>
      <c r="P24" s="8"/>
    </row>
    <row r="25" spans="1:16">
      <c r="B25" s="33"/>
      <c r="C25" s="36"/>
    </row>
    <row r="26" spans="1:16">
      <c r="B26" s="33"/>
      <c r="C26" s="33"/>
    </row>
    <row r="27" spans="1:16">
      <c r="B27" s="2"/>
      <c r="C27" s="2"/>
    </row>
    <row r="28" spans="1:16" ht="18.75" customHeight="1">
      <c r="B28" s="2"/>
      <c r="C28" s="2"/>
    </row>
    <row r="29" spans="1:16" ht="18.75" customHeight="1">
      <c r="B29" s="2"/>
      <c r="C29" s="2"/>
    </row>
    <row r="30" spans="1:16" ht="18.75" customHeight="1">
      <c r="B30" s="2"/>
      <c r="C30" s="2"/>
    </row>
    <row r="31" spans="1:16" ht="18.75" customHeight="1">
      <c r="B31" s="2"/>
      <c r="C31" s="2"/>
    </row>
    <row r="32" spans="1:16" ht="18.75" customHeight="1">
      <c r="B32" s="2"/>
      <c r="C32" s="2"/>
    </row>
    <row r="33" spans="2:3" ht="18.75" customHeight="1">
      <c r="B33" s="2"/>
      <c r="C33" s="2"/>
    </row>
    <row r="34" spans="2:3" ht="18.75" customHeight="1">
      <c r="B34" s="2"/>
      <c r="C34" s="2"/>
    </row>
    <row r="35" spans="2:3" ht="18.75" customHeight="1">
      <c r="B35" s="2"/>
      <c r="C35" s="2"/>
    </row>
    <row r="36" spans="2:3" ht="18.75" customHeight="1">
      <c r="B36" s="2"/>
      <c r="C36" s="2"/>
    </row>
    <row r="37" spans="2:3" ht="18.75" customHeight="1">
      <c r="B37" s="2"/>
      <c r="C37" s="2"/>
    </row>
    <row r="38" spans="2:3" ht="18.75" customHeight="1">
      <c r="B38" s="2"/>
      <c r="C38" s="2"/>
    </row>
    <row r="39" spans="2:3" ht="18.75" customHeight="1"/>
  </sheetData>
  <mergeCells count="28">
    <mergeCell ref="P16:P17"/>
    <mergeCell ref="C22:D22"/>
    <mergeCell ref="E22:F22"/>
    <mergeCell ref="C18:D18"/>
    <mergeCell ref="E18:F18"/>
    <mergeCell ref="C19:D19"/>
    <mergeCell ref="E19:F19"/>
    <mergeCell ref="C20:D20"/>
    <mergeCell ref="E20:F20"/>
    <mergeCell ref="C23:D23"/>
    <mergeCell ref="E23:F23"/>
    <mergeCell ref="C21:D21"/>
    <mergeCell ref="E21:F21"/>
    <mergeCell ref="M16:O16"/>
    <mergeCell ref="C2:G2"/>
    <mergeCell ref="B3:B4"/>
    <mergeCell ref="D3:D4"/>
    <mergeCell ref="C15:G15"/>
    <mergeCell ref="C17:D17"/>
    <mergeCell ref="G3:G4"/>
    <mergeCell ref="C3:C4"/>
    <mergeCell ref="E3:E4"/>
    <mergeCell ref="F3:F4"/>
    <mergeCell ref="B16:B17"/>
    <mergeCell ref="C16:D16"/>
    <mergeCell ref="E16:F16"/>
    <mergeCell ref="G16:G17"/>
    <mergeCell ref="E17:F1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I38"/>
  <sheetViews>
    <sheetView zoomScaleNormal="100" workbookViewId="0">
      <selection activeCell="Q11" sqref="Q11"/>
    </sheetView>
  </sheetViews>
  <sheetFormatPr defaultRowHeight="13.5"/>
  <cols>
    <col min="1" max="1" width="1.25" style="92" customWidth="1"/>
    <col min="2" max="2" width="11" style="92" bestFit="1" customWidth="1"/>
    <col min="3" max="14" width="5.875" style="92" customWidth="1"/>
    <col min="15" max="16384" width="9" style="92"/>
  </cols>
  <sheetData>
    <row r="1" spans="1:35" s="217" customFormat="1" ht="26.25" customHeight="1">
      <c r="A1" s="215" t="s">
        <v>1416</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s="40" customFormat="1" ht="18.75" customHeight="1">
      <c r="A2" s="91"/>
      <c r="B2" s="4"/>
      <c r="C2" s="4"/>
      <c r="D2" s="4"/>
      <c r="E2" s="4"/>
      <c r="F2" s="4"/>
      <c r="G2" s="4"/>
      <c r="H2" s="1615" t="s">
        <v>342</v>
      </c>
      <c r="I2" s="1616"/>
      <c r="J2" s="1616"/>
      <c r="K2" s="1616"/>
      <c r="L2" s="1616"/>
      <c r="M2" s="1616"/>
      <c r="N2" s="1616"/>
    </row>
    <row r="3" spans="1:35" ht="16.5" customHeight="1">
      <c r="B3" s="1272" t="s">
        <v>1895</v>
      </c>
      <c r="C3" s="1276" t="s">
        <v>1417</v>
      </c>
      <c r="D3" s="1277"/>
      <c r="E3" s="1277"/>
      <c r="F3" s="1277"/>
      <c r="G3" s="1277"/>
      <c r="H3" s="1277"/>
      <c r="I3" s="1276" t="s">
        <v>922</v>
      </c>
      <c r="J3" s="1618"/>
      <c r="K3" s="1618"/>
      <c r="L3" s="1618"/>
      <c r="M3" s="1618"/>
      <c r="N3" s="1619"/>
    </row>
    <row r="4" spans="1:35" ht="16.5" customHeight="1">
      <c r="B4" s="1617"/>
      <c r="C4" s="1271" t="s">
        <v>2247</v>
      </c>
      <c r="D4" s="1271"/>
      <c r="E4" s="1276"/>
      <c r="F4" s="1271" t="s">
        <v>2343</v>
      </c>
      <c r="G4" s="1271"/>
      <c r="H4" s="1276"/>
      <c r="I4" s="1271" t="s">
        <v>2247</v>
      </c>
      <c r="J4" s="1271"/>
      <c r="K4" s="1271"/>
      <c r="L4" s="1271" t="s">
        <v>2343</v>
      </c>
      <c r="M4" s="1271"/>
      <c r="N4" s="1271"/>
    </row>
    <row r="5" spans="1:35" ht="16.5" customHeight="1">
      <c r="B5" s="1273"/>
      <c r="C5" s="853" t="s">
        <v>1765</v>
      </c>
      <c r="D5" s="854" t="s">
        <v>1766</v>
      </c>
      <c r="E5" s="855" t="s">
        <v>1841</v>
      </c>
      <c r="F5" s="853" t="s">
        <v>1765</v>
      </c>
      <c r="G5" s="854" t="s">
        <v>1766</v>
      </c>
      <c r="H5" s="855" t="s">
        <v>1841</v>
      </c>
      <c r="I5" s="896" t="s">
        <v>1765</v>
      </c>
      <c r="J5" s="712" t="s">
        <v>1766</v>
      </c>
      <c r="K5" s="897" t="s">
        <v>1841</v>
      </c>
      <c r="L5" s="896" t="s">
        <v>1765</v>
      </c>
      <c r="M5" s="712" t="s">
        <v>1766</v>
      </c>
      <c r="N5" s="897" t="s">
        <v>1841</v>
      </c>
    </row>
    <row r="6" spans="1:35" ht="16.5" customHeight="1">
      <c r="B6" s="554" t="s">
        <v>1418</v>
      </c>
      <c r="C6" s="557">
        <v>126</v>
      </c>
      <c r="D6" s="558">
        <v>60</v>
      </c>
      <c r="E6" s="559">
        <v>66</v>
      </c>
      <c r="F6" s="557">
        <v>145</v>
      </c>
      <c r="G6" s="558">
        <v>68</v>
      </c>
      <c r="H6" s="559">
        <v>77</v>
      </c>
      <c r="I6" s="575">
        <v>129</v>
      </c>
      <c r="J6" s="576">
        <v>62</v>
      </c>
      <c r="K6" s="577">
        <v>67</v>
      </c>
      <c r="L6" s="575">
        <v>146</v>
      </c>
      <c r="M6" s="576">
        <v>71</v>
      </c>
      <c r="N6" s="577">
        <v>75</v>
      </c>
    </row>
    <row r="7" spans="1:35" ht="16.5" customHeight="1">
      <c r="B7" s="555" t="s">
        <v>1419</v>
      </c>
      <c r="C7" s="560">
        <v>35</v>
      </c>
      <c r="D7" s="561">
        <v>19</v>
      </c>
      <c r="E7" s="562">
        <v>16</v>
      </c>
      <c r="F7" s="560">
        <v>46</v>
      </c>
      <c r="G7" s="561">
        <v>28</v>
      </c>
      <c r="H7" s="562">
        <v>18</v>
      </c>
      <c r="I7" s="578">
        <v>33</v>
      </c>
      <c r="J7" s="579">
        <v>21</v>
      </c>
      <c r="K7" s="580">
        <v>12</v>
      </c>
      <c r="L7" s="578">
        <v>38</v>
      </c>
      <c r="M7" s="579">
        <v>19</v>
      </c>
      <c r="N7" s="580">
        <v>19</v>
      </c>
    </row>
    <row r="8" spans="1:35" ht="16.5" customHeight="1">
      <c r="B8" s="555" t="s">
        <v>1420</v>
      </c>
      <c r="C8" s="560">
        <v>19</v>
      </c>
      <c r="D8" s="561">
        <v>10</v>
      </c>
      <c r="E8" s="562">
        <v>9</v>
      </c>
      <c r="F8" s="560">
        <v>22</v>
      </c>
      <c r="G8" s="561">
        <v>15</v>
      </c>
      <c r="H8" s="562">
        <v>7</v>
      </c>
      <c r="I8" s="578">
        <v>10</v>
      </c>
      <c r="J8" s="579">
        <v>6</v>
      </c>
      <c r="K8" s="580">
        <v>4</v>
      </c>
      <c r="L8" s="578">
        <v>16</v>
      </c>
      <c r="M8" s="579">
        <v>9</v>
      </c>
      <c r="N8" s="580">
        <v>7</v>
      </c>
    </row>
    <row r="9" spans="1:35" ht="16.5" customHeight="1">
      <c r="B9" s="555" t="s">
        <v>322</v>
      </c>
      <c r="C9" s="560">
        <v>146</v>
      </c>
      <c r="D9" s="561">
        <v>70</v>
      </c>
      <c r="E9" s="562">
        <v>76</v>
      </c>
      <c r="F9" s="560">
        <v>144</v>
      </c>
      <c r="G9" s="561">
        <v>66</v>
      </c>
      <c r="H9" s="562">
        <v>78</v>
      </c>
      <c r="I9" s="578">
        <v>161</v>
      </c>
      <c r="J9" s="579">
        <v>91</v>
      </c>
      <c r="K9" s="580">
        <v>70</v>
      </c>
      <c r="L9" s="578">
        <v>124</v>
      </c>
      <c r="M9" s="579">
        <v>64</v>
      </c>
      <c r="N9" s="580">
        <v>60</v>
      </c>
    </row>
    <row r="10" spans="1:35" ht="16.5" customHeight="1">
      <c r="B10" s="555" t="s">
        <v>887</v>
      </c>
      <c r="C10" s="560">
        <v>79</v>
      </c>
      <c r="D10" s="561">
        <v>40</v>
      </c>
      <c r="E10" s="562">
        <v>39</v>
      </c>
      <c r="F10" s="560">
        <v>106</v>
      </c>
      <c r="G10" s="561">
        <v>58</v>
      </c>
      <c r="H10" s="562">
        <v>48</v>
      </c>
      <c r="I10" s="578">
        <v>109</v>
      </c>
      <c r="J10" s="579">
        <v>62</v>
      </c>
      <c r="K10" s="580">
        <v>47</v>
      </c>
      <c r="L10" s="578">
        <v>132</v>
      </c>
      <c r="M10" s="579">
        <v>74</v>
      </c>
      <c r="N10" s="580">
        <v>58</v>
      </c>
    </row>
    <row r="11" spans="1:35" ht="16.5" customHeight="1">
      <c r="B11" s="555" t="s">
        <v>888</v>
      </c>
      <c r="C11" s="560">
        <v>224</v>
      </c>
      <c r="D11" s="561">
        <v>114</v>
      </c>
      <c r="E11" s="562">
        <v>110</v>
      </c>
      <c r="F11" s="560">
        <v>150</v>
      </c>
      <c r="G11" s="561">
        <v>68</v>
      </c>
      <c r="H11" s="562">
        <v>82</v>
      </c>
      <c r="I11" s="578">
        <v>210</v>
      </c>
      <c r="J11" s="579">
        <v>106</v>
      </c>
      <c r="K11" s="580">
        <v>104</v>
      </c>
      <c r="L11" s="578">
        <v>218</v>
      </c>
      <c r="M11" s="579">
        <v>115</v>
      </c>
      <c r="N11" s="580">
        <v>103</v>
      </c>
    </row>
    <row r="12" spans="1:35" ht="16.5" customHeight="1">
      <c r="B12" s="555" t="s">
        <v>889</v>
      </c>
      <c r="C12" s="560">
        <v>109</v>
      </c>
      <c r="D12" s="561">
        <v>51</v>
      </c>
      <c r="E12" s="562">
        <v>58</v>
      </c>
      <c r="F12" s="560">
        <v>106</v>
      </c>
      <c r="G12" s="561">
        <v>54</v>
      </c>
      <c r="H12" s="562">
        <v>52</v>
      </c>
      <c r="I12" s="578">
        <v>100</v>
      </c>
      <c r="J12" s="579">
        <v>54</v>
      </c>
      <c r="K12" s="580">
        <v>46</v>
      </c>
      <c r="L12" s="578">
        <v>76</v>
      </c>
      <c r="M12" s="579">
        <v>42</v>
      </c>
      <c r="N12" s="580">
        <v>34</v>
      </c>
    </row>
    <row r="13" spans="1:35" ht="16.5" customHeight="1">
      <c r="B13" s="555" t="s">
        <v>890</v>
      </c>
      <c r="C13" s="560">
        <v>50</v>
      </c>
      <c r="D13" s="561">
        <v>25</v>
      </c>
      <c r="E13" s="562">
        <v>25</v>
      </c>
      <c r="F13" s="560">
        <v>39</v>
      </c>
      <c r="G13" s="561">
        <v>26</v>
      </c>
      <c r="H13" s="562">
        <v>13</v>
      </c>
      <c r="I13" s="578">
        <v>44</v>
      </c>
      <c r="J13" s="579">
        <v>23</v>
      </c>
      <c r="K13" s="580">
        <v>21</v>
      </c>
      <c r="L13" s="578">
        <v>41</v>
      </c>
      <c r="M13" s="579">
        <v>23</v>
      </c>
      <c r="N13" s="580">
        <v>18</v>
      </c>
    </row>
    <row r="14" spans="1:35" ht="16.5" customHeight="1">
      <c r="B14" s="555" t="s">
        <v>891</v>
      </c>
      <c r="C14" s="560">
        <v>74</v>
      </c>
      <c r="D14" s="561">
        <v>46</v>
      </c>
      <c r="E14" s="562">
        <v>28</v>
      </c>
      <c r="F14" s="560">
        <v>78</v>
      </c>
      <c r="G14" s="561">
        <v>36</v>
      </c>
      <c r="H14" s="562">
        <v>42</v>
      </c>
      <c r="I14" s="578">
        <v>105</v>
      </c>
      <c r="J14" s="579">
        <v>56</v>
      </c>
      <c r="K14" s="580">
        <v>49</v>
      </c>
      <c r="L14" s="578">
        <v>92</v>
      </c>
      <c r="M14" s="579">
        <v>36</v>
      </c>
      <c r="N14" s="580">
        <v>56</v>
      </c>
    </row>
    <row r="15" spans="1:35" ht="16.5" customHeight="1">
      <c r="B15" s="555" t="s">
        <v>892</v>
      </c>
      <c r="C15" s="560">
        <v>3</v>
      </c>
      <c r="D15" s="561">
        <v>1</v>
      </c>
      <c r="E15" s="562">
        <v>2</v>
      </c>
      <c r="F15" s="560">
        <v>6</v>
      </c>
      <c r="G15" s="561">
        <v>1</v>
      </c>
      <c r="H15" s="562">
        <v>5</v>
      </c>
      <c r="I15" s="578">
        <v>9</v>
      </c>
      <c r="J15" s="579">
        <v>5</v>
      </c>
      <c r="K15" s="580">
        <v>4</v>
      </c>
      <c r="L15" s="578">
        <v>8</v>
      </c>
      <c r="M15" s="579">
        <v>3</v>
      </c>
      <c r="N15" s="580">
        <v>5</v>
      </c>
    </row>
    <row r="16" spans="1:35" ht="16.5" customHeight="1">
      <c r="B16" s="555" t="s">
        <v>893</v>
      </c>
      <c r="C16" s="560">
        <v>87</v>
      </c>
      <c r="D16" s="561">
        <v>57</v>
      </c>
      <c r="E16" s="562">
        <v>30</v>
      </c>
      <c r="F16" s="560">
        <v>97</v>
      </c>
      <c r="G16" s="561">
        <v>55</v>
      </c>
      <c r="H16" s="562">
        <v>42</v>
      </c>
      <c r="I16" s="578">
        <v>65</v>
      </c>
      <c r="J16" s="579">
        <v>40</v>
      </c>
      <c r="K16" s="580">
        <v>25</v>
      </c>
      <c r="L16" s="578">
        <v>83</v>
      </c>
      <c r="M16" s="579">
        <v>53</v>
      </c>
      <c r="N16" s="580">
        <v>30</v>
      </c>
    </row>
    <row r="17" spans="2:14" ht="16.5" customHeight="1">
      <c r="B17" s="555" t="s">
        <v>894</v>
      </c>
      <c r="C17" s="560">
        <v>4</v>
      </c>
      <c r="D17" s="561">
        <v>2</v>
      </c>
      <c r="E17" s="562">
        <v>2</v>
      </c>
      <c r="F17" s="560">
        <v>4</v>
      </c>
      <c r="G17" s="561">
        <v>2</v>
      </c>
      <c r="H17" s="562">
        <v>2</v>
      </c>
      <c r="I17" s="578">
        <v>4</v>
      </c>
      <c r="J17" s="579">
        <v>2</v>
      </c>
      <c r="K17" s="580">
        <v>2</v>
      </c>
      <c r="L17" s="578">
        <v>10</v>
      </c>
      <c r="M17" s="579">
        <v>3</v>
      </c>
      <c r="N17" s="580">
        <v>7</v>
      </c>
    </row>
    <row r="18" spans="2:14" ht="16.5" customHeight="1">
      <c r="B18" s="555" t="s">
        <v>895</v>
      </c>
      <c r="C18" s="560">
        <v>19</v>
      </c>
      <c r="D18" s="561">
        <v>12</v>
      </c>
      <c r="E18" s="562">
        <v>7</v>
      </c>
      <c r="F18" s="560">
        <v>10</v>
      </c>
      <c r="G18" s="561">
        <v>6</v>
      </c>
      <c r="H18" s="562">
        <v>4</v>
      </c>
      <c r="I18" s="578">
        <v>8</v>
      </c>
      <c r="J18" s="579">
        <v>5</v>
      </c>
      <c r="K18" s="580">
        <v>3</v>
      </c>
      <c r="L18" s="578">
        <v>14</v>
      </c>
      <c r="M18" s="579">
        <v>7</v>
      </c>
      <c r="N18" s="580">
        <v>7</v>
      </c>
    </row>
    <row r="19" spans="2:14" ht="16.5" customHeight="1">
      <c r="B19" s="555" t="s">
        <v>896</v>
      </c>
      <c r="C19" s="560">
        <v>37</v>
      </c>
      <c r="D19" s="561">
        <v>23</v>
      </c>
      <c r="E19" s="562">
        <v>14</v>
      </c>
      <c r="F19" s="560">
        <v>38</v>
      </c>
      <c r="G19" s="561">
        <v>18</v>
      </c>
      <c r="H19" s="562">
        <v>20</v>
      </c>
      <c r="I19" s="578">
        <v>31</v>
      </c>
      <c r="J19" s="579">
        <v>14</v>
      </c>
      <c r="K19" s="580">
        <v>17</v>
      </c>
      <c r="L19" s="578">
        <v>31</v>
      </c>
      <c r="M19" s="579">
        <v>17</v>
      </c>
      <c r="N19" s="580">
        <v>14</v>
      </c>
    </row>
    <row r="20" spans="2:14" ht="16.5" customHeight="1">
      <c r="B20" s="555" t="s">
        <v>897</v>
      </c>
      <c r="C20" s="560">
        <v>12</v>
      </c>
      <c r="D20" s="561">
        <v>5</v>
      </c>
      <c r="E20" s="562">
        <v>7</v>
      </c>
      <c r="F20" s="560">
        <v>13</v>
      </c>
      <c r="G20" s="561">
        <v>6</v>
      </c>
      <c r="H20" s="562">
        <v>7</v>
      </c>
      <c r="I20" s="578">
        <v>9</v>
      </c>
      <c r="J20" s="579">
        <v>2</v>
      </c>
      <c r="K20" s="580">
        <v>7</v>
      </c>
      <c r="L20" s="578">
        <v>2</v>
      </c>
      <c r="M20" s="579" t="s">
        <v>15</v>
      </c>
      <c r="N20" s="580">
        <v>2</v>
      </c>
    </row>
    <row r="21" spans="2:14" ht="16.5" customHeight="1">
      <c r="B21" s="555" t="s">
        <v>1086</v>
      </c>
      <c r="C21" s="563" t="s">
        <v>15</v>
      </c>
      <c r="D21" s="564" t="s">
        <v>15</v>
      </c>
      <c r="E21" s="565" t="s">
        <v>15</v>
      </c>
      <c r="F21" s="572">
        <v>1</v>
      </c>
      <c r="G21" s="573">
        <v>1</v>
      </c>
      <c r="H21" s="574" t="s">
        <v>15</v>
      </c>
      <c r="I21" s="581">
        <v>3</v>
      </c>
      <c r="J21" s="579">
        <v>2</v>
      </c>
      <c r="K21" s="580">
        <v>1</v>
      </c>
      <c r="L21" s="581">
        <v>2</v>
      </c>
      <c r="M21" s="579">
        <v>2</v>
      </c>
      <c r="N21" s="580" t="s">
        <v>15</v>
      </c>
    </row>
    <row r="22" spans="2:14" ht="16.5" customHeight="1">
      <c r="B22" s="555" t="s">
        <v>1087</v>
      </c>
      <c r="C22" s="563" t="s">
        <v>15</v>
      </c>
      <c r="D22" s="564" t="s">
        <v>15</v>
      </c>
      <c r="E22" s="565" t="s">
        <v>15</v>
      </c>
      <c r="F22" s="572">
        <v>5</v>
      </c>
      <c r="G22" s="573">
        <v>4</v>
      </c>
      <c r="H22" s="574">
        <v>1</v>
      </c>
      <c r="I22" s="578" t="s">
        <v>15</v>
      </c>
      <c r="J22" s="579" t="s">
        <v>15</v>
      </c>
      <c r="K22" s="580" t="s">
        <v>15</v>
      </c>
      <c r="L22" s="578" t="s">
        <v>15</v>
      </c>
      <c r="M22" s="579" t="s">
        <v>15</v>
      </c>
      <c r="N22" s="580" t="s">
        <v>15</v>
      </c>
    </row>
    <row r="23" spans="2:14" ht="16.5" customHeight="1" thickBot="1">
      <c r="B23" s="556" t="s">
        <v>1088</v>
      </c>
      <c r="C23" s="566">
        <v>1</v>
      </c>
      <c r="D23" s="567" t="s">
        <v>15</v>
      </c>
      <c r="E23" s="568">
        <v>1</v>
      </c>
      <c r="F23" s="566">
        <v>2</v>
      </c>
      <c r="G23" s="567">
        <v>1</v>
      </c>
      <c r="H23" s="568">
        <v>1</v>
      </c>
      <c r="I23" s="582">
        <v>1</v>
      </c>
      <c r="J23" s="583">
        <v>1</v>
      </c>
      <c r="K23" s="584" t="s">
        <v>15</v>
      </c>
      <c r="L23" s="582" t="s">
        <v>15</v>
      </c>
      <c r="M23" s="583" t="s">
        <v>15</v>
      </c>
      <c r="N23" s="584" t="s">
        <v>15</v>
      </c>
    </row>
    <row r="24" spans="2:14" ht="16.5" customHeight="1" thickBot="1">
      <c r="B24" s="93" t="s">
        <v>690</v>
      </c>
      <c r="C24" s="569">
        <f>SUM(C6:C23)</f>
        <v>1025</v>
      </c>
      <c r="D24" s="570">
        <f>SUM(D6:D23)</f>
        <v>535</v>
      </c>
      <c r="E24" s="571">
        <f>SUM(E6:E23)</f>
        <v>490</v>
      </c>
      <c r="F24" s="569">
        <v>1012</v>
      </c>
      <c r="G24" s="570">
        <v>513</v>
      </c>
      <c r="H24" s="571">
        <v>499</v>
      </c>
      <c r="I24" s="585">
        <f>SUM(I6:I23)</f>
        <v>1031</v>
      </c>
      <c r="J24" s="586">
        <f>SUM(J6:J23)</f>
        <v>552</v>
      </c>
      <c r="K24" s="587">
        <f>SUM(K6:K23)</f>
        <v>479</v>
      </c>
      <c r="L24" s="585">
        <v>1033</v>
      </c>
      <c r="M24" s="586">
        <v>538</v>
      </c>
      <c r="N24" s="587">
        <v>495</v>
      </c>
    </row>
    <row r="25" spans="2:14" ht="16.5" customHeight="1">
      <c r="B25" s="595" t="s">
        <v>691</v>
      </c>
      <c r="C25" s="589">
        <v>130</v>
      </c>
      <c r="D25" s="590">
        <v>67</v>
      </c>
      <c r="E25" s="591">
        <v>63</v>
      </c>
      <c r="F25" s="589">
        <v>161</v>
      </c>
      <c r="G25" s="590">
        <v>85</v>
      </c>
      <c r="H25" s="591">
        <v>76</v>
      </c>
      <c r="I25" s="592">
        <v>125</v>
      </c>
      <c r="J25" s="593">
        <v>70</v>
      </c>
      <c r="K25" s="594">
        <v>55</v>
      </c>
      <c r="L25" s="592">
        <v>174</v>
      </c>
      <c r="M25" s="593">
        <v>88</v>
      </c>
      <c r="N25" s="594">
        <v>86</v>
      </c>
    </row>
    <row r="26" spans="2:14" ht="16.5" customHeight="1">
      <c r="B26" s="555" t="s">
        <v>692</v>
      </c>
      <c r="C26" s="560">
        <v>121</v>
      </c>
      <c r="D26" s="561">
        <v>63</v>
      </c>
      <c r="E26" s="562">
        <v>58</v>
      </c>
      <c r="F26" s="560">
        <v>197</v>
      </c>
      <c r="G26" s="561">
        <v>98</v>
      </c>
      <c r="H26" s="562">
        <v>99</v>
      </c>
      <c r="I26" s="578">
        <v>151</v>
      </c>
      <c r="J26" s="579">
        <v>82</v>
      </c>
      <c r="K26" s="580">
        <v>69</v>
      </c>
      <c r="L26" s="578">
        <v>173</v>
      </c>
      <c r="M26" s="579">
        <v>99</v>
      </c>
      <c r="N26" s="580">
        <v>74</v>
      </c>
    </row>
    <row r="27" spans="2:14" ht="16.5" customHeight="1">
      <c r="B27" s="555" t="s">
        <v>693</v>
      </c>
      <c r="C27" s="560">
        <v>56</v>
      </c>
      <c r="D27" s="561">
        <v>32</v>
      </c>
      <c r="E27" s="562">
        <v>24</v>
      </c>
      <c r="F27" s="560">
        <v>61</v>
      </c>
      <c r="G27" s="561">
        <v>31</v>
      </c>
      <c r="H27" s="562">
        <v>30</v>
      </c>
      <c r="I27" s="578">
        <v>73</v>
      </c>
      <c r="J27" s="579">
        <v>39</v>
      </c>
      <c r="K27" s="580">
        <v>34</v>
      </c>
      <c r="L27" s="578">
        <v>65</v>
      </c>
      <c r="M27" s="579">
        <v>35</v>
      </c>
      <c r="N27" s="580">
        <v>30</v>
      </c>
    </row>
    <row r="28" spans="2:14" ht="16.5" customHeight="1">
      <c r="B28" s="555" t="s">
        <v>694</v>
      </c>
      <c r="C28" s="560">
        <v>32</v>
      </c>
      <c r="D28" s="561">
        <v>18</v>
      </c>
      <c r="E28" s="562">
        <v>14</v>
      </c>
      <c r="F28" s="560">
        <v>30</v>
      </c>
      <c r="G28" s="561">
        <v>9</v>
      </c>
      <c r="H28" s="562">
        <v>21</v>
      </c>
      <c r="I28" s="578">
        <v>21</v>
      </c>
      <c r="J28" s="579">
        <v>9</v>
      </c>
      <c r="K28" s="580">
        <v>12</v>
      </c>
      <c r="L28" s="578">
        <v>12</v>
      </c>
      <c r="M28" s="579">
        <v>7</v>
      </c>
      <c r="N28" s="580">
        <v>5</v>
      </c>
    </row>
    <row r="29" spans="2:14" ht="16.5" customHeight="1">
      <c r="B29" s="555" t="s">
        <v>695</v>
      </c>
      <c r="C29" s="560">
        <v>7</v>
      </c>
      <c r="D29" s="561">
        <v>5</v>
      </c>
      <c r="E29" s="562">
        <v>2</v>
      </c>
      <c r="F29" s="560">
        <v>1</v>
      </c>
      <c r="G29" s="561">
        <v>1</v>
      </c>
      <c r="H29" s="565" t="s">
        <v>15</v>
      </c>
      <c r="I29" s="578">
        <v>8</v>
      </c>
      <c r="J29" s="579">
        <v>4</v>
      </c>
      <c r="K29" s="580">
        <v>4</v>
      </c>
      <c r="L29" s="578">
        <v>9</v>
      </c>
      <c r="M29" s="579">
        <v>7</v>
      </c>
      <c r="N29" s="580">
        <v>2</v>
      </c>
    </row>
    <row r="30" spans="2:14" ht="16.5" customHeight="1">
      <c r="B30" s="555" t="s">
        <v>696</v>
      </c>
      <c r="C30" s="560">
        <v>28</v>
      </c>
      <c r="D30" s="561">
        <v>19</v>
      </c>
      <c r="E30" s="562">
        <v>9</v>
      </c>
      <c r="F30" s="560">
        <v>30</v>
      </c>
      <c r="G30" s="561">
        <v>17</v>
      </c>
      <c r="H30" s="562">
        <v>13</v>
      </c>
      <c r="I30" s="578">
        <v>23</v>
      </c>
      <c r="J30" s="579">
        <v>16</v>
      </c>
      <c r="K30" s="580">
        <v>7</v>
      </c>
      <c r="L30" s="578">
        <v>26</v>
      </c>
      <c r="M30" s="579">
        <v>12</v>
      </c>
      <c r="N30" s="580">
        <v>14</v>
      </c>
    </row>
    <row r="31" spans="2:14" ht="16.5" customHeight="1">
      <c r="B31" s="555" t="s">
        <v>2138</v>
      </c>
      <c r="C31" s="560">
        <v>6</v>
      </c>
      <c r="D31" s="561">
        <v>3</v>
      </c>
      <c r="E31" s="562">
        <v>3</v>
      </c>
      <c r="F31" s="560">
        <v>5</v>
      </c>
      <c r="G31" s="561">
        <v>3</v>
      </c>
      <c r="H31" s="562">
        <v>2</v>
      </c>
      <c r="I31" s="578">
        <v>12</v>
      </c>
      <c r="J31" s="579">
        <v>9</v>
      </c>
      <c r="K31" s="580">
        <v>3</v>
      </c>
      <c r="L31" s="578">
        <v>11</v>
      </c>
      <c r="M31" s="579">
        <v>6</v>
      </c>
      <c r="N31" s="580">
        <v>5</v>
      </c>
    </row>
    <row r="32" spans="2:14" ht="16.5" customHeight="1">
      <c r="B32" s="555" t="s">
        <v>2139</v>
      </c>
      <c r="C32" s="560">
        <v>49</v>
      </c>
      <c r="D32" s="561">
        <v>28</v>
      </c>
      <c r="E32" s="562">
        <v>21</v>
      </c>
      <c r="F32" s="560">
        <v>45</v>
      </c>
      <c r="G32" s="561">
        <v>26</v>
      </c>
      <c r="H32" s="562">
        <v>19</v>
      </c>
      <c r="I32" s="578">
        <v>41</v>
      </c>
      <c r="J32" s="579">
        <v>24</v>
      </c>
      <c r="K32" s="580">
        <v>17</v>
      </c>
      <c r="L32" s="578">
        <v>47</v>
      </c>
      <c r="M32" s="579">
        <v>26</v>
      </c>
      <c r="N32" s="580">
        <v>21</v>
      </c>
    </row>
    <row r="33" spans="2:14" ht="16.5" customHeight="1">
      <c r="B33" s="555" t="s">
        <v>2140</v>
      </c>
      <c r="C33" s="560">
        <v>21</v>
      </c>
      <c r="D33" s="561">
        <v>12</v>
      </c>
      <c r="E33" s="562">
        <v>9</v>
      </c>
      <c r="F33" s="560">
        <v>12</v>
      </c>
      <c r="G33" s="561">
        <v>10</v>
      </c>
      <c r="H33" s="562">
        <v>2</v>
      </c>
      <c r="I33" s="578">
        <v>20</v>
      </c>
      <c r="J33" s="579">
        <v>14</v>
      </c>
      <c r="K33" s="580">
        <v>6</v>
      </c>
      <c r="L33" s="578">
        <v>9</v>
      </c>
      <c r="M33" s="579">
        <v>9</v>
      </c>
      <c r="N33" s="565" t="s">
        <v>15</v>
      </c>
    </row>
    <row r="34" spans="2:14" ht="16.5" customHeight="1" thickBot="1">
      <c r="B34" s="556" t="s">
        <v>1839</v>
      </c>
      <c r="C34" s="566">
        <v>480</v>
      </c>
      <c r="D34" s="567">
        <v>288</v>
      </c>
      <c r="E34" s="568">
        <v>192</v>
      </c>
      <c r="F34" s="566">
        <v>508</v>
      </c>
      <c r="G34" s="567">
        <v>315</v>
      </c>
      <c r="H34" s="568">
        <v>193</v>
      </c>
      <c r="I34" s="582">
        <v>586</v>
      </c>
      <c r="J34" s="583">
        <v>318</v>
      </c>
      <c r="K34" s="584">
        <v>268</v>
      </c>
      <c r="L34" s="582">
        <v>553</v>
      </c>
      <c r="M34" s="583">
        <v>314</v>
      </c>
      <c r="N34" s="584">
        <v>239</v>
      </c>
    </row>
    <row r="35" spans="2:14" ht="16.5" customHeight="1" thickBot="1">
      <c r="B35" s="93" t="s">
        <v>2141</v>
      </c>
      <c r="C35" s="569">
        <f>SUM(C25:C34)</f>
        <v>930</v>
      </c>
      <c r="D35" s="570">
        <f>SUM(D25:D34)</f>
        <v>535</v>
      </c>
      <c r="E35" s="571">
        <f>SUM(E25:E34)</f>
        <v>395</v>
      </c>
      <c r="F35" s="569">
        <v>1050</v>
      </c>
      <c r="G35" s="570">
        <v>595</v>
      </c>
      <c r="H35" s="571">
        <v>455</v>
      </c>
      <c r="I35" s="585">
        <f>SUM(I25:I34)</f>
        <v>1060</v>
      </c>
      <c r="J35" s="586">
        <f>SUM(J25:J34)</f>
        <v>585</v>
      </c>
      <c r="K35" s="587">
        <f>SUM(K25:K34)</f>
        <v>475</v>
      </c>
      <c r="L35" s="585">
        <v>1079</v>
      </c>
      <c r="M35" s="586">
        <v>603</v>
      </c>
      <c r="N35" s="587">
        <v>476</v>
      </c>
    </row>
    <row r="36" spans="2:14" ht="16.5" customHeight="1" thickBot="1">
      <c r="B36" s="93" t="s">
        <v>302</v>
      </c>
      <c r="C36" s="569">
        <f>C24+C35</f>
        <v>1955</v>
      </c>
      <c r="D36" s="570">
        <f>D24+D35</f>
        <v>1070</v>
      </c>
      <c r="E36" s="571">
        <f>E24+E35</f>
        <v>885</v>
      </c>
      <c r="F36" s="569">
        <v>2062</v>
      </c>
      <c r="G36" s="570">
        <v>1108</v>
      </c>
      <c r="H36" s="571">
        <v>954</v>
      </c>
      <c r="I36" s="585">
        <f>I24+I35</f>
        <v>2091</v>
      </c>
      <c r="J36" s="586">
        <f>J24+J35</f>
        <v>1137</v>
      </c>
      <c r="K36" s="587">
        <f>K24+K35</f>
        <v>954</v>
      </c>
      <c r="L36" s="585">
        <v>2112</v>
      </c>
      <c r="M36" s="586">
        <v>1141</v>
      </c>
      <c r="N36" s="588">
        <v>971</v>
      </c>
    </row>
    <row r="37" spans="2:14">
      <c r="B37" s="94" t="s">
        <v>397</v>
      </c>
    </row>
    <row r="38" spans="2:14">
      <c r="B38" s="94" t="s">
        <v>571</v>
      </c>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44"/>
  <sheetViews>
    <sheetView topLeftCell="B1" zoomScaleNormal="100" workbookViewId="0">
      <selection activeCell="B17" sqref="B17:C17"/>
    </sheetView>
  </sheetViews>
  <sheetFormatPr defaultRowHeight="13.5"/>
  <cols>
    <col min="1" max="1" width="0.375" style="21" customWidth="1"/>
    <col min="2" max="2" width="8" style="21" customWidth="1"/>
    <col min="3" max="3" width="7.75" style="21" customWidth="1"/>
    <col min="4" max="11" width="8.625" style="21" customWidth="1"/>
    <col min="12" max="16384" width="9" style="21"/>
  </cols>
  <sheetData>
    <row r="1" spans="1:35" s="217" customFormat="1" ht="26.25" customHeight="1">
      <c r="A1" s="215" t="s">
        <v>398</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39.75" customHeight="1">
      <c r="D2" s="1624" t="s">
        <v>2369</v>
      </c>
      <c r="E2" s="1616"/>
      <c r="F2" s="1616"/>
      <c r="G2" s="1616"/>
      <c r="H2" s="1616"/>
      <c r="I2" s="1616"/>
      <c r="J2" s="1616"/>
      <c r="K2" s="1616"/>
    </row>
    <row r="3" spans="1:35" ht="18" customHeight="1">
      <c r="B3" s="1271" t="s">
        <v>1762</v>
      </c>
      <c r="C3" s="1271"/>
      <c r="D3" s="1276" t="s">
        <v>2022</v>
      </c>
      <c r="E3" s="1279"/>
      <c r="F3" s="1276" t="s">
        <v>301</v>
      </c>
      <c r="G3" s="1279"/>
      <c r="H3" s="1276" t="s">
        <v>544</v>
      </c>
      <c r="I3" s="1279"/>
      <c r="J3" s="1276" t="s">
        <v>2247</v>
      </c>
      <c r="K3" s="1279"/>
    </row>
    <row r="4" spans="1:35" ht="18" customHeight="1">
      <c r="B4" s="1271"/>
      <c r="C4" s="1271"/>
      <c r="D4" s="97" t="s">
        <v>1829</v>
      </c>
      <c r="E4" s="597" t="s">
        <v>2017</v>
      </c>
      <c r="F4" s="97" t="s">
        <v>1829</v>
      </c>
      <c r="G4" s="597" t="s">
        <v>1968</v>
      </c>
      <c r="H4" s="97" t="s">
        <v>1829</v>
      </c>
      <c r="I4" s="597" t="s">
        <v>1968</v>
      </c>
      <c r="J4" s="97" t="s">
        <v>1829</v>
      </c>
      <c r="K4" s="597" t="s">
        <v>1968</v>
      </c>
    </row>
    <row r="5" spans="1:35" ht="18" customHeight="1">
      <c r="B5" s="1637" t="s">
        <v>1352</v>
      </c>
      <c r="C5" s="1637"/>
      <c r="D5" s="598">
        <v>1845</v>
      </c>
      <c r="E5" s="599">
        <v>23172</v>
      </c>
      <c r="F5" s="598">
        <v>1929</v>
      </c>
      <c r="G5" s="599">
        <v>25480</v>
      </c>
      <c r="H5" s="598">
        <v>1828</v>
      </c>
      <c r="I5" s="611">
        <v>22996</v>
      </c>
      <c r="J5" s="598">
        <v>1943</v>
      </c>
      <c r="K5" s="611">
        <v>25751</v>
      </c>
    </row>
    <row r="6" spans="1:35" ht="18" customHeight="1">
      <c r="B6" s="1639" t="s">
        <v>2373</v>
      </c>
      <c r="C6" s="1639"/>
      <c r="D6" s="600">
        <v>7</v>
      </c>
      <c r="E6" s="601">
        <v>82</v>
      </c>
      <c r="F6" s="600">
        <v>9</v>
      </c>
      <c r="G6" s="601">
        <v>103</v>
      </c>
      <c r="H6" s="602">
        <v>9</v>
      </c>
      <c r="I6" s="612">
        <v>138</v>
      </c>
      <c r="J6" s="602">
        <v>12</v>
      </c>
      <c r="K6" s="612">
        <v>151</v>
      </c>
    </row>
    <row r="7" spans="1:35" ht="18" customHeight="1">
      <c r="B7" s="1638" t="s">
        <v>2374</v>
      </c>
      <c r="C7" s="1638"/>
      <c r="D7" s="602">
        <v>1838</v>
      </c>
      <c r="E7" s="603">
        <v>23090</v>
      </c>
      <c r="F7" s="602">
        <v>1920</v>
      </c>
      <c r="G7" s="603">
        <v>25377</v>
      </c>
      <c r="H7" s="602">
        <v>1819</v>
      </c>
      <c r="I7" s="612">
        <v>22858</v>
      </c>
      <c r="J7" s="602">
        <v>1931</v>
      </c>
      <c r="K7" s="612">
        <v>25600</v>
      </c>
    </row>
    <row r="8" spans="1:35" ht="18" customHeight="1">
      <c r="B8" s="1486" t="s">
        <v>1834</v>
      </c>
      <c r="C8" s="1486"/>
      <c r="D8" s="428" t="s">
        <v>15</v>
      </c>
      <c r="E8" s="430" t="s">
        <v>15</v>
      </c>
      <c r="F8" s="428">
        <v>1</v>
      </c>
      <c r="G8" s="430">
        <v>8</v>
      </c>
      <c r="H8" s="424">
        <v>1</v>
      </c>
      <c r="I8" s="435">
        <v>8</v>
      </c>
      <c r="J8" s="424">
        <v>2</v>
      </c>
      <c r="K8" s="435">
        <v>12</v>
      </c>
    </row>
    <row r="9" spans="1:35" ht="18" customHeight="1">
      <c r="B9" s="1486" t="s">
        <v>1835</v>
      </c>
      <c r="C9" s="1486"/>
      <c r="D9" s="443">
        <v>220</v>
      </c>
      <c r="E9" s="604">
        <v>1131</v>
      </c>
      <c r="F9" s="443">
        <v>213</v>
      </c>
      <c r="G9" s="604">
        <v>1056</v>
      </c>
      <c r="H9" s="424">
        <v>191</v>
      </c>
      <c r="I9" s="435">
        <v>1037</v>
      </c>
      <c r="J9" s="424">
        <v>177</v>
      </c>
      <c r="K9" s="435">
        <v>957</v>
      </c>
    </row>
    <row r="10" spans="1:35" ht="18" customHeight="1">
      <c r="B10" s="1486" t="s">
        <v>1836</v>
      </c>
      <c r="C10" s="1486"/>
      <c r="D10" s="443">
        <v>204</v>
      </c>
      <c r="E10" s="604">
        <v>6496</v>
      </c>
      <c r="F10" s="443">
        <v>213</v>
      </c>
      <c r="G10" s="604">
        <v>8886</v>
      </c>
      <c r="H10" s="424">
        <v>206</v>
      </c>
      <c r="I10" s="435">
        <v>9159</v>
      </c>
      <c r="J10" s="424">
        <v>209</v>
      </c>
      <c r="K10" s="435">
        <v>9811</v>
      </c>
    </row>
    <row r="11" spans="1:35" ht="18" customHeight="1">
      <c r="B11" s="1620" t="s">
        <v>502</v>
      </c>
      <c r="C11" s="1621"/>
      <c r="D11" s="443">
        <v>5</v>
      </c>
      <c r="E11" s="444">
        <v>54</v>
      </c>
      <c r="F11" s="443">
        <v>4</v>
      </c>
      <c r="G11" s="444">
        <v>49</v>
      </c>
      <c r="H11" s="424" t="s">
        <v>15</v>
      </c>
      <c r="I11" s="435" t="s">
        <v>15</v>
      </c>
      <c r="J11" s="424">
        <v>2</v>
      </c>
      <c r="K11" s="435">
        <v>73</v>
      </c>
    </row>
    <row r="12" spans="1:35" ht="18" customHeight="1">
      <c r="B12" s="1620" t="s">
        <v>1711</v>
      </c>
      <c r="C12" s="1621"/>
      <c r="D12" s="443">
        <v>2</v>
      </c>
      <c r="E12" s="444">
        <v>13</v>
      </c>
      <c r="F12" s="443">
        <v>10</v>
      </c>
      <c r="G12" s="444">
        <v>46</v>
      </c>
      <c r="H12" s="424">
        <v>6</v>
      </c>
      <c r="I12" s="435">
        <v>25</v>
      </c>
      <c r="J12" s="424">
        <v>12</v>
      </c>
      <c r="K12" s="435">
        <v>47</v>
      </c>
    </row>
    <row r="13" spans="1:35" ht="18" customHeight="1">
      <c r="B13" s="1622" t="s">
        <v>1712</v>
      </c>
      <c r="C13" s="1623"/>
      <c r="D13" s="443">
        <v>62</v>
      </c>
      <c r="E13" s="435">
        <v>1571</v>
      </c>
      <c r="F13" s="443">
        <v>61</v>
      </c>
      <c r="G13" s="435">
        <v>1472</v>
      </c>
      <c r="H13" s="424">
        <v>61</v>
      </c>
      <c r="I13" s="435">
        <v>1553</v>
      </c>
      <c r="J13" s="424">
        <v>57</v>
      </c>
      <c r="K13" s="435">
        <v>1429</v>
      </c>
    </row>
    <row r="14" spans="1:35" ht="18" customHeight="1">
      <c r="B14" s="1620" t="s">
        <v>516</v>
      </c>
      <c r="C14" s="1621"/>
      <c r="D14" s="443">
        <v>415</v>
      </c>
      <c r="E14" s="604">
        <v>3551</v>
      </c>
      <c r="F14" s="443">
        <v>426</v>
      </c>
      <c r="G14" s="604">
        <v>3872</v>
      </c>
      <c r="H14" s="424">
        <v>404</v>
      </c>
      <c r="I14" s="435">
        <v>3340</v>
      </c>
      <c r="J14" s="424">
        <v>434</v>
      </c>
      <c r="K14" s="435">
        <v>3803</v>
      </c>
    </row>
    <row r="15" spans="1:35" ht="18" customHeight="1">
      <c r="B15" s="596" t="s">
        <v>1285</v>
      </c>
      <c r="C15" s="596"/>
      <c r="D15" s="443">
        <v>20</v>
      </c>
      <c r="E15" s="444">
        <v>195</v>
      </c>
      <c r="F15" s="443">
        <v>20</v>
      </c>
      <c r="G15" s="444">
        <v>183</v>
      </c>
      <c r="H15" s="424">
        <v>30</v>
      </c>
      <c r="I15" s="435">
        <v>257</v>
      </c>
      <c r="J15" s="424">
        <v>22</v>
      </c>
      <c r="K15" s="435">
        <v>182</v>
      </c>
    </row>
    <row r="16" spans="1:35" ht="18" customHeight="1">
      <c r="B16" s="1486" t="s">
        <v>1837</v>
      </c>
      <c r="C16" s="1486"/>
      <c r="D16" s="443">
        <v>139</v>
      </c>
      <c r="E16" s="444">
        <v>296</v>
      </c>
      <c r="F16" s="443">
        <v>149</v>
      </c>
      <c r="G16" s="444">
        <v>389</v>
      </c>
      <c r="H16" s="424">
        <v>140</v>
      </c>
      <c r="I16" s="435">
        <v>397</v>
      </c>
      <c r="J16" s="424">
        <v>139</v>
      </c>
      <c r="K16" s="435">
        <v>318</v>
      </c>
    </row>
    <row r="17" spans="1:35" s="308" customFormat="1" ht="26.25" customHeight="1">
      <c r="B17" s="1625" t="s">
        <v>2424</v>
      </c>
      <c r="C17" s="1626"/>
      <c r="D17" s="605"/>
      <c r="E17" s="606"/>
      <c r="F17" s="609">
        <v>81</v>
      </c>
      <c r="G17" s="610">
        <v>477</v>
      </c>
      <c r="H17" s="613">
        <v>79</v>
      </c>
      <c r="I17" s="614">
        <v>446</v>
      </c>
      <c r="J17" s="613">
        <v>82</v>
      </c>
      <c r="K17" s="614">
        <v>489</v>
      </c>
    </row>
    <row r="18" spans="1:35" ht="26.25" customHeight="1">
      <c r="B18" s="1625" t="s">
        <v>2422</v>
      </c>
      <c r="C18" s="1626"/>
      <c r="D18" s="428">
        <v>157</v>
      </c>
      <c r="E18" s="442">
        <v>1183</v>
      </c>
      <c r="F18" s="443">
        <v>166</v>
      </c>
      <c r="G18" s="435">
        <v>1486</v>
      </c>
      <c r="H18" s="424">
        <v>176</v>
      </c>
      <c r="I18" s="435">
        <v>1419</v>
      </c>
      <c r="J18" s="424">
        <v>180</v>
      </c>
      <c r="K18" s="435">
        <v>1471</v>
      </c>
    </row>
    <row r="19" spans="1:35" ht="26.25" customHeight="1">
      <c r="B19" s="1625" t="s">
        <v>1729</v>
      </c>
      <c r="C19" s="1626"/>
      <c r="D19" s="607"/>
      <c r="E19" s="608"/>
      <c r="F19" s="443">
        <v>136</v>
      </c>
      <c r="G19" s="435">
        <v>807</v>
      </c>
      <c r="H19" s="424">
        <v>133</v>
      </c>
      <c r="I19" s="435">
        <v>839</v>
      </c>
      <c r="J19" s="424">
        <v>138</v>
      </c>
      <c r="K19" s="435">
        <v>901</v>
      </c>
    </row>
    <row r="20" spans="1:35" ht="18" customHeight="1">
      <c r="B20" s="1627" t="s">
        <v>1730</v>
      </c>
      <c r="C20" s="1628"/>
      <c r="D20" s="428">
        <v>77</v>
      </c>
      <c r="E20" s="430">
        <v>795</v>
      </c>
      <c r="F20" s="443">
        <v>91</v>
      </c>
      <c r="G20" s="435">
        <v>1101</v>
      </c>
      <c r="H20" s="424">
        <v>68</v>
      </c>
      <c r="I20" s="435">
        <v>388</v>
      </c>
      <c r="J20" s="424">
        <v>101</v>
      </c>
      <c r="K20" s="435">
        <v>1353</v>
      </c>
    </row>
    <row r="21" spans="1:35" ht="18" customHeight="1">
      <c r="B21" s="1632" t="s">
        <v>394</v>
      </c>
      <c r="C21" s="1633"/>
      <c r="D21" s="428">
        <v>109</v>
      </c>
      <c r="E21" s="430">
        <v>2251</v>
      </c>
      <c r="F21" s="443">
        <v>125</v>
      </c>
      <c r="G21" s="435">
        <v>2991</v>
      </c>
      <c r="H21" s="424">
        <v>128</v>
      </c>
      <c r="I21" s="435">
        <v>2770</v>
      </c>
      <c r="J21" s="424">
        <v>157</v>
      </c>
      <c r="K21" s="435">
        <v>3141</v>
      </c>
    </row>
    <row r="22" spans="1:35" ht="18" customHeight="1">
      <c r="B22" s="1627" t="s">
        <v>395</v>
      </c>
      <c r="C22" s="1628"/>
      <c r="D22" s="428">
        <v>13</v>
      </c>
      <c r="E22" s="430">
        <v>233</v>
      </c>
      <c r="F22" s="443">
        <v>12</v>
      </c>
      <c r="G22" s="435">
        <v>122</v>
      </c>
      <c r="H22" s="424">
        <v>4</v>
      </c>
      <c r="I22" s="435">
        <v>49</v>
      </c>
      <c r="J22" s="424">
        <v>10</v>
      </c>
      <c r="K22" s="435">
        <v>95</v>
      </c>
    </row>
    <row r="23" spans="1:35" ht="26.25" customHeight="1">
      <c r="B23" s="1625" t="s">
        <v>2423</v>
      </c>
      <c r="C23" s="1626"/>
      <c r="D23" s="443">
        <v>403</v>
      </c>
      <c r="E23" s="435">
        <v>4952</v>
      </c>
      <c r="F23" s="443">
        <v>200</v>
      </c>
      <c r="G23" s="444">
        <v>2034</v>
      </c>
      <c r="H23" s="424">
        <v>192</v>
      </c>
      <c r="I23" s="435">
        <v>1171</v>
      </c>
      <c r="J23" s="424">
        <v>194</v>
      </c>
      <c r="K23" s="435">
        <v>1148</v>
      </c>
    </row>
    <row r="24" spans="1:35" ht="18" customHeight="1">
      <c r="B24" s="1634" t="s">
        <v>1838</v>
      </c>
      <c r="C24" s="1634"/>
      <c r="D24" s="446">
        <v>12</v>
      </c>
      <c r="E24" s="447">
        <v>369</v>
      </c>
      <c r="F24" s="446">
        <v>12</v>
      </c>
      <c r="G24" s="447">
        <v>398</v>
      </c>
      <c r="H24" s="615"/>
      <c r="I24" s="616"/>
      <c r="J24" s="617">
        <v>15</v>
      </c>
      <c r="K24" s="618">
        <v>370</v>
      </c>
    </row>
    <row r="25" spans="1:35">
      <c r="B25" s="67" t="s">
        <v>483</v>
      </c>
      <c r="C25" s="1629" t="s">
        <v>711</v>
      </c>
      <c r="D25" s="1629"/>
      <c r="E25" s="1629"/>
      <c r="F25" s="1629"/>
      <c r="G25" s="1629"/>
      <c r="H25" s="1629"/>
      <c r="I25" s="1629"/>
    </row>
    <row r="26" spans="1:35">
      <c r="B26" s="67"/>
      <c r="C26" s="1629" t="s">
        <v>2377</v>
      </c>
      <c r="D26" s="1629"/>
      <c r="E26" s="1629"/>
      <c r="F26" s="1629"/>
      <c r="G26" s="1629"/>
      <c r="H26" s="1629"/>
      <c r="I26" s="134"/>
    </row>
    <row r="27" spans="1:35">
      <c r="B27" s="67"/>
      <c r="C27" s="1629" t="s">
        <v>517</v>
      </c>
      <c r="D27" s="1629"/>
      <c r="E27" s="1629"/>
      <c r="F27" s="1629"/>
      <c r="G27" s="1629"/>
      <c r="H27" s="1629"/>
      <c r="I27" s="1629"/>
    </row>
    <row r="28" spans="1:35">
      <c r="B28" s="31"/>
      <c r="C28" s="33" t="s">
        <v>2381</v>
      </c>
      <c r="D28" s="99"/>
      <c r="E28" s="99"/>
      <c r="F28" s="99"/>
      <c r="G28" s="31"/>
      <c r="H28" s="31"/>
      <c r="I28" s="31"/>
    </row>
    <row r="29" spans="1:35">
      <c r="B29" s="31"/>
      <c r="C29" s="33" t="s">
        <v>2378</v>
      </c>
      <c r="D29" s="31"/>
      <c r="E29" s="31"/>
      <c r="F29" s="31"/>
      <c r="G29" s="31"/>
      <c r="H29" s="31"/>
      <c r="I29" s="31"/>
    </row>
    <row r="30" spans="1:35">
      <c r="B30" s="111"/>
      <c r="C30" s="33" t="s">
        <v>2379</v>
      </c>
      <c r="D30" s="31"/>
      <c r="E30" s="31"/>
      <c r="F30" s="31"/>
      <c r="G30" s="385"/>
      <c r="H30" s="385"/>
      <c r="I30" s="385"/>
    </row>
    <row r="31" spans="1:35" s="217" customFormat="1" ht="26.25" customHeight="1">
      <c r="A31" s="215" t="s">
        <v>1524</v>
      </c>
      <c r="B31" s="219"/>
      <c r="C31" s="219"/>
      <c r="D31" s="219"/>
      <c r="E31" s="219"/>
      <c r="F31" s="219"/>
      <c r="G31" s="219"/>
      <c r="H31" s="219"/>
      <c r="I31" s="219"/>
      <c r="J31" s="219"/>
      <c r="K31" s="219"/>
      <c r="L31" s="219"/>
      <c r="M31" s="219"/>
      <c r="N31" s="219"/>
      <c r="O31" s="219"/>
      <c r="P31" s="219"/>
      <c r="Q31" s="219"/>
      <c r="R31" s="219"/>
      <c r="S31" s="219"/>
      <c r="T31" s="219"/>
      <c r="U31" s="219"/>
      <c r="V31" s="219"/>
      <c r="W31" s="219"/>
      <c r="X31" s="218"/>
      <c r="Y31" s="218"/>
      <c r="Z31" s="218"/>
      <c r="AA31" s="218"/>
      <c r="AB31" s="218"/>
      <c r="AC31" s="218"/>
      <c r="AD31" s="218"/>
      <c r="AE31" s="218"/>
      <c r="AF31" s="218"/>
      <c r="AG31" s="218"/>
      <c r="AH31" s="218"/>
      <c r="AI31" s="218"/>
    </row>
    <row r="32" spans="1:35" s="92" customFormat="1" ht="39.75" customHeight="1">
      <c r="D32" s="1624" t="s">
        <v>2372</v>
      </c>
      <c r="E32" s="1616"/>
      <c r="F32" s="1616"/>
      <c r="G32" s="1616"/>
      <c r="H32" s="1616"/>
      <c r="I32" s="1616"/>
      <c r="J32" s="1616"/>
      <c r="K32" s="1616"/>
    </row>
    <row r="33" spans="2:11" s="92" customFormat="1" ht="21.75" customHeight="1">
      <c r="B33" s="1271" t="s">
        <v>1762</v>
      </c>
      <c r="C33" s="1271"/>
      <c r="D33" s="1276" t="s">
        <v>2022</v>
      </c>
      <c r="E33" s="1279"/>
      <c r="F33" s="1276" t="s">
        <v>301</v>
      </c>
      <c r="G33" s="1279"/>
      <c r="H33" s="1276" t="s">
        <v>544</v>
      </c>
      <c r="I33" s="1279"/>
      <c r="J33" s="1276" t="s">
        <v>2247</v>
      </c>
      <c r="K33" s="1279"/>
    </row>
    <row r="34" spans="2:11" s="92" customFormat="1" ht="21.75" customHeight="1">
      <c r="B34" s="1271"/>
      <c r="C34" s="1271"/>
      <c r="D34" s="97" t="s">
        <v>1829</v>
      </c>
      <c r="E34" s="597" t="s">
        <v>1968</v>
      </c>
      <c r="F34" s="422" t="s">
        <v>1829</v>
      </c>
      <c r="G34" s="423" t="s">
        <v>1968</v>
      </c>
      <c r="H34" s="97" t="s">
        <v>1829</v>
      </c>
      <c r="I34" s="597" t="s">
        <v>1968</v>
      </c>
      <c r="J34" s="422" t="s">
        <v>1829</v>
      </c>
      <c r="K34" s="423" t="s">
        <v>1968</v>
      </c>
    </row>
    <row r="35" spans="2:11" s="92" customFormat="1" ht="18.75" customHeight="1">
      <c r="B35" s="1358" t="s">
        <v>1695</v>
      </c>
      <c r="C35" s="1636"/>
      <c r="D35" s="626">
        <v>1788</v>
      </c>
      <c r="E35" s="619">
        <v>21961</v>
      </c>
      <c r="F35" s="626">
        <v>1929</v>
      </c>
      <c r="G35" s="619">
        <v>25480</v>
      </c>
      <c r="H35" s="626">
        <v>1828</v>
      </c>
      <c r="I35" s="619">
        <v>22996</v>
      </c>
      <c r="J35" s="622">
        <v>1943</v>
      </c>
      <c r="K35" s="619">
        <v>25751</v>
      </c>
    </row>
    <row r="36" spans="2:11" s="92" customFormat="1" ht="18.75" customHeight="1">
      <c r="B36" s="1336" t="s">
        <v>1173</v>
      </c>
      <c r="C36" s="1635"/>
      <c r="D36" s="627">
        <v>1073</v>
      </c>
      <c r="E36" s="620">
        <v>2280</v>
      </c>
      <c r="F36" s="627">
        <v>1094</v>
      </c>
      <c r="G36" s="620">
        <v>2351</v>
      </c>
      <c r="H36" s="627">
        <v>1027</v>
      </c>
      <c r="I36" s="620">
        <v>2113</v>
      </c>
      <c r="J36" s="623">
        <v>1051</v>
      </c>
      <c r="K36" s="620">
        <v>2156</v>
      </c>
    </row>
    <row r="37" spans="2:11" s="92" customFormat="1" ht="18.75" customHeight="1">
      <c r="B37" s="1336" t="s">
        <v>1174</v>
      </c>
      <c r="C37" s="1635"/>
      <c r="D37" s="628">
        <v>318</v>
      </c>
      <c r="E37" s="620">
        <v>2138</v>
      </c>
      <c r="F37" s="628">
        <v>371</v>
      </c>
      <c r="G37" s="620">
        <v>2424</v>
      </c>
      <c r="H37" s="628">
        <v>378</v>
      </c>
      <c r="I37" s="620">
        <v>2531</v>
      </c>
      <c r="J37" s="624">
        <v>399</v>
      </c>
      <c r="K37" s="620">
        <v>2621</v>
      </c>
    </row>
    <row r="38" spans="2:11" s="92" customFormat="1" ht="18.75" customHeight="1">
      <c r="B38" s="1336" t="s">
        <v>1175</v>
      </c>
      <c r="C38" s="1635"/>
      <c r="D38" s="628">
        <v>287</v>
      </c>
      <c r="E38" s="620">
        <v>4700</v>
      </c>
      <c r="F38" s="628">
        <v>310</v>
      </c>
      <c r="G38" s="620">
        <v>5211</v>
      </c>
      <c r="H38" s="628">
        <v>217</v>
      </c>
      <c r="I38" s="620">
        <v>2938</v>
      </c>
      <c r="J38" s="624">
        <v>342</v>
      </c>
      <c r="K38" s="620">
        <v>5543</v>
      </c>
    </row>
    <row r="39" spans="2:11" s="92" customFormat="1" ht="18.75" customHeight="1">
      <c r="B39" s="1336" t="s">
        <v>1795</v>
      </c>
      <c r="C39" s="1635"/>
      <c r="D39" s="628">
        <v>110</v>
      </c>
      <c r="E39" s="620">
        <v>12843</v>
      </c>
      <c r="F39" s="628">
        <v>148</v>
      </c>
      <c r="G39" s="620">
        <v>15494</v>
      </c>
      <c r="H39" s="628">
        <v>203</v>
      </c>
      <c r="I39" s="620">
        <v>15414</v>
      </c>
      <c r="J39" s="624">
        <v>143</v>
      </c>
      <c r="K39" s="620">
        <v>15431</v>
      </c>
    </row>
    <row r="40" spans="2:11" s="92" customFormat="1" ht="18.75" customHeight="1">
      <c r="B40" s="1630" t="s">
        <v>2337</v>
      </c>
      <c r="C40" s="1631"/>
      <c r="D40" s="629"/>
      <c r="E40" s="630"/>
      <c r="F40" s="631">
        <v>6</v>
      </c>
      <c r="G40" s="621" t="s">
        <v>15</v>
      </c>
      <c r="H40" s="631">
        <v>3</v>
      </c>
      <c r="I40" s="621" t="s">
        <v>15</v>
      </c>
      <c r="J40" s="625">
        <v>8</v>
      </c>
      <c r="K40" s="621" t="s">
        <v>2370</v>
      </c>
    </row>
    <row r="41" spans="2:11" s="92" customFormat="1" ht="16.5" customHeight="1">
      <c r="B41" s="67" t="s">
        <v>483</v>
      </c>
      <c r="C41" s="21" t="s">
        <v>2380</v>
      </c>
      <c r="E41" s="158"/>
      <c r="F41" s="158"/>
      <c r="G41" s="158"/>
      <c r="H41" s="158"/>
      <c r="I41" s="158"/>
    </row>
    <row r="42" spans="2:11" ht="16.5" customHeight="1"/>
    <row r="43" spans="2:11" s="92" customFormat="1" ht="18.75" customHeight="1"/>
    <row r="44" spans="2:11" s="92" customFormat="1" ht="48" customHeight="1">
      <c r="C44" s="16"/>
    </row>
  </sheetData>
  <mergeCells count="40">
    <mergeCell ref="D2:K2"/>
    <mergeCell ref="H3:I3"/>
    <mergeCell ref="J3:K3"/>
    <mergeCell ref="B3:C4"/>
    <mergeCell ref="B11:C11"/>
    <mergeCell ref="F3:G3"/>
    <mergeCell ref="D3:E3"/>
    <mergeCell ref="B5:C5"/>
    <mergeCell ref="B9:C9"/>
    <mergeCell ref="B7:C7"/>
    <mergeCell ref="B8:C8"/>
    <mergeCell ref="B6:C6"/>
    <mergeCell ref="B10:C10"/>
    <mergeCell ref="B40:C40"/>
    <mergeCell ref="B18:C18"/>
    <mergeCell ref="B17:C17"/>
    <mergeCell ref="C27:I27"/>
    <mergeCell ref="B20:C20"/>
    <mergeCell ref="B21:C21"/>
    <mergeCell ref="B24:C24"/>
    <mergeCell ref="C25:I25"/>
    <mergeCell ref="B39:C39"/>
    <mergeCell ref="B35:C35"/>
    <mergeCell ref="H33:I33"/>
    <mergeCell ref="B38:C38"/>
    <mergeCell ref="B36:C36"/>
    <mergeCell ref="B37:C37"/>
    <mergeCell ref="J33:K33"/>
    <mergeCell ref="B33:C34"/>
    <mergeCell ref="D33:E33"/>
    <mergeCell ref="B12:C12"/>
    <mergeCell ref="B13:C13"/>
    <mergeCell ref="B14:C14"/>
    <mergeCell ref="D32:K32"/>
    <mergeCell ref="B16:C16"/>
    <mergeCell ref="B23:C23"/>
    <mergeCell ref="B19:C19"/>
    <mergeCell ref="B22:C22"/>
    <mergeCell ref="C26:H26"/>
    <mergeCell ref="F33:G33"/>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X147"/>
  <sheetViews>
    <sheetView zoomScaleNormal="100" workbookViewId="0">
      <selection activeCell="R45" sqref="R45"/>
    </sheetView>
  </sheetViews>
  <sheetFormatPr defaultRowHeight="13.5"/>
  <cols>
    <col min="1" max="1" width="0.875" customWidth="1"/>
    <col min="2" max="21" width="4.375" customWidth="1"/>
  </cols>
  <sheetData>
    <row r="1" spans="1:50" ht="26.25" customHeight="1">
      <c r="A1" s="259" t="s">
        <v>1525</v>
      </c>
      <c r="B1" s="260"/>
      <c r="C1" s="260"/>
      <c r="D1" s="260"/>
      <c r="E1" s="260"/>
      <c r="F1" s="260"/>
      <c r="G1" s="260"/>
      <c r="H1" s="260"/>
      <c r="I1" s="260"/>
      <c r="J1" s="260"/>
      <c r="K1" s="260"/>
      <c r="L1" s="260"/>
      <c r="M1" s="260"/>
      <c r="N1" s="260"/>
      <c r="O1" s="260"/>
      <c r="P1" s="260"/>
      <c r="Q1" s="260"/>
      <c r="R1" s="260"/>
      <c r="S1" s="260"/>
      <c r="T1" s="260"/>
      <c r="U1" s="260"/>
      <c r="V1" s="260"/>
      <c r="W1" s="260"/>
      <c r="X1" s="261"/>
      <c r="Y1" s="261"/>
      <c r="Z1" s="261"/>
      <c r="AA1" s="261"/>
      <c r="AB1" s="261"/>
      <c r="AC1" s="261"/>
      <c r="AD1" s="261"/>
      <c r="AE1" s="261"/>
      <c r="AF1" s="261"/>
      <c r="AG1" s="261"/>
      <c r="AH1" s="261"/>
      <c r="AI1" s="261"/>
      <c r="AJ1" s="262"/>
      <c r="AK1" s="262"/>
      <c r="AL1" s="262"/>
      <c r="AM1" s="262"/>
      <c r="AN1" s="262"/>
      <c r="AO1" s="262"/>
      <c r="AP1" s="262"/>
      <c r="AQ1" s="262"/>
      <c r="AR1" s="262"/>
      <c r="AS1" s="262"/>
      <c r="AT1" s="262"/>
      <c r="AU1" s="262"/>
      <c r="AV1" s="262"/>
      <c r="AW1" s="262"/>
      <c r="AX1" s="262"/>
    </row>
    <row r="2" spans="1:50" ht="14.25">
      <c r="A2" s="263"/>
      <c r="B2" s="1668" t="s">
        <v>86</v>
      </c>
      <c r="C2" s="1668"/>
      <c r="D2" s="1668"/>
      <c r="E2" s="1668"/>
      <c r="F2" s="1668"/>
      <c r="G2" s="1668"/>
      <c r="H2" s="1668"/>
      <c r="I2" s="1668"/>
      <c r="J2" s="1668"/>
      <c r="K2" s="1668"/>
      <c r="L2" s="1668"/>
      <c r="M2" s="1668"/>
      <c r="N2" s="1668"/>
      <c r="O2" s="1668"/>
      <c r="P2" s="265"/>
      <c r="Q2" s="265"/>
      <c r="R2" s="265"/>
      <c r="S2" s="265"/>
      <c r="T2" s="265"/>
      <c r="U2" s="265"/>
      <c r="V2" s="265"/>
      <c r="W2" s="265"/>
      <c r="X2" s="265"/>
      <c r="Y2" s="265"/>
      <c r="Z2" s="265"/>
      <c r="AA2" s="265"/>
      <c r="AB2" s="265"/>
      <c r="AC2" s="265"/>
      <c r="AD2" s="265"/>
      <c r="AE2" s="265"/>
      <c r="AF2" s="265"/>
      <c r="AG2" s="265"/>
      <c r="AH2" s="265"/>
      <c r="AI2" s="265"/>
      <c r="AJ2" s="262"/>
      <c r="AK2" s="262"/>
      <c r="AL2" s="262"/>
      <c r="AM2" s="262"/>
      <c r="AN2" s="262"/>
      <c r="AO2" s="262"/>
      <c r="AP2" s="262"/>
      <c r="AQ2" s="262"/>
      <c r="AR2" s="262"/>
      <c r="AS2" s="262"/>
      <c r="AT2" s="262"/>
      <c r="AU2" s="262"/>
      <c r="AV2" s="262"/>
      <c r="AW2" s="262"/>
      <c r="AX2" s="262"/>
    </row>
    <row r="3" spans="1:50">
      <c r="A3" s="265"/>
      <c r="B3" s="1657" t="s">
        <v>1769</v>
      </c>
      <c r="C3" s="1657"/>
      <c r="D3" s="1681" t="s">
        <v>923</v>
      </c>
      <c r="E3" s="1682"/>
      <c r="F3" s="1683"/>
      <c r="G3" s="1684"/>
      <c r="H3" s="1684"/>
      <c r="I3" s="1685"/>
      <c r="J3" s="1686" t="s">
        <v>1162</v>
      </c>
      <c r="K3" s="1687"/>
      <c r="L3" s="1687"/>
      <c r="M3" s="1687"/>
      <c r="N3" s="1687"/>
      <c r="O3" s="1688"/>
      <c r="P3" s="266"/>
      <c r="Q3" s="266"/>
      <c r="R3" s="266"/>
      <c r="S3" s="266"/>
      <c r="T3" s="266"/>
      <c r="U3" s="266"/>
      <c r="V3" s="265"/>
      <c r="W3" s="265"/>
      <c r="X3" s="265"/>
      <c r="Y3" s="265"/>
      <c r="Z3" s="265"/>
      <c r="AA3" s="265"/>
      <c r="AB3" s="265"/>
      <c r="AC3" s="265"/>
      <c r="AD3" s="265"/>
      <c r="AE3" s="265"/>
      <c r="AF3" s="265"/>
      <c r="AG3" s="265"/>
      <c r="AH3" s="265"/>
      <c r="AI3" s="265"/>
      <c r="AJ3" s="262"/>
      <c r="AK3" s="262"/>
      <c r="AL3" s="262"/>
      <c r="AM3" s="262"/>
      <c r="AN3" s="262"/>
      <c r="AO3" s="262"/>
      <c r="AP3" s="262"/>
      <c r="AQ3" s="262"/>
      <c r="AR3" s="262"/>
      <c r="AS3" s="262"/>
      <c r="AT3" s="262"/>
      <c r="AU3" s="262"/>
      <c r="AV3" s="262"/>
      <c r="AW3" s="262"/>
      <c r="AX3" s="262"/>
    </row>
    <row r="4" spans="1:50">
      <c r="A4" s="265"/>
      <c r="B4" s="1657"/>
      <c r="C4" s="1657"/>
      <c r="D4" s="1681"/>
      <c r="E4" s="1682"/>
      <c r="F4" s="1689" t="s">
        <v>1162</v>
      </c>
      <c r="G4" s="1684"/>
      <c r="H4" s="1690" t="s">
        <v>924</v>
      </c>
      <c r="I4" s="1691"/>
      <c r="J4" s="1689" t="s">
        <v>925</v>
      </c>
      <c r="K4" s="1684"/>
      <c r="L4" s="1684"/>
      <c r="M4" s="1684"/>
      <c r="N4" s="1684"/>
      <c r="O4" s="1685"/>
      <c r="P4" s="268"/>
      <c r="Q4" s="268"/>
      <c r="R4" s="268"/>
      <c r="S4" s="268"/>
      <c r="T4" s="267"/>
      <c r="U4" s="268"/>
      <c r="V4" s="265"/>
      <c r="W4" s="265"/>
      <c r="X4" s="265"/>
      <c r="Y4" s="265"/>
      <c r="Z4" s="265"/>
      <c r="AA4" s="265"/>
      <c r="AB4" s="265"/>
      <c r="AC4" s="265"/>
      <c r="AD4" s="265"/>
      <c r="AE4" s="265"/>
      <c r="AF4" s="265"/>
      <c r="AG4" s="265"/>
      <c r="AH4" s="265"/>
      <c r="AI4" s="265"/>
      <c r="AJ4" s="262"/>
      <c r="AK4" s="262"/>
      <c r="AL4" s="262"/>
      <c r="AM4" s="262"/>
      <c r="AN4" s="262"/>
      <c r="AO4" s="262"/>
      <c r="AP4" s="262"/>
      <c r="AQ4" s="262"/>
      <c r="AR4" s="262"/>
      <c r="AS4" s="262"/>
      <c r="AT4" s="262"/>
      <c r="AU4" s="262"/>
      <c r="AV4" s="262"/>
      <c r="AW4" s="262"/>
      <c r="AX4" s="262"/>
    </row>
    <row r="5" spans="1:50">
      <c r="A5" s="265"/>
      <c r="B5" s="1657"/>
      <c r="C5" s="1657"/>
      <c r="D5" s="1681"/>
      <c r="E5" s="1682"/>
      <c r="F5" s="1689"/>
      <c r="G5" s="1684"/>
      <c r="H5" s="1690"/>
      <c r="I5" s="1691"/>
      <c r="J5" s="1692" t="s">
        <v>926</v>
      </c>
      <c r="K5" s="1693"/>
      <c r="L5" s="1690" t="s">
        <v>927</v>
      </c>
      <c r="M5" s="1690"/>
      <c r="N5" s="1690" t="s">
        <v>928</v>
      </c>
      <c r="O5" s="1691"/>
      <c r="P5" s="269"/>
      <c r="Q5" s="269"/>
      <c r="R5" s="270"/>
      <c r="S5" s="270"/>
      <c r="T5" s="268"/>
      <c r="U5" s="268"/>
      <c r="V5" s="265"/>
      <c r="W5" s="265"/>
      <c r="X5" s="265"/>
      <c r="Y5" s="265"/>
      <c r="Z5" s="265"/>
      <c r="AA5" s="265"/>
      <c r="AB5" s="265"/>
      <c r="AC5" s="265"/>
      <c r="AD5" s="265"/>
      <c r="AE5" s="265"/>
      <c r="AF5" s="265"/>
      <c r="AG5" s="265"/>
      <c r="AH5" s="265"/>
      <c r="AI5" s="265"/>
      <c r="AJ5" s="262"/>
      <c r="AK5" s="262"/>
      <c r="AL5" s="262"/>
      <c r="AM5" s="262"/>
      <c r="AN5" s="262"/>
      <c r="AO5" s="262"/>
      <c r="AP5" s="262"/>
      <c r="AQ5" s="262"/>
      <c r="AR5" s="262"/>
      <c r="AS5" s="262"/>
      <c r="AT5" s="262"/>
      <c r="AU5" s="262"/>
      <c r="AV5" s="262"/>
      <c r="AW5" s="262"/>
      <c r="AX5" s="262"/>
    </row>
    <row r="6" spans="1:50">
      <c r="A6" s="265"/>
      <c r="B6" s="1697" t="s">
        <v>1559</v>
      </c>
      <c r="C6" s="1697"/>
      <c r="D6" s="1678">
        <v>2950</v>
      </c>
      <c r="E6" s="1698"/>
      <c r="F6" s="1678">
        <v>2950</v>
      </c>
      <c r="G6" s="1679"/>
      <c r="H6" s="1699"/>
      <c r="I6" s="1700"/>
      <c r="J6" s="1678">
        <v>66</v>
      </c>
      <c r="K6" s="1679"/>
      <c r="L6" s="1679">
        <v>278</v>
      </c>
      <c r="M6" s="1679"/>
      <c r="N6" s="1679">
        <v>2606</v>
      </c>
      <c r="O6" s="1680"/>
      <c r="P6" s="101"/>
      <c r="Q6" s="101"/>
      <c r="R6" s="101"/>
      <c r="S6" s="101"/>
      <c r="T6" s="101"/>
      <c r="U6" s="101"/>
      <c r="V6" s="265"/>
      <c r="W6" s="265"/>
      <c r="X6" s="265"/>
      <c r="Y6" s="265"/>
      <c r="Z6" s="265"/>
      <c r="AA6" s="265"/>
      <c r="AB6" s="265"/>
      <c r="AC6" s="265"/>
      <c r="AD6" s="265"/>
      <c r="AE6" s="265"/>
      <c r="AF6" s="265"/>
      <c r="AG6" s="265"/>
      <c r="AH6" s="265"/>
      <c r="AI6" s="265"/>
      <c r="AJ6" s="262"/>
      <c r="AK6" s="262"/>
      <c r="AL6" s="262"/>
      <c r="AM6" s="262"/>
      <c r="AN6" s="262"/>
      <c r="AO6" s="262"/>
      <c r="AP6" s="262"/>
      <c r="AQ6" s="262"/>
      <c r="AR6" s="262"/>
      <c r="AS6" s="262"/>
      <c r="AT6" s="262"/>
      <c r="AU6" s="262"/>
      <c r="AV6" s="262"/>
      <c r="AW6" s="262"/>
      <c r="AX6" s="262"/>
    </row>
    <row r="7" spans="1:50">
      <c r="A7" s="265"/>
      <c r="B7" s="1694" t="s">
        <v>1560</v>
      </c>
      <c r="C7" s="1694"/>
      <c r="D7" s="1529">
        <f>SUM(F7:I7)</f>
        <v>2790</v>
      </c>
      <c r="E7" s="1673"/>
      <c r="F7" s="1529">
        <f>SUM(J7:O7)</f>
        <v>2790</v>
      </c>
      <c r="G7" s="1527"/>
      <c r="H7" s="1695"/>
      <c r="I7" s="1696"/>
      <c r="J7" s="1529">
        <v>70</v>
      </c>
      <c r="K7" s="1527"/>
      <c r="L7" s="1527">
        <v>175</v>
      </c>
      <c r="M7" s="1527"/>
      <c r="N7" s="1527">
        <v>2545</v>
      </c>
      <c r="O7" s="1528"/>
      <c r="P7" s="101"/>
      <c r="Q7" s="101"/>
      <c r="R7" s="101"/>
      <c r="S7" s="101"/>
      <c r="T7" s="101"/>
      <c r="U7" s="101"/>
      <c r="V7" s="265"/>
      <c r="W7" s="265"/>
      <c r="X7" s="265"/>
      <c r="Y7" s="265"/>
      <c r="Z7" s="265"/>
      <c r="AA7" s="265"/>
      <c r="AB7" s="265"/>
      <c r="AC7" s="265"/>
      <c r="AD7" s="265"/>
      <c r="AE7" s="265"/>
      <c r="AF7" s="265"/>
      <c r="AG7" s="265"/>
      <c r="AH7" s="265"/>
      <c r="AI7" s="265"/>
      <c r="AJ7" s="262"/>
      <c r="AK7" s="262"/>
      <c r="AL7" s="262"/>
      <c r="AM7" s="262"/>
      <c r="AN7" s="262"/>
      <c r="AO7" s="262"/>
      <c r="AP7" s="262"/>
      <c r="AQ7" s="262"/>
      <c r="AR7" s="262"/>
      <c r="AS7" s="262"/>
      <c r="AT7" s="262"/>
      <c r="AU7" s="262"/>
      <c r="AV7" s="262"/>
      <c r="AW7" s="262"/>
      <c r="AX7" s="262"/>
    </row>
    <row r="8" spans="1:50">
      <c r="A8" s="265"/>
      <c r="B8" s="1646" t="s">
        <v>972</v>
      </c>
      <c r="C8" s="1647"/>
      <c r="D8" s="1529">
        <v>2500</v>
      </c>
      <c r="E8" s="1673"/>
      <c r="F8" s="1529">
        <v>2162</v>
      </c>
      <c r="G8" s="1527"/>
      <c r="H8" s="1527">
        <v>338</v>
      </c>
      <c r="I8" s="1528"/>
      <c r="J8" s="1529">
        <v>86</v>
      </c>
      <c r="K8" s="1527"/>
      <c r="L8" s="1527">
        <v>83</v>
      </c>
      <c r="M8" s="1527"/>
      <c r="N8" s="1527">
        <v>1993</v>
      </c>
      <c r="O8" s="1528"/>
      <c r="P8" s="101"/>
      <c r="Q8" s="101"/>
      <c r="R8" s="101"/>
      <c r="S8" s="101"/>
      <c r="T8" s="101"/>
      <c r="U8" s="101"/>
      <c r="V8" s="265"/>
      <c r="W8" s="265"/>
      <c r="X8" s="265"/>
      <c r="Y8" s="265"/>
      <c r="Z8" s="265"/>
      <c r="AA8" s="265"/>
      <c r="AB8" s="265"/>
      <c r="AC8" s="265"/>
      <c r="AD8" s="265"/>
      <c r="AE8" s="265"/>
      <c r="AF8" s="265"/>
      <c r="AG8" s="265"/>
      <c r="AH8" s="265"/>
      <c r="AI8" s="265"/>
      <c r="AJ8" s="262"/>
      <c r="AK8" s="262"/>
      <c r="AL8" s="262"/>
      <c r="AM8" s="262"/>
      <c r="AN8" s="262"/>
      <c r="AO8" s="262"/>
      <c r="AP8" s="262"/>
      <c r="AQ8" s="262"/>
      <c r="AR8" s="262"/>
      <c r="AS8" s="262"/>
      <c r="AT8" s="262"/>
      <c r="AU8" s="262"/>
      <c r="AV8" s="262"/>
      <c r="AW8" s="262"/>
      <c r="AX8" s="262"/>
    </row>
    <row r="9" spans="1:50">
      <c r="A9" s="265"/>
      <c r="B9" s="1646" t="s">
        <v>973</v>
      </c>
      <c r="C9" s="1647"/>
      <c r="D9" s="1529">
        <v>2199</v>
      </c>
      <c r="E9" s="1673"/>
      <c r="F9" s="1529">
        <v>1905</v>
      </c>
      <c r="G9" s="1527"/>
      <c r="H9" s="1527">
        <v>294</v>
      </c>
      <c r="I9" s="1528"/>
      <c r="J9" s="1529">
        <v>93</v>
      </c>
      <c r="K9" s="1527"/>
      <c r="L9" s="1527">
        <v>149</v>
      </c>
      <c r="M9" s="1527"/>
      <c r="N9" s="1527">
        <v>1663</v>
      </c>
      <c r="O9" s="1528"/>
      <c r="P9" s="101"/>
      <c r="Q9" s="101"/>
      <c r="R9" s="101"/>
      <c r="S9" s="101"/>
      <c r="T9" s="101"/>
      <c r="U9" s="101"/>
      <c r="V9" s="265"/>
      <c r="W9" s="265"/>
      <c r="X9" s="265"/>
      <c r="Y9" s="265"/>
      <c r="Z9" s="265"/>
      <c r="AA9" s="265"/>
      <c r="AB9" s="265"/>
      <c r="AC9" s="265"/>
      <c r="AD9" s="265"/>
      <c r="AE9" s="265"/>
      <c r="AF9" s="265"/>
      <c r="AG9" s="265"/>
      <c r="AH9" s="265"/>
      <c r="AI9" s="265"/>
      <c r="AJ9" s="262"/>
      <c r="AK9" s="262"/>
      <c r="AL9" s="262"/>
      <c r="AM9" s="262"/>
      <c r="AN9" s="262"/>
      <c r="AO9" s="262"/>
      <c r="AP9" s="262"/>
      <c r="AQ9" s="262"/>
      <c r="AR9" s="262"/>
      <c r="AS9" s="262"/>
      <c r="AT9" s="262"/>
      <c r="AU9" s="262"/>
      <c r="AV9" s="262"/>
      <c r="AW9" s="262"/>
      <c r="AX9" s="262"/>
    </row>
    <row r="10" spans="1:50">
      <c r="A10" s="265"/>
      <c r="B10" s="1646" t="s">
        <v>1758</v>
      </c>
      <c r="C10" s="1647"/>
      <c r="D10" s="1529">
        <v>1984</v>
      </c>
      <c r="E10" s="1673"/>
      <c r="F10" s="1529">
        <v>1689</v>
      </c>
      <c r="G10" s="1527"/>
      <c r="H10" s="1527">
        <v>295</v>
      </c>
      <c r="I10" s="1528"/>
      <c r="J10" s="1529">
        <v>105</v>
      </c>
      <c r="K10" s="1527"/>
      <c r="L10" s="1527">
        <v>102</v>
      </c>
      <c r="M10" s="1527"/>
      <c r="N10" s="1527">
        <v>1482</v>
      </c>
      <c r="O10" s="1528"/>
      <c r="P10" s="101"/>
      <c r="Q10" s="101"/>
      <c r="R10" s="101"/>
      <c r="S10" s="101"/>
      <c r="T10" s="101"/>
      <c r="U10" s="101"/>
      <c r="V10" s="265"/>
      <c r="W10" s="265"/>
      <c r="X10" s="265"/>
      <c r="Y10" s="265"/>
      <c r="Z10" s="265"/>
      <c r="AA10" s="265"/>
      <c r="AB10" s="265"/>
      <c r="AC10" s="265"/>
      <c r="AD10" s="265"/>
      <c r="AE10" s="265"/>
      <c r="AF10" s="265"/>
      <c r="AG10" s="265"/>
      <c r="AH10" s="265"/>
      <c r="AI10" s="265"/>
      <c r="AJ10" s="262"/>
      <c r="AK10" s="262"/>
      <c r="AL10" s="262"/>
      <c r="AM10" s="262"/>
      <c r="AN10" s="262"/>
      <c r="AO10" s="262"/>
      <c r="AP10" s="262"/>
      <c r="AQ10" s="262"/>
      <c r="AR10" s="262"/>
      <c r="AS10" s="262"/>
      <c r="AT10" s="262"/>
      <c r="AU10" s="262"/>
      <c r="AV10" s="262"/>
      <c r="AW10" s="262"/>
      <c r="AX10" s="262"/>
    </row>
    <row r="11" spans="1:50">
      <c r="A11" s="265"/>
      <c r="B11" s="1646" t="s">
        <v>734</v>
      </c>
      <c r="C11" s="1647"/>
      <c r="D11" s="1529">
        <v>1698</v>
      </c>
      <c r="E11" s="1673"/>
      <c r="F11" s="1529">
        <v>1382</v>
      </c>
      <c r="G11" s="1527"/>
      <c r="H11" s="1527">
        <v>316</v>
      </c>
      <c r="I11" s="1528"/>
      <c r="J11" s="1529">
        <v>118</v>
      </c>
      <c r="K11" s="1527"/>
      <c r="L11" s="1527">
        <v>52</v>
      </c>
      <c r="M11" s="1527"/>
      <c r="N11" s="1527">
        <v>1212</v>
      </c>
      <c r="O11" s="1528"/>
      <c r="P11" s="101"/>
      <c r="Q11" s="101"/>
      <c r="R11" s="101"/>
      <c r="S11" s="101"/>
      <c r="T11" s="101"/>
      <c r="U11" s="101"/>
      <c r="V11" s="265"/>
      <c r="W11" s="265"/>
      <c r="X11" s="265"/>
      <c r="Y11" s="265"/>
      <c r="Z11" s="265"/>
      <c r="AA11" s="265"/>
      <c r="AB11" s="265"/>
      <c r="AC11" s="265"/>
      <c r="AD11" s="265"/>
      <c r="AE11" s="265"/>
      <c r="AF11" s="265"/>
      <c r="AG11" s="265"/>
      <c r="AH11" s="265"/>
      <c r="AI11" s="265"/>
      <c r="AJ11" s="262"/>
      <c r="AK11" s="262"/>
      <c r="AL11" s="262"/>
      <c r="AM11" s="262"/>
      <c r="AN11" s="262"/>
      <c r="AO11" s="262"/>
      <c r="AP11" s="262"/>
      <c r="AQ11" s="262"/>
      <c r="AR11" s="262"/>
      <c r="AS11" s="262"/>
      <c r="AT11" s="262"/>
      <c r="AU11" s="262"/>
      <c r="AV11" s="262"/>
      <c r="AW11" s="262"/>
      <c r="AX11" s="262"/>
    </row>
    <row r="12" spans="1:50">
      <c r="A12" s="265"/>
      <c r="B12" s="1642" t="s">
        <v>1410</v>
      </c>
      <c r="C12" s="1643"/>
      <c r="D12" s="1674">
        <v>1423</v>
      </c>
      <c r="E12" s="1675"/>
      <c r="F12" s="1674">
        <v>1105</v>
      </c>
      <c r="G12" s="1676"/>
      <c r="H12" s="1676">
        <v>318</v>
      </c>
      <c r="I12" s="1677"/>
      <c r="J12" s="1674">
        <v>99</v>
      </c>
      <c r="K12" s="1676"/>
      <c r="L12" s="1676">
        <v>111</v>
      </c>
      <c r="M12" s="1676"/>
      <c r="N12" s="1676">
        <v>895</v>
      </c>
      <c r="O12" s="1677"/>
      <c r="P12" s="101"/>
      <c r="Q12" s="101"/>
      <c r="R12" s="101"/>
      <c r="S12" s="101"/>
      <c r="T12" s="101"/>
      <c r="U12" s="101"/>
      <c r="V12" s="265"/>
      <c r="W12" s="265"/>
      <c r="X12" s="265"/>
      <c r="Y12" s="265"/>
      <c r="Z12" s="265"/>
      <c r="AA12" s="265"/>
      <c r="AB12" s="265"/>
      <c r="AC12" s="265"/>
      <c r="AD12" s="265"/>
      <c r="AE12" s="265"/>
      <c r="AF12" s="265"/>
      <c r="AG12" s="265"/>
      <c r="AH12" s="265"/>
      <c r="AI12" s="265"/>
      <c r="AJ12" s="262"/>
      <c r="AK12" s="262"/>
      <c r="AL12" s="262"/>
      <c r="AM12" s="262"/>
      <c r="AN12" s="262"/>
      <c r="AO12" s="262"/>
      <c r="AP12" s="262"/>
      <c r="AQ12" s="262"/>
      <c r="AR12" s="262"/>
      <c r="AS12" s="262"/>
      <c r="AT12" s="262"/>
      <c r="AU12" s="262"/>
      <c r="AV12" s="262"/>
      <c r="AW12" s="262"/>
      <c r="AX12" s="262"/>
    </row>
    <row r="13" spans="1:50">
      <c r="A13" s="265"/>
      <c r="B13" s="264" t="s">
        <v>483</v>
      </c>
      <c r="C13" s="271" t="s">
        <v>1003</v>
      </c>
      <c r="D13" s="272"/>
      <c r="E13" s="272"/>
      <c r="F13" s="272"/>
      <c r="G13" s="272"/>
      <c r="H13" s="272"/>
      <c r="I13" s="272"/>
      <c r="J13" s="272"/>
      <c r="K13" s="272"/>
      <c r="L13" s="272"/>
      <c r="M13" s="272"/>
      <c r="N13" s="272"/>
      <c r="O13" s="272"/>
      <c r="P13" s="272"/>
      <c r="Q13" s="272"/>
      <c r="R13" s="272"/>
      <c r="S13" s="272"/>
      <c r="T13" s="265"/>
      <c r="U13" s="265"/>
      <c r="V13" s="265"/>
      <c r="W13" s="265"/>
      <c r="X13" s="265"/>
      <c r="Y13" s="265"/>
      <c r="Z13" s="265"/>
      <c r="AA13" s="265"/>
      <c r="AB13" s="265"/>
      <c r="AC13" s="265"/>
      <c r="AD13" s="265"/>
      <c r="AE13" s="265"/>
      <c r="AF13" s="265"/>
      <c r="AG13" s="265"/>
      <c r="AH13" s="265"/>
      <c r="AI13" s="265"/>
      <c r="AJ13" s="262"/>
      <c r="AK13" s="262"/>
      <c r="AL13" s="262"/>
      <c r="AM13" s="262"/>
      <c r="AN13" s="262"/>
      <c r="AO13" s="262"/>
      <c r="AP13" s="262"/>
      <c r="AQ13" s="262"/>
      <c r="AR13" s="262"/>
      <c r="AS13" s="262"/>
      <c r="AT13" s="262"/>
      <c r="AU13" s="262"/>
      <c r="AV13" s="262"/>
      <c r="AW13" s="262"/>
      <c r="AX13" s="262"/>
    </row>
    <row r="14" spans="1:50">
      <c r="A14" s="265"/>
      <c r="B14" s="273"/>
      <c r="C14" s="273" t="s">
        <v>12</v>
      </c>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2"/>
      <c r="AK14" s="262"/>
      <c r="AL14" s="262"/>
      <c r="AM14" s="262"/>
      <c r="AN14" s="262"/>
      <c r="AO14" s="262"/>
      <c r="AP14" s="262"/>
      <c r="AQ14" s="262"/>
      <c r="AR14" s="262"/>
      <c r="AS14" s="262"/>
      <c r="AT14" s="262"/>
      <c r="AU14" s="262"/>
      <c r="AV14" s="262"/>
      <c r="AW14" s="262"/>
      <c r="AX14" s="262"/>
    </row>
    <row r="15" spans="1:50">
      <c r="A15" s="265"/>
      <c r="B15" s="273"/>
      <c r="C15" s="1667" t="s">
        <v>2375</v>
      </c>
      <c r="D15" s="1667"/>
      <c r="E15" s="1667"/>
      <c r="F15" s="1667"/>
      <c r="G15" s="1667"/>
      <c r="H15" s="1667"/>
      <c r="I15" s="1667"/>
      <c r="J15" s="1667"/>
      <c r="K15" s="1667"/>
      <c r="L15" s="1667"/>
      <c r="M15" s="1667"/>
      <c r="N15" s="1667"/>
      <c r="O15" s="1667"/>
      <c r="P15" s="1667"/>
      <c r="Q15" s="1667"/>
      <c r="R15" s="265"/>
      <c r="S15" s="265"/>
      <c r="T15" s="265"/>
      <c r="U15" s="265"/>
      <c r="V15" s="265"/>
      <c r="W15" s="265"/>
      <c r="X15" s="265"/>
      <c r="Y15" s="265"/>
      <c r="Z15" s="265"/>
      <c r="AA15" s="265"/>
      <c r="AB15" s="265"/>
      <c r="AC15" s="265"/>
      <c r="AD15" s="265"/>
      <c r="AE15" s="265"/>
      <c r="AF15" s="265"/>
      <c r="AG15" s="265"/>
      <c r="AH15" s="265"/>
      <c r="AI15" s="265"/>
      <c r="AJ15" s="262"/>
      <c r="AK15" s="262"/>
      <c r="AL15" s="262"/>
      <c r="AM15" s="262"/>
      <c r="AN15" s="262"/>
      <c r="AO15" s="262"/>
      <c r="AP15" s="262"/>
      <c r="AQ15" s="262"/>
      <c r="AR15" s="262"/>
      <c r="AS15" s="262"/>
      <c r="AT15" s="262"/>
      <c r="AU15" s="262"/>
      <c r="AV15" s="262"/>
      <c r="AW15" s="262"/>
      <c r="AX15" s="262"/>
    </row>
    <row r="16" spans="1:50">
      <c r="A16" s="265"/>
      <c r="B16" s="273"/>
      <c r="C16" s="273"/>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2"/>
      <c r="AK16" s="262"/>
      <c r="AL16" s="262"/>
      <c r="AM16" s="262"/>
      <c r="AN16" s="262"/>
      <c r="AO16" s="262"/>
      <c r="AP16" s="262"/>
      <c r="AQ16" s="262"/>
      <c r="AR16" s="262"/>
      <c r="AS16" s="262"/>
      <c r="AT16" s="262"/>
      <c r="AU16" s="262"/>
      <c r="AV16" s="262"/>
      <c r="AW16" s="262"/>
      <c r="AX16" s="262"/>
    </row>
    <row r="17" spans="1:50">
      <c r="A17" s="265"/>
      <c r="B17" s="265"/>
      <c r="C17" s="265"/>
      <c r="D17" s="265"/>
      <c r="E17" s="265"/>
      <c r="F17" s="265"/>
      <c r="G17" s="265"/>
      <c r="H17" s="265"/>
      <c r="I17" s="265"/>
      <c r="J17" s="265"/>
      <c r="K17" s="265"/>
      <c r="L17" s="265"/>
      <c r="M17" s="265"/>
      <c r="N17" s="265"/>
      <c r="O17" s="265"/>
      <c r="P17" s="265" t="s">
        <v>540</v>
      </c>
      <c r="Q17" s="265"/>
      <c r="R17" s="265"/>
      <c r="S17" s="265"/>
      <c r="T17" s="265"/>
      <c r="U17" s="265"/>
      <c r="V17" s="265"/>
      <c r="W17" s="265"/>
      <c r="X17" s="265"/>
      <c r="Y17" s="265"/>
      <c r="Z17" s="265"/>
      <c r="AA17" s="265"/>
      <c r="AB17" s="265"/>
      <c r="AC17" s="265"/>
      <c r="AD17" s="265"/>
      <c r="AE17" s="265"/>
      <c r="AF17" s="265"/>
      <c r="AG17" s="265"/>
      <c r="AH17" s="265"/>
      <c r="AI17" s="265"/>
      <c r="AJ17" s="262"/>
      <c r="AK17" s="262"/>
      <c r="AL17" s="262"/>
      <c r="AM17" s="262"/>
      <c r="AN17" s="262"/>
      <c r="AO17" s="262"/>
      <c r="AP17" s="262"/>
      <c r="AQ17" s="262"/>
      <c r="AR17" s="262"/>
      <c r="AS17" s="262"/>
      <c r="AT17" s="262"/>
      <c r="AU17" s="262"/>
      <c r="AV17" s="262"/>
      <c r="AW17" s="262"/>
      <c r="AX17" s="262"/>
    </row>
    <row r="18" spans="1:50" ht="26.25" customHeight="1">
      <c r="A18" s="259" t="s">
        <v>1526</v>
      </c>
      <c r="B18" s="260"/>
      <c r="C18" s="260"/>
      <c r="D18" s="260"/>
      <c r="E18" s="260"/>
      <c r="F18" s="260"/>
      <c r="G18" s="260"/>
      <c r="H18" s="260"/>
      <c r="I18" s="260"/>
      <c r="J18" s="260"/>
      <c r="K18" s="260"/>
      <c r="L18" s="260"/>
      <c r="M18" s="260"/>
      <c r="N18" s="260"/>
      <c r="O18" s="260"/>
      <c r="P18" s="260"/>
      <c r="Q18" s="260"/>
      <c r="R18" s="260"/>
      <c r="S18" s="260"/>
      <c r="T18" s="260"/>
      <c r="U18" s="260"/>
      <c r="V18" s="260"/>
      <c r="W18" s="260"/>
      <c r="X18" s="261"/>
      <c r="Y18" s="261"/>
      <c r="Z18" s="261"/>
      <c r="AA18" s="261"/>
      <c r="AB18" s="261"/>
      <c r="AC18" s="261"/>
      <c r="AD18" s="261"/>
      <c r="AE18" s="261"/>
      <c r="AF18" s="261"/>
      <c r="AG18" s="261"/>
      <c r="AH18" s="261"/>
      <c r="AI18" s="261"/>
      <c r="AJ18" s="262"/>
      <c r="AK18" s="262"/>
      <c r="AL18" s="262"/>
      <c r="AM18" s="262"/>
      <c r="AN18" s="262"/>
      <c r="AO18" s="262"/>
      <c r="AP18" s="262"/>
      <c r="AQ18" s="262"/>
      <c r="AR18" s="262"/>
      <c r="AS18" s="262"/>
      <c r="AT18" s="262"/>
      <c r="AU18" s="262"/>
      <c r="AV18" s="262"/>
      <c r="AW18" s="262"/>
      <c r="AX18" s="262"/>
    </row>
    <row r="19" spans="1:50" ht="14.25">
      <c r="A19" s="263"/>
      <c r="B19" s="1669" t="s">
        <v>87</v>
      </c>
      <c r="C19" s="1669"/>
      <c r="D19" s="1669"/>
      <c r="E19" s="1669"/>
      <c r="F19" s="1669"/>
      <c r="G19" s="1669"/>
      <c r="H19" s="1669"/>
      <c r="I19" s="1669"/>
      <c r="J19" s="1669"/>
      <c r="K19" s="1669"/>
      <c r="L19" s="265"/>
      <c r="M19" s="265"/>
      <c r="N19" s="265"/>
      <c r="O19" s="273"/>
      <c r="P19" s="265"/>
      <c r="Q19" s="265"/>
      <c r="R19" s="265"/>
      <c r="S19" s="265"/>
      <c r="T19" s="265"/>
      <c r="U19" s="265"/>
      <c r="V19" s="265"/>
      <c r="W19" s="265"/>
      <c r="X19" s="265"/>
      <c r="Y19" s="265"/>
      <c r="Z19" s="265"/>
      <c r="AA19" s="265"/>
      <c r="AB19" s="265"/>
      <c r="AC19" s="265"/>
      <c r="AD19" s="265"/>
      <c r="AE19" s="265"/>
      <c r="AF19" s="265"/>
      <c r="AG19" s="265"/>
      <c r="AH19" s="265"/>
      <c r="AI19" s="265"/>
      <c r="AJ19" s="262"/>
      <c r="AK19" s="262"/>
      <c r="AL19" s="262"/>
      <c r="AM19" s="262"/>
      <c r="AN19" s="262"/>
      <c r="AO19" s="262"/>
      <c r="AP19" s="262"/>
      <c r="AQ19" s="262"/>
      <c r="AR19" s="262"/>
      <c r="AS19" s="262"/>
      <c r="AT19" s="262"/>
      <c r="AU19" s="262"/>
      <c r="AV19" s="262"/>
      <c r="AW19" s="262"/>
      <c r="AX19" s="262"/>
    </row>
    <row r="20" spans="1:50">
      <c r="A20" s="265"/>
      <c r="B20" s="1657" t="s">
        <v>1769</v>
      </c>
      <c r="C20" s="1657"/>
      <c r="D20" s="1657" t="s">
        <v>1842</v>
      </c>
      <c r="E20" s="1657"/>
      <c r="F20" s="1657"/>
      <c r="G20" s="1657"/>
      <c r="H20" s="1657"/>
      <c r="I20" s="1657"/>
      <c r="J20" s="1657"/>
      <c r="K20" s="1657"/>
      <c r="L20" s="268"/>
      <c r="M20" s="268"/>
      <c r="N20" s="268"/>
      <c r="O20" s="268"/>
      <c r="P20" s="268"/>
      <c r="Q20" s="268"/>
      <c r="R20" s="268"/>
      <c r="S20" s="268"/>
      <c r="T20" s="268"/>
      <c r="U20" s="268"/>
      <c r="V20" s="265"/>
      <c r="W20" s="265"/>
      <c r="X20" s="265"/>
      <c r="Y20" s="265"/>
      <c r="Z20" s="265"/>
      <c r="AA20" s="265"/>
      <c r="AB20" s="265"/>
      <c r="AC20" s="265"/>
      <c r="AD20" s="265"/>
      <c r="AE20" s="265"/>
      <c r="AF20" s="265"/>
      <c r="AG20" s="265"/>
      <c r="AH20" s="265"/>
      <c r="AI20" s="265"/>
      <c r="AJ20" s="262"/>
      <c r="AK20" s="262"/>
      <c r="AL20" s="262"/>
      <c r="AM20" s="262"/>
      <c r="AN20" s="262"/>
      <c r="AO20" s="262"/>
      <c r="AP20" s="262"/>
      <c r="AQ20" s="262"/>
      <c r="AR20" s="262"/>
      <c r="AS20" s="262"/>
      <c r="AT20" s="262"/>
      <c r="AU20" s="262"/>
      <c r="AV20" s="262"/>
      <c r="AW20" s="262"/>
      <c r="AX20" s="262"/>
    </row>
    <row r="21" spans="1:50">
      <c r="A21" s="265"/>
      <c r="B21" s="1657"/>
      <c r="C21" s="1657"/>
      <c r="D21" s="1657" t="s">
        <v>2371</v>
      </c>
      <c r="E21" s="1657"/>
      <c r="F21" s="1657" t="s">
        <v>1349</v>
      </c>
      <c r="G21" s="1657"/>
      <c r="H21" s="1657" t="s">
        <v>1350</v>
      </c>
      <c r="I21" s="1657"/>
      <c r="J21" s="1657" t="s">
        <v>1373</v>
      </c>
      <c r="K21" s="1657"/>
      <c r="L21" s="268"/>
      <c r="M21" s="268"/>
      <c r="N21" s="268"/>
      <c r="O21" s="268"/>
      <c r="P21" s="268"/>
      <c r="Q21" s="268"/>
      <c r="R21" s="268"/>
      <c r="S21" s="268"/>
      <c r="T21" s="268"/>
      <c r="U21" s="268"/>
      <c r="V21" s="265"/>
      <c r="W21" s="265"/>
      <c r="X21" s="265"/>
      <c r="Y21" s="265"/>
      <c r="Z21" s="265"/>
      <c r="AA21" s="265"/>
      <c r="AB21" s="265"/>
      <c r="AC21" s="265"/>
      <c r="AD21" s="265"/>
      <c r="AE21" s="265"/>
      <c r="AF21" s="265"/>
      <c r="AG21" s="265"/>
      <c r="AH21" s="265"/>
      <c r="AI21" s="265"/>
      <c r="AJ21" s="262"/>
      <c r="AK21" s="262"/>
      <c r="AL21" s="262"/>
      <c r="AM21" s="262"/>
      <c r="AN21" s="262"/>
      <c r="AO21" s="262"/>
      <c r="AP21" s="262"/>
      <c r="AQ21" s="262"/>
      <c r="AR21" s="262"/>
      <c r="AS21" s="262"/>
      <c r="AT21" s="262"/>
      <c r="AU21" s="262"/>
      <c r="AV21" s="262"/>
      <c r="AW21" s="262"/>
      <c r="AX21" s="262"/>
    </row>
    <row r="22" spans="1:50">
      <c r="A22" s="265"/>
      <c r="B22" s="1657"/>
      <c r="C22" s="1657"/>
      <c r="D22" s="1657"/>
      <c r="E22" s="1657"/>
      <c r="F22" s="1657"/>
      <c r="G22" s="1657"/>
      <c r="H22" s="1657"/>
      <c r="I22" s="1657"/>
      <c r="J22" s="1657"/>
      <c r="K22" s="1657"/>
      <c r="L22" s="268"/>
      <c r="M22" s="268"/>
      <c r="N22" s="268"/>
      <c r="O22" s="268"/>
      <c r="P22" s="268"/>
      <c r="Q22" s="268"/>
      <c r="R22" s="268"/>
      <c r="S22" s="268"/>
      <c r="T22" s="268"/>
      <c r="U22" s="268"/>
      <c r="V22" s="265"/>
      <c r="W22" s="265"/>
      <c r="X22" s="265"/>
      <c r="Y22" s="265"/>
      <c r="Z22" s="265"/>
      <c r="AA22" s="265"/>
      <c r="AB22" s="265"/>
      <c r="AC22" s="265"/>
      <c r="AD22" s="265"/>
      <c r="AE22" s="265"/>
      <c r="AF22" s="265"/>
      <c r="AG22" s="265"/>
      <c r="AH22" s="265"/>
      <c r="AI22" s="265"/>
      <c r="AJ22" s="262"/>
      <c r="AK22" s="262"/>
      <c r="AL22" s="262"/>
      <c r="AM22" s="262"/>
      <c r="AN22" s="262"/>
      <c r="AO22" s="262"/>
      <c r="AP22" s="262"/>
      <c r="AQ22" s="262"/>
      <c r="AR22" s="262"/>
      <c r="AS22" s="262"/>
      <c r="AT22" s="262"/>
      <c r="AU22" s="262"/>
      <c r="AV22" s="262"/>
      <c r="AW22" s="262"/>
      <c r="AX22" s="262"/>
    </row>
    <row r="23" spans="1:50">
      <c r="A23" s="265"/>
      <c r="B23" s="1651" t="s">
        <v>972</v>
      </c>
      <c r="C23" s="1652"/>
      <c r="D23" s="1672">
        <v>2416.0500000000002</v>
      </c>
      <c r="E23" s="1672"/>
      <c r="F23" s="1671">
        <v>2277.56</v>
      </c>
      <c r="G23" s="1671"/>
      <c r="H23" s="1671">
        <v>132.26</v>
      </c>
      <c r="I23" s="1671"/>
      <c r="J23" s="1671">
        <v>6.83</v>
      </c>
      <c r="K23" s="1671"/>
      <c r="L23" s="102"/>
      <c r="M23" s="102"/>
      <c r="N23" s="102"/>
      <c r="O23" s="102"/>
      <c r="P23" s="102"/>
      <c r="Q23" s="102"/>
      <c r="R23" s="102"/>
      <c r="S23" s="102"/>
      <c r="T23" s="102"/>
      <c r="U23" s="102"/>
      <c r="V23" s="265"/>
      <c r="W23" s="265"/>
      <c r="X23" s="265"/>
      <c r="Y23" s="265"/>
      <c r="Z23" s="265"/>
      <c r="AA23" s="265"/>
      <c r="AB23" s="265"/>
      <c r="AC23" s="265"/>
      <c r="AD23" s="265"/>
      <c r="AE23" s="265"/>
      <c r="AF23" s="265"/>
      <c r="AG23" s="265"/>
      <c r="AH23" s="265"/>
      <c r="AI23" s="265"/>
      <c r="AJ23" s="262"/>
      <c r="AK23" s="262"/>
      <c r="AL23" s="262"/>
      <c r="AM23" s="262"/>
      <c r="AN23" s="262"/>
      <c r="AO23" s="262"/>
      <c r="AP23" s="262"/>
      <c r="AQ23" s="262"/>
      <c r="AR23" s="262"/>
      <c r="AS23" s="262"/>
      <c r="AT23" s="262"/>
      <c r="AU23" s="262"/>
      <c r="AV23" s="262"/>
      <c r="AW23" s="262"/>
      <c r="AX23" s="262"/>
    </row>
    <row r="24" spans="1:50">
      <c r="A24" s="265"/>
      <c r="B24" s="1646" t="s">
        <v>973</v>
      </c>
      <c r="C24" s="1647"/>
      <c r="D24" s="1670">
        <v>2222.38</v>
      </c>
      <c r="E24" s="1670"/>
      <c r="F24" s="1670">
        <v>2092.3200000000002</v>
      </c>
      <c r="G24" s="1670"/>
      <c r="H24" s="1670">
        <v>121.6</v>
      </c>
      <c r="I24" s="1670"/>
      <c r="J24" s="1670">
        <v>8.4600000000000009</v>
      </c>
      <c r="K24" s="1670"/>
      <c r="L24" s="102"/>
      <c r="M24" s="102"/>
      <c r="N24" s="102"/>
      <c r="O24" s="102"/>
      <c r="P24" s="102"/>
      <c r="Q24" s="102"/>
      <c r="R24" s="102"/>
      <c r="S24" s="102"/>
      <c r="T24" s="102"/>
      <c r="U24" s="102"/>
      <c r="V24" s="265"/>
      <c r="W24" s="265"/>
      <c r="X24" s="265"/>
      <c r="Y24" s="265"/>
      <c r="Z24" s="265"/>
      <c r="AA24" s="265"/>
      <c r="AB24" s="265"/>
      <c r="AC24" s="265"/>
      <c r="AD24" s="265"/>
      <c r="AE24" s="265"/>
      <c r="AF24" s="265"/>
      <c r="AG24" s="265"/>
      <c r="AH24" s="265"/>
      <c r="AI24" s="265"/>
      <c r="AJ24" s="262"/>
      <c r="AK24" s="262"/>
      <c r="AL24" s="262"/>
      <c r="AM24" s="262"/>
      <c r="AN24" s="262"/>
      <c r="AO24" s="262"/>
      <c r="AP24" s="262"/>
      <c r="AQ24" s="262"/>
      <c r="AR24" s="262"/>
      <c r="AS24" s="262"/>
      <c r="AT24" s="262"/>
      <c r="AU24" s="262"/>
      <c r="AV24" s="262"/>
      <c r="AW24" s="262"/>
      <c r="AX24" s="262"/>
    </row>
    <row r="25" spans="1:50">
      <c r="A25" s="265"/>
      <c r="B25" s="1646" t="s">
        <v>1758</v>
      </c>
      <c r="C25" s="1647"/>
      <c r="D25" s="1670">
        <v>2140.09</v>
      </c>
      <c r="E25" s="1670"/>
      <c r="F25" s="1670">
        <v>2024.32</v>
      </c>
      <c r="G25" s="1670"/>
      <c r="H25" s="1670">
        <v>109.54</v>
      </c>
      <c r="I25" s="1670"/>
      <c r="J25" s="1670">
        <v>6.23</v>
      </c>
      <c r="K25" s="1670"/>
      <c r="L25" s="102"/>
      <c r="M25" s="102"/>
      <c r="N25" s="102"/>
      <c r="O25" s="102"/>
      <c r="P25" s="102"/>
      <c r="Q25" s="102"/>
      <c r="R25" s="102"/>
      <c r="S25" s="102"/>
      <c r="T25" s="102"/>
      <c r="U25" s="102"/>
      <c r="V25" s="265"/>
      <c r="W25" s="265"/>
      <c r="X25" s="265"/>
      <c r="Y25" s="265"/>
      <c r="Z25" s="265"/>
      <c r="AA25" s="265"/>
      <c r="AB25" s="265"/>
      <c r="AC25" s="265"/>
      <c r="AD25" s="265"/>
      <c r="AE25" s="265"/>
      <c r="AF25" s="265"/>
      <c r="AG25" s="265"/>
      <c r="AH25" s="265"/>
      <c r="AI25" s="265"/>
      <c r="AJ25" s="262"/>
      <c r="AK25" s="262"/>
      <c r="AL25" s="262"/>
      <c r="AM25" s="262"/>
      <c r="AN25" s="262"/>
      <c r="AO25" s="262"/>
      <c r="AP25" s="262"/>
      <c r="AQ25" s="262"/>
      <c r="AR25" s="262"/>
      <c r="AS25" s="262"/>
      <c r="AT25" s="262"/>
      <c r="AU25" s="262"/>
      <c r="AV25" s="262"/>
      <c r="AW25" s="262"/>
      <c r="AX25" s="262"/>
    </row>
    <row r="26" spans="1:50">
      <c r="A26" s="265"/>
      <c r="B26" s="1646" t="s">
        <v>734</v>
      </c>
      <c r="C26" s="1647"/>
      <c r="D26" s="1670">
        <v>1902.12</v>
      </c>
      <c r="E26" s="1670"/>
      <c r="F26" s="1670">
        <v>1815.86</v>
      </c>
      <c r="G26" s="1670"/>
      <c r="H26" s="1670">
        <v>81.09</v>
      </c>
      <c r="I26" s="1670"/>
      <c r="J26" s="1670">
        <v>5.17</v>
      </c>
      <c r="K26" s="1670"/>
      <c r="L26" s="102"/>
      <c r="M26" s="102"/>
      <c r="N26" s="102"/>
      <c r="O26" s="102"/>
      <c r="P26" s="102"/>
      <c r="Q26" s="102"/>
      <c r="R26" s="102"/>
      <c r="S26" s="102"/>
      <c r="T26" s="102"/>
      <c r="U26" s="102"/>
      <c r="V26" s="265"/>
      <c r="W26" s="265"/>
      <c r="X26" s="265"/>
      <c r="Y26" s="265"/>
      <c r="Z26" s="265"/>
      <c r="AA26" s="265"/>
      <c r="AB26" s="265"/>
      <c r="AC26" s="265"/>
      <c r="AD26" s="265"/>
      <c r="AE26" s="265"/>
      <c r="AF26" s="265"/>
      <c r="AG26" s="265"/>
      <c r="AH26" s="265"/>
      <c r="AI26" s="265"/>
      <c r="AJ26" s="262"/>
      <c r="AK26" s="262"/>
      <c r="AL26" s="262"/>
      <c r="AM26" s="262"/>
      <c r="AN26" s="262"/>
      <c r="AO26" s="262"/>
      <c r="AP26" s="262"/>
      <c r="AQ26" s="262"/>
      <c r="AR26" s="262"/>
      <c r="AS26" s="262"/>
      <c r="AT26" s="262"/>
      <c r="AU26" s="262"/>
      <c r="AV26" s="262"/>
      <c r="AW26" s="262"/>
      <c r="AX26" s="262"/>
    </row>
    <row r="27" spans="1:50">
      <c r="A27" s="265"/>
      <c r="B27" s="1642" t="s">
        <v>1410</v>
      </c>
      <c r="C27" s="1643"/>
      <c r="D27" s="1666">
        <v>2215.63</v>
      </c>
      <c r="E27" s="1666"/>
      <c r="F27" s="1666">
        <v>2128.4699999999998</v>
      </c>
      <c r="G27" s="1666"/>
      <c r="H27" s="1666">
        <v>82.72</v>
      </c>
      <c r="I27" s="1666"/>
      <c r="J27" s="1666">
        <v>4.4400000000000004</v>
      </c>
      <c r="K27" s="1666"/>
      <c r="L27" s="102"/>
      <c r="M27" s="102"/>
      <c r="N27" s="102"/>
      <c r="O27" s="102"/>
      <c r="P27" s="102"/>
      <c r="Q27" s="102"/>
      <c r="R27" s="102"/>
      <c r="S27" s="102"/>
      <c r="T27" s="102"/>
      <c r="U27" s="102"/>
      <c r="V27" s="265"/>
      <c r="W27" s="265"/>
      <c r="X27" s="265"/>
      <c r="Y27" s="265"/>
      <c r="Z27" s="265"/>
      <c r="AA27" s="265"/>
      <c r="AB27" s="265"/>
      <c r="AC27" s="265"/>
      <c r="AD27" s="265"/>
      <c r="AE27" s="265"/>
      <c r="AF27" s="265"/>
      <c r="AG27" s="265"/>
      <c r="AH27" s="265"/>
      <c r="AI27" s="265"/>
      <c r="AJ27" s="262"/>
      <c r="AK27" s="262"/>
      <c r="AL27" s="262"/>
      <c r="AM27" s="262"/>
      <c r="AN27" s="262"/>
      <c r="AO27" s="262"/>
      <c r="AP27" s="262"/>
      <c r="AQ27" s="262"/>
      <c r="AR27" s="262"/>
      <c r="AS27" s="262"/>
      <c r="AT27" s="262"/>
      <c r="AU27" s="262"/>
      <c r="AV27" s="262"/>
      <c r="AW27" s="262"/>
      <c r="AX27" s="262"/>
    </row>
    <row r="28" spans="1:50">
      <c r="A28" s="265"/>
      <c r="B28" s="264" t="s">
        <v>483</v>
      </c>
      <c r="C28" s="271" t="s">
        <v>1003</v>
      </c>
      <c r="D28" s="272"/>
      <c r="E28" s="272"/>
      <c r="F28" s="272"/>
      <c r="G28" s="272"/>
      <c r="H28" s="272"/>
      <c r="I28" s="272"/>
      <c r="J28" s="272"/>
      <c r="K28" s="272"/>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2"/>
      <c r="AK28" s="262"/>
      <c r="AL28" s="262"/>
      <c r="AM28" s="262"/>
      <c r="AN28" s="262"/>
      <c r="AO28" s="262"/>
      <c r="AP28" s="262"/>
      <c r="AQ28" s="262"/>
      <c r="AR28" s="262"/>
      <c r="AS28" s="262"/>
      <c r="AT28" s="262"/>
      <c r="AU28" s="262"/>
      <c r="AV28" s="262"/>
      <c r="AW28" s="262"/>
      <c r="AX28" s="262"/>
    </row>
    <row r="29" spans="1:50">
      <c r="A29" s="265"/>
      <c r="B29" s="273"/>
      <c r="C29" s="273" t="s">
        <v>2375</v>
      </c>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2"/>
      <c r="AK29" s="262"/>
      <c r="AL29" s="262"/>
      <c r="AM29" s="262"/>
      <c r="AN29" s="262"/>
      <c r="AO29" s="262"/>
      <c r="AP29" s="262"/>
      <c r="AQ29" s="262"/>
      <c r="AR29" s="262"/>
      <c r="AS29" s="262"/>
      <c r="AT29" s="262"/>
      <c r="AU29" s="262"/>
      <c r="AV29" s="262"/>
      <c r="AW29" s="262"/>
      <c r="AX29" s="262"/>
    </row>
    <row r="30" spans="1:50">
      <c r="A30" s="265"/>
      <c r="B30" s="273"/>
      <c r="C30" s="1667"/>
      <c r="D30" s="1667"/>
      <c r="E30" s="1667"/>
      <c r="F30" s="1667"/>
      <c r="G30" s="1667"/>
      <c r="H30" s="1667"/>
      <c r="I30" s="1667"/>
      <c r="J30" s="1667"/>
      <c r="K30" s="1667"/>
      <c r="L30" s="1667"/>
      <c r="M30" s="1667"/>
      <c r="N30" s="1667"/>
      <c r="O30" s="1667"/>
      <c r="P30" s="1667"/>
      <c r="Q30" s="265"/>
      <c r="R30" s="265"/>
      <c r="S30" s="265"/>
      <c r="T30" s="265"/>
      <c r="U30" s="265"/>
      <c r="V30" s="265"/>
      <c r="W30" s="265"/>
      <c r="X30" s="265"/>
      <c r="Y30" s="265"/>
      <c r="Z30" s="265"/>
      <c r="AA30" s="265"/>
      <c r="AB30" s="265"/>
      <c r="AC30" s="265"/>
      <c r="AD30" s="265"/>
      <c r="AE30" s="265"/>
      <c r="AF30" s="265"/>
      <c r="AG30" s="265"/>
      <c r="AH30" s="265"/>
      <c r="AI30" s="265"/>
      <c r="AJ30" s="262"/>
      <c r="AK30" s="262"/>
      <c r="AL30" s="262"/>
      <c r="AM30" s="262"/>
      <c r="AN30" s="262"/>
      <c r="AO30" s="262"/>
      <c r="AP30" s="262"/>
      <c r="AQ30" s="262"/>
      <c r="AR30" s="262"/>
      <c r="AS30" s="262"/>
      <c r="AT30" s="262"/>
      <c r="AU30" s="262"/>
      <c r="AV30" s="262"/>
      <c r="AW30" s="262"/>
      <c r="AX30" s="262"/>
    </row>
    <row r="31" spans="1:50">
      <c r="A31" s="265"/>
      <c r="B31" s="273"/>
      <c r="C31" s="273"/>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2"/>
      <c r="AK31" s="262"/>
      <c r="AL31" s="262"/>
      <c r="AM31" s="262"/>
      <c r="AN31" s="262"/>
      <c r="AO31" s="262"/>
      <c r="AP31" s="262"/>
      <c r="AQ31" s="262"/>
      <c r="AR31" s="262"/>
      <c r="AS31" s="262"/>
      <c r="AT31" s="262"/>
      <c r="AU31" s="262"/>
      <c r="AV31" s="262"/>
      <c r="AW31" s="262"/>
      <c r="AX31" s="262"/>
    </row>
    <row r="32" spans="1:50">
      <c r="A32" s="265"/>
      <c r="B32" s="265"/>
      <c r="C32" s="265"/>
      <c r="D32" s="265"/>
      <c r="E32" s="265"/>
      <c r="F32" s="265"/>
      <c r="G32" s="265"/>
      <c r="H32" s="265"/>
      <c r="I32" s="265"/>
      <c r="J32" s="265"/>
      <c r="K32" s="265"/>
      <c r="L32" s="272"/>
      <c r="M32" s="272"/>
      <c r="N32" s="272"/>
      <c r="O32" s="272"/>
      <c r="P32" s="272"/>
      <c r="Q32" s="272"/>
      <c r="R32" s="272"/>
      <c r="S32" s="272"/>
      <c r="T32" s="265"/>
      <c r="U32" s="265"/>
      <c r="V32" s="265"/>
      <c r="W32" s="265"/>
      <c r="X32" s="265"/>
      <c r="Y32" s="265"/>
      <c r="Z32" s="265"/>
      <c r="AA32" s="265"/>
      <c r="AB32" s="265"/>
      <c r="AC32" s="265"/>
      <c r="AD32" s="265"/>
      <c r="AE32" s="265"/>
      <c r="AF32" s="265"/>
      <c r="AG32" s="265"/>
      <c r="AH32" s="265"/>
      <c r="AI32" s="265"/>
      <c r="AJ32" s="262"/>
      <c r="AK32" s="262"/>
      <c r="AL32" s="262"/>
      <c r="AM32" s="262"/>
      <c r="AN32" s="262"/>
      <c r="AO32" s="262"/>
      <c r="AP32" s="262"/>
      <c r="AQ32" s="262"/>
      <c r="AR32" s="262"/>
      <c r="AS32" s="262"/>
      <c r="AT32" s="262"/>
      <c r="AU32" s="262"/>
      <c r="AV32" s="262"/>
      <c r="AW32" s="262"/>
      <c r="AX32" s="262"/>
    </row>
    <row r="33" spans="1:50" ht="26.25" customHeight="1">
      <c r="A33" s="259" t="s">
        <v>13</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62"/>
      <c r="AF33" s="262"/>
      <c r="AG33" s="262"/>
      <c r="AH33" s="262"/>
      <c r="AI33" s="262"/>
      <c r="AJ33" s="262"/>
      <c r="AK33" s="262"/>
      <c r="AL33" s="262"/>
      <c r="AM33" s="262"/>
      <c r="AN33" s="262"/>
      <c r="AO33" s="262"/>
      <c r="AP33" s="262"/>
      <c r="AQ33" s="262"/>
      <c r="AR33" s="262"/>
      <c r="AS33" s="262"/>
      <c r="AT33" s="262"/>
      <c r="AU33" s="262"/>
      <c r="AV33" s="262"/>
      <c r="AW33" s="262"/>
      <c r="AX33" s="262"/>
    </row>
    <row r="34" spans="1:50">
      <c r="A34" s="265"/>
      <c r="B34" s="1668" t="s">
        <v>929</v>
      </c>
      <c r="C34" s="1668"/>
      <c r="D34" s="1668"/>
      <c r="E34" s="1668"/>
      <c r="F34" s="1668"/>
      <c r="G34" s="1668"/>
      <c r="H34" s="1668"/>
      <c r="I34" s="1668"/>
      <c r="J34" s="1668"/>
      <c r="K34" s="1668"/>
      <c r="L34" s="1668"/>
      <c r="M34" s="1668"/>
      <c r="N34" s="1668"/>
      <c r="O34" s="1668"/>
      <c r="P34" s="1668"/>
      <c r="Q34" s="1668"/>
      <c r="R34" s="1668"/>
      <c r="S34" s="1668"/>
      <c r="T34" s="271"/>
      <c r="U34" s="271"/>
      <c r="V34" s="265"/>
      <c r="W34" s="265"/>
      <c r="X34" s="265"/>
      <c r="Y34" s="265"/>
      <c r="Z34" s="265"/>
      <c r="AA34" s="265"/>
      <c r="AB34" s="265"/>
      <c r="AC34" s="265"/>
      <c r="AD34" s="265"/>
      <c r="AE34" s="262"/>
      <c r="AF34" s="262"/>
      <c r="AG34" s="262"/>
      <c r="AH34" s="262"/>
      <c r="AI34" s="262"/>
      <c r="AJ34" s="262"/>
      <c r="AK34" s="262"/>
      <c r="AL34" s="262"/>
      <c r="AM34" s="262"/>
      <c r="AN34" s="262"/>
      <c r="AO34" s="262"/>
      <c r="AP34" s="262"/>
      <c r="AQ34" s="262"/>
      <c r="AR34" s="262"/>
      <c r="AS34" s="262"/>
      <c r="AT34" s="262"/>
      <c r="AU34" s="262"/>
      <c r="AV34" s="262"/>
      <c r="AW34" s="262"/>
      <c r="AX34" s="262"/>
    </row>
    <row r="35" spans="1:50">
      <c r="A35" s="265"/>
      <c r="B35" s="1669" t="s">
        <v>930</v>
      </c>
      <c r="C35" s="1669"/>
      <c r="D35" s="1669"/>
      <c r="E35" s="1669"/>
      <c r="F35" s="1669"/>
      <c r="G35" s="1669"/>
      <c r="H35" s="1669"/>
      <c r="I35" s="1669"/>
      <c r="J35" s="1669"/>
      <c r="K35" s="1669"/>
      <c r="L35" s="1669"/>
      <c r="M35" s="1669"/>
      <c r="N35" s="1669"/>
      <c r="O35" s="1669"/>
      <c r="P35" s="1669"/>
      <c r="Q35" s="1669"/>
      <c r="R35" s="1669"/>
      <c r="S35" s="1669"/>
      <c r="T35" s="271"/>
      <c r="U35" s="271"/>
      <c r="V35" s="265"/>
      <c r="W35" s="265"/>
      <c r="X35" s="265"/>
      <c r="Y35" s="265"/>
      <c r="Z35" s="265"/>
      <c r="AA35" s="265"/>
      <c r="AB35" s="265"/>
      <c r="AC35" s="265"/>
      <c r="AD35" s="265"/>
      <c r="AE35" s="262"/>
      <c r="AF35" s="262"/>
      <c r="AG35" s="262"/>
      <c r="AH35" s="262"/>
      <c r="AI35" s="262"/>
      <c r="AJ35" s="262"/>
      <c r="AK35" s="262"/>
      <c r="AL35" s="262"/>
      <c r="AM35" s="262"/>
      <c r="AN35" s="262"/>
      <c r="AO35" s="262"/>
      <c r="AP35" s="262"/>
      <c r="AQ35" s="262"/>
      <c r="AR35" s="262"/>
      <c r="AS35" s="262"/>
      <c r="AT35" s="262"/>
      <c r="AU35" s="262"/>
      <c r="AV35" s="262"/>
      <c r="AW35" s="262"/>
      <c r="AX35" s="262"/>
    </row>
    <row r="36" spans="1:50" ht="18.75" customHeight="1">
      <c r="A36" s="265"/>
      <c r="B36" s="1658" t="s">
        <v>1895</v>
      </c>
      <c r="C36" s="1659"/>
      <c r="D36" s="1662" t="s">
        <v>1765</v>
      </c>
      <c r="E36" s="1662"/>
      <c r="F36" s="1664" t="s">
        <v>931</v>
      </c>
      <c r="G36" s="1664"/>
      <c r="H36" s="1656" t="s">
        <v>932</v>
      </c>
      <c r="I36" s="1656"/>
      <c r="J36" s="1656" t="s">
        <v>933</v>
      </c>
      <c r="K36" s="1656"/>
      <c r="L36" s="1656" t="s">
        <v>934</v>
      </c>
      <c r="M36" s="1656"/>
      <c r="N36" s="1657" t="s">
        <v>935</v>
      </c>
      <c r="O36" s="1657"/>
      <c r="P36" s="1657" t="s">
        <v>936</v>
      </c>
      <c r="Q36" s="1657"/>
      <c r="R36" s="1656" t="s">
        <v>937</v>
      </c>
      <c r="S36" s="1657"/>
      <c r="T36" s="1650"/>
      <c r="U36" s="1650"/>
      <c r="V36" s="271"/>
      <c r="W36" s="275"/>
      <c r="X36" s="265"/>
      <c r="Y36" s="265"/>
      <c r="Z36" s="265"/>
      <c r="AA36" s="265"/>
      <c r="AB36" s="265"/>
      <c r="AC36" s="265"/>
      <c r="AD36" s="265"/>
      <c r="AE36" s="262"/>
      <c r="AF36" s="262"/>
      <c r="AG36" s="262"/>
      <c r="AH36" s="262"/>
      <c r="AI36" s="262"/>
      <c r="AJ36" s="262"/>
      <c r="AK36" s="262"/>
      <c r="AL36" s="262"/>
      <c r="AM36" s="262"/>
      <c r="AN36" s="262"/>
      <c r="AO36" s="262"/>
      <c r="AP36" s="262"/>
      <c r="AQ36" s="262"/>
      <c r="AR36" s="262"/>
      <c r="AS36" s="262"/>
      <c r="AT36" s="262"/>
      <c r="AU36" s="262"/>
      <c r="AV36" s="262"/>
      <c r="AW36" s="262"/>
      <c r="AX36" s="262"/>
    </row>
    <row r="37" spans="1:50" ht="18.75" customHeight="1">
      <c r="A37" s="265"/>
      <c r="B37" s="1660"/>
      <c r="C37" s="1661"/>
      <c r="D37" s="1663"/>
      <c r="E37" s="1663"/>
      <c r="F37" s="1665"/>
      <c r="G37" s="1665"/>
      <c r="H37" s="1656"/>
      <c r="I37" s="1656"/>
      <c r="J37" s="1656"/>
      <c r="K37" s="1656"/>
      <c r="L37" s="1656"/>
      <c r="M37" s="1656"/>
      <c r="N37" s="1657"/>
      <c r="O37" s="1657"/>
      <c r="P37" s="1657"/>
      <c r="Q37" s="1657"/>
      <c r="R37" s="1657"/>
      <c r="S37" s="1657"/>
      <c r="T37" s="1650"/>
      <c r="U37" s="1650"/>
      <c r="V37" s="271"/>
      <c r="W37" s="275"/>
      <c r="X37" s="265"/>
      <c r="Y37" s="265"/>
      <c r="Z37" s="265"/>
      <c r="AA37" s="265"/>
      <c r="AB37" s="265"/>
      <c r="AC37" s="265"/>
      <c r="AD37" s="265"/>
      <c r="AE37" s="262"/>
      <c r="AF37" s="262"/>
      <c r="AG37" s="262"/>
      <c r="AH37" s="262"/>
      <c r="AI37" s="262"/>
      <c r="AJ37" s="262"/>
      <c r="AK37" s="262"/>
      <c r="AL37" s="262"/>
      <c r="AM37" s="262"/>
      <c r="AN37" s="262"/>
      <c r="AO37" s="262"/>
      <c r="AP37" s="262"/>
      <c r="AQ37" s="262"/>
      <c r="AR37" s="262"/>
      <c r="AS37" s="262"/>
      <c r="AT37" s="262"/>
      <c r="AU37" s="262"/>
      <c r="AV37" s="262"/>
      <c r="AW37" s="262"/>
      <c r="AX37" s="262"/>
    </row>
    <row r="38" spans="1:50">
      <c r="A38" s="265"/>
      <c r="B38" s="1651" t="s">
        <v>1559</v>
      </c>
      <c r="C38" s="1652"/>
      <c r="D38" s="1653">
        <v>2950</v>
      </c>
      <c r="E38" s="1653"/>
      <c r="F38" s="1654"/>
      <c r="G38" s="1654"/>
      <c r="H38" s="1655">
        <v>486</v>
      </c>
      <c r="I38" s="1655"/>
      <c r="J38" s="1655">
        <v>443</v>
      </c>
      <c r="K38" s="1655"/>
      <c r="L38" s="1655">
        <v>940</v>
      </c>
      <c r="M38" s="1655"/>
      <c r="N38" s="1655">
        <v>711</v>
      </c>
      <c r="O38" s="1655"/>
      <c r="P38" s="1655">
        <v>283</v>
      </c>
      <c r="Q38" s="1655"/>
      <c r="R38" s="1655">
        <v>87</v>
      </c>
      <c r="S38" s="1655"/>
      <c r="T38" s="105"/>
      <c r="U38" s="105"/>
      <c r="V38" s="105"/>
      <c r="W38" s="105"/>
      <c r="X38" s="265"/>
      <c r="Y38" s="265"/>
      <c r="Z38" s="265"/>
      <c r="AA38" s="265"/>
      <c r="AB38" s="265"/>
      <c r="AC38" s="265"/>
      <c r="AD38" s="265"/>
      <c r="AE38" s="262"/>
      <c r="AF38" s="262"/>
      <c r="AG38" s="262"/>
      <c r="AH38" s="262"/>
      <c r="AI38" s="262"/>
      <c r="AJ38" s="262"/>
      <c r="AK38" s="262"/>
      <c r="AL38" s="262"/>
      <c r="AM38" s="262"/>
      <c r="AN38" s="262"/>
      <c r="AO38" s="262"/>
      <c r="AP38" s="262"/>
      <c r="AQ38" s="262"/>
      <c r="AR38" s="262"/>
      <c r="AS38" s="262"/>
      <c r="AT38" s="262"/>
      <c r="AU38" s="262"/>
      <c r="AV38" s="262"/>
      <c r="AW38" s="262"/>
      <c r="AX38" s="262"/>
    </row>
    <row r="39" spans="1:50">
      <c r="A39" s="265"/>
      <c r="B39" s="1646" t="s">
        <v>1560</v>
      </c>
      <c r="C39" s="1647"/>
      <c r="D39" s="1648">
        <f>SUM(F39:S39)</f>
        <v>2790</v>
      </c>
      <c r="E39" s="1648"/>
      <c r="F39" s="1649"/>
      <c r="G39" s="1649"/>
      <c r="H39" s="1645">
        <v>462</v>
      </c>
      <c r="I39" s="1645"/>
      <c r="J39" s="1645">
        <v>386</v>
      </c>
      <c r="K39" s="1645"/>
      <c r="L39" s="1645">
        <v>848</v>
      </c>
      <c r="M39" s="1645"/>
      <c r="N39" s="1645">
        <v>700</v>
      </c>
      <c r="O39" s="1645"/>
      <c r="P39" s="1645">
        <v>270</v>
      </c>
      <c r="Q39" s="1645"/>
      <c r="R39" s="1645">
        <v>124</v>
      </c>
      <c r="S39" s="1645"/>
      <c r="T39" s="105"/>
      <c r="U39" s="105"/>
      <c r="V39" s="105"/>
      <c r="W39" s="105"/>
      <c r="X39" s="265"/>
      <c r="Y39" s="265"/>
      <c r="Z39" s="265"/>
      <c r="AA39" s="265"/>
      <c r="AB39" s="265"/>
      <c r="AC39" s="265"/>
      <c r="AD39" s="265"/>
      <c r="AE39" s="262"/>
      <c r="AF39" s="262"/>
      <c r="AG39" s="262"/>
      <c r="AH39" s="262"/>
      <c r="AI39" s="262"/>
      <c r="AJ39" s="262"/>
      <c r="AK39" s="262"/>
      <c r="AL39" s="262"/>
      <c r="AM39" s="262"/>
      <c r="AN39" s="262"/>
      <c r="AO39" s="262"/>
      <c r="AP39" s="262"/>
      <c r="AQ39" s="262"/>
      <c r="AR39" s="262"/>
      <c r="AS39" s="262"/>
      <c r="AT39" s="262"/>
      <c r="AU39" s="262"/>
      <c r="AV39" s="262"/>
      <c r="AW39" s="262"/>
      <c r="AX39" s="262"/>
    </row>
    <row r="40" spans="1:50">
      <c r="A40" s="265"/>
      <c r="B40" s="1646" t="s">
        <v>972</v>
      </c>
      <c r="C40" s="1647"/>
      <c r="D40" s="1648">
        <f>SUM(F40:S40)</f>
        <v>2500</v>
      </c>
      <c r="E40" s="1648"/>
      <c r="F40" s="1649"/>
      <c r="G40" s="1649"/>
      <c r="H40" s="1645">
        <v>345</v>
      </c>
      <c r="I40" s="1645"/>
      <c r="J40" s="1645">
        <v>356</v>
      </c>
      <c r="K40" s="1645"/>
      <c r="L40" s="1645">
        <v>750</v>
      </c>
      <c r="M40" s="1645"/>
      <c r="N40" s="1645">
        <v>629</v>
      </c>
      <c r="O40" s="1645"/>
      <c r="P40" s="1645">
        <v>271</v>
      </c>
      <c r="Q40" s="1645"/>
      <c r="R40" s="1645">
        <v>149</v>
      </c>
      <c r="S40" s="1645"/>
      <c r="T40" s="105"/>
      <c r="U40" s="105"/>
      <c r="V40" s="105"/>
      <c r="W40" s="105"/>
      <c r="X40" s="265"/>
      <c r="Y40" s="265"/>
      <c r="Z40" s="265"/>
      <c r="AA40" s="265"/>
      <c r="AB40" s="265"/>
      <c r="AC40" s="265"/>
      <c r="AD40" s="265"/>
      <c r="AE40" s="262"/>
      <c r="AF40" s="262"/>
      <c r="AG40" s="262"/>
      <c r="AH40" s="262"/>
      <c r="AI40" s="262"/>
      <c r="AJ40" s="262"/>
      <c r="AK40" s="262"/>
      <c r="AL40" s="262"/>
      <c r="AM40" s="262"/>
      <c r="AN40" s="262"/>
      <c r="AO40" s="262"/>
      <c r="AP40" s="262"/>
      <c r="AQ40" s="262"/>
      <c r="AR40" s="262"/>
      <c r="AS40" s="262"/>
      <c r="AT40" s="262"/>
      <c r="AU40" s="262"/>
      <c r="AV40" s="262"/>
      <c r="AW40" s="262"/>
      <c r="AX40" s="262"/>
    </row>
    <row r="41" spans="1:50">
      <c r="A41" s="265"/>
      <c r="B41" s="1646" t="s">
        <v>973</v>
      </c>
      <c r="C41" s="1647"/>
      <c r="D41" s="1648">
        <f>SUM(F41:S41)</f>
        <v>2199</v>
      </c>
      <c r="E41" s="1648"/>
      <c r="F41" s="1649"/>
      <c r="G41" s="1649"/>
      <c r="H41" s="1645">
        <v>301</v>
      </c>
      <c r="I41" s="1645"/>
      <c r="J41" s="1645">
        <v>330</v>
      </c>
      <c r="K41" s="1645"/>
      <c r="L41" s="1645">
        <v>648</v>
      </c>
      <c r="M41" s="1645"/>
      <c r="N41" s="1645">
        <v>506</v>
      </c>
      <c r="O41" s="1645"/>
      <c r="P41" s="1645">
        <v>258</v>
      </c>
      <c r="Q41" s="1645"/>
      <c r="R41" s="1645">
        <v>156</v>
      </c>
      <c r="S41" s="1645"/>
      <c r="T41" s="105"/>
      <c r="U41" s="105"/>
      <c r="V41" s="105"/>
      <c r="W41" s="105"/>
      <c r="X41" s="265"/>
      <c r="Y41" s="265"/>
      <c r="Z41" s="265"/>
      <c r="AA41" s="265"/>
      <c r="AB41" s="265"/>
      <c r="AC41" s="265"/>
      <c r="AD41" s="265"/>
      <c r="AE41" s="262"/>
      <c r="AF41" s="262"/>
      <c r="AG41" s="262"/>
      <c r="AH41" s="262"/>
      <c r="AI41" s="262"/>
      <c r="AJ41" s="262"/>
      <c r="AK41" s="262"/>
      <c r="AL41" s="262"/>
      <c r="AM41" s="262"/>
      <c r="AN41" s="262"/>
      <c r="AO41" s="262"/>
      <c r="AP41" s="262"/>
      <c r="AQ41" s="262"/>
      <c r="AR41" s="262"/>
      <c r="AS41" s="262"/>
      <c r="AT41" s="262"/>
      <c r="AU41" s="262"/>
      <c r="AV41" s="262"/>
      <c r="AW41" s="262"/>
      <c r="AX41" s="262"/>
    </row>
    <row r="42" spans="1:50">
      <c r="A42" s="265"/>
      <c r="B42" s="1646" t="s">
        <v>1758</v>
      </c>
      <c r="C42" s="1647"/>
      <c r="D42" s="1648">
        <f>SUM(F42:S42)</f>
        <v>1984</v>
      </c>
      <c r="E42" s="1648"/>
      <c r="F42" s="1649"/>
      <c r="G42" s="1649"/>
      <c r="H42" s="1645">
        <v>298</v>
      </c>
      <c r="I42" s="1645"/>
      <c r="J42" s="1645">
        <v>277</v>
      </c>
      <c r="K42" s="1645"/>
      <c r="L42" s="1645">
        <v>577</v>
      </c>
      <c r="M42" s="1645"/>
      <c r="N42" s="1645">
        <v>448</v>
      </c>
      <c r="O42" s="1645"/>
      <c r="P42" s="1645">
        <v>205</v>
      </c>
      <c r="Q42" s="1645"/>
      <c r="R42" s="1645">
        <v>179</v>
      </c>
      <c r="S42" s="1645"/>
      <c r="T42" s="105"/>
      <c r="U42" s="105"/>
      <c r="V42" s="105"/>
      <c r="W42" s="105"/>
      <c r="X42" s="265"/>
      <c r="Y42" s="265"/>
      <c r="Z42" s="265"/>
      <c r="AA42" s="265"/>
      <c r="AB42" s="265"/>
      <c r="AC42" s="265"/>
      <c r="AD42" s="265"/>
      <c r="AE42" s="262"/>
      <c r="AF42" s="262"/>
      <c r="AG42" s="262"/>
      <c r="AH42" s="262"/>
      <c r="AI42" s="262"/>
      <c r="AJ42" s="262"/>
      <c r="AK42" s="262"/>
      <c r="AL42" s="262"/>
      <c r="AM42" s="262"/>
      <c r="AN42" s="262"/>
      <c r="AO42" s="262"/>
      <c r="AP42" s="262"/>
      <c r="AQ42" s="262"/>
      <c r="AR42" s="262"/>
      <c r="AS42" s="262"/>
      <c r="AT42" s="262"/>
      <c r="AU42" s="262"/>
      <c r="AV42" s="262"/>
      <c r="AW42" s="262"/>
      <c r="AX42" s="262"/>
    </row>
    <row r="43" spans="1:50">
      <c r="A43" s="265"/>
      <c r="B43" s="1646" t="s">
        <v>734</v>
      </c>
      <c r="C43" s="1647"/>
      <c r="D43" s="1648">
        <f>SUM(F43:S43)</f>
        <v>1413</v>
      </c>
      <c r="E43" s="1648"/>
      <c r="F43" s="1649"/>
      <c r="G43" s="1649"/>
      <c r="H43" s="1645">
        <v>25</v>
      </c>
      <c r="I43" s="1645"/>
      <c r="J43" s="1645">
        <v>226</v>
      </c>
      <c r="K43" s="1645"/>
      <c r="L43" s="1645">
        <v>461</v>
      </c>
      <c r="M43" s="1645"/>
      <c r="N43" s="1645">
        <v>364</v>
      </c>
      <c r="O43" s="1645"/>
      <c r="P43" s="1645">
        <v>139</v>
      </c>
      <c r="Q43" s="1645"/>
      <c r="R43" s="1645">
        <v>198</v>
      </c>
      <c r="S43" s="1645"/>
      <c r="T43" s="105"/>
      <c r="U43" s="105"/>
      <c r="V43" s="105"/>
      <c r="W43" s="105"/>
      <c r="X43" s="265"/>
      <c r="Y43" s="265"/>
      <c r="Z43" s="265"/>
      <c r="AA43" s="265"/>
      <c r="AB43" s="265"/>
      <c r="AC43" s="265"/>
      <c r="AD43" s="265"/>
      <c r="AE43" s="262"/>
      <c r="AF43" s="262"/>
      <c r="AG43" s="262"/>
      <c r="AH43" s="262"/>
      <c r="AI43" s="262"/>
      <c r="AJ43" s="262"/>
      <c r="AK43" s="262"/>
      <c r="AL43" s="262"/>
      <c r="AM43" s="262"/>
      <c r="AN43" s="262"/>
      <c r="AO43" s="262"/>
      <c r="AP43" s="262"/>
      <c r="AQ43" s="262"/>
      <c r="AR43" s="262"/>
      <c r="AS43" s="262"/>
      <c r="AT43" s="262"/>
      <c r="AU43" s="262"/>
      <c r="AV43" s="262"/>
      <c r="AW43" s="262"/>
      <c r="AX43" s="262"/>
    </row>
    <row r="44" spans="1:50">
      <c r="A44" s="265"/>
      <c r="B44" s="1642" t="s">
        <v>1410</v>
      </c>
      <c r="C44" s="1643"/>
      <c r="D44" s="1644">
        <v>1143</v>
      </c>
      <c r="E44" s="1644"/>
      <c r="F44" s="1640">
        <v>29</v>
      </c>
      <c r="G44" s="1640"/>
      <c r="H44" s="1640">
        <v>13</v>
      </c>
      <c r="I44" s="1640"/>
      <c r="J44" s="1640">
        <v>167</v>
      </c>
      <c r="K44" s="1640"/>
      <c r="L44" s="1640">
        <v>356</v>
      </c>
      <c r="M44" s="1640"/>
      <c r="N44" s="1640">
        <v>270</v>
      </c>
      <c r="O44" s="1640"/>
      <c r="P44" s="1640">
        <v>115</v>
      </c>
      <c r="Q44" s="1640"/>
      <c r="R44" s="1640">
        <v>193</v>
      </c>
      <c r="S44" s="1640"/>
      <c r="T44" s="105"/>
      <c r="U44" s="105"/>
      <c r="V44" s="105"/>
      <c r="W44" s="105"/>
      <c r="X44" s="265"/>
      <c r="Y44" s="265"/>
      <c r="Z44" s="265"/>
      <c r="AA44" s="265"/>
      <c r="AB44" s="265"/>
      <c r="AC44" s="265"/>
      <c r="AD44" s="265"/>
      <c r="AE44" s="262"/>
      <c r="AF44" s="262"/>
      <c r="AG44" s="262"/>
      <c r="AH44" s="262"/>
      <c r="AI44" s="262"/>
      <c r="AJ44" s="262"/>
      <c r="AK44" s="262"/>
      <c r="AL44" s="262"/>
      <c r="AM44" s="262"/>
      <c r="AN44" s="262"/>
      <c r="AO44" s="262"/>
      <c r="AP44" s="262"/>
      <c r="AQ44" s="262"/>
      <c r="AR44" s="262"/>
      <c r="AS44" s="262"/>
      <c r="AT44" s="262"/>
      <c r="AU44" s="262"/>
      <c r="AV44" s="262"/>
      <c r="AW44" s="262"/>
      <c r="AX44" s="262"/>
    </row>
    <row r="45" spans="1:50">
      <c r="A45" s="265"/>
      <c r="B45" s="264" t="s">
        <v>483</v>
      </c>
      <c r="C45" s="1641" t="s">
        <v>1003</v>
      </c>
      <c r="D45" s="1641"/>
      <c r="E45" s="1641"/>
      <c r="F45" s="1641"/>
      <c r="G45" s="1641"/>
      <c r="H45" s="276"/>
      <c r="I45" s="276"/>
      <c r="J45" s="276"/>
      <c r="K45" s="276"/>
      <c r="L45" s="276"/>
      <c r="M45" s="276"/>
      <c r="N45" s="276"/>
      <c r="O45" s="276"/>
      <c r="P45" s="276"/>
      <c r="Q45" s="276"/>
      <c r="R45" s="276"/>
      <c r="S45" s="276"/>
      <c r="T45" s="272"/>
      <c r="U45" s="272"/>
      <c r="V45" s="272"/>
      <c r="W45" s="272"/>
      <c r="X45" s="265"/>
      <c r="Y45" s="265"/>
      <c r="Z45" s="265"/>
      <c r="AA45" s="265"/>
      <c r="AB45" s="265"/>
      <c r="AC45" s="265"/>
      <c r="AD45" s="265"/>
      <c r="AE45" s="262"/>
      <c r="AF45" s="262"/>
      <c r="AG45" s="262"/>
      <c r="AH45" s="262"/>
      <c r="AI45" s="262"/>
      <c r="AJ45" s="262"/>
      <c r="AK45" s="262"/>
      <c r="AL45" s="262"/>
      <c r="AM45" s="262"/>
      <c r="AN45" s="262"/>
      <c r="AO45" s="262"/>
      <c r="AP45" s="262"/>
      <c r="AQ45" s="262"/>
      <c r="AR45" s="262"/>
      <c r="AS45" s="262"/>
      <c r="AT45" s="262"/>
      <c r="AU45" s="262"/>
      <c r="AV45" s="262"/>
      <c r="AW45" s="262"/>
      <c r="AX45" s="262"/>
    </row>
    <row r="46" spans="1:50">
      <c r="A46" s="265"/>
      <c r="C46" s="273" t="s">
        <v>2375</v>
      </c>
      <c r="D46" s="277"/>
      <c r="E46" s="277"/>
      <c r="F46" s="277"/>
      <c r="G46" s="277"/>
      <c r="H46" s="277"/>
      <c r="I46" s="277"/>
      <c r="J46" s="277"/>
      <c r="K46" s="277"/>
      <c r="L46" s="277"/>
      <c r="M46" s="277"/>
      <c r="N46" s="277"/>
      <c r="O46" s="277"/>
      <c r="P46" s="277"/>
      <c r="Q46" s="265"/>
      <c r="R46" s="265"/>
      <c r="S46" s="265"/>
      <c r="T46" s="265"/>
      <c r="U46" s="265"/>
      <c r="V46" s="265"/>
      <c r="W46" s="265"/>
      <c r="X46" s="265"/>
      <c r="Y46" s="265"/>
      <c r="Z46" s="265"/>
      <c r="AA46" s="265"/>
      <c r="AB46" s="265"/>
      <c r="AC46" s="265"/>
      <c r="AD46" s="265"/>
      <c r="AE46" s="262"/>
      <c r="AF46" s="262"/>
      <c r="AG46" s="262"/>
      <c r="AH46" s="262"/>
      <c r="AI46" s="262"/>
      <c r="AJ46" s="262"/>
      <c r="AK46" s="262"/>
      <c r="AL46" s="262"/>
      <c r="AM46" s="262"/>
      <c r="AN46" s="262"/>
      <c r="AO46" s="262"/>
      <c r="AP46" s="262"/>
      <c r="AQ46" s="262"/>
      <c r="AR46" s="262"/>
      <c r="AS46" s="262"/>
      <c r="AT46" s="262"/>
      <c r="AU46" s="262"/>
      <c r="AV46" s="262"/>
      <c r="AW46" s="262"/>
      <c r="AX46" s="262"/>
    </row>
    <row r="47" spans="1:50">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2"/>
      <c r="AF47" s="262"/>
      <c r="AG47" s="262"/>
      <c r="AH47" s="262"/>
      <c r="AI47" s="262"/>
      <c r="AJ47" s="262"/>
      <c r="AK47" s="262"/>
      <c r="AL47" s="262"/>
      <c r="AM47" s="262"/>
      <c r="AN47" s="262"/>
      <c r="AO47" s="262"/>
      <c r="AP47" s="262"/>
      <c r="AQ47" s="262"/>
      <c r="AR47" s="262"/>
      <c r="AS47" s="262"/>
      <c r="AT47" s="262"/>
      <c r="AU47" s="262"/>
      <c r="AV47" s="262"/>
      <c r="AW47" s="262"/>
      <c r="AX47" s="262"/>
    </row>
    <row r="48" spans="1:50">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2"/>
      <c r="AF48" s="262"/>
      <c r="AG48" s="262"/>
      <c r="AH48" s="262"/>
      <c r="AI48" s="262"/>
      <c r="AJ48" s="262"/>
      <c r="AK48" s="262"/>
      <c r="AL48" s="262"/>
      <c r="AM48" s="262"/>
      <c r="AN48" s="262"/>
      <c r="AO48" s="262"/>
      <c r="AP48" s="262"/>
      <c r="AQ48" s="262"/>
      <c r="AR48" s="262"/>
      <c r="AS48" s="262"/>
      <c r="AT48" s="262"/>
      <c r="AU48" s="262"/>
      <c r="AV48" s="262"/>
      <c r="AW48" s="262"/>
      <c r="AX48" s="262"/>
    </row>
    <row r="49" spans="1:50">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2"/>
      <c r="AF49" s="262"/>
      <c r="AG49" s="262"/>
      <c r="AH49" s="262"/>
      <c r="AI49" s="262"/>
      <c r="AJ49" s="262"/>
      <c r="AK49" s="262"/>
      <c r="AL49" s="262"/>
      <c r="AM49" s="262"/>
      <c r="AN49" s="262"/>
      <c r="AO49" s="262"/>
      <c r="AP49" s="262"/>
      <c r="AQ49" s="262"/>
      <c r="AR49" s="262"/>
      <c r="AS49" s="262"/>
      <c r="AT49" s="262"/>
      <c r="AU49" s="262"/>
      <c r="AV49" s="262"/>
      <c r="AW49" s="262"/>
      <c r="AX49" s="262"/>
    </row>
    <row r="50" spans="1:50">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row>
    <row r="51" spans="1:50">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row>
    <row r="52" spans="1:50">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row>
    <row r="53" spans="1:50">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row>
    <row r="54" spans="1:50">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row>
    <row r="55" spans="1:50">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row>
    <row r="56" spans="1:50">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row>
    <row r="57" spans="1:50">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row>
    <row r="58" spans="1:50">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row>
    <row r="59" spans="1:50">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row>
    <row r="60" spans="1:50">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row>
    <row r="61" spans="1:50">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row>
    <row r="62" spans="1:50">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row>
    <row r="63" spans="1:50">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row>
    <row r="64" spans="1:50">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row>
    <row r="65" spans="1:50">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row>
    <row r="66" spans="1:50">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row>
    <row r="67" spans="1:50">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row>
    <row r="68" spans="1:50">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row>
    <row r="69" spans="1:50">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row>
    <row r="70" spans="1:50">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row>
    <row r="71" spans="1:50">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row>
    <row r="72" spans="1:50">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row>
    <row r="73" spans="1:50">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row>
    <row r="74" spans="1:50">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row>
    <row r="75" spans="1:50">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row>
    <row r="76" spans="1:50">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row>
    <row r="77" spans="1:50">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row>
    <row r="78" spans="1:50">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row>
    <row r="79" spans="1:50">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row>
    <row r="80" spans="1:50">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row>
    <row r="81" spans="1:50">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row>
    <row r="82" spans="1:50">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row>
    <row r="83" spans="1:50">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row>
    <row r="84" spans="1:50">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row>
    <row r="85" spans="1:50">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row>
    <row r="86" spans="1:50">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row>
    <row r="87" spans="1:50">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row>
    <row r="88" spans="1:50">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row>
    <row r="89" spans="1:50">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row>
    <row r="90" spans="1:50">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row>
    <row r="91" spans="1:50">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row>
    <row r="92" spans="1:50">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row>
    <row r="93" spans="1:50">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row>
    <row r="94" spans="1:50">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row>
    <row r="95" spans="1:50">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row>
    <row r="96" spans="1:50">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row>
    <row r="97" spans="1:50">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row>
    <row r="98" spans="1:50">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row>
    <row r="99" spans="1:50">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row>
    <row r="100" spans="1:50">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row>
    <row r="101" spans="1:50">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row>
    <row r="102" spans="1:50">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row>
    <row r="103" spans="1:50">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row>
    <row r="104" spans="1:50">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row>
    <row r="105" spans="1:50">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row>
    <row r="106" spans="1:50">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row>
    <row r="107" spans="1:50">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row>
    <row r="108" spans="1:50">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row>
    <row r="109" spans="1:50">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row>
    <row r="110" spans="1:50">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row>
    <row r="111" spans="1:50">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row>
    <row r="112" spans="1:50">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row>
    <row r="113" spans="1:50">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row>
    <row r="114" spans="1:50">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row>
    <row r="115" spans="1:50">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row>
    <row r="116" spans="1:50">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row>
    <row r="117" spans="1:50">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row>
    <row r="118" spans="1:50">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row>
    <row r="119" spans="1:50">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row>
    <row r="120" spans="1:50">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row>
    <row r="121" spans="1:50">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row>
    <row r="122" spans="1:50">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row>
    <row r="123" spans="1:50">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row>
    <row r="124" spans="1:50">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row>
    <row r="125" spans="1:50">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row>
    <row r="126" spans="1:50">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row>
    <row r="127" spans="1:50">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row>
    <row r="128" spans="1:50">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row>
    <row r="129" spans="1:50">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row>
    <row r="130" spans="1:50">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row>
    <row r="131" spans="1:50">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row>
    <row r="132" spans="1:50">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row>
    <row r="133" spans="1:50">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row>
    <row r="134" spans="1:50">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row>
    <row r="135" spans="1:50">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row>
    <row r="136" spans="1:50">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row>
    <row r="137" spans="1:50">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row>
    <row r="138" spans="1:50">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row>
    <row r="139" spans="1:50">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row>
    <row r="140" spans="1:50">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row>
    <row r="141" spans="1:50">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row>
    <row r="142" spans="1:50">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row>
    <row r="143" spans="1:50">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row>
    <row r="144" spans="1:50">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row>
    <row r="145" spans="1:50">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row>
    <row r="146" spans="1:50">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row>
    <row r="147" spans="1:50">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row>
  </sheetData>
  <mergeCells count="170">
    <mergeCell ref="C15:Q15"/>
    <mergeCell ref="B19:K19"/>
    <mergeCell ref="B20:C22"/>
    <mergeCell ref="D20:K20"/>
    <mergeCell ref="B2:O2"/>
    <mergeCell ref="B3:C5"/>
    <mergeCell ref="D3:E5"/>
    <mergeCell ref="F3:I3"/>
    <mergeCell ref="J3:O3"/>
    <mergeCell ref="F4:G5"/>
    <mergeCell ref="H4:I5"/>
    <mergeCell ref="J4:O4"/>
    <mergeCell ref="J5:K5"/>
    <mergeCell ref="L5:M5"/>
    <mergeCell ref="B7:C7"/>
    <mergeCell ref="D7:E7"/>
    <mergeCell ref="F7:G7"/>
    <mergeCell ref="H7:I7"/>
    <mergeCell ref="N5:O5"/>
    <mergeCell ref="B6:C6"/>
    <mergeCell ref="D6:E6"/>
    <mergeCell ref="F6:G6"/>
    <mergeCell ref="H6:I6"/>
    <mergeCell ref="L7:M7"/>
    <mergeCell ref="J6:K6"/>
    <mergeCell ref="J7:K7"/>
    <mergeCell ref="L6:M6"/>
    <mergeCell ref="N6:O6"/>
    <mergeCell ref="N7:O7"/>
    <mergeCell ref="B10:C10"/>
    <mergeCell ref="D10:E10"/>
    <mergeCell ref="F10:G10"/>
    <mergeCell ref="H10:I10"/>
    <mergeCell ref="J10:K10"/>
    <mergeCell ref="L10:M10"/>
    <mergeCell ref="N10:O10"/>
    <mergeCell ref="B9:C9"/>
    <mergeCell ref="B8:C8"/>
    <mergeCell ref="D8:E8"/>
    <mergeCell ref="F8:G8"/>
    <mergeCell ref="H8:I8"/>
    <mergeCell ref="J8:K8"/>
    <mergeCell ref="L8:M8"/>
    <mergeCell ref="D9:E9"/>
    <mergeCell ref="J9:K9"/>
    <mergeCell ref="L9:M9"/>
    <mergeCell ref="F9:G9"/>
    <mergeCell ref="H9:I9"/>
    <mergeCell ref="J11:K11"/>
    <mergeCell ref="L11:M11"/>
    <mergeCell ref="N8:O8"/>
    <mergeCell ref="N9:O9"/>
    <mergeCell ref="D11:E11"/>
    <mergeCell ref="N11:O11"/>
    <mergeCell ref="B12:C12"/>
    <mergeCell ref="D12:E12"/>
    <mergeCell ref="F12:G12"/>
    <mergeCell ref="H12:I12"/>
    <mergeCell ref="J12:K12"/>
    <mergeCell ref="L12:M12"/>
    <mergeCell ref="N12:O12"/>
    <mergeCell ref="F11:G11"/>
    <mergeCell ref="H11:I11"/>
    <mergeCell ref="B11:C11"/>
    <mergeCell ref="D21:E22"/>
    <mergeCell ref="F21:G22"/>
    <mergeCell ref="H21:I22"/>
    <mergeCell ref="J21:K22"/>
    <mergeCell ref="J23:K23"/>
    <mergeCell ref="B23:C23"/>
    <mergeCell ref="D23:E23"/>
    <mergeCell ref="F23:G23"/>
    <mergeCell ref="H23:I23"/>
    <mergeCell ref="J24:K24"/>
    <mergeCell ref="B26:C26"/>
    <mergeCell ref="D26:E26"/>
    <mergeCell ref="F26:G26"/>
    <mergeCell ref="H26:I26"/>
    <mergeCell ref="J26:K26"/>
    <mergeCell ref="B24:C24"/>
    <mergeCell ref="D24:E24"/>
    <mergeCell ref="F24:G24"/>
    <mergeCell ref="H24:I24"/>
    <mergeCell ref="D25:E25"/>
    <mergeCell ref="F25:G25"/>
    <mergeCell ref="H25:I25"/>
    <mergeCell ref="J25:K25"/>
    <mergeCell ref="B25:C25"/>
    <mergeCell ref="J27:K27"/>
    <mergeCell ref="C30:P30"/>
    <mergeCell ref="B34:S34"/>
    <mergeCell ref="B35:S35"/>
    <mergeCell ref="B27:C27"/>
    <mergeCell ref="D27:E27"/>
    <mergeCell ref="F27:G27"/>
    <mergeCell ref="H27:I27"/>
    <mergeCell ref="R36:S37"/>
    <mergeCell ref="T36:U37"/>
    <mergeCell ref="B38:C38"/>
    <mergeCell ref="D38:E38"/>
    <mergeCell ref="F38:G38"/>
    <mergeCell ref="H38:I38"/>
    <mergeCell ref="J38:K38"/>
    <mergeCell ref="L38:M38"/>
    <mergeCell ref="N38:O38"/>
    <mergeCell ref="P38:Q38"/>
    <mergeCell ref="J36:K37"/>
    <mergeCell ref="L36:M37"/>
    <mergeCell ref="N36:O37"/>
    <mergeCell ref="P36:Q37"/>
    <mergeCell ref="B36:C37"/>
    <mergeCell ref="D36:E37"/>
    <mergeCell ref="F36:G37"/>
    <mergeCell ref="H36:I37"/>
    <mergeCell ref="R38:S38"/>
    <mergeCell ref="B39:C39"/>
    <mergeCell ref="D39:E39"/>
    <mergeCell ref="F39:G39"/>
    <mergeCell ref="H39:I39"/>
    <mergeCell ref="J39:K39"/>
    <mergeCell ref="L39:M39"/>
    <mergeCell ref="N39:O39"/>
    <mergeCell ref="P39:Q39"/>
    <mergeCell ref="R39:S39"/>
    <mergeCell ref="R40:S40"/>
    <mergeCell ref="B41:C41"/>
    <mergeCell ref="D41:E41"/>
    <mergeCell ref="F41:G41"/>
    <mergeCell ref="H41:I41"/>
    <mergeCell ref="J41:K41"/>
    <mergeCell ref="L41:M41"/>
    <mergeCell ref="N41:O41"/>
    <mergeCell ref="P41:Q41"/>
    <mergeCell ref="R41:S41"/>
    <mergeCell ref="J40:K40"/>
    <mergeCell ref="L40:M40"/>
    <mergeCell ref="N40:O40"/>
    <mergeCell ref="P40:Q40"/>
    <mergeCell ref="B40:C40"/>
    <mergeCell ref="D40:E40"/>
    <mergeCell ref="F40:G40"/>
    <mergeCell ref="H40:I40"/>
    <mergeCell ref="R42:S42"/>
    <mergeCell ref="B43:C43"/>
    <mergeCell ref="D43:E43"/>
    <mergeCell ref="F43:G43"/>
    <mergeCell ref="H43:I43"/>
    <mergeCell ref="J43:K43"/>
    <mergeCell ref="L43:M43"/>
    <mergeCell ref="N43:O43"/>
    <mergeCell ref="P43:Q43"/>
    <mergeCell ref="R43:S43"/>
    <mergeCell ref="J42:K42"/>
    <mergeCell ref="L42:M42"/>
    <mergeCell ref="N42:O42"/>
    <mergeCell ref="P42:Q42"/>
    <mergeCell ref="B42:C42"/>
    <mergeCell ref="D42:E42"/>
    <mergeCell ref="F42:G42"/>
    <mergeCell ref="H42:I42"/>
    <mergeCell ref="R44:S44"/>
    <mergeCell ref="C45:G45"/>
    <mergeCell ref="J44:K44"/>
    <mergeCell ref="L44:M44"/>
    <mergeCell ref="N44:O44"/>
    <mergeCell ref="P44:Q44"/>
    <mergeCell ref="B44:C44"/>
    <mergeCell ref="D44:E44"/>
    <mergeCell ref="F44:G44"/>
    <mergeCell ref="H44:I44"/>
  </mergeCells>
  <phoneticPr fontId="2"/>
  <pageMargins left="0.75" right="0.75" top="1" bottom="1" header="0.51200000000000001" footer="0.51200000000000001"/>
  <pageSetup paperSize="9" orientation="portrait" r:id="rId1"/>
  <headerFooter alignWithMargins="0">
    <oddHeader>&amp;R&amp;A</oddHeader>
    <oddFooter>&amp;C－１９－</oddFooter>
  </headerFooter>
  <colBreaks count="1" manualBreakCount="1">
    <brk id="20" max="4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37"/>
  <sheetViews>
    <sheetView zoomScaleNormal="100" workbookViewId="0">
      <selection activeCell="Z32" sqref="Z32"/>
    </sheetView>
  </sheetViews>
  <sheetFormatPr defaultRowHeight="13.5"/>
  <cols>
    <col min="1" max="1" width="0.875" style="21" customWidth="1"/>
    <col min="2" max="2" width="4.25" style="21" customWidth="1"/>
    <col min="3" max="3" width="5.875" style="21" customWidth="1"/>
    <col min="4" max="23" width="3.75" style="21" customWidth="1"/>
    <col min="24" max="43" width="4.625" style="21" customWidth="1"/>
    <col min="44" max="16384" width="9" style="21"/>
  </cols>
  <sheetData>
    <row r="1" spans="1:35" s="217" customFormat="1" ht="26.25" customHeight="1">
      <c r="A1" s="215" t="s">
        <v>1527</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8.75" customHeight="1">
      <c r="I2" s="36"/>
      <c r="N2" s="1718" t="s">
        <v>2358</v>
      </c>
      <c r="O2" s="1718"/>
      <c r="P2" s="1718"/>
      <c r="Q2" s="1718"/>
      <c r="R2" s="1718"/>
      <c r="S2" s="1718"/>
      <c r="T2" s="1718"/>
      <c r="U2" s="1718"/>
      <c r="V2" s="1718"/>
      <c r="W2" s="1718"/>
    </row>
    <row r="3" spans="1:35" ht="20.25" customHeight="1">
      <c r="B3" s="1735" t="s">
        <v>1762</v>
      </c>
      <c r="C3" s="1735"/>
      <c r="D3" s="1723" t="s">
        <v>1183</v>
      </c>
      <c r="E3" s="1724"/>
      <c r="F3" s="1724"/>
      <c r="G3" s="1725"/>
      <c r="H3" s="1723" t="s">
        <v>545</v>
      </c>
      <c r="I3" s="1724"/>
      <c r="J3" s="1724"/>
      <c r="K3" s="1725"/>
      <c r="L3" s="1723" t="s">
        <v>1985</v>
      </c>
      <c r="M3" s="1724"/>
      <c r="N3" s="1724"/>
      <c r="O3" s="1725"/>
      <c r="P3" s="1723" t="s">
        <v>2268</v>
      </c>
      <c r="Q3" s="1724"/>
      <c r="R3" s="1724"/>
      <c r="S3" s="1725"/>
      <c r="T3" s="1723" t="s">
        <v>2344</v>
      </c>
      <c r="U3" s="1724"/>
      <c r="V3" s="1724"/>
      <c r="W3" s="1725"/>
    </row>
    <row r="4" spans="1:35" ht="20.25" customHeight="1">
      <c r="B4" s="1735"/>
      <c r="C4" s="1735"/>
      <c r="D4" s="1720" t="s">
        <v>503</v>
      </c>
      <c r="E4" s="1721"/>
      <c r="F4" s="1721" t="s">
        <v>984</v>
      </c>
      <c r="G4" s="1722"/>
      <c r="H4" s="1720" t="s">
        <v>503</v>
      </c>
      <c r="I4" s="1721"/>
      <c r="J4" s="1721" t="s">
        <v>984</v>
      </c>
      <c r="K4" s="1722"/>
      <c r="L4" s="1720" t="s">
        <v>503</v>
      </c>
      <c r="M4" s="1721"/>
      <c r="N4" s="1721" t="s">
        <v>984</v>
      </c>
      <c r="O4" s="1722"/>
      <c r="P4" s="1720" t="s">
        <v>503</v>
      </c>
      <c r="Q4" s="1721"/>
      <c r="R4" s="1721" t="s">
        <v>984</v>
      </c>
      <c r="S4" s="1722"/>
      <c r="T4" s="1720" t="s">
        <v>503</v>
      </c>
      <c r="U4" s="1721"/>
      <c r="V4" s="1721" t="s">
        <v>984</v>
      </c>
      <c r="W4" s="1722"/>
    </row>
    <row r="5" spans="1:35" ht="20.25" customHeight="1">
      <c r="B5" s="1736" t="s">
        <v>1375</v>
      </c>
      <c r="C5" s="1736"/>
      <c r="D5" s="1734">
        <v>1530</v>
      </c>
      <c r="E5" s="1726"/>
      <c r="F5" s="1726">
        <v>8140</v>
      </c>
      <c r="G5" s="1727"/>
      <c r="H5" s="1705">
        <v>1500</v>
      </c>
      <c r="I5" s="1706"/>
      <c r="J5" s="1706">
        <v>7890</v>
      </c>
      <c r="K5" s="1711"/>
      <c r="L5" s="1705">
        <v>1490</v>
      </c>
      <c r="M5" s="1706"/>
      <c r="N5" s="1706">
        <v>7980</v>
      </c>
      <c r="O5" s="1711"/>
      <c r="P5" s="1705">
        <v>1510</v>
      </c>
      <c r="Q5" s="1706"/>
      <c r="R5" s="1706">
        <v>8130</v>
      </c>
      <c r="S5" s="1711"/>
      <c r="T5" s="1705">
        <v>1460</v>
      </c>
      <c r="U5" s="1706"/>
      <c r="V5" s="1706">
        <v>7550</v>
      </c>
      <c r="W5" s="1711"/>
    </row>
    <row r="6" spans="1:35" ht="20.25" customHeight="1">
      <c r="B6" s="1733" t="s">
        <v>1376</v>
      </c>
      <c r="C6" s="1733"/>
      <c r="D6" s="1732">
        <v>581</v>
      </c>
      <c r="E6" s="1730"/>
      <c r="F6" s="1728">
        <v>1570</v>
      </c>
      <c r="G6" s="1729"/>
      <c r="H6" s="1707">
        <v>613</v>
      </c>
      <c r="I6" s="1708"/>
      <c r="J6" s="1708">
        <v>1800</v>
      </c>
      <c r="K6" s="1712"/>
      <c r="L6" s="1707">
        <v>603</v>
      </c>
      <c r="M6" s="1708"/>
      <c r="N6" s="1708">
        <v>2110</v>
      </c>
      <c r="O6" s="1712"/>
      <c r="P6" s="1707">
        <v>608</v>
      </c>
      <c r="Q6" s="1708"/>
      <c r="R6" s="1708">
        <v>1950</v>
      </c>
      <c r="S6" s="1712"/>
      <c r="T6" s="1707">
        <v>630</v>
      </c>
      <c r="U6" s="1708"/>
      <c r="V6" s="1708">
        <v>2310</v>
      </c>
      <c r="W6" s="1712"/>
    </row>
    <row r="7" spans="1:35" ht="20.25" customHeight="1">
      <c r="B7" s="1733" t="s">
        <v>2082</v>
      </c>
      <c r="C7" s="1733"/>
      <c r="D7" s="1707" t="s">
        <v>16</v>
      </c>
      <c r="E7" s="1708"/>
      <c r="F7" s="1708" t="s">
        <v>16</v>
      </c>
      <c r="G7" s="1712"/>
      <c r="H7" s="1707" t="s">
        <v>16</v>
      </c>
      <c r="I7" s="1708"/>
      <c r="J7" s="1708" t="s">
        <v>16</v>
      </c>
      <c r="K7" s="1712"/>
      <c r="L7" s="1707" t="s">
        <v>16</v>
      </c>
      <c r="M7" s="1708"/>
      <c r="N7" s="1708" t="s">
        <v>16</v>
      </c>
      <c r="O7" s="1712"/>
      <c r="P7" s="1707" t="s">
        <v>16</v>
      </c>
      <c r="Q7" s="1708"/>
      <c r="R7" s="1708" t="s">
        <v>16</v>
      </c>
      <c r="S7" s="1712"/>
      <c r="T7" s="1707" t="s">
        <v>16</v>
      </c>
      <c r="U7" s="1708"/>
      <c r="V7" s="1708" t="s">
        <v>16</v>
      </c>
      <c r="W7" s="1712"/>
    </row>
    <row r="8" spans="1:35" ht="20.25" customHeight="1">
      <c r="B8" s="1733" t="s">
        <v>1359</v>
      </c>
      <c r="C8" s="1733"/>
      <c r="D8" s="1732">
        <v>579</v>
      </c>
      <c r="E8" s="1730"/>
      <c r="F8" s="1730">
        <v>1150</v>
      </c>
      <c r="G8" s="1731"/>
      <c r="H8" s="1707">
        <v>617</v>
      </c>
      <c r="I8" s="1708"/>
      <c r="J8" s="1708">
        <v>1080</v>
      </c>
      <c r="K8" s="1712"/>
      <c r="L8" s="1707">
        <v>615</v>
      </c>
      <c r="M8" s="1708"/>
      <c r="N8" s="1708">
        <v>1050</v>
      </c>
      <c r="O8" s="1712"/>
      <c r="P8" s="1707">
        <v>599</v>
      </c>
      <c r="Q8" s="1708"/>
      <c r="R8" s="1708">
        <v>1070</v>
      </c>
      <c r="S8" s="1712"/>
      <c r="T8" s="1707">
        <v>636</v>
      </c>
      <c r="U8" s="1708"/>
      <c r="V8" s="1708">
        <v>1110</v>
      </c>
      <c r="W8" s="1712"/>
    </row>
    <row r="9" spans="1:35" ht="20.25" customHeight="1">
      <c r="B9" s="1733" t="s">
        <v>1374</v>
      </c>
      <c r="C9" s="1733"/>
      <c r="D9" s="1707" t="s">
        <v>16</v>
      </c>
      <c r="E9" s="1708"/>
      <c r="F9" s="1708" t="s">
        <v>16</v>
      </c>
      <c r="G9" s="1712"/>
      <c r="H9" s="1719" t="s">
        <v>16</v>
      </c>
      <c r="I9" s="1390"/>
      <c r="J9" s="1390" t="s">
        <v>16</v>
      </c>
      <c r="K9" s="1391"/>
      <c r="L9" s="1719" t="s">
        <v>16</v>
      </c>
      <c r="M9" s="1390"/>
      <c r="N9" s="1390" t="s">
        <v>16</v>
      </c>
      <c r="O9" s="1391"/>
      <c r="P9" s="1719" t="s">
        <v>16</v>
      </c>
      <c r="Q9" s="1390"/>
      <c r="R9" s="1390" t="s">
        <v>16</v>
      </c>
      <c r="S9" s="1391"/>
      <c r="T9" s="1719" t="s">
        <v>16</v>
      </c>
      <c r="U9" s="1390"/>
      <c r="V9" s="1390" t="s">
        <v>16</v>
      </c>
      <c r="W9" s="1391"/>
    </row>
    <row r="10" spans="1:35" ht="20.25" customHeight="1">
      <c r="B10" s="1733" t="s">
        <v>2083</v>
      </c>
      <c r="C10" s="1733"/>
      <c r="D10" s="1707" t="s">
        <v>16</v>
      </c>
      <c r="E10" s="1708"/>
      <c r="F10" s="1708" t="s">
        <v>16</v>
      </c>
      <c r="G10" s="1712"/>
      <c r="H10" s="1719" t="s">
        <v>16</v>
      </c>
      <c r="I10" s="1390"/>
      <c r="J10" s="1390" t="s">
        <v>16</v>
      </c>
      <c r="K10" s="1391"/>
      <c r="L10" s="1719" t="s">
        <v>16</v>
      </c>
      <c r="M10" s="1390"/>
      <c r="N10" s="1390" t="s">
        <v>16</v>
      </c>
      <c r="O10" s="1391"/>
      <c r="P10" s="1719" t="s">
        <v>16</v>
      </c>
      <c r="Q10" s="1390"/>
      <c r="R10" s="1390" t="s">
        <v>16</v>
      </c>
      <c r="S10" s="1391"/>
      <c r="T10" s="1719" t="s">
        <v>16</v>
      </c>
      <c r="U10" s="1390"/>
      <c r="V10" s="1390" t="s">
        <v>16</v>
      </c>
      <c r="W10" s="1391"/>
    </row>
    <row r="11" spans="1:35" ht="20.25" customHeight="1">
      <c r="B11" s="1733" t="s">
        <v>2084</v>
      </c>
      <c r="C11" s="1733"/>
      <c r="D11" s="1707" t="s">
        <v>16</v>
      </c>
      <c r="E11" s="1708"/>
      <c r="F11" s="1708" t="s">
        <v>16</v>
      </c>
      <c r="G11" s="1712"/>
      <c r="H11" s="1719" t="s">
        <v>16</v>
      </c>
      <c r="I11" s="1390"/>
      <c r="J11" s="1390" t="s">
        <v>16</v>
      </c>
      <c r="K11" s="1391"/>
      <c r="L11" s="1719" t="s">
        <v>16</v>
      </c>
      <c r="M11" s="1390"/>
      <c r="N11" s="1390" t="s">
        <v>16</v>
      </c>
      <c r="O11" s="1391"/>
      <c r="P11" s="1719" t="s">
        <v>16</v>
      </c>
      <c r="Q11" s="1390"/>
      <c r="R11" s="1390" t="s">
        <v>16</v>
      </c>
      <c r="S11" s="1391"/>
      <c r="T11" s="1719" t="s">
        <v>16</v>
      </c>
      <c r="U11" s="1390"/>
      <c r="V11" s="1390" t="s">
        <v>16</v>
      </c>
      <c r="W11" s="1391"/>
    </row>
    <row r="12" spans="1:35" ht="20.25" customHeight="1">
      <c r="B12" s="1733" t="s">
        <v>2085</v>
      </c>
      <c r="C12" s="1733"/>
      <c r="D12" s="1707" t="s">
        <v>16</v>
      </c>
      <c r="E12" s="1708"/>
      <c r="F12" s="1708" t="s">
        <v>16</v>
      </c>
      <c r="G12" s="1712"/>
      <c r="H12" s="1719" t="s">
        <v>16</v>
      </c>
      <c r="I12" s="1390"/>
      <c r="J12" s="1390" t="s">
        <v>16</v>
      </c>
      <c r="K12" s="1391"/>
      <c r="L12" s="1719" t="s">
        <v>16</v>
      </c>
      <c r="M12" s="1390"/>
      <c r="N12" s="1390" t="s">
        <v>16</v>
      </c>
      <c r="O12" s="1391"/>
      <c r="P12" s="1719" t="s">
        <v>16</v>
      </c>
      <c r="Q12" s="1390"/>
      <c r="R12" s="1390" t="s">
        <v>16</v>
      </c>
      <c r="S12" s="1391"/>
      <c r="T12" s="1719" t="s">
        <v>16</v>
      </c>
      <c r="U12" s="1390"/>
      <c r="V12" s="1390" t="s">
        <v>16</v>
      </c>
      <c r="W12" s="1391"/>
    </row>
    <row r="13" spans="1:35" ht="20.25" customHeight="1">
      <c r="B13" s="1733" t="s">
        <v>2086</v>
      </c>
      <c r="C13" s="1733"/>
      <c r="D13" s="1707" t="s">
        <v>16</v>
      </c>
      <c r="E13" s="1708"/>
      <c r="F13" s="1708" t="s">
        <v>16</v>
      </c>
      <c r="G13" s="1712"/>
      <c r="H13" s="1719" t="s">
        <v>16</v>
      </c>
      <c r="I13" s="1390"/>
      <c r="J13" s="1390" t="s">
        <v>16</v>
      </c>
      <c r="K13" s="1391"/>
      <c r="L13" s="1719" t="s">
        <v>16</v>
      </c>
      <c r="M13" s="1390"/>
      <c r="N13" s="1390" t="s">
        <v>16</v>
      </c>
      <c r="O13" s="1391"/>
      <c r="P13" s="1719" t="s">
        <v>16</v>
      </c>
      <c r="Q13" s="1390"/>
      <c r="R13" s="1390" t="s">
        <v>16</v>
      </c>
      <c r="S13" s="1391"/>
      <c r="T13" s="1719" t="s">
        <v>16</v>
      </c>
      <c r="U13" s="1390"/>
      <c r="V13" s="1390" t="s">
        <v>16</v>
      </c>
      <c r="W13" s="1391"/>
    </row>
    <row r="14" spans="1:35" ht="20.25" customHeight="1">
      <c r="B14" s="1733" t="s">
        <v>2087</v>
      </c>
      <c r="C14" s="1733"/>
      <c r="D14" s="1707" t="s">
        <v>16</v>
      </c>
      <c r="E14" s="1708"/>
      <c r="F14" s="1708" t="s">
        <v>16</v>
      </c>
      <c r="G14" s="1712"/>
      <c r="H14" s="1719" t="s">
        <v>16</v>
      </c>
      <c r="I14" s="1390"/>
      <c r="J14" s="1390" t="s">
        <v>16</v>
      </c>
      <c r="K14" s="1391"/>
      <c r="L14" s="1719" t="s">
        <v>16</v>
      </c>
      <c r="M14" s="1390"/>
      <c r="N14" s="1390" t="s">
        <v>16</v>
      </c>
      <c r="O14" s="1391"/>
      <c r="P14" s="1719" t="s">
        <v>16</v>
      </c>
      <c r="Q14" s="1390"/>
      <c r="R14" s="1390" t="s">
        <v>16</v>
      </c>
      <c r="S14" s="1391"/>
      <c r="T14" s="1719" t="s">
        <v>16</v>
      </c>
      <c r="U14" s="1390"/>
      <c r="V14" s="1390" t="s">
        <v>16</v>
      </c>
      <c r="W14" s="1391"/>
    </row>
    <row r="15" spans="1:35" ht="20.25" customHeight="1">
      <c r="B15" s="1733" t="s">
        <v>2088</v>
      </c>
      <c r="C15" s="1733"/>
      <c r="D15" s="1707" t="s">
        <v>16</v>
      </c>
      <c r="E15" s="1708"/>
      <c r="F15" s="1708" t="s">
        <v>16</v>
      </c>
      <c r="G15" s="1712"/>
      <c r="H15" s="1719" t="s">
        <v>16</v>
      </c>
      <c r="I15" s="1390"/>
      <c r="J15" s="1390" t="s">
        <v>16</v>
      </c>
      <c r="K15" s="1391"/>
      <c r="L15" s="1719" t="s">
        <v>16</v>
      </c>
      <c r="M15" s="1390"/>
      <c r="N15" s="1390" t="s">
        <v>16</v>
      </c>
      <c r="O15" s="1391"/>
      <c r="P15" s="1719" t="s">
        <v>16</v>
      </c>
      <c r="Q15" s="1390"/>
      <c r="R15" s="1390" t="s">
        <v>16</v>
      </c>
      <c r="S15" s="1391"/>
      <c r="T15" s="1719" t="s">
        <v>16</v>
      </c>
      <c r="U15" s="1390"/>
      <c r="V15" s="1390" t="s">
        <v>16</v>
      </c>
      <c r="W15" s="1391"/>
    </row>
    <row r="16" spans="1:35" ht="20.25" customHeight="1">
      <c r="B16" s="1733" t="s">
        <v>2089</v>
      </c>
      <c r="C16" s="1733"/>
      <c r="D16" s="1707" t="s">
        <v>16</v>
      </c>
      <c r="E16" s="1708"/>
      <c r="F16" s="1708" t="s">
        <v>16</v>
      </c>
      <c r="G16" s="1712"/>
      <c r="H16" s="1719" t="s">
        <v>16</v>
      </c>
      <c r="I16" s="1390"/>
      <c r="J16" s="1390" t="s">
        <v>16</v>
      </c>
      <c r="K16" s="1391"/>
      <c r="L16" s="1719" t="s">
        <v>16</v>
      </c>
      <c r="M16" s="1390"/>
      <c r="N16" s="1390" t="s">
        <v>16</v>
      </c>
      <c r="O16" s="1391"/>
      <c r="P16" s="1719" t="s">
        <v>16</v>
      </c>
      <c r="Q16" s="1390"/>
      <c r="R16" s="1390" t="s">
        <v>16</v>
      </c>
      <c r="S16" s="1391"/>
      <c r="T16" s="1719" t="s">
        <v>16</v>
      </c>
      <c r="U16" s="1390"/>
      <c r="V16" s="1390" t="s">
        <v>16</v>
      </c>
      <c r="W16" s="1391"/>
    </row>
    <row r="17" spans="1:24" ht="20.25" customHeight="1">
      <c r="B17" s="1733" t="s">
        <v>2090</v>
      </c>
      <c r="C17" s="1733"/>
      <c r="D17" s="1707" t="s">
        <v>16</v>
      </c>
      <c r="E17" s="1708"/>
      <c r="F17" s="1708" t="s">
        <v>16</v>
      </c>
      <c r="G17" s="1712"/>
      <c r="H17" s="1719" t="s">
        <v>16</v>
      </c>
      <c r="I17" s="1390"/>
      <c r="J17" s="1390" t="s">
        <v>16</v>
      </c>
      <c r="K17" s="1391"/>
      <c r="L17" s="1719" t="s">
        <v>16</v>
      </c>
      <c r="M17" s="1390"/>
      <c r="N17" s="1390" t="s">
        <v>16</v>
      </c>
      <c r="O17" s="1391"/>
      <c r="P17" s="1719" t="s">
        <v>16</v>
      </c>
      <c r="Q17" s="1390"/>
      <c r="R17" s="1390" t="s">
        <v>16</v>
      </c>
      <c r="S17" s="1391"/>
      <c r="T17" s="1719" t="s">
        <v>16</v>
      </c>
      <c r="U17" s="1390"/>
      <c r="V17" s="1390" t="s">
        <v>16</v>
      </c>
      <c r="W17" s="1391"/>
    </row>
    <row r="18" spans="1:24" ht="20.25" customHeight="1">
      <c r="B18" s="1733" t="s">
        <v>2091</v>
      </c>
      <c r="C18" s="1733"/>
      <c r="D18" s="1707" t="s">
        <v>16</v>
      </c>
      <c r="E18" s="1708"/>
      <c r="F18" s="1708" t="s">
        <v>16</v>
      </c>
      <c r="G18" s="1712"/>
      <c r="H18" s="1719" t="s">
        <v>16</v>
      </c>
      <c r="I18" s="1390"/>
      <c r="J18" s="1390" t="s">
        <v>16</v>
      </c>
      <c r="K18" s="1391"/>
      <c r="L18" s="1719" t="s">
        <v>16</v>
      </c>
      <c r="M18" s="1390"/>
      <c r="N18" s="1390" t="s">
        <v>16</v>
      </c>
      <c r="O18" s="1391"/>
      <c r="P18" s="1719" t="s">
        <v>16</v>
      </c>
      <c r="Q18" s="1390"/>
      <c r="R18" s="1390" t="s">
        <v>16</v>
      </c>
      <c r="S18" s="1391"/>
      <c r="T18" s="1719" t="s">
        <v>16</v>
      </c>
      <c r="U18" s="1390"/>
      <c r="V18" s="1390" t="s">
        <v>16</v>
      </c>
      <c r="W18" s="1391"/>
    </row>
    <row r="19" spans="1:24" ht="20.25" customHeight="1">
      <c r="B19" s="1733" t="s">
        <v>2092</v>
      </c>
      <c r="C19" s="1733"/>
      <c r="D19" s="1707" t="s">
        <v>16</v>
      </c>
      <c r="E19" s="1708"/>
      <c r="F19" s="1708" t="s">
        <v>16</v>
      </c>
      <c r="G19" s="1712"/>
      <c r="H19" s="1719" t="s">
        <v>16</v>
      </c>
      <c r="I19" s="1390"/>
      <c r="J19" s="1390" t="s">
        <v>16</v>
      </c>
      <c r="K19" s="1391"/>
      <c r="L19" s="1719" t="s">
        <v>16</v>
      </c>
      <c r="M19" s="1390"/>
      <c r="N19" s="1390" t="s">
        <v>16</v>
      </c>
      <c r="O19" s="1391"/>
      <c r="P19" s="1719" t="s">
        <v>16</v>
      </c>
      <c r="Q19" s="1390"/>
      <c r="R19" s="1390" t="s">
        <v>16</v>
      </c>
      <c r="S19" s="1391"/>
      <c r="T19" s="1719" t="s">
        <v>16</v>
      </c>
      <c r="U19" s="1390"/>
      <c r="V19" s="1390" t="s">
        <v>16</v>
      </c>
      <c r="W19" s="1391"/>
    </row>
    <row r="20" spans="1:24" s="46" customFormat="1" ht="20.25" customHeight="1">
      <c r="B20" s="1733" t="s">
        <v>2093</v>
      </c>
      <c r="C20" s="1733"/>
      <c r="D20" s="1707" t="s">
        <v>16</v>
      </c>
      <c r="E20" s="1708"/>
      <c r="F20" s="1708" t="s">
        <v>16</v>
      </c>
      <c r="G20" s="1712"/>
      <c r="H20" s="1719" t="s">
        <v>16</v>
      </c>
      <c r="I20" s="1390"/>
      <c r="J20" s="1390" t="s">
        <v>16</v>
      </c>
      <c r="K20" s="1391"/>
      <c r="L20" s="1719" t="s">
        <v>16</v>
      </c>
      <c r="M20" s="1390"/>
      <c r="N20" s="1390" t="s">
        <v>16</v>
      </c>
      <c r="O20" s="1391"/>
      <c r="P20" s="1719" t="s">
        <v>16</v>
      </c>
      <c r="Q20" s="1390"/>
      <c r="R20" s="1390" t="s">
        <v>16</v>
      </c>
      <c r="S20" s="1391"/>
      <c r="T20" s="1719" t="s">
        <v>16</v>
      </c>
      <c r="U20" s="1390"/>
      <c r="V20" s="1390" t="s">
        <v>16</v>
      </c>
      <c r="W20" s="1391"/>
    </row>
    <row r="21" spans="1:24" ht="20.25" customHeight="1">
      <c r="B21" s="1737" t="s">
        <v>486</v>
      </c>
      <c r="C21" s="1737"/>
      <c r="D21" s="1503" t="s">
        <v>16</v>
      </c>
      <c r="E21" s="1506"/>
      <c r="F21" s="1506" t="s">
        <v>16</v>
      </c>
      <c r="G21" s="1504"/>
      <c r="H21" s="1709" t="s">
        <v>16</v>
      </c>
      <c r="I21" s="1701"/>
      <c r="J21" s="1701" t="s">
        <v>16</v>
      </c>
      <c r="K21" s="1702"/>
      <c r="L21" s="1709" t="s">
        <v>16</v>
      </c>
      <c r="M21" s="1701"/>
      <c r="N21" s="1701" t="s">
        <v>16</v>
      </c>
      <c r="O21" s="1702"/>
      <c r="P21" s="1709" t="s">
        <v>16</v>
      </c>
      <c r="Q21" s="1701"/>
      <c r="R21" s="1701" t="s">
        <v>16</v>
      </c>
      <c r="S21" s="1702"/>
      <c r="T21" s="1709" t="s">
        <v>16</v>
      </c>
      <c r="U21" s="1701"/>
      <c r="V21" s="1701" t="s">
        <v>16</v>
      </c>
      <c r="W21" s="1702"/>
    </row>
    <row r="22" spans="1:24" ht="16.5" customHeight="1">
      <c r="B22" s="67"/>
      <c r="C22" s="47"/>
      <c r="D22" s="46"/>
      <c r="E22" s="46"/>
      <c r="F22" s="46"/>
      <c r="G22" s="46"/>
      <c r="H22" s="46"/>
      <c r="I22" s="46"/>
      <c r="J22" s="46"/>
      <c r="K22" s="46"/>
      <c r="L22" s="46"/>
      <c r="M22" s="46"/>
      <c r="N22" s="46"/>
      <c r="O22" s="46"/>
      <c r="P22" s="46"/>
      <c r="Q22" s="46"/>
      <c r="R22" s="46"/>
      <c r="S22" s="46"/>
      <c r="T22" s="46"/>
      <c r="U22" s="46"/>
      <c r="V22" s="46"/>
      <c r="W22" s="46"/>
      <c r="X22" s="46"/>
    </row>
    <row r="23" spans="1:24" ht="18.75" customHeight="1">
      <c r="B23" s="46" t="s">
        <v>483</v>
      </c>
      <c r="C23" s="47" t="s">
        <v>1732</v>
      </c>
      <c r="D23" s="8"/>
      <c r="E23" s="8"/>
      <c r="F23" s="8"/>
      <c r="G23" s="8"/>
      <c r="H23" s="8"/>
      <c r="I23" s="8"/>
      <c r="J23" s="8"/>
      <c r="K23" s="8"/>
      <c r="L23" s="8"/>
      <c r="M23" s="8"/>
      <c r="N23" s="8"/>
      <c r="O23" s="8"/>
      <c r="P23" s="8"/>
      <c r="Q23" s="8"/>
      <c r="R23" s="8"/>
      <c r="S23" s="8"/>
    </row>
    <row r="24" spans="1:24" ht="10.5" customHeight="1">
      <c r="B24" s="46"/>
      <c r="C24" s="47"/>
      <c r="D24" s="8"/>
      <c r="E24" s="8"/>
      <c r="F24" s="8"/>
      <c r="G24" s="8"/>
      <c r="H24" s="8"/>
      <c r="I24" s="8"/>
      <c r="J24" s="8"/>
      <c r="K24" s="8"/>
      <c r="L24" s="8"/>
      <c r="M24" s="8"/>
      <c r="N24" s="8"/>
      <c r="O24" s="8"/>
      <c r="P24" s="8"/>
      <c r="Q24" s="8"/>
      <c r="R24" s="8"/>
      <c r="S24" s="8"/>
    </row>
    <row r="25" spans="1:24" ht="16.5" customHeight="1">
      <c r="B25" s="8"/>
      <c r="C25" s="8"/>
      <c r="D25" s="8"/>
      <c r="E25" s="8"/>
      <c r="F25" s="8"/>
      <c r="G25" s="8"/>
      <c r="H25" s="8"/>
      <c r="I25" s="8"/>
      <c r="J25" s="8"/>
      <c r="K25" s="8"/>
      <c r="L25" s="8"/>
      <c r="M25" s="8"/>
      <c r="N25" s="8"/>
      <c r="O25" s="8"/>
      <c r="P25" s="8"/>
      <c r="Q25" s="8"/>
      <c r="R25" s="8"/>
      <c r="S25" s="8"/>
      <c r="T25" s="8"/>
      <c r="U25" s="8"/>
      <c r="V25" s="8"/>
      <c r="W25" s="8"/>
      <c r="X25" s="8"/>
    </row>
    <row r="26" spans="1:24" ht="26.25" customHeight="1">
      <c r="A26" s="215" t="s">
        <v>1528</v>
      </c>
      <c r="B26" s="219"/>
      <c r="C26" s="219"/>
      <c r="D26" s="219"/>
      <c r="E26" s="219"/>
      <c r="F26" s="219"/>
      <c r="G26" s="219"/>
      <c r="H26" s="219"/>
      <c r="I26" s="219"/>
      <c r="J26" s="219"/>
      <c r="K26" s="219"/>
      <c r="L26" s="219"/>
      <c r="M26" s="219"/>
      <c r="N26" s="219"/>
      <c r="O26" s="219"/>
      <c r="P26" s="219"/>
      <c r="Q26" s="219"/>
      <c r="R26" s="219"/>
      <c r="S26" s="219"/>
      <c r="T26" s="219"/>
      <c r="U26" s="219"/>
      <c r="V26" s="219"/>
      <c r="W26" s="219"/>
      <c r="X26" s="8"/>
    </row>
    <row r="27" spans="1:24" ht="16.5" customHeight="1">
      <c r="B27" s="46"/>
      <c r="C27" s="46"/>
      <c r="D27" s="46"/>
      <c r="E27" s="46"/>
      <c r="F27" s="46"/>
      <c r="G27" s="46"/>
      <c r="H27" s="46"/>
      <c r="I27" s="46"/>
      <c r="J27" s="46"/>
      <c r="K27" s="46"/>
      <c r="L27" s="46"/>
      <c r="M27" s="1313" t="s">
        <v>88</v>
      </c>
      <c r="N27" s="1313"/>
      <c r="O27" s="1313"/>
      <c r="P27" s="1313"/>
      <c r="Q27" s="1313"/>
      <c r="R27" s="1313"/>
      <c r="S27" s="1313"/>
      <c r="T27" s="1313"/>
      <c r="U27" s="1313"/>
      <c r="V27" s="1313"/>
      <c r="W27" s="1313"/>
    </row>
    <row r="28" spans="1:24" ht="16.5" customHeight="1">
      <c r="B28" s="1271" t="s">
        <v>1360</v>
      </c>
      <c r="C28" s="1271"/>
      <c r="D28" s="1271"/>
      <c r="E28" s="1271"/>
      <c r="F28" s="1271"/>
      <c r="G28" s="1271"/>
      <c r="H28" s="1276" t="s">
        <v>501</v>
      </c>
      <c r="I28" s="1277"/>
      <c r="J28" s="1277"/>
      <c r="K28" s="1279"/>
      <c r="L28" s="1276" t="s">
        <v>994</v>
      </c>
      <c r="M28" s="1277"/>
      <c r="N28" s="1277"/>
      <c r="O28" s="1279"/>
      <c r="P28" s="1271" t="s">
        <v>2245</v>
      </c>
      <c r="Q28" s="1271"/>
      <c r="R28" s="1271"/>
      <c r="S28" s="1271"/>
      <c r="T28" s="1271" t="s">
        <v>2339</v>
      </c>
      <c r="U28" s="1271"/>
      <c r="V28" s="1271"/>
      <c r="W28" s="1271"/>
    </row>
    <row r="29" spans="1:24" ht="16.5" customHeight="1">
      <c r="B29" s="1271"/>
      <c r="C29" s="1271"/>
      <c r="D29" s="1271"/>
      <c r="E29" s="1271"/>
      <c r="F29" s="1271"/>
      <c r="G29" s="1271"/>
      <c r="H29" s="1360" t="s">
        <v>1361</v>
      </c>
      <c r="I29" s="1361"/>
      <c r="J29" s="1361" t="s">
        <v>503</v>
      </c>
      <c r="K29" s="1362"/>
      <c r="L29" s="1360" t="s">
        <v>1361</v>
      </c>
      <c r="M29" s="1361"/>
      <c r="N29" s="1361" t="s">
        <v>503</v>
      </c>
      <c r="O29" s="1362"/>
      <c r="P29" s="1360" t="s">
        <v>977</v>
      </c>
      <c r="Q29" s="1361"/>
      <c r="R29" s="1361" t="s">
        <v>503</v>
      </c>
      <c r="S29" s="1362"/>
      <c r="T29" s="1360" t="s">
        <v>977</v>
      </c>
      <c r="U29" s="1361"/>
      <c r="V29" s="1361" t="s">
        <v>503</v>
      </c>
      <c r="W29" s="1362"/>
    </row>
    <row r="30" spans="1:24" ht="35.25" customHeight="1">
      <c r="B30" s="1271" t="s">
        <v>1362</v>
      </c>
      <c r="C30" s="1271"/>
      <c r="D30" s="1271"/>
      <c r="E30" s="1271"/>
      <c r="F30" s="1271"/>
      <c r="G30" s="1271"/>
      <c r="H30" s="1703">
        <v>85</v>
      </c>
      <c r="I30" s="1704"/>
      <c r="J30" s="1704">
        <v>1372</v>
      </c>
      <c r="K30" s="1710"/>
      <c r="L30" s="1703">
        <v>153</v>
      </c>
      <c r="M30" s="1704"/>
      <c r="N30" s="1704">
        <v>921</v>
      </c>
      <c r="O30" s="1710"/>
      <c r="P30" s="1703">
        <v>90</v>
      </c>
      <c r="Q30" s="1704"/>
      <c r="R30" s="1704">
        <v>1363</v>
      </c>
      <c r="S30" s="1710"/>
      <c r="T30" s="1703">
        <v>103</v>
      </c>
      <c r="U30" s="1704"/>
      <c r="V30" s="1704">
        <v>1345</v>
      </c>
      <c r="W30" s="1710"/>
    </row>
    <row r="31" spans="1:24" ht="35.25" customHeight="1">
      <c r="B31" s="1716" t="s">
        <v>1402</v>
      </c>
      <c r="C31" s="1717"/>
      <c r="D31" s="1717"/>
      <c r="E31" s="1717"/>
      <c r="F31" s="1717"/>
      <c r="G31" s="1717"/>
      <c r="H31" s="1705">
        <v>35</v>
      </c>
      <c r="I31" s="1706"/>
      <c r="J31" s="1706">
        <v>742</v>
      </c>
      <c r="K31" s="1711"/>
      <c r="L31" s="1705">
        <v>48</v>
      </c>
      <c r="M31" s="1706"/>
      <c r="N31" s="1706">
        <v>491</v>
      </c>
      <c r="O31" s="1711"/>
      <c r="P31" s="1705">
        <v>34</v>
      </c>
      <c r="Q31" s="1706"/>
      <c r="R31" s="1706">
        <v>984</v>
      </c>
      <c r="S31" s="1711"/>
      <c r="T31" s="1705">
        <v>46</v>
      </c>
      <c r="U31" s="1706"/>
      <c r="V31" s="1706">
        <v>1003</v>
      </c>
      <c r="W31" s="1711"/>
    </row>
    <row r="32" spans="1:24" ht="35.25" customHeight="1">
      <c r="B32" s="1714" t="s">
        <v>89</v>
      </c>
      <c r="C32" s="1715"/>
      <c r="D32" s="1715"/>
      <c r="E32" s="1715"/>
      <c r="F32" s="1715"/>
      <c r="G32" s="1715"/>
      <c r="H32" s="1707">
        <v>7</v>
      </c>
      <c r="I32" s="1708"/>
      <c r="J32" s="1708">
        <v>15</v>
      </c>
      <c r="K32" s="1712"/>
      <c r="L32" s="1707">
        <v>9</v>
      </c>
      <c r="M32" s="1708"/>
      <c r="N32" s="1708">
        <v>25</v>
      </c>
      <c r="O32" s="1712"/>
      <c r="P32" s="1707">
        <v>6</v>
      </c>
      <c r="Q32" s="1708"/>
      <c r="R32" s="1708">
        <v>48</v>
      </c>
      <c r="S32" s="1712"/>
      <c r="T32" s="1707">
        <v>10</v>
      </c>
      <c r="U32" s="1708"/>
      <c r="V32" s="1708">
        <v>42</v>
      </c>
      <c r="W32" s="1712"/>
    </row>
    <row r="33" spans="2:23" ht="35.25" customHeight="1">
      <c r="B33" s="1714" t="s">
        <v>1674</v>
      </c>
      <c r="C33" s="1715"/>
      <c r="D33" s="1715"/>
      <c r="E33" s="1715"/>
      <c r="F33" s="1715"/>
      <c r="G33" s="1715"/>
      <c r="H33" s="1707">
        <v>20</v>
      </c>
      <c r="I33" s="1708"/>
      <c r="J33" s="1708">
        <v>181</v>
      </c>
      <c r="K33" s="1712"/>
      <c r="L33" s="1707">
        <v>16</v>
      </c>
      <c r="M33" s="1708"/>
      <c r="N33" s="1708">
        <v>30</v>
      </c>
      <c r="O33" s="1712"/>
      <c r="P33" s="1707">
        <v>16</v>
      </c>
      <c r="Q33" s="1708"/>
      <c r="R33" s="1708">
        <v>78</v>
      </c>
      <c r="S33" s="1712"/>
      <c r="T33" s="1707">
        <v>18</v>
      </c>
      <c r="U33" s="1708"/>
      <c r="V33" s="1708">
        <v>72</v>
      </c>
      <c r="W33" s="1712"/>
    </row>
    <row r="34" spans="2:23" ht="35.25" customHeight="1">
      <c r="B34" s="1714" t="s">
        <v>1988</v>
      </c>
      <c r="C34" s="1715"/>
      <c r="D34" s="1715"/>
      <c r="E34" s="1715"/>
      <c r="F34" s="1715"/>
      <c r="G34" s="1715"/>
      <c r="H34" s="1707">
        <v>8</v>
      </c>
      <c r="I34" s="1708"/>
      <c r="J34" s="1708">
        <v>357</v>
      </c>
      <c r="K34" s="1712"/>
      <c r="L34" s="1707">
        <v>24</v>
      </c>
      <c r="M34" s="1708"/>
      <c r="N34" s="1708">
        <v>47</v>
      </c>
      <c r="O34" s="1712"/>
      <c r="P34" s="1707">
        <v>15</v>
      </c>
      <c r="Q34" s="1708"/>
      <c r="R34" s="1708">
        <v>116</v>
      </c>
      <c r="S34" s="1712"/>
      <c r="T34" s="1707">
        <v>8</v>
      </c>
      <c r="U34" s="1708"/>
      <c r="V34" s="1708">
        <v>61</v>
      </c>
      <c r="W34" s="1712"/>
    </row>
    <row r="35" spans="2:23" ht="35.25" customHeight="1">
      <c r="B35" s="1714" t="s">
        <v>1989</v>
      </c>
      <c r="C35" s="1715"/>
      <c r="D35" s="1715"/>
      <c r="E35" s="1715"/>
      <c r="F35" s="1715"/>
      <c r="G35" s="1715"/>
      <c r="H35" s="1707">
        <v>15</v>
      </c>
      <c r="I35" s="1708"/>
      <c r="J35" s="1708">
        <v>77</v>
      </c>
      <c r="K35" s="1712"/>
      <c r="L35" s="1707">
        <v>56</v>
      </c>
      <c r="M35" s="1708"/>
      <c r="N35" s="1708">
        <v>328</v>
      </c>
      <c r="O35" s="1712"/>
      <c r="P35" s="1707">
        <v>19</v>
      </c>
      <c r="Q35" s="1708"/>
      <c r="R35" s="1708">
        <v>137</v>
      </c>
      <c r="S35" s="1712"/>
      <c r="T35" s="1707">
        <v>21</v>
      </c>
      <c r="U35" s="1708"/>
      <c r="V35" s="1708">
        <v>167</v>
      </c>
      <c r="W35" s="1712"/>
    </row>
    <row r="36" spans="2:23" ht="35.25" customHeight="1">
      <c r="B36" s="1713" t="s">
        <v>1363</v>
      </c>
      <c r="C36" s="1713"/>
      <c r="D36" s="1713"/>
      <c r="E36" s="1713"/>
      <c r="F36" s="1713"/>
      <c r="G36" s="1713"/>
      <c r="H36" s="1709" t="s">
        <v>15</v>
      </c>
      <c r="I36" s="1701"/>
      <c r="J36" s="1701" t="s">
        <v>15</v>
      </c>
      <c r="K36" s="1702"/>
      <c r="L36" s="1709" t="s">
        <v>15</v>
      </c>
      <c r="M36" s="1701"/>
      <c r="N36" s="1701" t="s">
        <v>15</v>
      </c>
      <c r="O36" s="1702"/>
      <c r="P36" s="1709" t="s">
        <v>15</v>
      </c>
      <c r="Q36" s="1701"/>
      <c r="R36" s="1701" t="s">
        <v>15</v>
      </c>
      <c r="S36" s="1702"/>
      <c r="T36" s="1709" t="s">
        <v>15</v>
      </c>
      <c r="U36" s="1701"/>
      <c r="V36" s="1701" t="s">
        <v>15</v>
      </c>
      <c r="W36" s="1702"/>
    </row>
    <row r="37" spans="2:23" ht="16.5" customHeight="1">
      <c r="B37" s="8"/>
      <c r="C37" s="8"/>
      <c r="D37" s="49"/>
      <c r="E37" s="49"/>
      <c r="F37" s="49"/>
      <c r="G37" s="49"/>
      <c r="H37" s="49"/>
      <c r="I37" s="49"/>
      <c r="J37" s="49"/>
      <c r="K37" s="49"/>
      <c r="L37" s="49"/>
      <c r="M37" s="49"/>
      <c r="N37" s="49"/>
      <c r="O37" s="49"/>
      <c r="P37" s="49"/>
      <c r="Q37" s="49"/>
      <c r="R37" s="49"/>
      <c r="S37" s="49"/>
    </row>
    <row r="38" spans="2:23" ht="47.25" customHeight="1">
      <c r="B38" s="46"/>
      <c r="C38" s="46"/>
      <c r="D38" s="46"/>
      <c r="E38" s="46"/>
      <c r="F38" s="46"/>
      <c r="G38" s="46"/>
      <c r="H38" s="46"/>
      <c r="I38" s="46"/>
      <c r="J38" s="46"/>
      <c r="K38" s="46"/>
      <c r="L38" s="46"/>
      <c r="M38" s="46"/>
      <c r="N38" s="46"/>
      <c r="O38" s="46"/>
      <c r="P38" s="46"/>
      <c r="Q38" s="46"/>
      <c r="R38" s="46"/>
      <c r="S38" s="46"/>
    </row>
    <row r="39" spans="2:23" ht="18.75" customHeight="1"/>
    <row r="40" spans="2:23" ht="18.75" customHeight="1"/>
    <row r="41" spans="2:23" ht="18.75" customHeight="1"/>
    <row r="42" spans="2:23" ht="18.75" customHeight="1"/>
    <row r="43" spans="2:23" ht="18.75" customHeight="1"/>
    <row r="44" spans="2:23" ht="18.75" customHeight="1"/>
    <row r="45" spans="2:23" ht="18.75" customHeight="1"/>
    <row r="46" spans="2:23" ht="18.75" customHeight="1"/>
    <row r="47" spans="2:23" ht="18.75" customHeight="1"/>
    <row r="48" spans="2: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281">
    <mergeCell ref="V36:W36"/>
    <mergeCell ref="V18:W18"/>
    <mergeCell ref="V19:W19"/>
    <mergeCell ref="V20:W20"/>
    <mergeCell ref="V21:W21"/>
    <mergeCell ref="T17:U17"/>
    <mergeCell ref="T18:U18"/>
    <mergeCell ref="V7:W7"/>
    <mergeCell ref="V8:W8"/>
    <mergeCell ref="V9:W9"/>
    <mergeCell ref="V10:W10"/>
    <mergeCell ref="V11:W11"/>
    <mergeCell ref="V12:W12"/>
    <mergeCell ref="V13:W13"/>
    <mergeCell ref="V14:W14"/>
    <mergeCell ref="V15:W15"/>
    <mergeCell ref="V16:W16"/>
    <mergeCell ref="V17:W17"/>
    <mergeCell ref="T36:U36"/>
    <mergeCell ref="T35:U35"/>
    <mergeCell ref="T14:U14"/>
    <mergeCell ref="T15:U15"/>
    <mergeCell ref="T16:U16"/>
    <mergeCell ref="V35:W35"/>
    <mergeCell ref="P3:S3"/>
    <mergeCell ref="D3:G3"/>
    <mergeCell ref="T30:U30"/>
    <mergeCell ref="V30:W30"/>
    <mergeCell ref="L21:M21"/>
    <mergeCell ref="N21:O21"/>
    <mergeCell ref="H21:I21"/>
    <mergeCell ref="J21:K21"/>
    <mergeCell ref="D21:E21"/>
    <mergeCell ref="F21:G21"/>
    <mergeCell ref="T3:W3"/>
    <mergeCell ref="T4:U4"/>
    <mergeCell ref="V4:W4"/>
    <mergeCell ref="T5:U5"/>
    <mergeCell ref="V5:W5"/>
    <mergeCell ref="T6:U6"/>
    <mergeCell ref="V6:W6"/>
    <mergeCell ref="T7:U7"/>
    <mergeCell ref="T8:U8"/>
    <mergeCell ref="T9:U9"/>
    <mergeCell ref="T10:U10"/>
    <mergeCell ref="T11:U11"/>
    <mergeCell ref="T12:U12"/>
    <mergeCell ref="T13:U13"/>
    <mergeCell ref="B19:C19"/>
    <mergeCell ref="B18:C18"/>
    <mergeCell ref="D18:E18"/>
    <mergeCell ref="N30:O30"/>
    <mergeCell ref="B28:G29"/>
    <mergeCell ref="H28:K28"/>
    <mergeCell ref="L28:O28"/>
    <mergeCell ref="B30:G30"/>
    <mergeCell ref="B7:C7"/>
    <mergeCell ref="B9:C9"/>
    <mergeCell ref="B20:C20"/>
    <mergeCell ref="B21:C21"/>
    <mergeCell ref="B13:C13"/>
    <mergeCell ref="B11:C11"/>
    <mergeCell ref="B17:C17"/>
    <mergeCell ref="B14:C14"/>
    <mergeCell ref="B16:C16"/>
    <mergeCell ref="B15:C15"/>
    <mergeCell ref="H20:I20"/>
    <mergeCell ref="H30:I30"/>
    <mergeCell ref="H29:I29"/>
    <mergeCell ref="J29:K29"/>
    <mergeCell ref="L29:M29"/>
    <mergeCell ref="J30:K30"/>
    <mergeCell ref="B12:C12"/>
    <mergeCell ref="D4:E4"/>
    <mergeCell ref="D5:E5"/>
    <mergeCell ref="D6:E6"/>
    <mergeCell ref="D7:E7"/>
    <mergeCell ref="B3:C4"/>
    <mergeCell ref="B10:C10"/>
    <mergeCell ref="B8:C8"/>
    <mergeCell ref="B6:C6"/>
    <mergeCell ref="B5:C5"/>
    <mergeCell ref="D14:E14"/>
    <mergeCell ref="D12:E12"/>
    <mergeCell ref="D19:E19"/>
    <mergeCell ref="F17:G17"/>
    <mergeCell ref="F15:G15"/>
    <mergeCell ref="L20:M20"/>
    <mergeCell ref="N20:O20"/>
    <mergeCell ref="D20:E20"/>
    <mergeCell ref="F19:G19"/>
    <mergeCell ref="D13:E13"/>
    <mergeCell ref="L18:M18"/>
    <mergeCell ref="N18:O18"/>
    <mergeCell ref="L17:M17"/>
    <mergeCell ref="N17:O17"/>
    <mergeCell ref="N31:O31"/>
    <mergeCell ref="T19:U19"/>
    <mergeCell ref="T20:U20"/>
    <mergeCell ref="T21:U21"/>
    <mergeCell ref="L30:M30"/>
    <mergeCell ref="T34:U34"/>
    <mergeCell ref="T31:U31"/>
    <mergeCell ref="T32:U32"/>
    <mergeCell ref="T33:U33"/>
    <mergeCell ref="N19:O19"/>
    <mergeCell ref="L19:M19"/>
    <mergeCell ref="T29:U29"/>
    <mergeCell ref="T28:W28"/>
    <mergeCell ref="M27:W27"/>
    <mergeCell ref="P29:Q29"/>
    <mergeCell ref="R29:S29"/>
    <mergeCell ref="N29:O29"/>
    <mergeCell ref="P28:S28"/>
    <mergeCell ref="N32:O32"/>
    <mergeCell ref="V29:W29"/>
    <mergeCell ref="V34:W34"/>
    <mergeCell ref="V31:W31"/>
    <mergeCell ref="V32:W32"/>
    <mergeCell ref="V33:W33"/>
    <mergeCell ref="F8:G8"/>
    <mergeCell ref="H10:I10"/>
    <mergeCell ref="J10:K10"/>
    <mergeCell ref="F11:G11"/>
    <mergeCell ref="F9:G9"/>
    <mergeCell ref="H9:I9"/>
    <mergeCell ref="D16:E16"/>
    <mergeCell ref="J20:K20"/>
    <mergeCell ref="J15:K15"/>
    <mergeCell ref="J17:K17"/>
    <mergeCell ref="H17:I17"/>
    <mergeCell ref="J18:K18"/>
    <mergeCell ref="F16:G16"/>
    <mergeCell ref="D15:E15"/>
    <mergeCell ref="D17:E17"/>
    <mergeCell ref="F20:G20"/>
    <mergeCell ref="D8:E8"/>
    <mergeCell ref="D9:E9"/>
    <mergeCell ref="D11:E11"/>
    <mergeCell ref="F18:G18"/>
    <mergeCell ref="J19:K19"/>
    <mergeCell ref="H19:I19"/>
    <mergeCell ref="H18:I18"/>
    <mergeCell ref="H11:I11"/>
    <mergeCell ref="F4:G4"/>
    <mergeCell ref="L4:M4"/>
    <mergeCell ref="J4:K4"/>
    <mergeCell ref="N4:O4"/>
    <mergeCell ref="F5:G5"/>
    <mergeCell ref="H7:I7"/>
    <mergeCell ref="J7:K7"/>
    <mergeCell ref="F6:G6"/>
    <mergeCell ref="F7:G7"/>
    <mergeCell ref="H3:K3"/>
    <mergeCell ref="L6:M6"/>
    <mergeCell ref="H4:I4"/>
    <mergeCell ref="N6:O6"/>
    <mergeCell ref="L5:M5"/>
    <mergeCell ref="N5:O5"/>
    <mergeCell ref="H5:I5"/>
    <mergeCell ref="L3:O3"/>
    <mergeCell ref="J5:K5"/>
    <mergeCell ref="H6:I6"/>
    <mergeCell ref="J6:K6"/>
    <mergeCell ref="N16:O16"/>
    <mergeCell ref="N12:O12"/>
    <mergeCell ref="D10:E10"/>
    <mergeCell ref="F10:G10"/>
    <mergeCell ref="L12:M12"/>
    <mergeCell ref="H16:I16"/>
    <mergeCell ref="J16:K16"/>
    <mergeCell ref="F14:G14"/>
    <mergeCell ref="F13:G13"/>
    <mergeCell ref="N13:O13"/>
    <mergeCell ref="L14:M14"/>
    <mergeCell ref="N14:O14"/>
    <mergeCell ref="L13:M13"/>
    <mergeCell ref="N15:O15"/>
    <mergeCell ref="L16:M16"/>
    <mergeCell ref="L15:M15"/>
    <mergeCell ref="N10:O10"/>
    <mergeCell ref="F12:G12"/>
    <mergeCell ref="H15:I15"/>
    <mergeCell ref="J12:K12"/>
    <mergeCell ref="H13:I13"/>
    <mergeCell ref="J13:K13"/>
    <mergeCell ref="L11:M11"/>
    <mergeCell ref="L10:M10"/>
    <mergeCell ref="J11:K11"/>
    <mergeCell ref="L7:M7"/>
    <mergeCell ref="H8:I8"/>
    <mergeCell ref="J14:K14"/>
    <mergeCell ref="H12:I12"/>
    <mergeCell ref="H14:I14"/>
    <mergeCell ref="J9:K9"/>
    <mergeCell ref="L9:M9"/>
    <mergeCell ref="P8:Q8"/>
    <mergeCell ref="N11:O11"/>
    <mergeCell ref="N9:O9"/>
    <mergeCell ref="N7:O7"/>
    <mergeCell ref="N8:O8"/>
    <mergeCell ref="J8:K8"/>
    <mergeCell ref="L8:M8"/>
    <mergeCell ref="R8:S8"/>
    <mergeCell ref="P9:Q9"/>
    <mergeCell ref="R9:S9"/>
    <mergeCell ref="P6:Q6"/>
    <mergeCell ref="R6:S6"/>
    <mergeCell ref="P7:Q7"/>
    <mergeCell ref="R7:S7"/>
    <mergeCell ref="P4:Q4"/>
    <mergeCell ref="R4:S4"/>
    <mergeCell ref="P5:Q5"/>
    <mergeCell ref="R5:S5"/>
    <mergeCell ref="R15:S15"/>
    <mergeCell ref="P12:Q12"/>
    <mergeCell ref="R12:S12"/>
    <mergeCell ref="P13:Q13"/>
    <mergeCell ref="R13:S13"/>
    <mergeCell ref="P10:Q10"/>
    <mergeCell ref="R10:S10"/>
    <mergeCell ref="P11:Q11"/>
    <mergeCell ref="R11:S11"/>
    <mergeCell ref="B31:G31"/>
    <mergeCell ref="H31:I31"/>
    <mergeCell ref="J31:K31"/>
    <mergeCell ref="L31:M31"/>
    <mergeCell ref="B32:G32"/>
    <mergeCell ref="H32:I32"/>
    <mergeCell ref="J32:K32"/>
    <mergeCell ref="L32:M32"/>
    <mergeCell ref="N2:W2"/>
    <mergeCell ref="P20:Q20"/>
    <mergeCell ref="R20:S20"/>
    <mergeCell ref="P21:Q21"/>
    <mergeCell ref="R21:S21"/>
    <mergeCell ref="P18:Q18"/>
    <mergeCell ref="R18:S18"/>
    <mergeCell ref="P19:Q19"/>
    <mergeCell ref="R19:S19"/>
    <mergeCell ref="P16:Q16"/>
    <mergeCell ref="R16:S16"/>
    <mergeCell ref="P17:Q17"/>
    <mergeCell ref="R17:S17"/>
    <mergeCell ref="P14:Q14"/>
    <mergeCell ref="R14:S14"/>
    <mergeCell ref="P15:Q15"/>
    <mergeCell ref="B34:G34"/>
    <mergeCell ref="H34:I34"/>
    <mergeCell ref="J34:K34"/>
    <mergeCell ref="L34:M34"/>
    <mergeCell ref="N34:O34"/>
    <mergeCell ref="B33:G33"/>
    <mergeCell ref="H33:I33"/>
    <mergeCell ref="J33:K33"/>
    <mergeCell ref="L33:M33"/>
    <mergeCell ref="N33:O33"/>
    <mergeCell ref="B36:G36"/>
    <mergeCell ref="H36:I36"/>
    <mergeCell ref="J36:K36"/>
    <mergeCell ref="L36:M36"/>
    <mergeCell ref="N36:O36"/>
    <mergeCell ref="B35:G35"/>
    <mergeCell ref="H35:I35"/>
    <mergeCell ref="J35:K35"/>
    <mergeCell ref="L35:M35"/>
    <mergeCell ref="N35:O35"/>
    <mergeCell ref="R36:S36"/>
    <mergeCell ref="P30:Q30"/>
    <mergeCell ref="P31:Q31"/>
    <mergeCell ref="P32:Q32"/>
    <mergeCell ref="P33:Q33"/>
    <mergeCell ref="P34:Q34"/>
    <mergeCell ref="P35:Q35"/>
    <mergeCell ref="P36:Q36"/>
    <mergeCell ref="R30:S30"/>
    <mergeCell ref="R31:S31"/>
    <mergeCell ref="R32:S32"/>
    <mergeCell ref="R33:S33"/>
    <mergeCell ref="R34:S34"/>
    <mergeCell ref="R35:S35"/>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R137"/>
  <sheetViews>
    <sheetView zoomScaleNormal="100" workbookViewId="0">
      <selection activeCell="S10" sqref="S10"/>
    </sheetView>
  </sheetViews>
  <sheetFormatPr defaultRowHeight="13.5"/>
  <cols>
    <col min="1" max="1" width="0.875" style="21" customWidth="1"/>
    <col min="2" max="17" width="3.875" style="21" customWidth="1"/>
    <col min="18" max="24" width="4.625" style="21" customWidth="1"/>
    <col min="25" max="16384" width="9" style="21"/>
  </cols>
  <sheetData>
    <row r="1" spans="1:29" s="217" customFormat="1" ht="26.25" customHeight="1">
      <c r="A1" s="215" t="s">
        <v>1529</v>
      </c>
      <c r="B1" s="219"/>
      <c r="C1" s="219"/>
      <c r="D1" s="219"/>
      <c r="E1" s="219"/>
      <c r="F1" s="219"/>
      <c r="G1" s="219"/>
      <c r="H1" s="219"/>
      <c r="I1" s="219"/>
      <c r="J1" s="219"/>
      <c r="K1" s="219"/>
      <c r="L1" s="219"/>
      <c r="M1" s="219"/>
      <c r="N1" s="219"/>
      <c r="O1" s="219"/>
      <c r="P1" s="219"/>
      <c r="Q1" s="219"/>
      <c r="R1" s="218"/>
      <c r="S1" s="218"/>
      <c r="T1" s="218"/>
      <c r="U1" s="218"/>
      <c r="V1" s="218"/>
      <c r="W1" s="218"/>
      <c r="X1" s="218"/>
      <c r="Y1" s="218"/>
      <c r="Z1" s="218"/>
      <c r="AA1" s="218"/>
      <c r="AB1" s="218"/>
      <c r="AC1" s="218"/>
    </row>
    <row r="2" spans="1:29" ht="18.75" customHeight="1">
      <c r="M2" s="1541" t="s">
        <v>47</v>
      </c>
      <c r="N2" s="1541"/>
      <c r="O2" s="1541"/>
      <c r="P2" s="1541"/>
      <c r="Q2" s="1541"/>
    </row>
    <row r="3" spans="1:29" ht="18.75" customHeight="1">
      <c r="B3" s="1581" t="s">
        <v>1769</v>
      </c>
      <c r="C3" s="1582"/>
      <c r="D3" s="1276" t="s">
        <v>479</v>
      </c>
      <c r="E3" s="1277"/>
      <c r="F3" s="1277"/>
      <c r="G3" s="1277"/>
      <c r="H3" s="1277"/>
      <c r="I3" s="1277"/>
      <c r="J3" s="1277"/>
      <c r="K3" s="1277"/>
      <c r="L3" s="1277"/>
      <c r="M3" s="1277"/>
      <c r="N3" s="1277"/>
      <c r="O3" s="1277"/>
      <c r="P3" s="1277"/>
      <c r="Q3" s="1279"/>
    </row>
    <row r="4" spans="1:29" ht="18.75" customHeight="1">
      <c r="B4" s="1753"/>
      <c r="C4" s="1754"/>
      <c r="D4" s="1333" t="s">
        <v>450</v>
      </c>
      <c r="E4" s="1333"/>
      <c r="F4" s="1748" t="s">
        <v>48</v>
      </c>
      <c r="G4" s="1748"/>
      <c r="H4" s="1748" t="s">
        <v>49</v>
      </c>
      <c r="I4" s="1748"/>
      <c r="J4" s="1748" t="s">
        <v>50</v>
      </c>
      <c r="K4" s="1752"/>
      <c r="L4" s="1744" t="s">
        <v>51</v>
      </c>
      <c r="M4" s="1745"/>
      <c r="N4" s="1748" t="s">
        <v>52</v>
      </c>
      <c r="O4" s="1748"/>
      <c r="P4" s="1749" t="s">
        <v>14</v>
      </c>
      <c r="Q4" s="1749"/>
    </row>
    <row r="5" spans="1:29" ht="18.75" customHeight="1">
      <c r="B5" s="1753"/>
      <c r="C5" s="1754"/>
      <c r="D5" s="1333"/>
      <c r="E5" s="1333"/>
      <c r="F5" s="1748"/>
      <c r="G5" s="1748"/>
      <c r="H5" s="1748"/>
      <c r="I5" s="1748"/>
      <c r="J5" s="1752"/>
      <c r="K5" s="1752"/>
      <c r="L5" s="1746"/>
      <c r="M5" s="1746"/>
      <c r="N5" s="1748"/>
      <c r="O5" s="1748"/>
      <c r="P5" s="1750"/>
      <c r="Q5" s="1750"/>
    </row>
    <row r="6" spans="1:29" ht="18.75" customHeight="1">
      <c r="B6" s="1549"/>
      <c r="C6" s="1583"/>
      <c r="D6" s="1333"/>
      <c r="E6" s="1333"/>
      <c r="F6" s="1748"/>
      <c r="G6" s="1748"/>
      <c r="H6" s="1748"/>
      <c r="I6" s="1748"/>
      <c r="J6" s="1752"/>
      <c r="K6" s="1752"/>
      <c r="L6" s="1747"/>
      <c r="M6" s="1747"/>
      <c r="N6" s="1748"/>
      <c r="O6" s="1748"/>
      <c r="P6" s="1751"/>
      <c r="Q6" s="1751"/>
    </row>
    <row r="7" spans="1:29" ht="18.75" customHeight="1">
      <c r="B7" s="1500" t="s">
        <v>53</v>
      </c>
      <c r="C7" s="1500"/>
      <c r="D7" s="1743">
        <v>8</v>
      </c>
      <c r="E7" s="1743"/>
      <c r="F7" s="1743" t="s">
        <v>1511</v>
      </c>
      <c r="G7" s="1743"/>
      <c r="H7" s="1743" t="s">
        <v>1511</v>
      </c>
      <c r="I7" s="1743"/>
      <c r="J7" s="1743" t="s">
        <v>1511</v>
      </c>
      <c r="K7" s="1743"/>
      <c r="L7" s="1743">
        <v>8</v>
      </c>
      <c r="M7" s="1743"/>
      <c r="N7" s="1743" t="s">
        <v>1511</v>
      </c>
      <c r="O7" s="1743"/>
      <c r="P7" s="1743" t="s">
        <v>1511</v>
      </c>
      <c r="Q7" s="1743"/>
    </row>
    <row r="8" spans="1:29" ht="18.75" customHeight="1">
      <c r="B8" s="1469" t="s">
        <v>1761</v>
      </c>
      <c r="C8" s="1469"/>
      <c r="D8" s="1741">
        <v>8</v>
      </c>
      <c r="E8" s="1741"/>
      <c r="F8" s="1741" t="s">
        <v>1511</v>
      </c>
      <c r="G8" s="1741"/>
      <c r="H8" s="1741" t="s">
        <v>1511</v>
      </c>
      <c r="I8" s="1741"/>
      <c r="J8" s="1741">
        <v>2</v>
      </c>
      <c r="K8" s="1741"/>
      <c r="L8" s="1741">
        <v>6</v>
      </c>
      <c r="M8" s="1741"/>
      <c r="N8" s="1741" t="s">
        <v>1511</v>
      </c>
      <c r="O8" s="1741"/>
      <c r="P8" s="1741" t="s">
        <v>1511</v>
      </c>
      <c r="Q8" s="1741"/>
    </row>
    <row r="9" spans="1:29" ht="18.75" customHeight="1">
      <c r="B9" s="1469" t="s">
        <v>1423</v>
      </c>
      <c r="C9" s="1469"/>
      <c r="D9" s="1741">
        <v>18</v>
      </c>
      <c r="E9" s="1741"/>
      <c r="F9" s="1741" t="s">
        <v>1511</v>
      </c>
      <c r="G9" s="1741"/>
      <c r="H9" s="1741">
        <v>7</v>
      </c>
      <c r="I9" s="1741"/>
      <c r="J9" s="1741">
        <v>5</v>
      </c>
      <c r="K9" s="1741"/>
      <c r="L9" s="1741">
        <v>6</v>
      </c>
      <c r="M9" s="1741"/>
      <c r="N9" s="1741" t="s">
        <v>1511</v>
      </c>
      <c r="O9" s="1741"/>
      <c r="P9" s="1741" t="s">
        <v>1511</v>
      </c>
      <c r="Q9" s="1741"/>
    </row>
    <row r="10" spans="1:29" ht="18.75" customHeight="1">
      <c r="B10" s="1496" t="s">
        <v>994</v>
      </c>
      <c r="C10" s="1496"/>
      <c r="D10" s="1739">
        <v>6</v>
      </c>
      <c r="E10" s="1739"/>
      <c r="F10" s="1739" t="s">
        <v>2277</v>
      </c>
      <c r="G10" s="1739"/>
      <c r="H10" s="1739">
        <v>1</v>
      </c>
      <c r="I10" s="1739"/>
      <c r="J10" s="1739">
        <v>1</v>
      </c>
      <c r="K10" s="1739"/>
      <c r="L10" s="1739">
        <v>4</v>
      </c>
      <c r="M10" s="1739"/>
      <c r="N10" s="1739" t="s">
        <v>2277</v>
      </c>
      <c r="O10" s="1739"/>
      <c r="P10" s="1739" t="s">
        <v>2277</v>
      </c>
      <c r="Q10" s="1739"/>
    </row>
    <row r="11" spans="1:29" ht="18.75" customHeight="1"/>
    <row r="12" spans="1:29" s="217" customFormat="1" ht="26.25" customHeight="1">
      <c r="A12" s="215" t="s">
        <v>1532</v>
      </c>
      <c r="B12" s="219"/>
      <c r="C12" s="219"/>
      <c r="D12" s="219"/>
      <c r="E12" s="219"/>
      <c r="F12" s="219"/>
      <c r="G12" s="219"/>
      <c r="H12" s="219"/>
      <c r="I12" s="219"/>
      <c r="J12" s="219"/>
      <c r="K12" s="219"/>
      <c r="L12" s="219"/>
      <c r="M12" s="219"/>
      <c r="N12" s="219"/>
      <c r="O12" s="219"/>
      <c r="P12" s="219"/>
      <c r="Q12" s="219"/>
      <c r="R12" s="218"/>
      <c r="S12" s="218"/>
      <c r="T12" s="218"/>
      <c r="U12" s="218"/>
      <c r="V12" s="218"/>
      <c r="W12" s="218"/>
      <c r="X12" s="218"/>
      <c r="Y12" s="218"/>
      <c r="Z12" s="218"/>
      <c r="AA12" s="218"/>
      <c r="AB12" s="218"/>
      <c r="AC12" s="218"/>
    </row>
    <row r="13" spans="1:29" ht="18.75" customHeight="1">
      <c r="B13" s="1313" t="s">
        <v>47</v>
      </c>
      <c r="C13" s="1313"/>
      <c r="D13" s="1313"/>
      <c r="E13" s="1313"/>
      <c r="F13" s="1313"/>
      <c r="G13" s="1313"/>
      <c r="H13" s="1313"/>
      <c r="I13" s="1313"/>
      <c r="J13" s="1313"/>
      <c r="K13" s="1313"/>
      <c r="L13" s="1313"/>
      <c r="M13" s="1313"/>
      <c r="N13" s="1313"/>
      <c r="O13" s="1313"/>
    </row>
    <row r="14" spans="1:29" ht="46.5" customHeight="1">
      <c r="B14" s="1333" t="s">
        <v>1769</v>
      </c>
      <c r="C14" s="1333"/>
      <c r="D14" s="1333" t="s">
        <v>54</v>
      </c>
      <c r="E14" s="1333"/>
      <c r="F14" s="1333" t="s">
        <v>55</v>
      </c>
      <c r="G14" s="1333"/>
      <c r="H14" s="1748" t="s">
        <v>56</v>
      </c>
      <c r="I14" s="1333"/>
      <c r="J14" s="1748" t="s">
        <v>57</v>
      </c>
      <c r="K14" s="1333"/>
      <c r="L14" s="1333" t="s">
        <v>58</v>
      </c>
      <c r="M14" s="1333"/>
      <c r="N14" s="1521" t="s">
        <v>1366</v>
      </c>
      <c r="O14" s="1735"/>
    </row>
    <row r="15" spans="1:29" ht="18.75" customHeight="1">
      <c r="B15" s="1742" t="s">
        <v>53</v>
      </c>
      <c r="C15" s="1742"/>
      <c r="D15" s="1743">
        <v>8</v>
      </c>
      <c r="E15" s="1743"/>
      <c r="F15" s="1743" t="s">
        <v>1511</v>
      </c>
      <c r="G15" s="1743"/>
      <c r="H15" s="1743" t="s">
        <v>1511</v>
      </c>
      <c r="I15" s="1743"/>
      <c r="J15" s="1743" t="s">
        <v>1511</v>
      </c>
      <c r="K15" s="1743"/>
      <c r="L15" s="1743" t="s">
        <v>1511</v>
      </c>
      <c r="M15" s="1743"/>
      <c r="N15" s="1743" t="s">
        <v>1511</v>
      </c>
      <c r="O15" s="1743"/>
    </row>
    <row r="16" spans="1:29" ht="18.75" customHeight="1">
      <c r="B16" s="1740" t="s">
        <v>1761</v>
      </c>
      <c r="C16" s="1740"/>
      <c r="D16" s="1741">
        <v>8</v>
      </c>
      <c r="E16" s="1741"/>
      <c r="F16" s="1741" t="s">
        <v>1511</v>
      </c>
      <c r="G16" s="1741"/>
      <c r="H16" s="1741" t="s">
        <v>1511</v>
      </c>
      <c r="I16" s="1741"/>
      <c r="J16" s="1741" t="s">
        <v>1511</v>
      </c>
      <c r="K16" s="1741"/>
      <c r="L16" s="1741" t="s">
        <v>1511</v>
      </c>
      <c r="M16" s="1741"/>
      <c r="N16" s="1741" t="s">
        <v>1511</v>
      </c>
      <c r="O16" s="1741"/>
    </row>
    <row r="17" spans="1:226" ht="18.75" customHeight="1">
      <c r="B17" s="1740" t="s">
        <v>1423</v>
      </c>
      <c r="C17" s="1740"/>
      <c r="D17" s="1741">
        <v>6</v>
      </c>
      <c r="E17" s="1741"/>
      <c r="F17" s="1741" t="s">
        <v>1511</v>
      </c>
      <c r="G17" s="1741"/>
      <c r="H17" s="1741" t="s">
        <v>1511</v>
      </c>
      <c r="I17" s="1741"/>
      <c r="J17" s="1741" t="s">
        <v>1511</v>
      </c>
      <c r="K17" s="1741"/>
      <c r="L17" s="1741" t="s">
        <v>1511</v>
      </c>
      <c r="M17" s="1741"/>
      <c r="N17" s="1741" t="s">
        <v>1511</v>
      </c>
      <c r="O17" s="1741"/>
    </row>
    <row r="18" spans="1:226" ht="18.75" customHeight="1">
      <c r="B18" s="1738" t="s">
        <v>994</v>
      </c>
      <c r="C18" s="1738"/>
      <c r="D18" s="1739">
        <v>6</v>
      </c>
      <c r="E18" s="1739"/>
      <c r="F18" s="1739" t="s">
        <v>1511</v>
      </c>
      <c r="G18" s="1739"/>
      <c r="H18" s="1739" t="s">
        <v>1511</v>
      </c>
      <c r="I18" s="1739"/>
      <c r="J18" s="1739" t="s">
        <v>1511</v>
      </c>
      <c r="K18" s="1739"/>
      <c r="L18" s="1739" t="s">
        <v>1511</v>
      </c>
      <c r="M18" s="1739"/>
      <c r="N18" s="1739" t="s">
        <v>1511</v>
      </c>
      <c r="O18" s="1739"/>
    </row>
    <row r="19" spans="1:226" ht="18.75" customHeight="1"/>
    <row r="20" spans="1:226" s="217" customFormat="1" ht="26.25" customHeight="1">
      <c r="A20" s="215" t="s">
        <v>1892</v>
      </c>
      <c r="B20" s="219"/>
      <c r="C20" s="219"/>
      <c r="D20" s="219"/>
      <c r="E20" s="219"/>
      <c r="F20" s="219"/>
      <c r="G20" s="219"/>
      <c r="H20" s="219"/>
      <c r="I20" s="219"/>
      <c r="J20" s="219"/>
      <c r="K20" s="219"/>
      <c r="L20" s="219"/>
      <c r="M20" s="219"/>
      <c r="N20" s="219"/>
      <c r="O20" s="219"/>
      <c r="P20" s="219"/>
      <c r="Q20" s="219"/>
      <c r="R20" s="218"/>
      <c r="S20" s="218"/>
      <c r="T20" s="218"/>
      <c r="U20" s="218"/>
      <c r="V20" s="218"/>
      <c r="W20" s="218"/>
      <c r="X20" s="218"/>
      <c r="Y20" s="218"/>
      <c r="Z20" s="218"/>
      <c r="AA20" s="218"/>
      <c r="AB20" s="218"/>
      <c r="AC20" s="218"/>
    </row>
    <row r="21" spans="1:226" ht="18.75" customHeight="1">
      <c r="B21" s="1313" t="s">
        <v>47</v>
      </c>
      <c r="C21" s="1313"/>
      <c r="D21" s="1313"/>
      <c r="E21" s="1313"/>
      <c r="F21" s="1313"/>
      <c r="G21" s="1313"/>
      <c r="H21" s="1313"/>
      <c r="I21" s="1313"/>
      <c r="J21" s="1313"/>
      <c r="K21" s="1313"/>
      <c r="L21" s="1313"/>
      <c r="M21" s="1313"/>
      <c r="N21" s="1313"/>
      <c r="O21" s="1313"/>
    </row>
    <row r="22" spans="1:226" ht="18.75" customHeight="1">
      <c r="B22" s="1271" t="s">
        <v>1769</v>
      </c>
      <c r="C22" s="1271"/>
      <c r="D22" s="1333" t="s">
        <v>1675</v>
      </c>
      <c r="E22" s="1333"/>
      <c r="F22" s="1333"/>
      <c r="G22" s="1333" t="s">
        <v>1367</v>
      </c>
      <c r="H22" s="1333"/>
      <c r="I22" s="1333"/>
      <c r="J22" s="1333" t="s">
        <v>1368</v>
      </c>
      <c r="K22" s="1333"/>
      <c r="L22" s="1333"/>
      <c r="M22" s="1333" t="s">
        <v>1369</v>
      </c>
      <c r="N22" s="1333"/>
      <c r="O22" s="1333"/>
      <c r="P22" s="3"/>
      <c r="Q22" s="3"/>
    </row>
    <row r="23" spans="1:226" ht="18.75" customHeight="1">
      <c r="B23" s="1742" t="s">
        <v>53</v>
      </c>
      <c r="C23" s="1742"/>
      <c r="D23" s="1743">
        <v>8</v>
      </c>
      <c r="E23" s="1743"/>
      <c r="F23" s="1743"/>
      <c r="G23" s="1743">
        <v>15</v>
      </c>
      <c r="H23" s="1743"/>
      <c r="I23" s="1743"/>
      <c r="J23" s="1743" t="s">
        <v>1511</v>
      </c>
      <c r="K23" s="1743"/>
      <c r="L23" s="1743"/>
      <c r="M23" s="1743" t="s">
        <v>1511</v>
      </c>
      <c r="N23" s="1743"/>
      <c r="O23" s="1743"/>
      <c r="P23" s="41"/>
      <c r="Q23" s="41"/>
    </row>
    <row r="24" spans="1:226" ht="18.75" customHeight="1">
      <c r="B24" s="1740" t="s">
        <v>1761</v>
      </c>
      <c r="C24" s="1740"/>
      <c r="D24" s="1741">
        <v>8</v>
      </c>
      <c r="E24" s="1741"/>
      <c r="F24" s="1741"/>
      <c r="G24" s="1741">
        <v>12</v>
      </c>
      <c r="H24" s="1741"/>
      <c r="I24" s="1741"/>
      <c r="J24" s="1741" t="s">
        <v>1511</v>
      </c>
      <c r="K24" s="1741"/>
      <c r="L24" s="1741"/>
      <c r="M24" s="1741" t="s">
        <v>1511</v>
      </c>
      <c r="N24" s="1741"/>
      <c r="O24" s="1741"/>
      <c r="P24" s="41"/>
      <c r="Q24" s="41"/>
    </row>
    <row r="25" spans="1:226" ht="18.75" customHeight="1">
      <c r="B25" s="1740" t="s">
        <v>1423</v>
      </c>
      <c r="C25" s="1740"/>
      <c r="D25" s="1741">
        <v>6</v>
      </c>
      <c r="E25" s="1741"/>
      <c r="F25" s="1741"/>
      <c r="G25" s="1741">
        <v>6</v>
      </c>
      <c r="H25" s="1741"/>
      <c r="I25" s="1741"/>
      <c r="J25" s="1741" t="s">
        <v>1511</v>
      </c>
      <c r="K25" s="1741"/>
      <c r="L25" s="1741"/>
      <c r="M25" s="1741" t="s">
        <v>1511</v>
      </c>
      <c r="N25" s="1741"/>
      <c r="O25" s="1741"/>
      <c r="P25" s="41"/>
      <c r="Q25" s="41"/>
    </row>
    <row r="26" spans="1:226" ht="18.75" customHeight="1">
      <c r="B26" s="1738" t="s">
        <v>994</v>
      </c>
      <c r="C26" s="1738"/>
      <c r="D26" s="1739">
        <v>6</v>
      </c>
      <c r="E26" s="1739"/>
      <c r="F26" s="1739"/>
      <c r="G26" s="1739">
        <v>8</v>
      </c>
      <c r="H26" s="1739"/>
      <c r="I26" s="1739"/>
      <c r="J26" s="1739">
        <v>3</v>
      </c>
      <c r="K26" s="1739"/>
      <c r="L26" s="1739"/>
      <c r="M26" s="1739" t="s">
        <v>15</v>
      </c>
      <c r="N26" s="1739"/>
      <c r="O26" s="1739"/>
      <c r="P26" s="41"/>
      <c r="Q26" s="41"/>
    </row>
    <row r="27" spans="1:226" ht="18.75" customHeight="1"/>
    <row r="28" spans="1:226" s="39" customFormat="1" ht="26.25" customHeight="1">
      <c r="A28" s="215" t="s">
        <v>370</v>
      </c>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row>
    <row r="29" spans="1:226" ht="18.75" customHeight="1">
      <c r="B29" s="1313" t="s">
        <v>47</v>
      </c>
      <c r="C29" s="1313"/>
      <c r="D29" s="1313"/>
      <c r="E29" s="1313"/>
      <c r="F29" s="1313"/>
      <c r="G29" s="1313"/>
      <c r="H29" s="1313"/>
      <c r="I29" s="1313"/>
      <c r="J29" s="1313"/>
      <c r="K29" s="1313"/>
      <c r="L29" s="1313"/>
      <c r="M29" s="1313"/>
    </row>
    <row r="30" spans="1:226" ht="18.75" customHeight="1">
      <c r="B30" s="1271" t="s">
        <v>1769</v>
      </c>
      <c r="C30" s="1271"/>
      <c r="D30" s="1271" t="s">
        <v>1370</v>
      </c>
      <c r="E30" s="1271"/>
      <c r="F30" s="1271"/>
      <c r="G30" s="1271"/>
      <c r="H30" s="1271"/>
      <c r="I30" s="1271"/>
      <c r="J30" s="1271"/>
      <c r="K30" s="1271"/>
      <c r="L30" s="1271"/>
      <c r="M30" s="1271"/>
      <c r="N30" s="8"/>
      <c r="O30" s="8"/>
      <c r="P30" s="8"/>
      <c r="Q30" s="8"/>
    </row>
    <row r="31" spans="1:226" ht="18.75" customHeight="1">
      <c r="B31" s="1271"/>
      <c r="C31" s="1271"/>
      <c r="D31" s="1271" t="s">
        <v>450</v>
      </c>
      <c r="E31" s="1271"/>
      <c r="F31" s="1271" t="s">
        <v>33</v>
      </c>
      <c r="G31" s="1271"/>
      <c r="H31" s="1271" t="s">
        <v>34</v>
      </c>
      <c r="I31" s="1271"/>
      <c r="J31" s="1271" t="s">
        <v>35</v>
      </c>
      <c r="K31" s="1271"/>
      <c r="L31" s="1271" t="s">
        <v>1767</v>
      </c>
      <c r="M31" s="1271"/>
      <c r="N31" s="8"/>
      <c r="O31" s="8"/>
      <c r="P31" s="48"/>
      <c r="Q31" s="8"/>
    </row>
    <row r="32" spans="1:226" ht="24.75" customHeight="1">
      <c r="B32" s="1271"/>
      <c r="C32" s="1271"/>
      <c r="D32" s="1271"/>
      <c r="E32" s="1271"/>
      <c r="F32" s="1271"/>
      <c r="G32" s="1271"/>
      <c r="H32" s="1271"/>
      <c r="I32" s="1271"/>
      <c r="J32" s="1271"/>
      <c r="K32" s="1271"/>
      <c r="L32" s="1271"/>
      <c r="M32" s="1271"/>
      <c r="N32" s="8"/>
      <c r="O32" s="8"/>
      <c r="P32" s="8"/>
      <c r="Q32" s="8"/>
    </row>
    <row r="33" spans="2:17" ht="18.75" customHeight="1">
      <c r="B33" s="1742" t="s">
        <v>53</v>
      </c>
      <c r="C33" s="1742"/>
      <c r="D33" s="1743">
        <f>SUM(F33:I33)</f>
        <v>15</v>
      </c>
      <c r="E33" s="1743"/>
      <c r="F33" s="1743">
        <v>13</v>
      </c>
      <c r="G33" s="1743"/>
      <c r="H33" s="1743">
        <v>2</v>
      </c>
      <c r="I33" s="1743"/>
      <c r="J33" s="1743">
        <v>11</v>
      </c>
      <c r="K33" s="1743"/>
      <c r="L33" s="1743">
        <v>4</v>
      </c>
      <c r="M33" s="1743"/>
      <c r="N33" s="72"/>
      <c r="O33" s="72"/>
      <c r="P33" s="72"/>
      <c r="Q33" s="72"/>
    </row>
    <row r="34" spans="2:17" ht="18.75" customHeight="1">
      <c r="B34" s="1740" t="s">
        <v>1761</v>
      </c>
      <c r="C34" s="1740"/>
      <c r="D34" s="1741">
        <v>16</v>
      </c>
      <c r="E34" s="1741"/>
      <c r="F34" s="1741">
        <v>15</v>
      </c>
      <c r="G34" s="1741"/>
      <c r="H34" s="1741">
        <v>1</v>
      </c>
      <c r="I34" s="1741"/>
      <c r="J34" s="1741">
        <v>10</v>
      </c>
      <c r="K34" s="1741"/>
      <c r="L34" s="1741">
        <v>6</v>
      </c>
      <c r="M34" s="1741"/>
      <c r="N34" s="72"/>
      <c r="O34" s="72"/>
      <c r="P34" s="72"/>
      <c r="Q34" s="72"/>
    </row>
    <row r="35" spans="2:17" ht="18.75" customHeight="1">
      <c r="B35" s="1740" t="s">
        <v>1423</v>
      </c>
      <c r="C35" s="1740"/>
      <c r="D35" s="1741">
        <v>10</v>
      </c>
      <c r="E35" s="1741"/>
      <c r="F35" s="1741">
        <v>10</v>
      </c>
      <c r="G35" s="1741"/>
      <c r="H35" s="1645" t="s">
        <v>1511</v>
      </c>
      <c r="I35" s="1645"/>
      <c r="J35" s="1741">
        <v>6</v>
      </c>
      <c r="K35" s="1741"/>
      <c r="L35" s="1741">
        <v>4</v>
      </c>
      <c r="M35" s="1741"/>
      <c r="N35" s="72"/>
      <c r="O35" s="72"/>
      <c r="P35" s="72"/>
      <c r="Q35" s="72"/>
    </row>
    <row r="36" spans="2:17" ht="18.75" customHeight="1">
      <c r="B36" s="1738" t="s">
        <v>994</v>
      </c>
      <c r="C36" s="1738"/>
      <c r="D36" s="1739">
        <v>12</v>
      </c>
      <c r="E36" s="1739"/>
      <c r="F36" s="1739">
        <v>12</v>
      </c>
      <c r="G36" s="1739"/>
      <c r="H36" s="1640" t="s">
        <v>15</v>
      </c>
      <c r="I36" s="1640"/>
      <c r="J36" s="1739">
        <v>6</v>
      </c>
      <c r="K36" s="1739"/>
      <c r="L36" s="1739">
        <v>6</v>
      </c>
      <c r="M36" s="1739"/>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D3:Q3"/>
    <mergeCell ref="B3:C6"/>
    <mergeCell ref="P7:Q7"/>
    <mergeCell ref="L17:M17"/>
    <mergeCell ref="L8:M8"/>
    <mergeCell ref="N17:O17"/>
    <mergeCell ref="L7:M7"/>
    <mergeCell ref="N7:O7"/>
    <mergeCell ref="N8:O8"/>
    <mergeCell ref="N14:O14"/>
    <mergeCell ref="P9:Q9"/>
    <mergeCell ref="P8:Q8"/>
    <mergeCell ref="D15:E15"/>
    <mergeCell ref="H15:I15"/>
    <mergeCell ref="J16:K16"/>
    <mergeCell ref="D4:E6"/>
    <mergeCell ref="F4:G6"/>
    <mergeCell ref="H4:I6"/>
    <mergeCell ref="J10:K10"/>
    <mergeCell ref="D8:E8"/>
    <mergeCell ref="J14:K14"/>
    <mergeCell ref="F14:G14"/>
    <mergeCell ref="H14:I14"/>
    <mergeCell ref="N18:O18"/>
    <mergeCell ref="J17:K17"/>
    <mergeCell ref="J15:K15"/>
    <mergeCell ref="D16:E16"/>
    <mergeCell ref="F16:G16"/>
    <mergeCell ref="H16:I16"/>
    <mergeCell ref="H9:I9"/>
    <mergeCell ref="F10:G10"/>
    <mergeCell ref="F15:G15"/>
    <mergeCell ref="B8:C8"/>
    <mergeCell ref="B7:C7"/>
    <mergeCell ref="D7:E7"/>
    <mergeCell ref="H10:I10"/>
    <mergeCell ref="B14:C14"/>
    <mergeCell ref="D14:E14"/>
    <mergeCell ref="B13:O13"/>
    <mergeCell ref="J8:K8"/>
    <mergeCell ref="L10:M10"/>
    <mergeCell ref="F7:G7"/>
    <mergeCell ref="H7:I7"/>
    <mergeCell ref="J7:K7"/>
    <mergeCell ref="F8:G8"/>
    <mergeCell ref="H8:I8"/>
    <mergeCell ref="B9:C9"/>
    <mergeCell ref="D9:E9"/>
    <mergeCell ref="F9:G9"/>
    <mergeCell ref="J9:K9"/>
    <mergeCell ref="N15:O15"/>
    <mergeCell ref="L15:M15"/>
    <mergeCell ref="N9:O9"/>
    <mergeCell ref="L35:M35"/>
    <mergeCell ref="B25:C25"/>
    <mergeCell ref="D25:F25"/>
    <mergeCell ref="G25:I25"/>
    <mergeCell ref="D31:E32"/>
    <mergeCell ref="H31:I32"/>
    <mergeCell ref="M23:O23"/>
    <mergeCell ref="M22:O22"/>
    <mergeCell ref="M25:O25"/>
    <mergeCell ref="M24:O24"/>
    <mergeCell ref="B30:C32"/>
    <mergeCell ref="D30:M30"/>
    <mergeCell ref="L31:M32"/>
    <mergeCell ref="D26:F26"/>
    <mergeCell ref="G26:I26"/>
    <mergeCell ref="B24:C24"/>
    <mergeCell ref="B26:C26"/>
    <mergeCell ref="H35:I35"/>
    <mergeCell ref="J31:K32"/>
    <mergeCell ref="F31:G32"/>
    <mergeCell ref="B23:C23"/>
    <mergeCell ref="D23:F23"/>
    <mergeCell ref="G23:I23"/>
    <mergeCell ref="B22:C22"/>
    <mergeCell ref="J18:K18"/>
    <mergeCell ref="J24:L24"/>
    <mergeCell ref="J23:L23"/>
    <mergeCell ref="D24:F24"/>
    <mergeCell ref="G24:I24"/>
    <mergeCell ref="D18:E18"/>
    <mergeCell ref="F18:G18"/>
    <mergeCell ref="H18:I18"/>
    <mergeCell ref="B10:C10"/>
    <mergeCell ref="D10:E10"/>
    <mergeCell ref="B17:C17"/>
    <mergeCell ref="D17:E17"/>
    <mergeCell ref="F17:G17"/>
    <mergeCell ref="B18:C18"/>
    <mergeCell ref="H17:I17"/>
    <mergeCell ref="B21:O21"/>
    <mergeCell ref="D22:F22"/>
    <mergeCell ref="G22:I22"/>
    <mergeCell ref="J22:L22"/>
    <mergeCell ref="N16:O16"/>
    <mergeCell ref="B16:C16"/>
    <mergeCell ref="B15:C15"/>
    <mergeCell ref="L36:M36"/>
    <mergeCell ref="M2:Q2"/>
    <mergeCell ref="N10:O10"/>
    <mergeCell ref="P10:Q10"/>
    <mergeCell ref="L9:M9"/>
    <mergeCell ref="L4:M6"/>
    <mergeCell ref="N4:O6"/>
    <mergeCell ref="P4:Q6"/>
    <mergeCell ref="L14:M14"/>
    <mergeCell ref="L16:M16"/>
    <mergeCell ref="J25:L25"/>
    <mergeCell ref="L18:M18"/>
    <mergeCell ref="J33:K33"/>
    <mergeCell ref="J26:L26"/>
    <mergeCell ref="B29:M29"/>
    <mergeCell ref="M26:O26"/>
    <mergeCell ref="L34:M34"/>
    <mergeCell ref="L33:M33"/>
    <mergeCell ref="F34:G34"/>
    <mergeCell ref="H34:I34"/>
    <mergeCell ref="J34:K34"/>
    <mergeCell ref="F33:G33"/>
    <mergeCell ref="H33:I33"/>
    <mergeCell ref="J4:K6"/>
    <mergeCell ref="B36:C36"/>
    <mergeCell ref="D36:E36"/>
    <mergeCell ref="F36:G36"/>
    <mergeCell ref="H36:I36"/>
    <mergeCell ref="J36:K36"/>
    <mergeCell ref="B35:C35"/>
    <mergeCell ref="D35:E35"/>
    <mergeCell ref="B33:C33"/>
    <mergeCell ref="B34:C34"/>
    <mergeCell ref="D34:E34"/>
    <mergeCell ref="D33:E33"/>
    <mergeCell ref="F35:G35"/>
    <mergeCell ref="J35:K35"/>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I21"/>
  <sheetViews>
    <sheetView zoomScaleNormal="100" workbookViewId="0">
      <selection activeCell="J3" sqref="J3"/>
    </sheetView>
  </sheetViews>
  <sheetFormatPr defaultRowHeight="13.5"/>
  <cols>
    <col min="1" max="1" width="1.625" style="21" customWidth="1"/>
    <col min="2" max="4" width="4" style="21" customWidth="1"/>
    <col min="5" max="5" width="3.875" style="21" customWidth="1"/>
    <col min="6" max="13" width="4" style="21" customWidth="1"/>
    <col min="14" max="14" width="5" style="21" customWidth="1"/>
    <col min="15" max="22" width="4" style="21" customWidth="1"/>
    <col min="23" max="16384" width="9" style="21"/>
  </cols>
  <sheetData>
    <row r="1" spans="1:35" s="217" customFormat="1" ht="26.25" customHeight="1">
      <c r="A1" s="215" t="s">
        <v>371</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2" customHeight="1">
      <c r="C2" s="1239"/>
      <c r="D2" s="1239"/>
      <c r="E2" s="1239"/>
      <c r="F2" s="1239"/>
      <c r="G2" s="1239"/>
      <c r="H2" s="1239"/>
      <c r="I2" s="1239"/>
      <c r="J2" s="1776"/>
      <c r="K2" s="1776"/>
      <c r="L2" s="1236"/>
      <c r="M2" s="1774" t="s">
        <v>2411</v>
      </c>
      <c r="N2" s="1775"/>
      <c r="O2" s="1775"/>
      <c r="P2" s="1775"/>
      <c r="Q2" s="1775"/>
      <c r="R2" s="1775"/>
      <c r="S2" s="1775"/>
      <c r="T2" s="1775"/>
      <c r="U2" s="1775"/>
      <c r="V2" s="1775"/>
      <c r="W2" s="1237"/>
    </row>
    <row r="3" spans="1:35" ht="12" customHeight="1">
      <c r="C3" s="1239"/>
      <c r="D3" s="1239"/>
      <c r="E3" s="1239"/>
      <c r="F3" s="1239"/>
      <c r="G3" s="1239"/>
      <c r="H3" s="1239"/>
      <c r="I3" s="1239"/>
      <c r="J3" s="1240"/>
      <c r="K3" s="1240"/>
      <c r="L3" s="1236"/>
      <c r="M3" s="1769" t="s">
        <v>2418</v>
      </c>
      <c r="N3" s="1770"/>
      <c r="O3" s="1770"/>
      <c r="P3" s="1770"/>
      <c r="Q3" s="1770"/>
      <c r="R3" s="1770"/>
      <c r="S3" s="1770"/>
      <c r="T3" s="1770"/>
      <c r="U3" s="1770"/>
      <c r="V3" s="1770"/>
      <c r="W3" s="1237"/>
    </row>
    <row r="4" spans="1:35" ht="12" customHeight="1">
      <c r="C4" s="369"/>
      <c r="D4" s="369"/>
      <c r="E4" s="369"/>
      <c r="F4" s="369"/>
      <c r="G4" s="369"/>
      <c r="H4" s="369"/>
      <c r="I4" s="369"/>
      <c r="J4" s="371"/>
      <c r="K4" s="371"/>
      <c r="L4" s="1235"/>
      <c r="M4" s="1235"/>
      <c r="N4" s="1238"/>
      <c r="O4" s="1238"/>
      <c r="P4" s="1238"/>
      <c r="Q4" s="1238"/>
      <c r="R4" s="1238" t="s">
        <v>2419</v>
      </c>
      <c r="S4" s="1238"/>
      <c r="T4" s="1238"/>
      <c r="U4" s="1238"/>
      <c r="V4" s="1238"/>
      <c r="W4" s="1237"/>
    </row>
    <row r="5" spans="1:35" ht="54.75" customHeight="1">
      <c r="B5" s="1271" t="s">
        <v>1769</v>
      </c>
      <c r="C5" s="1271"/>
      <c r="D5" s="1271"/>
      <c r="E5" s="1606" t="s">
        <v>1414</v>
      </c>
      <c r="F5" s="1271"/>
      <c r="G5" s="1271"/>
      <c r="H5" s="1606" t="s">
        <v>1691</v>
      </c>
      <c r="I5" s="1271"/>
      <c r="J5" s="1271"/>
      <c r="K5" s="1606" t="s">
        <v>1692</v>
      </c>
      <c r="L5" s="1606"/>
      <c r="M5" s="1606"/>
      <c r="N5" s="1606" t="s">
        <v>1693</v>
      </c>
      <c r="O5" s="1606"/>
      <c r="P5" s="1606"/>
      <c r="Q5" s="1606" t="s">
        <v>396</v>
      </c>
      <c r="R5" s="1606"/>
      <c r="S5" s="1606"/>
      <c r="T5" s="1521" t="s">
        <v>1966</v>
      </c>
      <c r="U5" s="1521"/>
      <c r="V5" s="1521"/>
      <c r="W5" s="3"/>
      <c r="Y5" s="41"/>
    </row>
    <row r="6" spans="1:35" ht="18.75" customHeight="1">
      <c r="B6" s="1329" t="s">
        <v>1410</v>
      </c>
      <c r="C6" s="1330"/>
      <c r="D6" s="1331"/>
      <c r="E6" s="1763">
        <v>118</v>
      </c>
      <c r="F6" s="1764"/>
      <c r="G6" s="1765"/>
      <c r="H6" s="1766">
        <v>8785</v>
      </c>
      <c r="I6" s="1767"/>
      <c r="J6" s="1768"/>
      <c r="K6" s="1771">
        <v>4515953</v>
      </c>
      <c r="L6" s="1772"/>
      <c r="M6" s="1773"/>
      <c r="N6" s="1766">
        <v>11094629</v>
      </c>
      <c r="O6" s="1767"/>
      <c r="P6" s="1768"/>
      <c r="Q6" s="1766">
        <v>26469269</v>
      </c>
      <c r="R6" s="1767"/>
      <c r="S6" s="1768"/>
      <c r="T6" s="1766">
        <v>13230290</v>
      </c>
      <c r="U6" s="1767"/>
      <c r="V6" s="1768"/>
    </row>
    <row r="7" spans="1:35" ht="18.75" customHeight="1">
      <c r="B7" s="1322" t="s">
        <v>494</v>
      </c>
      <c r="C7" s="1323"/>
      <c r="D7" s="1324"/>
      <c r="E7" s="1759">
        <v>123</v>
      </c>
      <c r="F7" s="1760"/>
      <c r="G7" s="1761"/>
      <c r="H7" s="1756">
        <v>9151</v>
      </c>
      <c r="I7" s="1757"/>
      <c r="J7" s="1758"/>
      <c r="K7" s="1756">
        <v>4894808</v>
      </c>
      <c r="L7" s="1757"/>
      <c r="M7" s="1758"/>
      <c r="N7" s="1756">
        <v>14015445</v>
      </c>
      <c r="O7" s="1757"/>
      <c r="P7" s="1758"/>
      <c r="Q7" s="1756">
        <v>19875605</v>
      </c>
      <c r="R7" s="1757"/>
      <c r="S7" s="1758"/>
      <c r="T7" s="1756">
        <v>4469996</v>
      </c>
      <c r="U7" s="1757"/>
      <c r="V7" s="1758"/>
    </row>
    <row r="8" spans="1:35" ht="18.75" customHeight="1">
      <c r="B8" s="1322" t="s">
        <v>501</v>
      </c>
      <c r="C8" s="1323"/>
      <c r="D8" s="1324"/>
      <c r="E8" s="1759">
        <v>108</v>
      </c>
      <c r="F8" s="1760"/>
      <c r="G8" s="1761"/>
      <c r="H8" s="1756">
        <v>8541</v>
      </c>
      <c r="I8" s="1757"/>
      <c r="J8" s="1758"/>
      <c r="K8" s="1756">
        <v>4663398</v>
      </c>
      <c r="L8" s="1757"/>
      <c r="M8" s="1757"/>
      <c r="N8" s="1756">
        <v>16037513</v>
      </c>
      <c r="O8" s="1757"/>
      <c r="P8" s="1757"/>
      <c r="Q8" s="1756">
        <v>24604952</v>
      </c>
      <c r="R8" s="1757"/>
      <c r="S8" s="1757"/>
      <c r="T8" s="1756">
        <v>6314906</v>
      </c>
      <c r="U8" s="1757"/>
      <c r="V8" s="1758"/>
    </row>
    <row r="9" spans="1:35" ht="18.75" customHeight="1">
      <c r="B9" s="1322" t="s">
        <v>994</v>
      </c>
      <c r="C9" s="1323"/>
      <c r="D9" s="1324"/>
      <c r="E9" s="1741">
        <v>110</v>
      </c>
      <c r="F9" s="1741"/>
      <c r="G9" s="1741"/>
      <c r="H9" s="1762">
        <v>9072</v>
      </c>
      <c r="I9" s="1762"/>
      <c r="J9" s="1762"/>
      <c r="K9" s="1762">
        <v>5254781</v>
      </c>
      <c r="L9" s="1762"/>
      <c r="M9" s="1762"/>
      <c r="N9" s="1762">
        <v>18030035</v>
      </c>
      <c r="O9" s="1762"/>
      <c r="P9" s="1762"/>
      <c r="Q9" s="1762">
        <v>27507259</v>
      </c>
      <c r="R9" s="1762"/>
      <c r="S9" s="1762"/>
      <c r="T9" s="1762">
        <v>7285734</v>
      </c>
      <c r="U9" s="1762"/>
      <c r="V9" s="1762"/>
    </row>
    <row r="10" spans="1:35" ht="18.75" customHeight="1">
      <c r="B10" s="1317" t="s">
        <v>2245</v>
      </c>
      <c r="C10" s="1318"/>
      <c r="D10" s="1319"/>
      <c r="E10" s="1739">
        <v>108</v>
      </c>
      <c r="F10" s="1739"/>
      <c r="G10" s="1739"/>
      <c r="H10" s="1755">
        <v>9204</v>
      </c>
      <c r="I10" s="1755"/>
      <c r="J10" s="1755"/>
      <c r="K10" s="1755">
        <v>5482184</v>
      </c>
      <c r="L10" s="1755"/>
      <c r="M10" s="1755"/>
      <c r="N10" s="1755">
        <v>19382795</v>
      </c>
      <c r="O10" s="1755"/>
      <c r="P10" s="1755"/>
      <c r="Q10" s="1755">
        <v>28538129</v>
      </c>
      <c r="R10" s="1755"/>
      <c r="S10" s="1755"/>
      <c r="T10" s="1755">
        <v>7549650</v>
      </c>
      <c r="U10" s="1755"/>
      <c r="V10" s="1755"/>
    </row>
    <row r="11" spans="1:35" ht="25.5" customHeight="1">
      <c r="B11" s="67" t="s">
        <v>483</v>
      </c>
      <c r="C11" s="47" t="s">
        <v>1967</v>
      </c>
      <c r="D11" s="8"/>
      <c r="E11" s="8"/>
      <c r="F11" s="8"/>
      <c r="G11" s="46"/>
      <c r="H11" s="46"/>
      <c r="I11" s="46"/>
      <c r="J11" s="46"/>
      <c r="K11" s="46"/>
      <c r="L11" s="46"/>
      <c r="M11" s="46"/>
      <c r="N11" s="46"/>
      <c r="O11" s="46"/>
      <c r="P11" s="46"/>
      <c r="Q11" s="46"/>
      <c r="R11" s="46"/>
      <c r="Y11" s="46"/>
      <c r="Z11" s="46"/>
    </row>
    <row r="12" spans="1:35" ht="18.75" customHeight="1">
      <c r="B12" s="31"/>
      <c r="C12" s="47"/>
      <c r="D12" s="8"/>
      <c r="E12" s="72"/>
      <c r="F12" s="72"/>
      <c r="G12" s="72"/>
      <c r="H12" s="60"/>
      <c r="I12" s="60"/>
      <c r="J12" s="60"/>
      <c r="K12" s="60"/>
      <c r="L12" s="60"/>
      <c r="M12" s="60"/>
      <c r="N12" s="60"/>
      <c r="O12" s="60"/>
      <c r="P12" s="60"/>
      <c r="Q12" s="60"/>
      <c r="R12" s="60"/>
      <c r="S12" s="60"/>
      <c r="T12" s="60"/>
      <c r="U12" s="49"/>
      <c r="V12" s="49"/>
    </row>
    <row r="13" spans="1:35" ht="18.75" customHeight="1">
      <c r="B13" s="8"/>
      <c r="C13" s="8"/>
      <c r="D13" s="8"/>
      <c r="E13" s="72"/>
      <c r="F13" s="72"/>
      <c r="G13" s="72"/>
      <c r="H13" s="49"/>
      <c r="I13" s="49"/>
      <c r="J13" s="49"/>
      <c r="K13" s="49"/>
      <c r="L13" s="49"/>
      <c r="M13" s="49"/>
      <c r="N13" s="49"/>
      <c r="O13" s="49"/>
      <c r="P13" s="49"/>
      <c r="Q13" s="49"/>
      <c r="R13" s="49"/>
      <c r="S13" s="49"/>
      <c r="T13" s="49"/>
      <c r="U13" s="49"/>
      <c r="V13" s="49"/>
    </row>
    <row r="14" spans="1:35" ht="18.75" customHeight="1">
      <c r="B14" s="8"/>
      <c r="C14" s="8"/>
      <c r="D14" s="8"/>
      <c r="E14" s="72"/>
      <c r="F14" s="72"/>
      <c r="G14" s="72"/>
      <c r="H14" s="49"/>
      <c r="I14" s="49"/>
      <c r="J14" s="49"/>
      <c r="K14" s="49"/>
      <c r="L14" s="49"/>
      <c r="M14" s="49"/>
      <c r="N14" s="49"/>
      <c r="O14" s="49"/>
      <c r="P14" s="49"/>
      <c r="Q14" s="49"/>
      <c r="R14" s="49"/>
      <c r="S14" s="49"/>
      <c r="T14" s="49"/>
      <c r="U14" s="49"/>
      <c r="V14" s="49"/>
    </row>
    <row r="15" spans="1:35" ht="18.75" customHeight="1">
      <c r="B15" s="8"/>
      <c r="C15" s="8"/>
      <c r="D15" s="8"/>
      <c r="E15" s="72"/>
      <c r="F15" s="72"/>
      <c r="G15" s="72"/>
      <c r="H15" s="49"/>
      <c r="I15" s="49"/>
      <c r="J15" s="49"/>
      <c r="K15" s="49"/>
      <c r="L15" s="49"/>
      <c r="M15" s="49"/>
      <c r="N15" s="49"/>
      <c r="O15" s="49"/>
      <c r="P15" s="49"/>
      <c r="Q15" s="49"/>
      <c r="R15" s="49"/>
      <c r="S15" s="49"/>
      <c r="T15" s="49"/>
      <c r="U15" s="49"/>
      <c r="V15" s="49"/>
    </row>
    <row r="16" spans="1:35" ht="15.75" customHeight="1">
      <c r="B16" s="46"/>
      <c r="C16" s="46"/>
      <c r="D16" s="46"/>
      <c r="E16" s="8"/>
      <c r="F16" s="8"/>
      <c r="G16" s="8"/>
      <c r="H16" s="8"/>
      <c r="I16" s="8"/>
      <c r="J16" s="8"/>
      <c r="K16" s="8"/>
      <c r="L16" s="8"/>
      <c r="M16" s="8"/>
      <c r="N16" s="8"/>
      <c r="O16" s="8"/>
      <c r="P16" s="8"/>
      <c r="Q16" s="8"/>
      <c r="R16" s="8"/>
      <c r="S16" s="8"/>
      <c r="T16" s="8"/>
      <c r="U16" s="8"/>
      <c r="V16" s="8"/>
      <c r="W16" s="46"/>
    </row>
    <row r="17" spans="2:23" ht="54.75" customHeight="1">
      <c r="B17" s="8"/>
      <c r="C17" s="8"/>
      <c r="D17" s="8"/>
      <c r="E17" s="8"/>
      <c r="F17" s="8"/>
      <c r="G17" s="8"/>
      <c r="H17" s="8"/>
      <c r="I17" s="8"/>
      <c r="J17" s="8"/>
      <c r="K17" s="8"/>
      <c r="L17" s="8"/>
      <c r="M17" s="8"/>
      <c r="N17" s="8"/>
      <c r="O17" s="8"/>
      <c r="P17" s="8"/>
      <c r="Q17" s="8"/>
      <c r="R17" s="8"/>
      <c r="S17" s="8"/>
      <c r="T17" s="43"/>
      <c r="U17" s="43"/>
      <c r="V17" s="43"/>
      <c r="W17" s="46"/>
    </row>
    <row r="18" spans="2:23" ht="18.75" customHeight="1">
      <c r="B18" s="46"/>
      <c r="C18" s="46"/>
      <c r="D18" s="46"/>
      <c r="E18" s="46"/>
      <c r="F18" s="46"/>
      <c r="G18" s="46"/>
      <c r="H18" s="46"/>
      <c r="I18" s="46"/>
      <c r="J18" s="46"/>
      <c r="K18" s="46"/>
      <c r="L18" s="46"/>
      <c r="M18" s="46"/>
      <c r="N18" s="46"/>
      <c r="O18" s="46"/>
      <c r="P18" s="46"/>
      <c r="Q18" s="46"/>
      <c r="R18" s="46"/>
      <c r="S18" s="46"/>
      <c r="T18" s="46"/>
      <c r="U18" s="46"/>
      <c r="V18" s="46"/>
      <c r="W18" s="46"/>
    </row>
    <row r="19" spans="2:23" ht="18.75" customHeight="1"/>
    <row r="20" spans="2:23" ht="14.25" customHeight="1">
      <c r="P20" s="46"/>
      <c r="Q20" s="46"/>
      <c r="R20" s="46"/>
      <c r="S20" s="46"/>
    </row>
    <row r="21" spans="2:23" ht="47.25" customHeight="1">
      <c r="B21" s="46"/>
      <c r="C21" s="46"/>
      <c r="D21" s="46"/>
      <c r="E21" s="46"/>
      <c r="F21" s="46"/>
      <c r="G21" s="46"/>
      <c r="H21" s="46"/>
      <c r="I21" s="46"/>
      <c r="J21" s="46"/>
      <c r="K21" s="46"/>
      <c r="L21" s="46"/>
      <c r="M21" s="46"/>
      <c r="N21" s="46"/>
      <c r="O21" s="46"/>
      <c r="P21" s="46"/>
      <c r="Q21" s="46"/>
      <c r="R21" s="46"/>
      <c r="S21" s="46"/>
    </row>
  </sheetData>
  <mergeCells count="45">
    <mergeCell ref="M2:V2"/>
    <mergeCell ref="B8:D8"/>
    <mergeCell ref="E8:G8"/>
    <mergeCell ref="H7:J7"/>
    <mergeCell ref="T7:V7"/>
    <mergeCell ref="N7:P7"/>
    <mergeCell ref="Q7:S7"/>
    <mergeCell ref="J2:K2"/>
    <mergeCell ref="N6:P6"/>
    <mergeCell ref="Q6:S6"/>
    <mergeCell ref="B5:D5"/>
    <mergeCell ref="E5:G5"/>
    <mergeCell ref="H5:J5"/>
    <mergeCell ref="Q8:S8"/>
    <mergeCell ref="N5:P5"/>
    <mergeCell ref="Q5:S5"/>
    <mergeCell ref="B9:D9"/>
    <mergeCell ref="E9:G9"/>
    <mergeCell ref="H8:J8"/>
    <mergeCell ref="K7:M7"/>
    <mergeCell ref="K6:M6"/>
    <mergeCell ref="B7:D7"/>
    <mergeCell ref="B6:D6"/>
    <mergeCell ref="K5:M5"/>
    <mergeCell ref="E6:G6"/>
    <mergeCell ref="H6:J6"/>
    <mergeCell ref="M3:V3"/>
    <mergeCell ref="T9:V9"/>
    <mergeCell ref="K8:M8"/>
    <mergeCell ref="N8:P8"/>
    <mergeCell ref="N9:P9"/>
    <mergeCell ref="Q9:S9"/>
    <mergeCell ref="T5:V5"/>
    <mergeCell ref="T6:V6"/>
    <mergeCell ref="Q10:S10"/>
    <mergeCell ref="T8:V8"/>
    <mergeCell ref="T10:V10"/>
    <mergeCell ref="E7:G7"/>
    <mergeCell ref="H9:J9"/>
    <mergeCell ref="K9:M9"/>
    <mergeCell ref="B10:D10"/>
    <mergeCell ref="E10:G10"/>
    <mergeCell ref="H10:J10"/>
    <mergeCell ref="K10:M10"/>
    <mergeCell ref="N10:P10"/>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I60"/>
  <sheetViews>
    <sheetView zoomScaleNormal="100" workbookViewId="0">
      <selection activeCell="X14" sqref="X14"/>
    </sheetView>
  </sheetViews>
  <sheetFormatPr defaultRowHeight="13.5"/>
  <cols>
    <col min="1" max="1" width="1.625" style="21" customWidth="1"/>
    <col min="2" max="4" width="4.125" style="21" customWidth="1"/>
    <col min="5" max="5" width="3.875" style="21" customWidth="1"/>
    <col min="6" max="22" width="4" style="21" customWidth="1"/>
    <col min="23" max="16384" width="9" style="21"/>
  </cols>
  <sheetData>
    <row r="1" spans="1:35" s="217" customFormat="1" ht="26.25" customHeight="1">
      <c r="A1" s="215" t="s">
        <v>1776</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8.75" customHeight="1">
      <c r="B2" s="40" t="s">
        <v>2305</v>
      </c>
      <c r="L2" s="370"/>
      <c r="M2" s="1788" t="s">
        <v>1676</v>
      </c>
      <c r="N2" s="1788"/>
      <c r="O2" s="1788"/>
      <c r="P2" s="1788"/>
      <c r="Q2" s="1788"/>
      <c r="R2" s="1788"/>
      <c r="S2" s="1788"/>
      <c r="T2" s="1788"/>
      <c r="U2" s="1788"/>
      <c r="V2" s="1788"/>
      <c r="W2" s="1313"/>
      <c r="X2" s="1313"/>
      <c r="Y2" s="1313"/>
      <c r="Z2" s="1313"/>
      <c r="AA2" s="1313"/>
      <c r="AB2" s="1313"/>
      <c r="AC2" s="1313"/>
      <c r="AD2" s="1313"/>
      <c r="AE2" s="1313"/>
      <c r="AF2" s="1313"/>
      <c r="AG2" s="1313"/>
    </row>
    <row r="3" spans="1:35" ht="16.5" customHeight="1">
      <c r="B3" s="1271" t="s">
        <v>1769</v>
      </c>
      <c r="C3" s="1271"/>
      <c r="D3" s="1271"/>
      <c r="E3" s="1271" t="s">
        <v>407</v>
      </c>
      <c r="F3" s="1271"/>
      <c r="G3" s="1271"/>
      <c r="H3" s="1271"/>
      <c r="I3" s="1271"/>
      <c r="J3" s="1271"/>
      <c r="K3" s="1271"/>
      <c r="L3" s="1271"/>
      <c r="M3" s="1271" t="s">
        <v>484</v>
      </c>
      <c r="N3" s="1271"/>
      <c r="O3" s="1271"/>
      <c r="P3" s="1271"/>
      <c r="Q3" s="1271"/>
      <c r="R3" s="1271"/>
      <c r="S3" s="1606" t="s">
        <v>2076</v>
      </c>
      <c r="T3" s="1271"/>
      <c r="U3" s="1271"/>
      <c r="V3" s="1271"/>
    </row>
    <row r="4" spans="1:35" ht="16.5" customHeight="1">
      <c r="B4" s="1271"/>
      <c r="C4" s="1271"/>
      <c r="D4" s="1271"/>
      <c r="E4" s="1360" t="s">
        <v>1759</v>
      </c>
      <c r="F4" s="1361"/>
      <c r="G4" s="1361" t="s">
        <v>55</v>
      </c>
      <c r="H4" s="1361"/>
      <c r="I4" s="1361" t="s">
        <v>408</v>
      </c>
      <c r="J4" s="1361"/>
      <c r="K4" s="1361" t="s">
        <v>54</v>
      </c>
      <c r="L4" s="1362"/>
      <c r="M4" s="1360" t="s">
        <v>1759</v>
      </c>
      <c r="N4" s="1361"/>
      <c r="O4" s="1361" t="s">
        <v>409</v>
      </c>
      <c r="P4" s="1361"/>
      <c r="Q4" s="1363" t="s">
        <v>410</v>
      </c>
      <c r="R4" s="1364"/>
      <c r="S4" s="1271"/>
      <c r="T4" s="1271"/>
      <c r="U4" s="1271"/>
      <c r="V4" s="1271"/>
    </row>
    <row r="5" spans="1:35" ht="12.75" customHeight="1">
      <c r="B5" s="1742" t="s">
        <v>1352</v>
      </c>
      <c r="C5" s="1742"/>
      <c r="D5" s="1742"/>
      <c r="E5" s="1794">
        <v>110</v>
      </c>
      <c r="F5" s="1795"/>
      <c r="G5" s="1795">
        <v>105</v>
      </c>
      <c r="H5" s="1795"/>
      <c r="I5" s="1795">
        <v>1</v>
      </c>
      <c r="J5" s="1795"/>
      <c r="K5" s="1795">
        <v>4</v>
      </c>
      <c r="L5" s="1796"/>
      <c r="M5" s="1794">
        <v>9072</v>
      </c>
      <c r="N5" s="1795"/>
      <c r="O5" s="1795">
        <v>9067</v>
      </c>
      <c r="P5" s="1795"/>
      <c r="Q5" s="1795">
        <v>5</v>
      </c>
      <c r="R5" s="1796"/>
      <c r="S5" s="1778">
        <v>5254781</v>
      </c>
      <c r="T5" s="1797"/>
      <c r="U5" s="1797"/>
      <c r="V5" s="1798"/>
    </row>
    <row r="6" spans="1:35" ht="12.75" customHeight="1">
      <c r="B6" s="1740" t="s">
        <v>411</v>
      </c>
      <c r="C6" s="1740"/>
      <c r="D6" s="1740"/>
      <c r="E6" s="1529">
        <v>7</v>
      </c>
      <c r="F6" s="1527"/>
      <c r="G6" s="1527">
        <v>7</v>
      </c>
      <c r="H6" s="1527"/>
      <c r="I6" s="1527" t="s">
        <v>2394</v>
      </c>
      <c r="J6" s="1527"/>
      <c r="K6" s="1527" t="s">
        <v>2394</v>
      </c>
      <c r="L6" s="1528"/>
      <c r="M6" s="1529">
        <v>126</v>
      </c>
      <c r="N6" s="1527"/>
      <c r="O6" s="1527">
        <v>126</v>
      </c>
      <c r="P6" s="1527"/>
      <c r="Q6" s="1527" t="s">
        <v>2394</v>
      </c>
      <c r="R6" s="1528"/>
      <c r="S6" s="1645">
        <v>53375</v>
      </c>
      <c r="T6" s="1645"/>
      <c r="U6" s="1645"/>
      <c r="V6" s="1645"/>
    </row>
    <row r="7" spans="1:35" ht="12.75" customHeight="1">
      <c r="B7" s="1740" t="s">
        <v>412</v>
      </c>
      <c r="C7" s="1740"/>
      <c r="D7" s="1740"/>
      <c r="E7" s="1529">
        <v>1</v>
      </c>
      <c r="F7" s="1527"/>
      <c r="G7" s="1527">
        <v>1</v>
      </c>
      <c r="H7" s="1527"/>
      <c r="I7" s="1527" t="s">
        <v>2394</v>
      </c>
      <c r="J7" s="1527"/>
      <c r="K7" s="1527" t="s">
        <v>2394</v>
      </c>
      <c r="L7" s="1528"/>
      <c r="M7" s="1529">
        <v>5</v>
      </c>
      <c r="N7" s="1527"/>
      <c r="O7" s="1527">
        <v>5</v>
      </c>
      <c r="P7" s="1527"/>
      <c r="Q7" s="1527" t="s">
        <v>2394</v>
      </c>
      <c r="R7" s="1528"/>
      <c r="S7" s="1645" t="s">
        <v>2395</v>
      </c>
      <c r="T7" s="1645"/>
      <c r="U7" s="1645"/>
      <c r="V7" s="1645"/>
    </row>
    <row r="8" spans="1:35" ht="12.75" customHeight="1">
      <c r="B8" s="1740" t="s">
        <v>413</v>
      </c>
      <c r="C8" s="1740"/>
      <c r="D8" s="1740"/>
      <c r="E8" s="1529">
        <v>9</v>
      </c>
      <c r="F8" s="1527"/>
      <c r="G8" s="1527">
        <v>9</v>
      </c>
      <c r="H8" s="1527"/>
      <c r="I8" s="1527" t="s">
        <v>2394</v>
      </c>
      <c r="J8" s="1527"/>
      <c r="K8" s="1527" t="s">
        <v>2394</v>
      </c>
      <c r="L8" s="1528"/>
      <c r="M8" s="1529">
        <v>329</v>
      </c>
      <c r="N8" s="1527"/>
      <c r="O8" s="1527">
        <v>329</v>
      </c>
      <c r="P8" s="1527"/>
      <c r="Q8" s="1527" t="s">
        <v>2394</v>
      </c>
      <c r="R8" s="1528"/>
      <c r="S8" s="1645">
        <v>108599</v>
      </c>
      <c r="T8" s="1645"/>
      <c r="U8" s="1645"/>
      <c r="V8" s="1645"/>
    </row>
    <row r="9" spans="1:35" ht="12.75" customHeight="1">
      <c r="B9" s="1740" t="s">
        <v>71</v>
      </c>
      <c r="C9" s="1740"/>
      <c r="D9" s="1740"/>
      <c r="E9" s="1529">
        <v>1</v>
      </c>
      <c r="F9" s="1527"/>
      <c r="G9" s="1527">
        <v>1</v>
      </c>
      <c r="H9" s="1527"/>
      <c r="I9" s="1527" t="s">
        <v>2394</v>
      </c>
      <c r="J9" s="1527"/>
      <c r="K9" s="1527" t="s">
        <v>2394</v>
      </c>
      <c r="L9" s="1528"/>
      <c r="M9" s="1529">
        <v>5</v>
      </c>
      <c r="N9" s="1527"/>
      <c r="O9" s="1527">
        <v>5</v>
      </c>
      <c r="P9" s="1527"/>
      <c r="Q9" s="1527" t="s">
        <v>2394</v>
      </c>
      <c r="R9" s="1528"/>
      <c r="S9" s="1645" t="s">
        <v>2395</v>
      </c>
      <c r="T9" s="1645"/>
      <c r="U9" s="1645"/>
      <c r="V9" s="1645"/>
    </row>
    <row r="10" spans="1:35" ht="12.75" customHeight="1">
      <c r="B10" s="1740" t="s">
        <v>72</v>
      </c>
      <c r="C10" s="1740"/>
      <c r="D10" s="1740"/>
      <c r="E10" s="1529">
        <v>2</v>
      </c>
      <c r="F10" s="1527"/>
      <c r="G10" s="1527">
        <v>2</v>
      </c>
      <c r="H10" s="1527"/>
      <c r="I10" s="1527" t="s">
        <v>2394</v>
      </c>
      <c r="J10" s="1527"/>
      <c r="K10" s="1527" t="s">
        <v>2394</v>
      </c>
      <c r="L10" s="1528"/>
      <c r="M10" s="1529">
        <v>10</v>
      </c>
      <c r="N10" s="1527"/>
      <c r="O10" s="1527">
        <v>10</v>
      </c>
      <c r="P10" s="1527"/>
      <c r="Q10" s="1527" t="s">
        <v>2394</v>
      </c>
      <c r="R10" s="1528"/>
      <c r="S10" s="1645" t="s">
        <v>2395</v>
      </c>
      <c r="T10" s="1645"/>
      <c r="U10" s="1645"/>
      <c r="V10" s="1645"/>
    </row>
    <row r="11" spans="1:35" ht="12.75" customHeight="1">
      <c r="B11" s="1777" t="s">
        <v>73</v>
      </c>
      <c r="C11" s="1740"/>
      <c r="D11" s="1740"/>
      <c r="E11" s="1529">
        <v>6</v>
      </c>
      <c r="F11" s="1527"/>
      <c r="G11" s="1527">
        <v>6</v>
      </c>
      <c r="H11" s="1527"/>
      <c r="I11" s="1527" t="s">
        <v>2394</v>
      </c>
      <c r="J11" s="1527"/>
      <c r="K11" s="1527" t="s">
        <v>2394</v>
      </c>
      <c r="L11" s="1528"/>
      <c r="M11" s="1529">
        <v>109</v>
      </c>
      <c r="N11" s="1527"/>
      <c r="O11" s="1527">
        <v>109</v>
      </c>
      <c r="P11" s="1527"/>
      <c r="Q11" s="1527" t="s">
        <v>2394</v>
      </c>
      <c r="R11" s="1528"/>
      <c r="S11" s="1645">
        <v>31928</v>
      </c>
      <c r="T11" s="1645"/>
      <c r="U11" s="1645"/>
      <c r="V11" s="1645"/>
    </row>
    <row r="12" spans="1:35" ht="12.75" customHeight="1">
      <c r="B12" s="1777" t="s">
        <v>1268</v>
      </c>
      <c r="C12" s="1740"/>
      <c r="D12" s="1740"/>
      <c r="E12" s="1529">
        <v>2</v>
      </c>
      <c r="F12" s="1527"/>
      <c r="G12" s="1527">
        <v>2</v>
      </c>
      <c r="H12" s="1527"/>
      <c r="I12" s="1527" t="s">
        <v>2394</v>
      </c>
      <c r="J12" s="1527"/>
      <c r="K12" s="1527" t="s">
        <v>2394</v>
      </c>
      <c r="L12" s="1528"/>
      <c r="M12" s="1529">
        <v>14</v>
      </c>
      <c r="N12" s="1527"/>
      <c r="O12" s="1527">
        <v>14</v>
      </c>
      <c r="P12" s="1527"/>
      <c r="Q12" s="1527" t="s">
        <v>2394</v>
      </c>
      <c r="R12" s="1528"/>
      <c r="S12" s="1645" t="s">
        <v>2395</v>
      </c>
      <c r="T12" s="1645"/>
      <c r="U12" s="1645"/>
      <c r="V12" s="1645"/>
    </row>
    <row r="13" spans="1:35" ht="12.75" customHeight="1">
      <c r="B13" s="1740" t="s">
        <v>74</v>
      </c>
      <c r="C13" s="1740"/>
      <c r="D13" s="1740"/>
      <c r="E13" s="1529">
        <v>7</v>
      </c>
      <c r="F13" s="1527"/>
      <c r="G13" s="1527">
        <v>7</v>
      </c>
      <c r="H13" s="1527"/>
      <c r="I13" s="1527" t="s">
        <v>2394</v>
      </c>
      <c r="J13" s="1527"/>
      <c r="K13" s="1527" t="s">
        <v>2394</v>
      </c>
      <c r="L13" s="1528"/>
      <c r="M13" s="1529">
        <v>582</v>
      </c>
      <c r="N13" s="1527"/>
      <c r="O13" s="1527">
        <v>582</v>
      </c>
      <c r="P13" s="1527"/>
      <c r="Q13" s="1527" t="s">
        <v>2394</v>
      </c>
      <c r="R13" s="1528"/>
      <c r="S13" s="1645">
        <v>349816</v>
      </c>
      <c r="T13" s="1645"/>
      <c r="U13" s="1645"/>
      <c r="V13" s="1645"/>
    </row>
    <row r="14" spans="1:35" ht="12.75" customHeight="1">
      <c r="B14" s="1740" t="s">
        <v>75</v>
      </c>
      <c r="C14" s="1740"/>
      <c r="D14" s="1740"/>
      <c r="E14" s="1529">
        <v>1</v>
      </c>
      <c r="F14" s="1527"/>
      <c r="G14" s="1527" t="s">
        <v>2394</v>
      </c>
      <c r="H14" s="1527"/>
      <c r="I14" s="1527">
        <v>1</v>
      </c>
      <c r="J14" s="1527"/>
      <c r="K14" s="1527" t="s">
        <v>2394</v>
      </c>
      <c r="L14" s="1528"/>
      <c r="M14" s="1529">
        <v>6</v>
      </c>
      <c r="N14" s="1527"/>
      <c r="O14" s="1527">
        <v>6</v>
      </c>
      <c r="P14" s="1527"/>
      <c r="Q14" s="1527" t="s">
        <v>2394</v>
      </c>
      <c r="R14" s="1528"/>
      <c r="S14" s="1645" t="s">
        <v>2395</v>
      </c>
      <c r="T14" s="1645"/>
      <c r="U14" s="1645"/>
      <c r="V14" s="1645"/>
    </row>
    <row r="15" spans="1:35" ht="12.75" customHeight="1">
      <c r="B15" s="1740" t="s">
        <v>2396</v>
      </c>
      <c r="C15" s="1740"/>
      <c r="D15" s="1740"/>
      <c r="E15" s="1529">
        <v>10</v>
      </c>
      <c r="F15" s="1527"/>
      <c r="G15" s="1527">
        <v>9</v>
      </c>
      <c r="H15" s="1527"/>
      <c r="I15" s="1527" t="s">
        <v>2394</v>
      </c>
      <c r="J15" s="1527"/>
      <c r="K15" s="1527">
        <v>1</v>
      </c>
      <c r="L15" s="1528"/>
      <c r="M15" s="1529">
        <v>309</v>
      </c>
      <c r="N15" s="1527"/>
      <c r="O15" s="1527">
        <v>308</v>
      </c>
      <c r="P15" s="1527"/>
      <c r="Q15" s="1527">
        <v>1</v>
      </c>
      <c r="R15" s="1528"/>
      <c r="S15" s="1645">
        <v>125444</v>
      </c>
      <c r="T15" s="1645"/>
      <c r="U15" s="1645"/>
      <c r="V15" s="1645"/>
    </row>
    <row r="16" spans="1:35" ht="12.75" customHeight="1">
      <c r="B16" s="1740" t="s">
        <v>76</v>
      </c>
      <c r="C16" s="1740"/>
      <c r="D16" s="1740"/>
      <c r="E16" s="1529">
        <v>1</v>
      </c>
      <c r="F16" s="1527"/>
      <c r="G16" s="1527">
        <v>1</v>
      </c>
      <c r="H16" s="1527"/>
      <c r="I16" s="1527" t="s">
        <v>2394</v>
      </c>
      <c r="J16" s="1527"/>
      <c r="K16" s="1527" t="s">
        <v>2394</v>
      </c>
      <c r="L16" s="1528"/>
      <c r="M16" s="1529">
        <v>102</v>
      </c>
      <c r="N16" s="1527"/>
      <c r="O16" s="1527">
        <v>102</v>
      </c>
      <c r="P16" s="1527"/>
      <c r="Q16" s="1527" t="s">
        <v>2394</v>
      </c>
      <c r="R16" s="1528"/>
      <c r="S16" s="1645" t="s">
        <v>2395</v>
      </c>
      <c r="T16" s="1645"/>
      <c r="U16" s="1645"/>
      <c r="V16" s="1645"/>
    </row>
    <row r="17" spans="2:22" ht="12.75" customHeight="1">
      <c r="B17" s="1740" t="s">
        <v>77</v>
      </c>
      <c r="C17" s="1740"/>
      <c r="D17" s="1740"/>
      <c r="E17" s="1529" t="s">
        <v>2397</v>
      </c>
      <c r="F17" s="1527"/>
      <c r="G17" s="1527" t="s">
        <v>2397</v>
      </c>
      <c r="H17" s="1527"/>
      <c r="I17" s="1527" t="s">
        <v>2397</v>
      </c>
      <c r="J17" s="1527"/>
      <c r="K17" s="1527" t="s">
        <v>2397</v>
      </c>
      <c r="L17" s="1528"/>
      <c r="M17" s="1529" t="s">
        <v>2397</v>
      </c>
      <c r="N17" s="1527"/>
      <c r="O17" s="1527" t="s">
        <v>2397</v>
      </c>
      <c r="P17" s="1527"/>
      <c r="Q17" s="1527" t="s">
        <v>2397</v>
      </c>
      <c r="R17" s="1528"/>
      <c r="S17" s="1645" t="s">
        <v>2397</v>
      </c>
      <c r="T17" s="1645"/>
      <c r="U17" s="1645"/>
      <c r="V17" s="1645"/>
    </row>
    <row r="18" spans="2:22" ht="12.75" customHeight="1">
      <c r="B18" s="1740" t="s">
        <v>78</v>
      </c>
      <c r="C18" s="1740"/>
      <c r="D18" s="1740"/>
      <c r="E18" s="1529">
        <v>4</v>
      </c>
      <c r="F18" s="1527"/>
      <c r="G18" s="1527">
        <v>4</v>
      </c>
      <c r="H18" s="1527"/>
      <c r="I18" s="1527" t="s">
        <v>2397</v>
      </c>
      <c r="J18" s="1527"/>
      <c r="K18" s="1527" t="s">
        <v>2397</v>
      </c>
      <c r="L18" s="1528"/>
      <c r="M18" s="1529">
        <v>203</v>
      </c>
      <c r="N18" s="1527"/>
      <c r="O18" s="1527">
        <v>203</v>
      </c>
      <c r="P18" s="1527"/>
      <c r="Q18" s="1527" t="s">
        <v>2397</v>
      </c>
      <c r="R18" s="1528"/>
      <c r="S18" s="1645">
        <v>117811</v>
      </c>
      <c r="T18" s="1645"/>
      <c r="U18" s="1645"/>
      <c r="V18" s="1645"/>
    </row>
    <row r="19" spans="2:22" ht="12.75" customHeight="1">
      <c r="B19" s="1740" t="s">
        <v>79</v>
      </c>
      <c r="C19" s="1740"/>
      <c r="D19" s="1740"/>
      <c r="E19" s="1529" t="s">
        <v>2397</v>
      </c>
      <c r="F19" s="1527"/>
      <c r="G19" s="1527" t="s">
        <v>2397</v>
      </c>
      <c r="H19" s="1527"/>
      <c r="I19" s="1527" t="s">
        <v>2397</v>
      </c>
      <c r="J19" s="1527"/>
      <c r="K19" s="1527" t="s">
        <v>2397</v>
      </c>
      <c r="L19" s="1528"/>
      <c r="M19" s="1529" t="s">
        <v>2397</v>
      </c>
      <c r="N19" s="1527"/>
      <c r="O19" s="1527" t="s">
        <v>2397</v>
      </c>
      <c r="P19" s="1527"/>
      <c r="Q19" s="1527" t="s">
        <v>2397</v>
      </c>
      <c r="R19" s="1528"/>
      <c r="S19" s="1645" t="s">
        <v>2397</v>
      </c>
      <c r="T19" s="1645"/>
      <c r="U19" s="1645"/>
      <c r="V19" s="1645"/>
    </row>
    <row r="20" spans="2:22" ht="12.75" customHeight="1">
      <c r="B20" s="1740" t="s">
        <v>80</v>
      </c>
      <c r="C20" s="1740"/>
      <c r="D20" s="1740"/>
      <c r="E20" s="1529">
        <v>3</v>
      </c>
      <c r="F20" s="1527"/>
      <c r="G20" s="1527">
        <v>3</v>
      </c>
      <c r="H20" s="1527"/>
      <c r="I20" s="1527" t="s">
        <v>2397</v>
      </c>
      <c r="J20" s="1527"/>
      <c r="K20" s="1527" t="s">
        <v>2397</v>
      </c>
      <c r="L20" s="1528"/>
      <c r="M20" s="1529">
        <v>25</v>
      </c>
      <c r="N20" s="1527"/>
      <c r="O20" s="1527">
        <v>25</v>
      </c>
      <c r="P20" s="1527"/>
      <c r="Q20" s="1527" t="s">
        <v>2397</v>
      </c>
      <c r="R20" s="1528"/>
      <c r="S20" s="1645">
        <v>5711</v>
      </c>
      <c r="T20" s="1645"/>
      <c r="U20" s="1645"/>
      <c r="V20" s="1645"/>
    </row>
    <row r="21" spans="2:22" ht="12.75" customHeight="1">
      <c r="B21" s="1740" t="s">
        <v>81</v>
      </c>
      <c r="C21" s="1740"/>
      <c r="D21" s="1740"/>
      <c r="E21" s="1529">
        <v>9</v>
      </c>
      <c r="F21" s="1527"/>
      <c r="G21" s="1527">
        <v>9</v>
      </c>
      <c r="H21" s="1527"/>
      <c r="I21" s="1527" t="s">
        <v>2397</v>
      </c>
      <c r="J21" s="1527"/>
      <c r="K21" s="1527" t="s">
        <v>2397</v>
      </c>
      <c r="L21" s="1528"/>
      <c r="M21" s="1529">
        <v>227</v>
      </c>
      <c r="N21" s="1527"/>
      <c r="O21" s="1527">
        <v>227</v>
      </c>
      <c r="P21" s="1527"/>
      <c r="Q21" s="1527" t="s">
        <v>2397</v>
      </c>
      <c r="R21" s="1528"/>
      <c r="S21" s="1645">
        <v>86194</v>
      </c>
      <c r="T21" s="1645"/>
      <c r="U21" s="1645"/>
      <c r="V21" s="1645"/>
    </row>
    <row r="22" spans="2:22" ht="12.75" customHeight="1">
      <c r="B22" s="1777" t="s">
        <v>1803</v>
      </c>
      <c r="C22" s="1740"/>
      <c r="D22" s="1740"/>
      <c r="E22" s="1529">
        <v>4</v>
      </c>
      <c r="F22" s="1527"/>
      <c r="G22" s="1527">
        <v>4</v>
      </c>
      <c r="H22" s="1527"/>
      <c r="I22" s="1527" t="s">
        <v>2397</v>
      </c>
      <c r="J22" s="1527"/>
      <c r="K22" s="1527" t="s">
        <v>2397</v>
      </c>
      <c r="L22" s="1528"/>
      <c r="M22" s="1529">
        <v>359</v>
      </c>
      <c r="N22" s="1527"/>
      <c r="O22" s="1527">
        <v>359</v>
      </c>
      <c r="P22" s="1527"/>
      <c r="Q22" s="1527" t="s">
        <v>2397</v>
      </c>
      <c r="R22" s="1528"/>
      <c r="S22" s="1645">
        <v>185965</v>
      </c>
      <c r="T22" s="1645"/>
      <c r="U22" s="1645"/>
      <c r="V22" s="1645"/>
    </row>
    <row r="23" spans="2:22" ht="12.75" customHeight="1">
      <c r="B23" s="1777" t="s">
        <v>1804</v>
      </c>
      <c r="C23" s="1740"/>
      <c r="D23" s="1740"/>
      <c r="E23" s="1529">
        <v>15</v>
      </c>
      <c r="F23" s="1527"/>
      <c r="G23" s="1527">
        <v>14</v>
      </c>
      <c r="H23" s="1527"/>
      <c r="I23" s="1527" t="s">
        <v>2397</v>
      </c>
      <c r="J23" s="1527"/>
      <c r="K23" s="1527">
        <v>1</v>
      </c>
      <c r="L23" s="1528"/>
      <c r="M23" s="1529">
        <v>999</v>
      </c>
      <c r="N23" s="1527"/>
      <c r="O23" s="1527">
        <v>998</v>
      </c>
      <c r="P23" s="1527"/>
      <c r="Q23" s="1527">
        <v>1</v>
      </c>
      <c r="R23" s="1528"/>
      <c r="S23" s="1645">
        <v>527588</v>
      </c>
      <c r="T23" s="1645"/>
      <c r="U23" s="1645"/>
      <c r="V23" s="1645"/>
    </row>
    <row r="24" spans="2:22" ht="12.75" customHeight="1">
      <c r="B24" s="1781" t="s">
        <v>1805</v>
      </c>
      <c r="C24" s="1782"/>
      <c r="D24" s="1783"/>
      <c r="E24" s="1529">
        <v>5</v>
      </c>
      <c r="F24" s="1527"/>
      <c r="G24" s="1527">
        <v>5</v>
      </c>
      <c r="H24" s="1527"/>
      <c r="I24" s="1527" t="s">
        <v>2397</v>
      </c>
      <c r="J24" s="1527"/>
      <c r="K24" s="1527" t="s">
        <v>2397</v>
      </c>
      <c r="L24" s="1528"/>
      <c r="M24" s="1529">
        <v>197</v>
      </c>
      <c r="N24" s="1527"/>
      <c r="O24" s="1527">
        <v>197</v>
      </c>
      <c r="P24" s="1527"/>
      <c r="Q24" s="1527" t="s">
        <v>2397</v>
      </c>
      <c r="R24" s="1528"/>
      <c r="S24" s="1645">
        <v>79301</v>
      </c>
      <c r="T24" s="1645"/>
      <c r="U24" s="1645"/>
      <c r="V24" s="1645"/>
    </row>
    <row r="25" spans="2:22" ht="12.75" customHeight="1">
      <c r="B25" s="1780" t="s">
        <v>1171</v>
      </c>
      <c r="C25" s="1733"/>
      <c r="D25" s="1733"/>
      <c r="E25" s="1529">
        <v>10</v>
      </c>
      <c r="F25" s="1527"/>
      <c r="G25" s="1527">
        <v>10</v>
      </c>
      <c r="H25" s="1527"/>
      <c r="I25" s="1527" t="s">
        <v>2397</v>
      </c>
      <c r="J25" s="1527"/>
      <c r="K25" s="1527" t="s">
        <v>2397</v>
      </c>
      <c r="L25" s="1528"/>
      <c r="M25" s="1529">
        <v>5135</v>
      </c>
      <c r="N25" s="1527"/>
      <c r="O25" s="1527">
        <v>5135</v>
      </c>
      <c r="P25" s="1527"/>
      <c r="Q25" s="1527" t="s">
        <v>2397</v>
      </c>
      <c r="R25" s="1528"/>
      <c r="S25" s="1645">
        <v>3384041</v>
      </c>
      <c r="T25" s="1645"/>
      <c r="U25" s="1645"/>
      <c r="V25" s="1645"/>
    </row>
    <row r="26" spans="2:22" ht="12.75" customHeight="1">
      <c r="B26" s="1777" t="s">
        <v>1806</v>
      </c>
      <c r="C26" s="1740"/>
      <c r="D26" s="1740"/>
      <c r="E26" s="1529">
        <v>3</v>
      </c>
      <c r="F26" s="1527"/>
      <c r="G26" s="1527">
        <v>3</v>
      </c>
      <c r="H26" s="1527"/>
      <c r="I26" s="1527" t="s">
        <v>2397</v>
      </c>
      <c r="J26" s="1527"/>
      <c r="K26" s="1527" t="s">
        <v>2397</v>
      </c>
      <c r="L26" s="1528"/>
      <c r="M26" s="1529">
        <v>172</v>
      </c>
      <c r="N26" s="1527"/>
      <c r="O26" s="1527">
        <v>172</v>
      </c>
      <c r="P26" s="1527"/>
      <c r="Q26" s="1527" t="s">
        <v>2397</v>
      </c>
      <c r="R26" s="1528"/>
      <c r="S26" s="1645" t="s">
        <v>2398</v>
      </c>
      <c r="T26" s="1645"/>
      <c r="U26" s="1645"/>
      <c r="V26" s="1645"/>
    </row>
    <row r="27" spans="2:22" ht="12.75" customHeight="1">
      <c r="B27" s="1777" t="s">
        <v>1793</v>
      </c>
      <c r="C27" s="1740"/>
      <c r="D27" s="1740"/>
      <c r="E27" s="1529">
        <v>1</v>
      </c>
      <c r="F27" s="1527"/>
      <c r="G27" s="1527">
        <v>1</v>
      </c>
      <c r="H27" s="1527"/>
      <c r="I27" s="1527" t="s">
        <v>2397</v>
      </c>
      <c r="J27" s="1527"/>
      <c r="K27" s="1527" t="s">
        <v>2397</v>
      </c>
      <c r="L27" s="1528"/>
      <c r="M27" s="1529">
        <v>26</v>
      </c>
      <c r="N27" s="1527"/>
      <c r="O27" s="1527">
        <v>26</v>
      </c>
      <c r="P27" s="1527"/>
      <c r="Q27" s="1527" t="s">
        <v>2397</v>
      </c>
      <c r="R27" s="1528"/>
      <c r="S27" s="1645" t="s">
        <v>2398</v>
      </c>
      <c r="T27" s="1645"/>
      <c r="U27" s="1645"/>
      <c r="V27" s="1645"/>
    </row>
    <row r="28" spans="2:22" ht="12.75" customHeight="1">
      <c r="B28" s="1777" t="s">
        <v>945</v>
      </c>
      <c r="C28" s="1740"/>
      <c r="D28" s="1740"/>
      <c r="E28" s="1529">
        <v>5</v>
      </c>
      <c r="F28" s="1527"/>
      <c r="G28" s="1527">
        <v>4</v>
      </c>
      <c r="H28" s="1527"/>
      <c r="I28" s="1527" t="s">
        <v>2397</v>
      </c>
      <c r="J28" s="1527"/>
      <c r="K28" s="1527">
        <v>1</v>
      </c>
      <c r="L28" s="1528"/>
      <c r="M28" s="1529">
        <v>92</v>
      </c>
      <c r="N28" s="1527"/>
      <c r="O28" s="1527">
        <v>91</v>
      </c>
      <c r="P28" s="1527"/>
      <c r="Q28" s="1527">
        <v>1</v>
      </c>
      <c r="R28" s="1528"/>
      <c r="S28" s="1645">
        <v>25892</v>
      </c>
      <c r="T28" s="1645"/>
      <c r="U28" s="1645"/>
      <c r="V28" s="1645"/>
    </row>
    <row r="29" spans="2:22" ht="12.75" customHeight="1">
      <c r="B29" s="1738" t="s">
        <v>433</v>
      </c>
      <c r="C29" s="1738"/>
      <c r="D29" s="1738"/>
      <c r="E29" s="1674">
        <v>4</v>
      </c>
      <c r="F29" s="1676"/>
      <c r="G29" s="1676">
        <v>3</v>
      </c>
      <c r="H29" s="1676"/>
      <c r="I29" s="1676" t="s">
        <v>2399</v>
      </c>
      <c r="J29" s="1676"/>
      <c r="K29" s="1676">
        <v>1</v>
      </c>
      <c r="L29" s="1677"/>
      <c r="M29" s="1674">
        <v>40</v>
      </c>
      <c r="N29" s="1676"/>
      <c r="O29" s="1676">
        <v>38</v>
      </c>
      <c r="P29" s="1676"/>
      <c r="Q29" s="1676">
        <v>2</v>
      </c>
      <c r="R29" s="1677"/>
      <c r="S29" s="1640">
        <v>14082</v>
      </c>
      <c r="T29" s="1640"/>
      <c r="U29" s="1640"/>
      <c r="V29" s="1640"/>
    </row>
    <row r="30" spans="2:22" ht="16.5" customHeight="1">
      <c r="B30" s="32" t="s">
        <v>483</v>
      </c>
      <c r="C30" s="21" t="s">
        <v>1778</v>
      </c>
      <c r="M30" s="57"/>
    </row>
    <row r="31" spans="2:22" ht="18.75" customHeight="1"/>
    <row r="32" spans="2:22" ht="18.75" customHeight="1">
      <c r="B32" s="40" t="s">
        <v>2345</v>
      </c>
      <c r="J32" s="370"/>
      <c r="K32" s="370"/>
      <c r="L32" s="370"/>
      <c r="M32" s="1788" t="s">
        <v>1676</v>
      </c>
      <c r="N32" s="1788"/>
      <c r="O32" s="1788"/>
      <c r="P32" s="1788"/>
      <c r="Q32" s="1788"/>
      <c r="R32" s="1788"/>
      <c r="S32" s="1788"/>
      <c r="T32" s="1788"/>
      <c r="U32" s="1788"/>
      <c r="V32" s="1788"/>
    </row>
    <row r="33" spans="2:24" ht="16.5" customHeight="1">
      <c r="B33" s="1271" t="s">
        <v>1769</v>
      </c>
      <c r="C33" s="1271"/>
      <c r="D33" s="1271"/>
      <c r="E33" s="1271" t="s">
        <v>407</v>
      </c>
      <c r="F33" s="1271"/>
      <c r="G33" s="1271"/>
      <c r="H33" s="1271"/>
      <c r="I33" s="1271"/>
      <c r="J33" s="1271"/>
      <c r="K33" s="1271"/>
      <c r="L33" s="1271"/>
      <c r="M33" s="1271" t="s">
        <v>484</v>
      </c>
      <c r="N33" s="1271"/>
      <c r="O33" s="1271"/>
      <c r="P33" s="1271"/>
      <c r="Q33" s="1271"/>
      <c r="R33" s="1271"/>
      <c r="S33" s="1606" t="s">
        <v>2076</v>
      </c>
      <c r="T33" s="1271"/>
      <c r="U33" s="1271"/>
      <c r="V33" s="1271"/>
    </row>
    <row r="34" spans="2:24" ht="16.5" customHeight="1">
      <c r="B34" s="1271"/>
      <c r="C34" s="1271"/>
      <c r="D34" s="1271"/>
      <c r="E34" s="1360" t="s">
        <v>1759</v>
      </c>
      <c r="F34" s="1361"/>
      <c r="G34" s="1361" t="s">
        <v>55</v>
      </c>
      <c r="H34" s="1361"/>
      <c r="I34" s="1361" t="s">
        <v>408</v>
      </c>
      <c r="J34" s="1361"/>
      <c r="K34" s="1361" t="s">
        <v>54</v>
      </c>
      <c r="L34" s="1362"/>
      <c r="M34" s="1360" t="s">
        <v>1759</v>
      </c>
      <c r="N34" s="1361"/>
      <c r="O34" s="1361" t="s">
        <v>409</v>
      </c>
      <c r="P34" s="1361"/>
      <c r="Q34" s="1363" t="s">
        <v>410</v>
      </c>
      <c r="R34" s="1364"/>
      <c r="S34" s="1271"/>
      <c r="T34" s="1271"/>
      <c r="U34" s="1271"/>
      <c r="V34" s="1271"/>
    </row>
    <row r="35" spans="2:24" ht="12.95" customHeight="1">
      <c r="B35" s="1742" t="s">
        <v>1352</v>
      </c>
      <c r="C35" s="1742"/>
      <c r="D35" s="1742"/>
      <c r="E35" s="1778">
        <v>108</v>
      </c>
      <c r="F35" s="1779"/>
      <c r="G35" s="1160"/>
      <c r="H35" s="1161">
        <v>103</v>
      </c>
      <c r="I35" s="1160"/>
      <c r="J35" s="1161">
        <v>1</v>
      </c>
      <c r="K35" s="1160"/>
      <c r="L35" s="1151">
        <v>4</v>
      </c>
      <c r="M35" s="1778">
        <v>9204</v>
      </c>
      <c r="N35" s="1779"/>
      <c r="O35" s="1698">
        <v>9198</v>
      </c>
      <c r="P35" s="1779"/>
      <c r="Q35" s="1160"/>
      <c r="R35" s="1151">
        <v>6</v>
      </c>
      <c r="S35" s="1778">
        <v>5482184</v>
      </c>
      <c r="T35" s="1789"/>
      <c r="U35" s="1789"/>
      <c r="V35" s="1790"/>
      <c r="X35" s="57"/>
    </row>
    <row r="36" spans="2:24" ht="12.95" customHeight="1">
      <c r="B36" s="1740" t="s">
        <v>411</v>
      </c>
      <c r="C36" s="1740"/>
      <c r="D36" s="1740"/>
      <c r="E36" s="1784">
        <v>7</v>
      </c>
      <c r="F36" s="1785"/>
      <c r="G36" s="1162"/>
      <c r="H36" s="472">
        <v>7</v>
      </c>
      <c r="I36" s="1162"/>
      <c r="J36" s="472" t="s">
        <v>1511</v>
      </c>
      <c r="K36" s="1162"/>
      <c r="L36" s="1154" t="s">
        <v>1511</v>
      </c>
      <c r="M36" s="1152"/>
      <c r="N36" s="472">
        <v>137</v>
      </c>
      <c r="O36" s="1162"/>
      <c r="P36" s="472">
        <v>137</v>
      </c>
      <c r="Q36" s="1162"/>
      <c r="R36" s="1154" t="s">
        <v>1511</v>
      </c>
      <c r="S36" s="1784">
        <v>48989</v>
      </c>
      <c r="T36" s="1786"/>
      <c r="U36" s="1786"/>
      <c r="V36" s="1787"/>
    </row>
    <row r="37" spans="2:24" ht="12.95" customHeight="1">
      <c r="B37" s="1740" t="s">
        <v>412</v>
      </c>
      <c r="C37" s="1740"/>
      <c r="D37" s="1740"/>
      <c r="E37" s="1784">
        <v>1</v>
      </c>
      <c r="F37" s="1785"/>
      <c r="G37" s="1162"/>
      <c r="H37" s="472">
        <v>1</v>
      </c>
      <c r="I37" s="1162"/>
      <c r="J37" s="472" t="s">
        <v>1511</v>
      </c>
      <c r="K37" s="1162"/>
      <c r="L37" s="1154" t="s">
        <v>1511</v>
      </c>
      <c r="M37" s="1152"/>
      <c r="N37" s="472">
        <v>5</v>
      </c>
      <c r="O37" s="1162"/>
      <c r="P37" s="472">
        <v>5</v>
      </c>
      <c r="Q37" s="1162"/>
      <c r="R37" s="1154" t="s">
        <v>1511</v>
      </c>
      <c r="S37" s="1152"/>
      <c r="T37" s="1153"/>
      <c r="U37" s="1153"/>
      <c r="V37" s="1154" t="s">
        <v>2400</v>
      </c>
    </row>
    <row r="38" spans="2:24" ht="12.95" customHeight="1">
      <c r="B38" s="1740" t="s">
        <v>413</v>
      </c>
      <c r="C38" s="1740"/>
      <c r="D38" s="1740"/>
      <c r="E38" s="1152"/>
      <c r="F38" s="472">
        <v>10</v>
      </c>
      <c r="G38" s="1162"/>
      <c r="H38" s="472">
        <v>10</v>
      </c>
      <c r="I38" s="1162"/>
      <c r="J38" s="472" t="s">
        <v>1511</v>
      </c>
      <c r="K38" s="1162"/>
      <c r="L38" s="1154" t="s">
        <v>1511</v>
      </c>
      <c r="M38" s="1152"/>
      <c r="N38" s="472">
        <v>365</v>
      </c>
      <c r="O38" s="1162"/>
      <c r="P38" s="472">
        <v>365</v>
      </c>
      <c r="Q38" s="1162"/>
      <c r="R38" s="1154" t="s">
        <v>1511</v>
      </c>
      <c r="S38" s="1784">
        <v>131905</v>
      </c>
      <c r="T38" s="1786"/>
      <c r="U38" s="1786"/>
      <c r="V38" s="1787"/>
    </row>
    <row r="39" spans="2:24" ht="12.95" customHeight="1">
      <c r="B39" s="1740" t="s">
        <v>71</v>
      </c>
      <c r="C39" s="1740"/>
      <c r="D39" s="1740"/>
      <c r="E39" s="1152"/>
      <c r="F39" s="472">
        <v>1</v>
      </c>
      <c r="G39" s="1162"/>
      <c r="H39" s="472">
        <v>1</v>
      </c>
      <c r="I39" s="1162"/>
      <c r="J39" s="472" t="s">
        <v>1511</v>
      </c>
      <c r="K39" s="1162"/>
      <c r="L39" s="1154" t="s">
        <v>1511</v>
      </c>
      <c r="M39" s="1152"/>
      <c r="N39" s="472">
        <v>5</v>
      </c>
      <c r="O39" s="1162"/>
      <c r="P39" s="472">
        <v>5</v>
      </c>
      <c r="Q39" s="1162"/>
      <c r="R39" s="1154" t="s">
        <v>1511</v>
      </c>
      <c r="S39" s="1152"/>
      <c r="T39" s="1153"/>
      <c r="U39" s="1153"/>
      <c r="V39" s="1154" t="s">
        <v>2400</v>
      </c>
    </row>
    <row r="40" spans="2:24" ht="12.95" customHeight="1">
      <c r="B40" s="1740" t="s">
        <v>72</v>
      </c>
      <c r="C40" s="1740"/>
      <c r="D40" s="1740"/>
      <c r="E40" s="1152"/>
      <c r="F40" s="472">
        <v>1</v>
      </c>
      <c r="G40" s="1162"/>
      <c r="H40" s="472">
        <v>1</v>
      </c>
      <c r="I40" s="1162"/>
      <c r="J40" s="472" t="s">
        <v>1511</v>
      </c>
      <c r="K40" s="1162"/>
      <c r="L40" s="1154" t="s">
        <v>1511</v>
      </c>
      <c r="M40" s="1152"/>
      <c r="N40" s="472">
        <v>4</v>
      </c>
      <c r="O40" s="1162"/>
      <c r="P40" s="472">
        <v>4</v>
      </c>
      <c r="Q40" s="1162"/>
      <c r="R40" s="1154" t="s">
        <v>1511</v>
      </c>
      <c r="S40" s="1152"/>
      <c r="T40" s="1153"/>
      <c r="U40" s="1153"/>
      <c r="V40" s="1154" t="s">
        <v>2400</v>
      </c>
    </row>
    <row r="41" spans="2:24" ht="12.95" customHeight="1">
      <c r="B41" s="1777" t="s">
        <v>73</v>
      </c>
      <c r="C41" s="1740"/>
      <c r="D41" s="1740"/>
      <c r="E41" s="1152"/>
      <c r="F41" s="472">
        <v>6</v>
      </c>
      <c r="G41" s="1162"/>
      <c r="H41" s="472">
        <v>6</v>
      </c>
      <c r="I41" s="1162"/>
      <c r="J41" s="472" t="s">
        <v>1511</v>
      </c>
      <c r="K41" s="1162"/>
      <c r="L41" s="1154" t="s">
        <v>1511</v>
      </c>
      <c r="M41" s="1152"/>
      <c r="N41" s="472">
        <v>112</v>
      </c>
      <c r="O41" s="1162"/>
      <c r="P41" s="472">
        <v>112</v>
      </c>
      <c r="Q41" s="1162"/>
      <c r="R41" s="1154" t="s">
        <v>1511</v>
      </c>
      <c r="S41" s="1784">
        <v>34973</v>
      </c>
      <c r="T41" s="1786"/>
      <c r="U41" s="1786"/>
      <c r="V41" s="1787"/>
    </row>
    <row r="42" spans="2:24" ht="12.95" customHeight="1">
      <c r="B42" s="1777" t="s">
        <v>1268</v>
      </c>
      <c r="C42" s="1740"/>
      <c r="D42" s="1740"/>
      <c r="E42" s="1152"/>
      <c r="F42" s="472">
        <v>2</v>
      </c>
      <c r="G42" s="1162"/>
      <c r="H42" s="472">
        <v>2</v>
      </c>
      <c r="I42" s="1162"/>
      <c r="J42" s="472" t="s">
        <v>1511</v>
      </c>
      <c r="K42" s="1162"/>
      <c r="L42" s="1154" t="s">
        <v>1511</v>
      </c>
      <c r="M42" s="1152"/>
      <c r="N42" s="472">
        <v>15</v>
      </c>
      <c r="O42" s="1162"/>
      <c r="P42" s="472">
        <v>15</v>
      </c>
      <c r="Q42" s="1162"/>
      <c r="R42" s="1154" t="s">
        <v>1511</v>
      </c>
      <c r="S42" s="1152"/>
      <c r="T42" s="1153"/>
      <c r="U42" s="1153"/>
      <c r="V42" s="1154" t="s">
        <v>2400</v>
      </c>
    </row>
    <row r="43" spans="2:24" ht="12.95" customHeight="1">
      <c r="B43" s="1740" t="s">
        <v>74</v>
      </c>
      <c r="C43" s="1740"/>
      <c r="D43" s="1740"/>
      <c r="E43" s="1152"/>
      <c r="F43" s="472">
        <v>7</v>
      </c>
      <c r="G43" s="1162"/>
      <c r="H43" s="472">
        <v>7</v>
      </c>
      <c r="I43" s="1162"/>
      <c r="J43" s="472" t="s">
        <v>1511</v>
      </c>
      <c r="K43" s="1162"/>
      <c r="L43" s="1154" t="s">
        <v>1511</v>
      </c>
      <c r="M43" s="1152"/>
      <c r="N43" s="472">
        <v>597</v>
      </c>
      <c r="O43" s="1162"/>
      <c r="P43" s="472">
        <v>597</v>
      </c>
      <c r="Q43" s="1162"/>
      <c r="R43" s="1154" t="s">
        <v>1511</v>
      </c>
      <c r="S43" s="1784">
        <v>399298</v>
      </c>
      <c r="T43" s="1786"/>
      <c r="U43" s="1786"/>
      <c r="V43" s="1787"/>
    </row>
    <row r="44" spans="2:24" ht="12.95" customHeight="1">
      <c r="B44" s="1740" t="s">
        <v>75</v>
      </c>
      <c r="C44" s="1740"/>
      <c r="D44" s="1740"/>
      <c r="E44" s="1152"/>
      <c r="F44" s="472">
        <v>1</v>
      </c>
      <c r="G44" s="1162"/>
      <c r="H44" s="472" t="s">
        <v>1511</v>
      </c>
      <c r="I44" s="1162"/>
      <c r="J44" s="472">
        <v>1</v>
      </c>
      <c r="K44" s="1162"/>
      <c r="L44" s="1154" t="s">
        <v>1511</v>
      </c>
      <c r="M44" s="1152"/>
      <c r="N44" s="472">
        <v>6</v>
      </c>
      <c r="O44" s="1162"/>
      <c r="P44" s="472">
        <v>6</v>
      </c>
      <c r="Q44" s="1162"/>
      <c r="R44" s="1154" t="s">
        <v>1511</v>
      </c>
      <c r="S44" s="1152"/>
      <c r="T44" s="1153"/>
      <c r="U44" s="1153"/>
      <c r="V44" s="1154" t="s">
        <v>2400</v>
      </c>
    </row>
    <row r="45" spans="2:24" ht="12.95" customHeight="1">
      <c r="B45" s="1740" t="s">
        <v>2396</v>
      </c>
      <c r="C45" s="1740"/>
      <c r="D45" s="1740"/>
      <c r="E45" s="1152"/>
      <c r="F45" s="472">
        <v>10</v>
      </c>
      <c r="G45" s="1162"/>
      <c r="H45" s="472">
        <v>9</v>
      </c>
      <c r="I45" s="1162"/>
      <c r="J45" s="472" t="s">
        <v>1511</v>
      </c>
      <c r="K45" s="1162"/>
      <c r="L45" s="1154">
        <v>1</v>
      </c>
      <c r="M45" s="1152"/>
      <c r="N45" s="472">
        <v>310</v>
      </c>
      <c r="O45" s="1162"/>
      <c r="P45" s="472">
        <v>308</v>
      </c>
      <c r="Q45" s="1162"/>
      <c r="R45" s="1154">
        <v>2</v>
      </c>
      <c r="S45" s="1784">
        <v>128199</v>
      </c>
      <c r="T45" s="1786"/>
      <c r="U45" s="1786"/>
      <c r="V45" s="1787"/>
    </row>
    <row r="46" spans="2:24" ht="12.95" customHeight="1">
      <c r="B46" s="1740" t="s">
        <v>76</v>
      </c>
      <c r="C46" s="1740"/>
      <c r="D46" s="1740"/>
      <c r="E46" s="1152"/>
      <c r="F46" s="472">
        <v>1</v>
      </c>
      <c r="G46" s="1162"/>
      <c r="H46" s="472">
        <v>1</v>
      </c>
      <c r="I46" s="1162"/>
      <c r="J46" s="472" t="s">
        <v>1511</v>
      </c>
      <c r="K46" s="1162"/>
      <c r="L46" s="1154" t="s">
        <v>1511</v>
      </c>
      <c r="M46" s="1152"/>
      <c r="N46" s="472">
        <v>102</v>
      </c>
      <c r="O46" s="1162"/>
      <c r="P46" s="472">
        <v>102</v>
      </c>
      <c r="Q46" s="1162"/>
      <c r="R46" s="1154" t="s">
        <v>1511</v>
      </c>
      <c r="S46" s="1152"/>
      <c r="T46" s="1153"/>
      <c r="U46" s="1153"/>
      <c r="V46" s="1154" t="s">
        <v>2400</v>
      </c>
    </row>
    <row r="47" spans="2:24" ht="12.95" customHeight="1">
      <c r="B47" s="1740" t="s">
        <v>77</v>
      </c>
      <c r="C47" s="1740"/>
      <c r="D47" s="1740"/>
      <c r="E47" s="1152"/>
      <c r="F47" s="472" t="s">
        <v>1511</v>
      </c>
      <c r="G47" s="1162"/>
      <c r="H47" s="472" t="s">
        <v>1511</v>
      </c>
      <c r="I47" s="1162"/>
      <c r="J47" s="472" t="s">
        <v>1511</v>
      </c>
      <c r="K47" s="1162"/>
      <c r="L47" s="1154" t="s">
        <v>1511</v>
      </c>
      <c r="M47" s="1152"/>
      <c r="N47" s="472" t="s">
        <v>1511</v>
      </c>
      <c r="O47" s="1162"/>
      <c r="P47" s="472" t="s">
        <v>1511</v>
      </c>
      <c r="Q47" s="1162"/>
      <c r="R47" s="1154" t="s">
        <v>1511</v>
      </c>
      <c r="S47" s="1152"/>
      <c r="T47" s="1153"/>
      <c r="U47" s="1153"/>
      <c r="V47" s="1154" t="s">
        <v>1511</v>
      </c>
    </row>
    <row r="48" spans="2:24" ht="12.95" customHeight="1">
      <c r="B48" s="1740" t="s">
        <v>78</v>
      </c>
      <c r="C48" s="1740"/>
      <c r="D48" s="1740"/>
      <c r="E48" s="1152"/>
      <c r="F48" s="472">
        <v>3</v>
      </c>
      <c r="G48" s="1162"/>
      <c r="H48" s="472">
        <v>3</v>
      </c>
      <c r="I48" s="1162"/>
      <c r="J48" s="472" t="s">
        <v>1511</v>
      </c>
      <c r="K48" s="1162"/>
      <c r="L48" s="1154" t="s">
        <v>1511</v>
      </c>
      <c r="M48" s="1152"/>
      <c r="N48" s="472">
        <v>194</v>
      </c>
      <c r="O48" s="1162"/>
      <c r="P48" s="472">
        <v>194</v>
      </c>
      <c r="Q48" s="1162"/>
      <c r="R48" s="1154" t="s">
        <v>1511</v>
      </c>
      <c r="S48" s="1784">
        <v>112577</v>
      </c>
      <c r="T48" s="1786"/>
      <c r="U48" s="1786"/>
      <c r="V48" s="1787"/>
    </row>
    <row r="49" spans="2:22" ht="12.95" customHeight="1">
      <c r="B49" s="1740" t="s">
        <v>79</v>
      </c>
      <c r="C49" s="1740"/>
      <c r="D49" s="1740"/>
      <c r="E49" s="1152"/>
      <c r="F49" s="472" t="s">
        <v>1511</v>
      </c>
      <c r="G49" s="1162"/>
      <c r="H49" s="472" t="s">
        <v>1511</v>
      </c>
      <c r="I49" s="1162"/>
      <c r="J49" s="472" t="s">
        <v>1511</v>
      </c>
      <c r="K49" s="1162"/>
      <c r="L49" s="1154" t="s">
        <v>1511</v>
      </c>
      <c r="M49" s="1152"/>
      <c r="N49" s="472" t="s">
        <v>1511</v>
      </c>
      <c r="O49" s="1162"/>
      <c r="P49" s="472" t="s">
        <v>1511</v>
      </c>
      <c r="Q49" s="1162"/>
      <c r="R49" s="1154" t="s">
        <v>1511</v>
      </c>
      <c r="S49" s="1152"/>
      <c r="T49" s="1153"/>
      <c r="U49" s="1153"/>
      <c r="V49" s="1154" t="s">
        <v>1511</v>
      </c>
    </row>
    <row r="50" spans="2:22" ht="12.95" customHeight="1">
      <c r="B50" s="1740" t="s">
        <v>80</v>
      </c>
      <c r="C50" s="1740"/>
      <c r="D50" s="1740"/>
      <c r="E50" s="1152"/>
      <c r="F50" s="472">
        <v>3</v>
      </c>
      <c r="G50" s="1162"/>
      <c r="H50" s="472">
        <v>3</v>
      </c>
      <c r="I50" s="1162"/>
      <c r="J50" s="472" t="s">
        <v>1511</v>
      </c>
      <c r="K50" s="1162"/>
      <c r="L50" s="1154" t="s">
        <v>1511</v>
      </c>
      <c r="M50" s="1152"/>
      <c r="N50" s="472">
        <v>26</v>
      </c>
      <c r="O50" s="1162"/>
      <c r="P50" s="472">
        <v>26</v>
      </c>
      <c r="Q50" s="1162"/>
      <c r="R50" s="1154" t="s">
        <v>1511</v>
      </c>
      <c r="S50" s="1784">
        <v>4880</v>
      </c>
      <c r="T50" s="1786"/>
      <c r="U50" s="1786"/>
      <c r="V50" s="1787"/>
    </row>
    <row r="51" spans="2:22" ht="12.95" customHeight="1">
      <c r="B51" s="1740" t="s">
        <v>81</v>
      </c>
      <c r="C51" s="1740"/>
      <c r="D51" s="1740"/>
      <c r="E51" s="1152"/>
      <c r="F51" s="472">
        <v>10</v>
      </c>
      <c r="G51" s="1162"/>
      <c r="H51" s="472">
        <v>10</v>
      </c>
      <c r="I51" s="1162"/>
      <c r="J51" s="472" t="s">
        <v>1511</v>
      </c>
      <c r="K51" s="1162"/>
      <c r="L51" s="1154" t="s">
        <v>1511</v>
      </c>
      <c r="M51" s="1152"/>
      <c r="N51" s="472">
        <v>223</v>
      </c>
      <c r="O51" s="1162"/>
      <c r="P51" s="472">
        <v>223</v>
      </c>
      <c r="Q51" s="1162"/>
      <c r="R51" s="1154" t="s">
        <v>1511</v>
      </c>
      <c r="S51" s="1784">
        <v>92537</v>
      </c>
      <c r="T51" s="1786"/>
      <c r="U51" s="1786"/>
      <c r="V51" s="1787"/>
    </row>
    <row r="52" spans="2:22" ht="12.95" customHeight="1">
      <c r="B52" s="1777" t="s">
        <v>1803</v>
      </c>
      <c r="C52" s="1740"/>
      <c r="D52" s="1740"/>
      <c r="E52" s="1152"/>
      <c r="F52" s="472">
        <v>3</v>
      </c>
      <c r="G52" s="1162"/>
      <c r="H52" s="472">
        <v>3</v>
      </c>
      <c r="I52" s="1162"/>
      <c r="J52" s="472" t="s">
        <v>1511</v>
      </c>
      <c r="K52" s="1162"/>
      <c r="L52" s="1154" t="s">
        <v>1511</v>
      </c>
      <c r="M52" s="1152"/>
      <c r="N52" s="472">
        <v>349</v>
      </c>
      <c r="O52" s="1162"/>
      <c r="P52" s="472">
        <v>349</v>
      </c>
      <c r="Q52" s="1162"/>
      <c r="R52" s="1154" t="s">
        <v>1511</v>
      </c>
      <c r="S52" s="1152"/>
      <c r="T52" s="1153"/>
      <c r="U52" s="1153"/>
      <c r="V52" s="1154" t="s">
        <v>2400</v>
      </c>
    </row>
    <row r="53" spans="2:22" ht="12.95" customHeight="1">
      <c r="B53" s="1777" t="s">
        <v>1804</v>
      </c>
      <c r="C53" s="1740"/>
      <c r="D53" s="1740"/>
      <c r="E53" s="1152"/>
      <c r="F53" s="472">
        <v>15</v>
      </c>
      <c r="G53" s="1162"/>
      <c r="H53" s="472">
        <v>14</v>
      </c>
      <c r="I53" s="1162"/>
      <c r="J53" s="472" t="s">
        <v>1511</v>
      </c>
      <c r="K53" s="1162"/>
      <c r="L53" s="1154">
        <v>1</v>
      </c>
      <c r="M53" s="1784">
        <v>1054</v>
      </c>
      <c r="N53" s="1785"/>
      <c r="O53" s="1673">
        <v>1053</v>
      </c>
      <c r="P53" s="1785"/>
      <c r="Q53" s="1162"/>
      <c r="R53" s="1154">
        <v>1</v>
      </c>
      <c r="S53" s="1784">
        <v>590641</v>
      </c>
      <c r="T53" s="1786"/>
      <c r="U53" s="1786"/>
      <c r="V53" s="1787"/>
    </row>
    <row r="54" spans="2:22" ht="12.95" customHeight="1">
      <c r="B54" s="1781" t="s">
        <v>1805</v>
      </c>
      <c r="C54" s="1782"/>
      <c r="D54" s="1783"/>
      <c r="E54" s="1152"/>
      <c r="F54" s="472">
        <v>5</v>
      </c>
      <c r="G54" s="1162"/>
      <c r="H54" s="472">
        <v>5</v>
      </c>
      <c r="I54" s="1162"/>
      <c r="J54" s="472" t="s">
        <v>1511</v>
      </c>
      <c r="K54" s="1162"/>
      <c r="L54" s="1154" t="s">
        <v>1511</v>
      </c>
      <c r="M54" s="1152"/>
      <c r="N54" s="472">
        <v>139</v>
      </c>
      <c r="O54" s="1162"/>
      <c r="P54" s="472">
        <v>139</v>
      </c>
      <c r="Q54" s="1162"/>
      <c r="R54" s="1154" t="s">
        <v>1511</v>
      </c>
      <c r="S54" s="1784">
        <v>62372</v>
      </c>
      <c r="T54" s="1786"/>
      <c r="U54" s="1786"/>
      <c r="V54" s="1787"/>
    </row>
    <row r="55" spans="2:22" ht="12.95" customHeight="1">
      <c r="B55" s="1780" t="s">
        <v>1171</v>
      </c>
      <c r="C55" s="1733"/>
      <c r="D55" s="1733"/>
      <c r="E55" s="1152"/>
      <c r="F55" s="472">
        <v>11</v>
      </c>
      <c r="G55" s="1162"/>
      <c r="H55" s="472">
        <v>11</v>
      </c>
      <c r="I55" s="1162"/>
      <c r="J55" s="472" t="s">
        <v>1511</v>
      </c>
      <c r="K55" s="1162"/>
      <c r="L55" s="1154" t="s">
        <v>1511</v>
      </c>
      <c r="M55" s="1784">
        <v>5240</v>
      </c>
      <c r="N55" s="1785"/>
      <c r="O55" s="1673">
        <v>5240</v>
      </c>
      <c r="P55" s="1785"/>
      <c r="Q55" s="1162"/>
      <c r="R55" s="1154" t="s">
        <v>1511</v>
      </c>
      <c r="S55" s="1784">
        <v>3495433</v>
      </c>
      <c r="T55" s="1786"/>
      <c r="U55" s="1786"/>
      <c r="V55" s="1787"/>
    </row>
    <row r="56" spans="2:22" ht="12.95" customHeight="1">
      <c r="B56" s="1777" t="s">
        <v>1806</v>
      </c>
      <c r="C56" s="1740"/>
      <c r="D56" s="1740"/>
      <c r="E56" s="1152"/>
      <c r="F56" s="472">
        <v>2</v>
      </c>
      <c r="G56" s="1162"/>
      <c r="H56" s="472">
        <v>2</v>
      </c>
      <c r="I56" s="1162"/>
      <c r="J56" s="472" t="s">
        <v>1511</v>
      </c>
      <c r="K56" s="1162"/>
      <c r="L56" s="1154" t="s">
        <v>1511</v>
      </c>
      <c r="M56" s="1152"/>
      <c r="N56" s="472">
        <v>171</v>
      </c>
      <c r="O56" s="1162"/>
      <c r="P56" s="472">
        <v>171</v>
      </c>
      <c r="Q56" s="1162"/>
      <c r="R56" s="1154" t="s">
        <v>1511</v>
      </c>
      <c r="S56" s="1152"/>
      <c r="T56" s="1153"/>
      <c r="U56" s="1153"/>
      <c r="V56" s="1154" t="s">
        <v>2400</v>
      </c>
    </row>
    <row r="57" spans="2:22" ht="12.95" customHeight="1">
      <c r="B57" s="1777" t="s">
        <v>1793</v>
      </c>
      <c r="C57" s="1740"/>
      <c r="D57" s="1740"/>
      <c r="E57" s="1152"/>
      <c r="F57" s="472" t="s">
        <v>1511</v>
      </c>
      <c r="G57" s="1162"/>
      <c r="H57" s="472" t="s">
        <v>1511</v>
      </c>
      <c r="I57" s="1162"/>
      <c r="J57" s="472" t="s">
        <v>1511</v>
      </c>
      <c r="K57" s="1162"/>
      <c r="L57" s="1154" t="s">
        <v>1511</v>
      </c>
      <c r="M57" s="1152"/>
      <c r="N57" s="472" t="s">
        <v>1511</v>
      </c>
      <c r="O57" s="1162"/>
      <c r="P57" s="472" t="s">
        <v>1511</v>
      </c>
      <c r="Q57" s="1162"/>
      <c r="R57" s="1154" t="s">
        <v>1511</v>
      </c>
      <c r="S57" s="1152"/>
      <c r="T57" s="1153"/>
      <c r="U57" s="1153"/>
      <c r="V57" s="1154" t="s">
        <v>1511</v>
      </c>
    </row>
    <row r="58" spans="2:22" ht="12.95" customHeight="1">
      <c r="B58" s="1777" t="s">
        <v>945</v>
      </c>
      <c r="C58" s="1740"/>
      <c r="D58" s="1740"/>
      <c r="E58" s="1152"/>
      <c r="F58" s="472">
        <v>6</v>
      </c>
      <c r="G58" s="1162"/>
      <c r="H58" s="472">
        <v>5</v>
      </c>
      <c r="I58" s="1162"/>
      <c r="J58" s="472" t="s">
        <v>1511</v>
      </c>
      <c r="K58" s="1162"/>
      <c r="L58" s="1154">
        <v>1</v>
      </c>
      <c r="M58" s="1152"/>
      <c r="N58" s="472">
        <v>114</v>
      </c>
      <c r="O58" s="1162"/>
      <c r="P58" s="472">
        <v>113</v>
      </c>
      <c r="Q58" s="1162"/>
      <c r="R58" s="1154">
        <v>1</v>
      </c>
      <c r="S58" s="1784">
        <v>31258</v>
      </c>
      <c r="T58" s="1786"/>
      <c r="U58" s="1786"/>
      <c r="V58" s="1787"/>
    </row>
    <row r="59" spans="2:22" ht="12.95" customHeight="1">
      <c r="B59" s="1738" t="s">
        <v>433</v>
      </c>
      <c r="C59" s="1738"/>
      <c r="D59" s="1738"/>
      <c r="E59" s="1155"/>
      <c r="F59" s="474">
        <v>3</v>
      </c>
      <c r="G59" s="1163"/>
      <c r="H59" s="474">
        <v>2</v>
      </c>
      <c r="I59" s="1163"/>
      <c r="J59" s="474" t="s">
        <v>1511</v>
      </c>
      <c r="K59" s="1163"/>
      <c r="L59" s="1156">
        <v>1</v>
      </c>
      <c r="M59" s="1155"/>
      <c r="N59" s="474">
        <v>36</v>
      </c>
      <c r="O59" s="1163"/>
      <c r="P59" s="474">
        <v>34</v>
      </c>
      <c r="Q59" s="1163"/>
      <c r="R59" s="1156">
        <v>2</v>
      </c>
      <c r="S59" s="1791">
        <v>12441</v>
      </c>
      <c r="T59" s="1792"/>
      <c r="U59" s="1792"/>
      <c r="V59" s="1793"/>
    </row>
    <row r="60" spans="2:22" ht="18.75" customHeight="1">
      <c r="B60" s="32" t="s">
        <v>483</v>
      </c>
      <c r="C60" s="21" t="s">
        <v>1778</v>
      </c>
      <c r="M60" s="57"/>
    </row>
  </sheetData>
  <mergeCells count="298">
    <mergeCell ref="W2:AG2"/>
    <mergeCell ref="S28:V28"/>
    <mergeCell ref="Q27:R27"/>
    <mergeCell ref="S27:V27"/>
    <mergeCell ref="M28:N28"/>
    <mergeCell ref="Q28:R28"/>
    <mergeCell ref="S26:V26"/>
    <mergeCell ref="S24:V24"/>
    <mergeCell ref="O23:P23"/>
    <mergeCell ref="O26:P26"/>
    <mergeCell ref="M2:V2"/>
    <mergeCell ref="Q26:R26"/>
    <mergeCell ref="S17:V17"/>
    <mergeCell ref="Q12:R12"/>
    <mergeCell ref="S5:V5"/>
    <mergeCell ref="S3:V4"/>
    <mergeCell ref="Q6:R6"/>
    <mergeCell ref="E27:F27"/>
    <mergeCell ref="G27:H27"/>
    <mergeCell ref="I27:J27"/>
    <mergeCell ref="S25:V25"/>
    <mergeCell ref="O25:P25"/>
    <mergeCell ref="Q25:R25"/>
    <mergeCell ref="K26:L26"/>
    <mergeCell ref="M26:N26"/>
    <mergeCell ref="S43:V43"/>
    <mergeCell ref="O28:P28"/>
    <mergeCell ref="O35:P35"/>
    <mergeCell ref="Q34:R34"/>
    <mergeCell ref="O34:P34"/>
    <mergeCell ref="E28:F28"/>
    <mergeCell ref="G28:H28"/>
    <mergeCell ref="O27:P27"/>
    <mergeCell ref="E29:F29"/>
    <mergeCell ref="G29:H29"/>
    <mergeCell ref="I29:J29"/>
    <mergeCell ref="S29:V29"/>
    <mergeCell ref="O29:P29"/>
    <mergeCell ref="I28:J28"/>
    <mergeCell ref="Q29:R29"/>
    <mergeCell ref="K29:L29"/>
    <mergeCell ref="G26:H26"/>
    <mergeCell ref="B26:D26"/>
    <mergeCell ref="E26:F26"/>
    <mergeCell ref="I26:J26"/>
    <mergeCell ref="Q22:R22"/>
    <mergeCell ref="Q23:R23"/>
    <mergeCell ref="O22:P22"/>
    <mergeCell ref="B24:D24"/>
    <mergeCell ref="E24:F24"/>
    <mergeCell ref="G24:H24"/>
    <mergeCell ref="I24:J24"/>
    <mergeCell ref="K25:L25"/>
    <mergeCell ref="M25:N25"/>
    <mergeCell ref="E25:F25"/>
    <mergeCell ref="I25:J25"/>
    <mergeCell ref="G25:H25"/>
    <mergeCell ref="B25:D25"/>
    <mergeCell ref="K24:L24"/>
    <mergeCell ref="M24:N24"/>
    <mergeCell ref="O24:P24"/>
    <mergeCell ref="Q24:R24"/>
    <mergeCell ref="E22:F22"/>
    <mergeCell ref="G22:H22"/>
    <mergeCell ref="I22:J22"/>
    <mergeCell ref="B22:D22"/>
    <mergeCell ref="S22:V22"/>
    <mergeCell ref="K22:L22"/>
    <mergeCell ref="M22:N22"/>
    <mergeCell ref="S23:V23"/>
    <mergeCell ref="B23:D23"/>
    <mergeCell ref="E23:F23"/>
    <mergeCell ref="G23:H23"/>
    <mergeCell ref="I23:J23"/>
    <mergeCell ref="K23:L23"/>
    <mergeCell ref="M23:N23"/>
    <mergeCell ref="E20:F20"/>
    <mergeCell ref="G20:H20"/>
    <mergeCell ref="I20:J20"/>
    <mergeCell ref="K20:L20"/>
    <mergeCell ref="M20:N20"/>
    <mergeCell ref="O20:P20"/>
    <mergeCell ref="Q20:R20"/>
    <mergeCell ref="Q21:R21"/>
    <mergeCell ref="S21:V21"/>
    <mergeCell ref="E21:F21"/>
    <mergeCell ref="G21:H21"/>
    <mergeCell ref="I21:J21"/>
    <mergeCell ref="K21:L21"/>
    <mergeCell ref="M21:N21"/>
    <mergeCell ref="O21:P21"/>
    <mergeCell ref="S20:V20"/>
    <mergeCell ref="E18:F18"/>
    <mergeCell ref="G18:H18"/>
    <mergeCell ref="I18:J18"/>
    <mergeCell ref="K18:L18"/>
    <mergeCell ref="M18:N18"/>
    <mergeCell ref="O18:P18"/>
    <mergeCell ref="Q18:R18"/>
    <mergeCell ref="Q16:R16"/>
    <mergeCell ref="Q19:R19"/>
    <mergeCell ref="E19:F19"/>
    <mergeCell ref="G19:H19"/>
    <mergeCell ref="I19:J19"/>
    <mergeCell ref="K19:L19"/>
    <mergeCell ref="M19:N19"/>
    <mergeCell ref="O19:P19"/>
    <mergeCell ref="G16:H16"/>
    <mergeCell ref="I16:J16"/>
    <mergeCell ref="K16:L16"/>
    <mergeCell ref="M16:N16"/>
    <mergeCell ref="E16:F16"/>
    <mergeCell ref="O16:P16"/>
    <mergeCell ref="Q17:R17"/>
    <mergeCell ref="B16:D16"/>
    <mergeCell ref="E17:F17"/>
    <mergeCell ref="G17:H17"/>
    <mergeCell ref="I17:J17"/>
    <mergeCell ref="K17:L17"/>
    <mergeCell ref="M17:N17"/>
    <mergeCell ref="O17:P17"/>
    <mergeCell ref="S16:V16"/>
    <mergeCell ref="B17:D17"/>
    <mergeCell ref="E14:F14"/>
    <mergeCell ref="G14:H14"/>
    <mergeCell ref="I14:J14"/>
    <mergeCell ref="M13:N13"/>
    <mergeCell ref="O13:P13"/>
    <mergeCell ref="Q15:R15"/>
    <mergeCell ref="B14:D14"/>
    <mergeCell ref="E15:F15"/>
    <mergeCell ref="G15:H15"/>
    <mergeCell ref="I15:J15"/>
    <mergeCell ref="K15:L15"/>
    <mergeCell ref="M15:N15"/>
    <mergeCell ref="O15:P15"/>
    <mergeCell ref="O14:P14"/>
    <mergeCell ref="Q14:R14"/>
    <mergeCell ref="K14:L14"/>
    <mergeCell ref="M14:N14"/>
    <mergeCell ref="B15:D15"/>
    <mergeCell ref="E13:F13"/>
    <mergeCell ref="G13:H13"/>
    <mergeCell ref="I13:J13"/>
    <mergeCell ref="K13:L13"/>
    <mergeCell ref="B13:D13"/>
    <mergeCell ref="E12:F12"/>
    <mergeCell ref="G12:H12"/>
    <mergeCell ref="I12:J12"/>
    <mergeCell ref="Q13:R13"/>
    <mergeCell ref="E10:F10"/>
    <mergeCell ref="G10:H10"/>
    <mergeCell ref="I10:J10"/>
    <mergeCell ref="Q9:R9"/>
    <mergeCell ref="E9:F9"/>
    <mergeCell ref="G9:H9"/>
    <mergeCell ref="I9:J9"/>
    <mergeCell ref="K11:L11"/>
    <mergeCell ref="M11:N11"/>
    <mergeCell ref="O11:P11"/>
    <mergeCell ref="O10:P10"/>
    <mergeCell ref="E11:F11"/>
    <mergeCell ref="G11:H11"/>
    <mergeCell ref="I11:J11"/>
    <mergeCell ref="K10:L10"/>
    <mergeCell ref="K12:L12"/>
    <mergeCell ref="E5:F5"/>
    <mergeCell ref="G5:H5"/>
    <mergeCell ref="I5:J5"/>
    <mergeCell ref="K5:L5"/>
    <mergeCell ref="M7:N7"/>
    <mergeCell ref="M6:N6"/>
    <mergeCell ref="G7:H7"/>
    <mergeCell ref="I7:J7"/>
    <mergeCell ref="E6:F6"/>
    <mergeCell ref="S59:V59"/>
    <mergeCell ref="M5:N5"/>
    <mergeCell ref="O5:P5"/>
    <mergeCell ref="Q5:R5"/>
    <mergeCell ref="O7:P7"/>
    <mergeCell ref="K8:L8"/>
    <mergeCell ref="K7:L7"/>
    <mergeCell ref="M9:N9"/>
    <mergeCell ref="Q10:R10"/>
    <mergeCell ref="S19:V19"/>
    <mergeCell ref="S18:V18"/>
    <mergeCell ref="K27:L27"/>
    <mergeCell ref="M55:N55"/>
    <mergeCell ref="O55:P55"/>
    <mergeCell ref="O53:P53"/>
    <mergeCell ref="S55:V55"/>
    <mergeCell ref="S51:V51"/>
    <mergeCell ref="S54:V54"/>
    <mergeCell ref="S48:V48"/>
    <mergeCell ref="S53:V53"/>
    <mergeCell ref="S58:V58"/>
    <mergeCell ref="M53:N53"/>
    <mergeCell ref="S50:V50"/>
    <mergeCell ref="K28:L28"/>
    <mergeCell ref="S33:V34"/>
    <mergeCell ref="S41:V41"/>
    <mergeCell ref="S8:V8"/>
    <mergeCell ref="M32:V32"/>
    <mergeCell ref="S14:V14"/>
    <mergeCell ref="Q11:R11"/>
    <mergeCell ref="O12:P12"/>
    <mergeCell ref="S13:V13"/>
    <mergeCell ref="M29:N29"/>
    <mergeCell ref="S36:V36"/>
    <mergeCell ref="O8:P8"/>
    <mergeCell ref="Q8:R8"/>
    <mergeCell ref="M10:N10"/>
    <mergeCell ref="S11:V11"/>
    <mergeCell ref="S12:V12"/>
    <mergeCell ref="S9:V9"/>
    <mergeCell ref="M8:N8"/>
    <mergeCell ref="M12:N12"/>
    <mergeCell ref="S35:V35"/>
    <mergeCell ref="M27:N27"/>
    <mergeCell ref="M35:N35"/>
    <mergeCell ref="E37:F37"/>
    <mergeCell ref="S45:V45"/>
    <mergeCell ref="K6:L6"/>
    <mergeCell ref="M34:N34"/>
    <mergeCell ref="M33:R33"/>
    <mergeCell ref="E33:L33"/>
    <mergeCell ref="S10:V10"/>
    <mergeCell ref="G34:H34"/>
    <mergeCell ref="I34:J34"/>
    <mergeCell ref="S6:V6"/>
    <mergeCell ref="S7:V7"/>
    <mergeCell ref="Q7:R7"/>
    <mergeCell ref="O6:P6"/>
    <mergeCell ref="O9:P9"/>
    <mergeCell ref="G6:H6"/>
    <mergeCell ref="I6:J6"/>
    <mergeCell ref="K9:L9"/>
    <mergeCell ref="E7:F7"/>
    <mergeCell ref="E8:F8"/>
    <mergeCell ref="G8:H8"/>
    <mergeCell ref="I8:J8"/>
    <mergeCell ref="S15:V15"/>
    <mergeCell ref="S38:V38"/>
    <mergeCell ref="B3:D4"/>
    <mergeCell ref="B40:D40"/>
    <mergeCell ref="B39:D39"/>
    <mergeCell ref="B35:D35"/>
    <mergeCell ref="B7:D7"/>
    <mergeCell ref="B9:D9"/>
    <mergeCell ref="B6:D6"/>
    <mergeCell ref="B33:D34"/>
    <mergeCell ref="B41:D41"/>
    <mergeCell ref="B36:D36"/>
    <mergeCell ref="B38:D38"/>
    <mergeCell ref="B37:D37"/>
    <mergeCell ref="B5:D5"/>
    <mergeCell ref="B8:D8"/>
    <mergeCell ref="B10:D10"/>
    <mergeCell ref="B11:D11"/>
    <mergeCell ref="B12:D12"/>
    <mergeCell ref="B18:D18"/>
    <mergeCell ref="B19:D19"/>
    <mergeCell ref="B20:D20"/>
    <mergeCell ref="B21:D21"/>
    <mergeCell ref="B27:D27"/>
    <mergeCell ref="B28:D28"/>
    <mergeCell ref="B29:D29"/>
    <mergeCell ref="E4:F4"/>
    <mergeCell ref="G4:H4"/>
    <mergeCell ref="I4:J4"/>
    <mergeCell ref="O4:P4"/>
    <mergeCell ref="Q4:R4"/>
    <mergeCell ref="K4:L4"/>
    <mergeCell ref="M4:N4"/>
    <mergeCell ref="M3:R3"/>
    <mergeCell ref="E3:L3"/>
    <mergeCell ref="B57:D57"/>
    <mergeCell ref="B59:D59"/>
    <mergeCell ref="B53:D53"/>
    <mergeCell ref="B56:D56"/>
    <mergeCell ref="B55:D55"/>
    <mergeCell ref="B54:D54"/>
    <mergeCell ref="B58:D58"/>
    <mergeCell ref="B51:D51"/>
    <mergeCell ref="B52:D52"/>
    <mergeCell ref="B50:D50"/>
    <mergeCell ref="B48:D48"/>
    <mergeCell ref="B49:D49"/>
    <mergeCell ref="B47:D47"/>
    <mergeCell ref="B45:D45"/>
    <mergeCell ref="K34:L34"/>
    <mergeCell ref="E34:F34"/>
    <mergeCell ref="B46:D46"/>
    <mergeCell ref="B43:D43"/>
    <mergeCell ref="B44:D44"/>
    <mergeCell ref="B42:D42"/>
    <mergeCell ref="E35:F35"/>
    <mergeCell ref="E36:F3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60"/>
  <sheetViews>
    <sheetView zoomScaleNormal="100" workbookViewId="0"/>
  </sheetViews>
  <sheetFormatPr defaultRowHeight="13.5"/>
  <cols>
    <col min="1" max="1" width="11.125" style="21" customWidth="1"/>
    <col min="2" max="5" width="3.375" style="21" customWidth="1"/>
    <col min="6" max="9" width="3.125" style="21" customWidth="1"/>
    <col min="10" max="18" width="3.75" style="21" customWidth="1"/>
    <col min="19" max="22" width="3.625" style="21" customWidth="1"/>
    <col min="23" max="16384" width="9" style="21"/>
  </cols>
  <sheetData>
    <row r="1" spans="1:22" s="40" customFormat="1" ht="18.75" customHeight="1"/>
    <row r="2" spans="1:22" ht="18.75" customHeight="1">
      <c r="A2" s="40" t="s">
        <v>2305</v>
      </c>
      <c r="I2" s="95"/>
      <c r="J2" s="95"/>
      <c r="K2" s="95"/>
      <c r="L2" s="1788" t="s">
        <v>1676</v>
      </c>
      <c r="M2" s="1788"/>
      <c r="N2" s="1788"/>
      <c r="O2" s="1788"/>
      <c r="P2" s="1788"/>
      <c r="Q2" s="1788"/>
      <c r="R2" s="1788"/>
      <c r="S2" s="1788"/>
      <c r="T2" s="1788"/>
      <c r="U2" s="1788"/>
      <c r="V2" s="1788"/>
    </row>
    <row r="3" spans="1:22" ht="16.5" customHeight="1">
      <c r="A3" s="1799" t="s">
        <v>1895</v>
      </c>
      <c r="B3" s="1808" t="s">
        <v>524</v>
      </c>
      <c r="C3" s="1808"/>
      <c r="D3" s="1808"/>
      <c r="E3" s="1808"/>
      <c r="F3" s="1799" t="s">
        <v>523</v>
      </c>
      <c r="G3" s="1799"/>
      <c r="H3" s="1799"/>
      <c r="I3" s="1799"/>
      <c r="J3" s="1799"/>
      <c r="K3" s="1799"/>
      <c r="L3" s="1799"/>
      <c r="M3" s="1799"/>
      <c r="N3" s="1799"/>
      <c r="O3" s="1799"/>
      <c r="P3" s="1799"/>
      <c r="Q3" s="1799"/>
      <c r="R3" s="1799"/>
      <c r="S3" s="1809" t="s">
        <v>2401</v>
      </c>
      <c r="T3" s="1810"/>
      <c r="U3" s="1810"/>
      <c r="V3" s="1810"/>
    </row>
    <row r="4" spans="1:22" ht="16.5" customHeight="1">
      <c r="A4" s="1799"/>
      <c r="B4" s="1808"/>
      <c r="C4" s="1808"/>
      <c r="D4" s="1808"/>
      <c r="E4" s="1808"/>
      <c r="F4" s="1815" t="s">
        <v>434</v>
      </c>
      <c r="G4" s="1363"/>
      <c r="H4" s="1363"/>
      <c r="I4" s="1363"/>
      <c r="J4" s="1363" t="s">
        <v>1827</v>
      </c>
      <c r="K4" s="1363"/>
      <c r="L4" s="1363"/>
      <c r="M4" s="1363" t="s">
        <v>1828</v>
      </c>
      <c r="N4" s="1363"/>
      <c r="O4" s="1363"/>
      <c r="P4" s="1363" t="s">
        <v>2306</v>
      </c>
      <c r="Q4" s="1363"/>
      <c r="R4" s="1364"/>
      <c r="S4" s="1810"/>
      <c r="T4" s="1810"/>
      <c r="U4" s="1810"/>
      <c r="V4" s="1810"/>
    </row>
    <row r="5" spans="1:22" ht="12.75" customHeight="1">
      <c r="A5" s="657" t="s">
        <v>1352</v>
      </c>
      <c r="B5" s="1655">
        <v>18030035</v>
      </c>
      <c r="C5" s="1655"/>
      <c r="D5" s="1655"/>
      <c r="E5" s="1655"/>
      <c r="F5" s="1813">
        <v>27507259</v>
      </c>
      <c r="G5" s="1814"/>
      <c r="H5" s="1814"/>
      <c r="I5" s="1814"/>
      <c r="J5" s="1679">
        <v>25072840</v>
      </c>
      <c r="K5" s="1679"/>
      <c r="L5" s="1679"/>
      <c r="M5" s="1679">
        <v>823416</v>
      </c>
      <c r="N5" s="1679"/>
      <c r="O5" s="1679"/>
      <c r="P5" s="1679">
        <v>1611003</v>
      </c>
      <c r="Q5" s="1679"/>
      <c r="R5" s="1680"/>
      <c r="S5" s="1655">
        <v>7285734</v>
      </c>
      <c r="T5" s="1655"/>
      <c r="U5" s="1655"/>
      <c r="V5" s="1655"/>
    </row>
    <row r="6" spans="1:22" ht="12.75" customHeight="1">
      <c r="A6" s="658" t="s">
        <v>880</v>
      </c>
      <c r="B6" s="1645">
        <v>668163</v>
      </c>
      <c r="C6" s="1645"/>
      <c r="D6" s="1645"/>
      <c r="E6" s="1645"/>
      <c r="F6" s="1800">
        <v>765259</v>
      </c>
      <c r="G6" s="1801"/>
      <c r="H6" s="1801"/>
      <c r="I6" s="1801"/>
      <c r="J6" s="1527">
        <v>683199</v>
      </c>
      <c r="K6" s="1527"/>
      <c r="L6" s="1527"/>
      <c r="M6" s="1527">
        <v>17551</v>
      </c>
      <c r="N6" s="1527"/>
      <c r="O6" s="1527"/>
      <c r="P6" s="1527">
        <v>64509</v>
      </c>
      <c r="Q6" s="1527"/>
      <c r="R6" s="1528"/>
      <c r="S6" s="1812">
        <v>-39363</v>
      </c>
      <c r="T6" s="1812"/>
      <c r="U6" s="1812"/>
      <c r="V6" s="1812"/>
    </row>
    <row r="7" spans="1:22" ht="12.75" customHeight="1">
      <c r="A7" s="658" t="s">
        <v>412</v>
      </c>
      <c r="B7" s="1645" t="s">
        <v>2402</v>
      </c>
      <c r="C7" s="1645"/>
      <c r="D7" s="1645"/>
      <c r="E7" s="1645"/>
      <c r="F7" s="1800" t="s">
        <v>2402</v>
      </c>
      <c r="G7" s="1801"/>
      <c r="H7" s="1801"/>
      <c r="I7" s="1801"/>
      <c r="J7" s="1527" t="s">
        <v>2402</v>
      </c>
      <c r="K7" s="1527"/>
      <c r="L7" s="1527"/>
      <c r="M7" s="1527" t="s">
        <v>2402</v>
      </c>
      <c r="N7" s="1527"/>
      <c r="O7" s="1527"/>
      <c r="P7" s="1527" t="s">
        <v>2403</v>
      </c>
      <c r="Q7" s="1527"/>
      <c r="R7" s="1528"/>
      <c r="S7" s="1645" t="s">
        <v>2402</v>
      </c>
      <c r="T7" s="1645"/>
      <c r="U7" s="1645"/>
      <c r="V7" s="1645"/>
    </row>
    <row r="8" spans="1:22" ht="12.75" customHeight="1">
      <c r="A8" s="658" t="s">
        <v>413</v>
      </c>
      <c r="B8" s="1645">
        <v>390041</v>
      </c>
      <c r="C8" s="1645"/>
      <c r="D8" s="1645"/>
      <c r="E8" s="1645"/>
      <c r="F8" s="1800">
        <v>597860</v>
      </c>
      <c r="G8" s="1801"/>
      <c r="H8" s="1801"/>
      <c r="I8" s="1801"/>
      <c r="J8" s="1527">
        <v>505013</v>
      </c>
      <c r="K8" s="1527"/>
      <c r="L8" s="1527"/>
      <c r="M8" s="1527">
        <v>92847</v>
      </c>
      <c r="N8" s="1527"/>
      <c r="O8" s="1527"/>
      <c r="P8" s="1527" t="s">
        <v>2403</v>
      </c>
      <c r="Q8" s="1527"/>
      <c r="R8" s="1528"/>
      <c r="S8" s="1645">
        <v>189741</v>
      </c>
      <c r="T8" s="1645"/>
      <c r="U8" s="1645"/>
      <c r="V8" s="1645"/>
    </row>
    <row r="9" spans="1:22" ht="12.75" customHeight="1">
      <c r="A9" s="956" t="s">
        <v>71</v>
      </c>
      <c r="B9" s="1645" t="s">
        <v>2402</v>
      </c>
      <c r="C9" s="1645"/>
      <c r="D9" s="1645"/>
      <c r="E9" s="1645"/>
      <c r="F9" s="1800" t="s">
        <v>2402</v>
      </c>
      <c r="G9" s="1801"/>
      <c r="H9" s="1801"/>
      <c r="I9" s="1801"/>
      <c r="J9" s="1527" t="s">
        <v>2402</v>
      </c>
      <c r="K9" s="1527"/>
      <c r="L9" s="1527"/>
      <c r="M9" s="1527" t="s">
        <v>2402</v>
      </c>
      <c r="N9" s="1527"/>
      <c r="O9" s="1527"/>
      <c r="P9" s="1527" t="s">
        <v>2403</v>
      </c>
      <c r="Q9" s="1527"/>
      <c r="R9" s="1528"/>
      <c r="S9" s="1645" t="s">
        <v>2402</v>
      </c>
      <c r="T9" s="1645"/>
      <c r="U9" s="1645"/>
      <c r="V9" s="1645"/>
    </row>
    <row r="10" spans="1:22" ht="12.75" customHeight="1">
      <c r="A10" s="956" t="s">
        <v>72</v>
      </c>
      <c r="B10" s="1645" t="s">
        <v>2402</v>
      </c>
      <c r="C10" s="1645"/>
      <c r="D10" s="1645"/>
      <c r="E10" s="1645"/>
      <c r="F10" s="1800" t="s">
        <v>2402</v>
      </c>
      <c r="G10" s="1801"/>
      <c r="H10" s="1801"/>
      <c r="I10" s="1801"/>
      <c r="J10" s="1527" t="s">
        <v>2402</v>
      </c>
      <c r="K10" s="1527"/>
      <c r="L10" s="1527"/>
      <c r="M10" s="1527" t="s">
        <v>2402</v>
      </c>
      <c r="N10" s="1527"/>
      <c r="O10" s="1527"/>
      <c r="P10" s="1527" t="s">
        <v>2403</v>
      </c>
      <c r="Q10" s="1527"/>
      <c r="R10" s="1528"/>
      <c r="S10" s="1645" t="s">
        <v>2402</v>
      </c>
      <c r="T10" s="1645"/>
      <c r="U10" s="1645"/>
      <c r="V10" s="1645"/>
    </row>
    <row r="11" spans="1:22" ht="12.75" customHeight="1">
      <c r="A11" s="1076" t="s">
        <v>73</v>
      </c>
      <c r="B11" s="1645">
        <v>76723</v>
      </c>
      <c r="C11" s="1645"/>
      <c r="D11" s="1645"/>
      <c r="E11" s="1645"/>
      <c r="F11" s="1800">
        <v>137698</v>
      </c>
      <c r="G11" s="1801"/>
      <c r="H11" s="1801"/>
      <c r="I11" s="1801"/>
      <c r="J11" s="1527">
        <v>127748</v>
      </c>
      <c r="K11" s="1527"/>
      <c r="L11" s="1527"/>
      <c r="M11" s="1527">
        <v>9950</v>
      </c>
      <c r="N11" s="1527"/>
      <c r="O11" s="1527"/>
      <c r="P11" s="1527" t="s">
        <v>2403</v>
      </c>
      <c r="Q11" s="1527"/>
      <c r="R11" s="1528"/>
      <c r="S11" s="1645">
        <v>57783</v>
      </c>
      <c r="T11" s="1645"/>
      <c r="U11" s="1645"/>
      <c r="V11" s="1645"/>
    </row>
    <row r="12" spans="1:22" ht="12.75" customHeight="1">
      <c r="A12" s="1076" t="s">
        <v>1268</v>
      </c>
      <c r="B12" s="1645" t="s">
        <v>2402</v>
      </c>
      <c r="C12" s="1645"/>
      <c r="D12" s="1645"/>
      <c r="E12" s="1645"/>
      <c r="F12" s="1800" t="s">
        <v>2402</v>
      </c>
      <c r="G12" s="1801"/>
      <c r="H12" s="1801"/>
      <c r="I12" s="1801"/>
      <c r="J12" s="1527" t="s">
        <v>2402</v>
      </c>
      <c r="K12" s="1527"/>
      <c r="L12" s="1527"/>
      <c r="M12" s="1527" t="s">
        <v>2402</v>
      </c>
      <c r="N12" s="1527"/>
      <c r="O12" s="1527"/>
      <c r="P12" s="1527" t="s">
        <v>2403</v>
      </c>
      <c r="Q12" s="1527"/>
      <c r="R12" s="1528"/>
      <c r="S12" s="1645" t="s">
        <v>2402</v>
      </c>
      <c r="T12" s="1645"/>
      <c r="U12" s="1645"/>
      <c r="V12" s="1645"/>
    </row>
    <row r="13" spans="1:22" ht="12.75" customHeight="1">
      <c r="A13" s="658" t="s">
        <v>74</v>
      </c>
      <c r="B13" s="1645">
        <v>1193061</v>
      </c>
      <c r="C13" s="1645"/>
      <c r="D13" s="1645"/>
      <c r="E13" s="1645"/>
      <c r="F13" s="1800">
        <v>2239841</v>
      </c>
      <c r="G13" s="1801"/>
      <c r="H13" s="1801"/>
      <c r="I13" s="1801"/>
      <c r="J13" s="1527">
        <v>1706671</v>
      </c>
      <c r="K13" s="1527"/>
      <c r="L13" s="1527"/>
      <c r="M13" s="1527">
        <v>436030</v>
      </c>
      <c r="N13" s="1527"/>
      <c r="O13" s="1527"/>
      <c r="P13" s="1527">
        <v>97140</v>
      </c>
      <c r="Q13" s="1527"/>
      <c r="R13" s="1528"/>
      <c r="S13" s="1645">
        <v>897227</v>
      </c>
      <c r="T13" s="1645"/>
      <c r="U13" s="1645"/>
      <c r="V13" s="1645"/>
    </row>
    <row r="14" spans="1:22" ht="12.75" customHeight="1">
      <c r="A14" s="658" t="s">
        <v>75</v>
      </c>
      <c r="B14" s="1645" t="s">
        <v>2402</v>
      </c>
      <c r="C14" s="1645"/>
      <c r="D14" s="1645"/>
      <c r="E14" s="1645"/>
      <c r="F14" s="1800" t="s">
        <v>2402</v>
      </c>
      <c r="G14" s="1801"/>
      <c r="H14" s="1801"/>
      <c r="I14" s="1801"/>
      <c r="J14" s="1527" t="s">
        <v>2402</v>
      </c>
      <c r="K14" s="1527"/>
      <c r="L14" s="1527"/>
      <c r="M14" s="1527" t="s">
        <v>2403</v>
      </c>
      <c r="N14" s="1527"/>
      <c r="O14" s="1527"/>
      <c r="P14" s="1527" t="s">
        <v>2403</v>
      </c>
      <c r="Q14" s="1527"/>
      <c r="R14" s="1528"/>
      <c r="S14" s="1645" t="s">
        <v>2402</v>
      </c>
      <c r="T14" s="1645"/>
      <c r="U14" s="1645"/>
      <c r="V14" s="1645"/>
    </row>
    <row r="15" spans="1:22" ht="12.75" customHeight="1">
      <c r="A15" s="956" t="s">
        <v>2404</v>
      </c>
      <c r="B15" s="1645">
        <v>499000</v>
      </c>
      <c r="C15" s="1645"/>
      <c r="D15" s="1645"/>
      <c r="E15" s="1645"/>
      <c r="F15" s="1800">
        <v>898170</v>
      </c>
      <c r="G15" s="1801"/>
      <c r="H15" s="1801"/>
      <c r="I15" s="1801"/>
      <c r="J15" s="1527">
        <v>883069</v>
      </c>
      <c r="K15" s="1527"/>
      <c r="L15" s="1527"/>
      <c r="M15" s="1527">
        <v>8381</v>
      </c>
      <c r="N15" s="1527"/>
      <c r="O15" s="1527"/>
      <c r="P15" s="1527">
        <v>6720</v>
      </c>
      <c r="Q15" s="1527"/>
      <c r="R15" s="1528"/>
      <c r="S15" s="1645">
        <v>364544</v>
      </c>
      <c r="T15" s="1645"/>
      <c r="U15" s="1645"/>
      <c r="V15" s="1645"/>
    </row>
    <row r="16" spans="1:22" ht="12.75" customHeight="1">
      <c r="A16" s="658" t="s">
        <v>76</v>
      </c>
      <c r="B16" s="1645" t="s">
        <v>2402</v>
      </c>
      <c r="C16" s="1645"/>
      <c r="D16" s="1645"/>
      <c r="E16" s="1645"/>
      <c r="F16" s="1800" t="s">
        <v>2402</v>
      </c>
      <c r="G16" s="1801"/>
      <c r="H16" s="1801"/>
      <c r="I16" s="1801"/>
      <c r="J16" s="1527" t="s">
        <v>2402</v>
      </c>
      <c r="K16" s="1527"/>
      <c r="L16" s="1527"/>
      <c r="M16" s="1527" t="s">
        <v>2403</v>
      </c>
      <c r="N16" s="1527"/>
      <c r="O16" s="1527"/>
      <c r="P16" s="1527" t="s">
        <v>2403</v>
      </c>
      <c r="Q16" s="1527"/>
      <c r="R16" s="1528"/>
      <c r="S16" s="1645" t="s">
        <v>2402</v>
      </c>
      <c r="T16" s="1645"/>
      <c r="U16" s="1645"/>
      <c r="V16" s="1645"/>
    </row>
    <row r="17" spans="1:22" ht="12.75" customHeight="1">
      <c r="A17" s="658" t="s">
        <v>1163</v>
      </c>
      <c r="B17" s="1645" t="s">
        <v>2397</v>
      </c>
      <c r="C17" s="1645"/>
      <c r="D17" s="1645"/>
      <c r="E17" s="1645"/>
      <c r="F17" s="1529" t="s">
        <v>2397</v>
      </c>
      <c r="G17" s="1527"/>
      <c r="H17" s="1527"/>
      <c r="I17" s="1527"/>
      <c r="J17" s="1527" t="s">
        <v>2397</v>
      </c>
      <c r="K17" s="1527"/>
      <c r="L17" s="1527"/>
      <c r="M17" s="1527" t="s">
        <v>2397</v>
      </c>
      <c r="N17" s="1527"/>
      <c r="O17" s="1527"/>
      <c r="P17" s="1527" t="s">
        <v>2397</v>
      </c>
      <c r="Q17" s="1527"/>
      <c r="R17" s="1528"/>
      <c r="S17" s="1645" t="s">
        <v>2397</v>
      </c>
      <c r="T17" s="1645"/>
      <c r="U17" s="1645"/>
      <c r="V17" s="1645"/>
    </row>
    <row r="18" spans="1:22" ht="12.75" customHeight="1">
      <c r="A18" s="658" t="s">
        <v>78</v>
      </c>
      <c r="B18" s="1645">
        <v>512756</v>
      </c>
      <c r="C18" s="1645"/>
      <c r="D18" s="1645"/>
      <c r="E18" s="1645"/>
      <c r="F18" s="1800">
        <v>821333</v>
      </c>
      <c r="G18" s="1801"/>
      <c r="H18" s="1801"/>
      <c r="I18" s="1801"/>
      <c r="J18" s="1527">
        <v>819377</v>
      </c>
      <c r="K18" s="1527"/>
      <c r="L18" s="1527"/>
      <c r="M18" s="1527" t="s">
        <v>2398</v>
      </c>
      <c r="N18" s="1527"/>
      <c r="O18" s="1527"/>
      <c r="P18" s="1527" t="s">
        <v>2398</v>
      </c>
      <c r="Q18" s="1527"/>
      <c r="R18" s="1528"/>
      <c r="S18" s="1645">
        <v>287453</v>
      </c>
      <c r="T18" s="1645"/>
      <c r="U18" s="1645"/>
      <c r="V18" s="1645"/>
    </row>
    <row r="19" spans="1:22" ht="12.75" customHeight="1">
      <c r="A19" s="658" t="s">
        <v>79</v>
      </c>
      <c r="B19" s="1645" t="s">
        <v>2397</v>
      </c>
      <c r="C19" s="1645"/>
      <c r="D19" s="1645"/>
      <c r="E19" s="1645"/>
      <c r="F19" s="1800" t="s">
        <v>2397</v>
      </c>
      <c r="G19" s="1801"/>
      <c r="H19" s="1801"/>
      <c r="I19" s="1801"/>
      <c r="J19" s="1527" t="s">
        <v>2397</v>
      </c>
      <c r="K19" s="1527"/>
      <c r="L19" s="1527"/>
      <c r="M19" s="1527" t="s">
        <v>2397</v>
      </c>
      <c r="N19" s="1527"/>
      <c r="O19" s="1527"/>
      <c r="P19" s="1527" t="s">
        <v>2397</v>
      </c>
      <c r="Q19" s="1527"/>
      <c r="R19" s="1528"/>
      <c r="S19" s="1645" t="s">
        <v>2397</v>
      </c>
      <c r="T19" s="1645"/>
      <c r="U19" s="1645"/>
      <c r="V19" s="1645"/>
    </row>
    <row r="20" spans="1:22" ht="12.75" customHeight="1">
      <c r="A20" s="658" t="s">
        <v>80</v>
      </c>
      <c r="B20" s="1645">
        <v>31431</v>
      </c>
      <c r="C20" s="1645"/>
      <c r="D20" s="1645"/>
      <c r="E20" s="1645"/>
      <c r="F20" s="1800">
        <v>40772</v>
      </c>
      <c r="G20" s="1801"/>
      <c r="H20" s="1801"/>
      <c r="I20" s="1801"/>
      <c r="J20" s="1527">
        <v>37706</v>
      </c>
      <c r="K20" s="1527"/>
      <c r="L20" s="1527"/>
      <c r="M20" s="1527">
        <v>3066</v>
      </c>
      <c r="N20" s="1527"/>
      <c r="O20" s="1527"/>
      <c r="P20" s="1527" t="s">
        <v>2397</v>
      </c>
      <c r="Q20" s="1527"/>
      <c r="R20" s="1528"/>
      <c r="S20" s="1645">
        <v>8896</v>
      </c>
      <c r="T20" s="1645"/>
      <c r="U20" s="1645"/>
      <c r="V20" s="1645"/>
    </row>
    <row r="21" spans="1:22" ht="12.75" customHeight="1">
      <c r="A21" s="658" t="s">
        <v>81</v>
      </c>
      <c r="B21" s="1645">
        <v>317241</v>
      </c>
      <c r="C21" s="1645"/>
      <c r="D21" s="1645"/>
      <c r="E21" s="1645"/>
      <c r="F21" s="1800">
        <v>582995</v>
      </c>
      <c r="G21" s="1801"/>
      <c r="H21" s="1801"/>
      <c r="I21" s="1801"/>
      <c r="J21" s="1527">
        <v>552154</v>
      </c>
      <c r="K21" s="1527"/>
      <c r="L21" s="1527"/>
      <c r="M21" s="1527">
        <v>7453</v>
      </c>
      <c r="N21" s="1527"/>
      <c r="O21" s="1527"/>
      <c r="P21" s="1527">
        <v>23388</v>
      </c>
      <c r="Q21" s="1527"/>
      <c r="R21" s="1528"/>
      <c r="S21" s="1645">
        <v>254067</v>
      </c>
      <c r="T21" s="1645"/>
      <c r="U21" s="1645"/>
      <c r="V21" s="1645"/>
    </row>
    <row r="22" spans="1:22" ht="12.75" customHeight="1">
      <c r="A22" s="1076" t="s">
        <v>1803</v>
      </c>
      <c r="B22" s="1645">
        <v>425150</v>
      </c>
      <c r="C22" s="1645"/>
      <c r="D22" s="1645"/>
      <c r="E22" s="1645"/>
      <c r="F22" s="1800" t="s">
        <v>2398</v>
      </c>
      <c r="G22" s="1801"/>
      <c r="H22" s="1801"/>
      <c r="I22" s="1801"/>
      <c r="J22" s="1527">
        <v>903120</v>
      </c>
      <c r="K22" s="1527"/>
      <c r="L22" s="1527"/>
      <c r="M22" s="1527" t="s">
        <v>2398</v>
      </c>
      <c r="N22" s="1527"/>
      <c r="O22" s="1527"/>
      <c r="P22" s="1527" t="s">
        <v>2397</v>
      </c>
      <c r="Q22" s="1527"/>
      <c r="R22" s="1528"/>
      <c r="S22" s="1645">
        <v>446166</v>
      </c>
      <c r="T22" s="1645"/>
      <c r="U22" s="1645"/>
      <c r="V22" s="1645"/>
    </row>
    <row r="23" spans="1:22" ht="12.75" customHeight="1">
      <c r="A23" s="1076" t="s">
        <v>1804</v>
      </c>
      <c r="B23" s="1645">
        <v>1343866</v>
      </c>
      <c r="C23" s="1645"/>
      <c r="D23" s="1645"/>
      <c r="E23" s="1645"/>
      <c r="F23" s="1800">
        <v>2437735</v>
      </c>
      <c r="G23" s="1801"/>
      <c r="H23" s="1801"/>
      <c r="I23" s="1801"/>
      <c r="J23" s="1527">
        <v>2314103</v>
      </c>
      <c r="K23" s="1527"/>
      <c r="L23" s="1527"/>
      <c r="M23" s="1527">
        <v>121903</v>
      </c>
      <c r="N23" s="1527"/>
      <c r="O23" s="1527"/>
      <c r="P23" s="1527">
        <v>1729</v>
      </c>
      <c r="Q23" s="1527"/>
      <c r="R23" s="1528"/>
      <c r="S23" s="1645">
        <v>963695</v>
      </c>
      <c r="T23" s="1645"/>
      <c r="U23" s="1645"/>
      <c r="V23" s="1645"/>
    </row>
    <row r="24" spans="1:22" ht="12.75" customHeight="1">
      <c r="A24" s="1077" t="s">
        <v>1805</v>
      </c>
      <c r="B24" s="1645">
        <v>102824</v>
      </c>
      <c r="C24" s="1645"/>
      <c r="D24" s="1645"/>
      <c r="E24" s="1645"/>
      <c r="F24" s="1800">
        <v>318367</v>
      </c>
      <c r="G24" s="1801"/>
      <c r="H24" s="1801"/>
      <c r="I24" s="1801"/>
      <c r="J24" s="1527">
        <v>318367</v>
      </c>
      <c r="K24" s="1527"/>
      <c r="L24" s="1527"/>
      <c r="M24" s="1527" t="s">
        <v>2397</v>
      </c>
      <c r="N24" s="1527"/>
      <c r="O24" s="1527"/>
      <c r="P24" s="1527" t="s">
        <v>2397</v>
      </c>
      <c r="Q24" s="1527"/>
      <c r="R24" s="1528"/>
      <c r="S24" s="1645">
        <v>190776</v>
      </c>
      <c r="T24" s="1645"/>
      <c r="U24" s="1645"/>
      <c r="V24" s="1645"/>
    </row>
    <row r="25" spans="1:22" ht="12.75" customHeight="1">
      <c r="A25" s="1082" t="s">
        <v>1171</v>
      </c>
      <c r="B25" s="1645">
        <v>11140951</v>
      </c>
      <c r="C25" s="1645"/>
      <c r="D25" s="1645"/>
      <c r="E25" s="1645"/>
      <c r="F25" s="1800">
        <v>15766418</v>
      </c>
      <c r="G25" s="1801"/>
      <c r="H25" s="1801"/>
      <c r="I25" s="1801"/>
      <c r="J25" s="1527">
        <v>14243425</v>
      </c>
      <c r="K25" s="1527"/>
      <c r="L25" s="1527"/>
      <c r="M25" s="1527">
        <v>108502</v>
      </c>
      <c r="N25" s="1527"/>
      <c r="O25" s="1527"/>
      <c r="P25" s="1527">
        <v>1414491</v>
      </c>
      <c r="Q25" s="1527"/>
      <c r="R25" s="1528"/>
      <c r="S25" s="1645">
        <v>3062501</v>
      </c>
      <c r="T25" s="1645"/>
      <c r="U25" s="1645"/>
      <c r="V25" s="1645"/>
    </row>
    <row r="26" spans="1:22" ht="12.75" customHeight="1">
      <c r="A26" s="1076" t="s">
        <v>1806</v>
      </c>
      <c r="B26" s="1645" t="s">
        <v>2398</v>
      </c>
      <c r="C26" s="1645"/>
      <c r="D26" s="1645"/>
      <c r="E26" s="1645"/>
      <c r="F26" s="1800" t="s">
        <v>2398</v>
      </c>
      <c r="G26" s="1801"/>
      <c r="H26" s="1801"/>
      <c r="I26" s="1801"/>
      <c r="J26" s="1527">
        <v>1296736</v>
      </c>
      <c r="K26" s="1527"/>
      <c r="L26" s="1527"/>
      <c r="M26" s="1527">
        <v>1822</v>
      </c>
      <c r="N26" s="1527"/>
      <c r="O26" s="1527"/>
      <c r="P26" s="1527" t="s">
        <v>2398</v>
      </c>
      <c r="Q26" s="1527"/>
      <c r="R26" s="1528"/>
      <c r="S26" s="1645">
        <v>279150</v>
      </c>
      <c r="T26" s="1645"/>
      <c r="U26" s="1645"/>
      <c r="V26" s="1645"/>
    </row>
    <row r="27" spans="1:22" ht="12.75" customHeight="1">
      <c r="A27" s="1078" t="s">
        <v>1793</v>
      </c>
      <c r="B27" s="1645" t="s">
        <v>2398</v>
      </c>
      <c r="C27" s="1645"/>
      <c r="D27" s="1645"/>
      <c r="E27" s="1645"/>
      <c r="F27" s="1800" t="s">
        <v>2398</v>
      </c>
      <c r="G27" s="1801"/>
      <c r="H27" s="1801"/>
      <c r="I27" s="1801"/>
      <c r="J27" s="1527" t="s">
        <v>2398</v>
      </c>
      <c r="K27" s="1527"/>
      <c r="L27" s="1527"/>
      <c r="M27" s="1527" t="s">
        <v>2397</v>
      </c>
      <c r="N27" s="1527"/>
      <c r="O27" s="1527"/>
      <c r="P27" s="1527" t="s">
        <v>2397</v>
      </c>
      <c r="Q27" s="1527"/>
      <c r="R27" s="1528"/>
      <c r="S27" s="1645" t="s">
        <v>2398</v>
      </c>
      <c r="T27" s="1645"/>
      <c r="U27" s="1645"/>
      <c r="V27" s="1645"/>
    </row>
    <row r="28" spans="1:22" ht="12.75" customHeight="1">
      <c r="A28" s="1076" t="s">
        <v>945</v>
      </c>
      <c r="B28" s="1645">
        <v>45969</v>
      </c>
      <c r="C28" s="1645"/>
      <c r="D28" s="1645"/>
      <c r="E28" s="1645"/>
      <c r="F28" s="1800">
        <v>195161</v>
      </c>
      <c r="G28" s="1801"/>
      <c r="H28" s="1801"/>
      <c r="I28" s="1801"/>
      <c r="J28" s="1527">
        <v>190792</v>
      </c>
      <c r="K28" s="1527"/>
      <c r="L28" s="1527"/>
      <c r="M28" s="1527">
        <v>4369</v>
      </c>
      <c r="N28" s="1527"/>
      <c r="O28" s="1527"/>
      <c r="P28" s="1527" t="s">
        <v>2397</v>
      </c>
      <c r="Q28" s="1527"/>
      <c r="R28" s="1528"/>
      <c r="S28" s="1645">
        <v>128006</v>
      </c>
      <c r="T28" s="1645"/>
      <c r="U28" s="1645"/>
      <c r="V28" s="1645"/>
    </row>
    <row r="29" spans="1:22" ht="12" customHeight="1">
      <c r="A29" s="659" t="s">
        <v>1839</v>
      </c>
      <c r="B29" s="1640">
        <v>11004</v>
      </c>
      <c r="C29" s="1640"/>
      <c r="D29" s="1640"/>
      <c r="E29" s="1640"/>
      <c r="F29" s="1802" t="s">
        <v>2398</v>
      </c>
      <c r="G29" s="1803"/>
      <c r="H29" s="1803"/>
      <c r="I29" s="1803"/>
      <c r="J29" s="1676">
        <v>46455</v>
      </c>
      <c r="K29" s="1676"/>
      <c r="L29" s="1676"/>
      <c r="M29" s="1676">
        <v>1350</v>
      </c>
      <c r="N29" s="1676"/>
      <c r="O29" s="1676"/>
      <c r="P29" s="1676" t="s">
        <v>2398</v>
      </c>
      <c r="Q29" s="1676"/>
      <c r="R29" s="1677"/>
      <c r="S29" s="1640">
        <v>38055</v>
      </c>
      <c r="T29" s="1640"/>
      <c r="U29" s="1640"/>
      <c r="V29" s="1640"/>
    </row>
    <row r="30" spans="1:22" ht="8.25" hidden="1" customHeight="1">
      <c r="A30" s="36" t="s">
        <v>1713</v>
      </c>
      <c r="B30" s="8"/>
      <c r="C30" s="8"/>
      <c r="D30" s="8"/>
      <c r="E30" s="8"/>
      <c r="F30" s="67"/>
      <c r="G30" s="67"/>
      <c r="H30" s="67"/>
      <c r="I30" s="67"/>
      <c r="J30" s="31"/>
      <c r="K30" s="31"/>
      <c r="L30" s="31"/>
      <c r="M30" s="31"/>
      <c r="N30" s="31"/>
      <c r="O30" s="31"/>
      <c r="P30" s="31"/>
      <c r="Q30" s="31"/>
      <c r="R30" s="31"/>
      <c r="S30" s="31"/>
      <c r="T30" s="31"/>
      <c r="U30" s="31"/>
      <c r="V30" s="31"/>
    </row>
    <row r="31" spans="1:22" ht="18.75" customHeight="1">
      <c r="B31" s="8"/>
      <c r="C31" s="8"/>
      <c r="D31" s="8"/>
      <c r="E31" s="8"/>
      <c r="F31" s="67"/>
      <c r="G31" s="67"/>
      <c r="H31" s="67"/>
      <c r="I31" s="67"/>
      <c r="J31" s="31"/>
      <c r="K31" s="31"/>
      <c r="L31" s="31"/>
      <c r="M31" s="31"/>
      <c r="N31" s="31"/>
      <c r="O31" s="31"/>
      <c r="P31" s="31"/>
      <c r="Q31" s="31"/>
      <c r="R31" s="31"/>
      <c r="S31" s="31"/>
      <c r="T31" s="31"/>
      <c r="U31" s="31"/>
      <c r="V31" s="31"/>
    </row>
    <row r="32" spans="1:22" ht="18.75" customHeight="1">
      <c r="A32" s="40" t="s">
        <v>2345</v>
      </c>
      <c r="I32" s="95"/>
      <c r="J32" s="95"/>
      <c r="K32" s="95"/>
      <c r="L32" s="1788" t="s">
        <v>1676</v>
      </c>
      <c r="M32" s="1788"/>
      <c r="N32" s="1788"/>
      <c r="O32" s="1788"/>
      <c r="P32" s="1788"/>
      <c r="Q32" s="1788"/>
      <c r="R32" s="1788"/>
      <c r="S32" s="1788"/>
      <c r="T32" s="1788"/>
      <c r="U32" s="1788"/>
      <c r="V32" s="1788"/>
    </row>
    <row r="33" spans="1:22" ht="16.5" customHeight="1">
      <c r="A33" s="1799" t="s">
        <v>1895</v>
      </c>
      <c r="B33" s="1808" t="s">
        <v>524</v>
      </c>
      <c r="C33" s="1808"/>
      <c r="D33" s="1808"/>
      <c r="E33" s="1808"/>
      <c r="F33" s="1799" t="s">
        <v>523</v>
      </c>
      <c r="G33" s="1799"/>
      <c r="H33" s="1799"/>
      <c r="I33" s="1799"/>
      <c r="J33" s="1799"/>
      <c r="K33" s="1799"/>
      <c r="L33" s="1799"/>
      <c r="M33" s="1799"/>
      <c r="N33" s="1799"/>
      <c r="O33" s="1799"/>
      <c r="P33" s="1799"/>
      <c r="Q33" s="1799"/>
      <c r="R33" s="1799"/>
      <c r="S33" s="1809" t="s">
        <v>2401</v>
      </c>
      <c r="T33" s="1810"/>
      <c r="U33" s="1810"/>
      <c r="V33" s="1810"/>
    </row>
    <row r="34" spans="1:22" ht="16.5" customHeight="1">
      <c r="A34" s="1799"/>
      <c r="B34" s="1808"/>
      <c r="C34" s="1808"/>
      <c r="D34" s="1808"/>
      <c r="E34" s="1808"/>
      <c r="F34" s="1815" t="s">
        <v>434</v>
      </c>
      <c r="G34" s="1363"/>
      <c r="H34" s="1363"/>
      <c r="I34" s="1363"/>
      <c r="J34" s="1363" t="s">
        <v>1827</v>
      </c>
      <c r="K34" s="1363"/>
      <c r="L34" s="1363"/>
      <c r="M34" s="1363" t="s">
        <v>1828</v>
      </c>
      <c r="N34" s="1363"/>
      <c r="O34" s="1363"/>
      <c r="P34" s="1363" t="s">
        <v>1779</v>
      </c>
      <c r="Q34" s="1363"/>
      <c r="R34" s="1364"/>
      <c r="S34" s="1810"/>
      <c r="T34" s="1810"/>
      <c r="U34" s="1810"/>
      <c r="V34" s="1810"/>
    </row>
    <row r="35" spans="1:22" ht="12.75" customHeight="1">
      <c r="A35" s="657" t="s">
        <v>1352</v>
      </c>
      <c r="B35" s="1778">
        <v>19382795</v>
      </c>
      <c r="C35" s="1789"/>
      <c r="D35" s="1789"/>
      <c r="E35" s="1790"/>
      <c r="F35" s="1804">
        <v>28538129</v>
      </c>
      <c r="G35" s="1805"/>
      <c r="H35" s="1805"/>
      <c r="I35" s="1806"/>
      <c r="J35" s="1807">
        <v>24425150</v>
      </c>
      <c r="K35" s="1789"/>
      <c r="L35" s="1779"/>
      <c r="M35" s="1807">
        <v>892399</v>
      </c>
      <c r="N35" s="1789"/>
      <c r="O35" s="1779"/>
      <c r="P35" s="1807">
        <v>3220580</v>
      </c>
      <c r="Q35" s="1789"/>
      <c r="R35" s="1790"/>
      <c r="S35" s="1804">
        <v>7549650</v>
      </c>
      <c r="T35" s="1789"/>
      <c r="U35" s="1789"/>
      <c r="V35" s="1790"/>
    </row>
    <row r="36" spans="1:22" ht="12.75" customHeight="1">
      <c r="A36" s="658" t="s">
        <v>880</v>
      </c>
      <c r="B36" s="1784">
        <v>619833</v>
      </c>
      <c r="C36" s="1786"/>
      <c r="D36" s="1786"/>
      <c r="E36" s="1787"/>
      <c r="F36" s="1811">
        <v>745198</v>
      </c>
      <c r="G36" s="1817"/>
      <c r="H36" s="1817"/>
      <c r="I36" s="1818"/>
      <c r="J36" s="1816">
        <v>696973</v>
      </c>
      <c r="K36" s="1786"/>
      <c r="L36" s="1785"/>
      <c r="M36" s="1816">
        <v>1986</v>
      </c>
      <c r="N36" s="1786"/>
      <c r="O36" s="1785"/>
      <c r="P36" s="1816">
        <v>46239</v>
      </c>
      <c r="Q36" s="1786"/>
      <c r="R36" s="1787"/>
      <c r="S36" s="1811">
        <v>56181</v>
      </c>
      <c r="T36" s="1786"/>
      <c r="U36" s="1786"/>
      <c r="V36" s="1787"/>
    </row>
    <row r="37" spans="1:22" ht="12.75" customHeight="1">
      <c r="A37" s="658" t="s">
        <v>412</v>
      </c>
      <c r="B37" s="1152"/>
      <c r="C37" s="1153"/>
      <c r="D37" s="1153"/>
      <c r="E37" s="1154" t="s">
        <v>2400</v>
      </c>
      <c r="F37" s="1164"/>
      <c r="G37" s="1166"/>
      <c r="H37" s="1166"/>
      <c r="I37" s="1167" t="s">
        <v>2400</v>
      </c>
      <c r="J37" s="1165"/>
      <c r="K37" s="1166"/>
      <c r="L37" s="1167" t="s">
        <v>2400</v>
      </c>
      <c r="M37" s="1165"/>
      <c r="N37" s="1166"/>
      <c r="O37" s="1167" t="s">
        <v>2400</v>
      </c>
      <c r="P37" s="1165"/>
      <c r="Q37" s="1166"/>
      <c r="R37" s="1168" t="s">
        <v>1511</v>
      </c>
      <c r="S37" s="1164"/>
      <c r="T37" s="1166"/>
      <c r="U37" s="1166"/>
      <c r="V37" s="1168" t="s">
        <v>2400</v>
      </c>
    </row>
    <row r="38" spans="1:22" ht="12.75" customHeight="1">
      <c r="A38" s="658" t="s">
        <v>413</v>
      </c>
      <c r="B38" s="1784">
        <v>399327</v>
      </c>
      <c r="C38" s="1786"/>
      <c r="D38" s="1786"/>
      <c r="E38" s="1787"/>
      <c r="F38" s="1811">
        <v>629953</v>
      </c>
      <c r="G38" s="1817"/>
      <c r="H38" s="1817"/>
      <c r="I38" s="1818"/>
      <c r="J38" s="1816">
        <v>506584</v>
      </c>
      <c r="K38" s="1786"/>
      <c r="L38" s="1785"/>
      <c r="M38" s="1816">
        <v>122219</v>
      </c>
      <c r="N38" s="1786"/>
      <c r="O38" s="1785"/>
      <c r="P38" s="1816">
        <v>1150</v>
      </c>
      <c r="Q38" s="1786"/>
      <c r="R38" s="1787"/>
      <c r="S38" s="1811">
        <v>204222</v>
      </c>
      <c r="T38" s="1786"/>
      <c r="U38" s="1786"/>
      <c r="V38" s="1787"/>
    </row>
    <row r="39" spans="1:22" ht="12.75" customHeight="1">
      <c r="A39" s="956" t="s">
        <v>71</v>
      </c>
      <c r="B39" s="1152"/>
      <c r="C39" s="1153"/>
      <c r="D39" s="1153"/>
      <c r="E39" s="1154" t="s">
        <v>2400</v>
      </c>
      <c r="F39" s="1164"/>
      <c r="G39" s="1166"/>
      <c r="H39" s="1166"/>
      <c r="I39" s="1167" t="s">
        <v>2400</v>
      </c>
      <c r="J39" s="1165"/>
      <c r="K39" s="1166"/>
      <c r="L39" s="1167" t="s">
        <v>2400</v>
      </c>
      <c r="M39" s="1165"/>
      <c r="N39" s="1166"/>
      <c r="O39" s="1167" t="s">
        <v>2400</v>
      </c>
      <c r="P39" s="1165"/>
      <c r="Q39" s="1166"/>
      <c r="R39" s="1168" t="s">
        <v>1511</v>
      </c>
      <c r="S39" s="1164"/>
      <c r="T39" s="1166"/>
      <c r="U39" s="1166"/>
      <c r="V39" s="1168" t="s">
        <v>2400</v>
      </c>
    </row>
    <row r="40" spans="1:22" ht="12.75" customHeight="1">
      <c r="A40" s="956" t="s">
        <v>72</v>
      </c>
      <c r="B40" s="1152"/>
      <c r="C40" s="1153"/>
      <c r="D40" s="1153"/>
      <c r="E40" s="1154" t="s">
        <v>2400</v>
      </c>
      <c r="F40" s="1164"/>
      <c r="G40" s="1166"/>
      <c r="H40" s="1166"/>
      <c r="I40" s="1167" t="s">
        <v>2400</v>
      </c>
      <c r="J40" s="1165"/>
      <c r="K40" s="1166"/>
      <c r="L40" s="1167" t="s">
        <v>2400</v>
      </c>
      <c r="M40" s="1165"/>
      <c r="N40" s="1166"/>
      <c r="O40" s="1167" t="s">
        <v>2400</v>
      </c>
      <c r="P40" s="1165"/>
      <c r="Q40" s="1166"/>
      <c r="R40" s="1168" t="s">
        <v>1511</v>
      </c>
      <c r="S40" s="1164"/>
      <c r="T40" s="1166"/>
      <c r="U40" s="1166"/>
      <c r="V40" s="1168" t="s">
        <v>2400</v>
      </c>
    </row>
    <row r="41" spans="1:22" ht="12.75" customHeight="1">
      <c r="A41" s="1076" t="s">
        <v>73</v>
      </c>
      <c r="B41" s="1784">
        <v>76893</v>
      </c>
      <c r="C41" s="1786"/>
      <c r="D41" s="1786"/>
      <c r="E41" s="1787"/>
      <c r="F41" s="1811">
        <v>140095</v>
      </c>
      <c r="G41" s="1817"/>
      <c r="H41" s="1817"/>
      <c r="I41" s="1818"/>
      <c r="J41" s="1816">
        <v>130145</v>
      </c>
      <c r="K41" s="1786"/>
      <c r="L41" s="1785"/>
      <c r="M41" s="1816">
        <v>9950</v>
      </c>
      <c r="N41" s="1786"/>
      <c r="O41" s="1785"/>
      <c r="P41" s="1165"/>
      <c r="Q41" s="1166"/>
      <c r="R41" s="1168" t="s">
        <v>1511</v>
      </c>
      <c r="S41" s="1811">
        <v>59673</v>
      </c>
      <c r="T41" s="1786"/>
      <c r="U41" s="1786"/>
      <c r="V41" s="1787"/>
    </row>
    <row r="42" spans="1:22" ht="12.75" customHeight="1">
      <c r="A42" s="1076" t="s">
        <v>1268</v>
      </c>
      <c r="B42" s="1152"/>
      <c r="C42" s="1153"/>
      <c r="D42" s="1153"/>
      <c r="E42" s="1154" t="s">
        <v>2400</v>
      </c>
      <c r="F42" s="1164"/>
      <c r="G42" s="1166"/>
      <c r="H42" s="1166"/>
      <c r="I42" s="1167" t="s">
        <v>2400</v>
      </c>
      <c r="J42" s="1165"/>
      <c r="K42" s="1166"/>
      <c r="L42" s="1167" t="s">
        <v>2400</v>
      </c>
      <c r="M42" s="1165"/>
      <c r="N42" s="1166"/>
      <c r="O42" s="1167" t="s">
        <v>2400</v>
      </c>
      <c r="P42" s="1165"/>
      <c r="Q42" s="1166"/>
      <c r="R42" s="1168" t="s">
        <v>1511</v>
      </c>
      <c r="S42" s="1164"/>
      <c r="T42" s="1166"/>
      <c r="U42" s="1166"/>
      <c r="V42" s="1168" t="s">
        <v>2400</v>
      </c>
    </row>
    <row r="43" spans="1:22" ht="12.75" customHeight="1">
      <c r="A43" s="658" t="s">
        <v>74</v>
      </c>
      <c r="B43" s="1784">
        <v>1467735</v>
      </c>
      <c r="C43" s="1786"/>
      <c r="D43" s="1786"/>
      <c r="E43" s="1787"/>
      <c r="F43" s="1811">
        <v>2540750</v>
      </c>
      <c r="G43" s="1817"/>
      <c r="H43" s="1817"/>
      <c r="I43" s="1818"/>
      <c r="J43" s="1816">
        <v>1984908</v>
      </c>
      <c r="K43" s="1786"/>
      <c r="L43" s="1785"/>
      <c r="M43" s="1816">
        <v>459605</v>
      </c>
      <c r="N43" s="1786"/>
      <c r="O43" s="1785"/>
      <c r="P43" s="1816">
        <v>96237</v>
      </c>
      <c r="Q43" s="1786"/>
      <c r="R43" s="1787"/>
      <c r="S43" s="1811">
        <v>773271</v>
      </c>
      <c r="T43" s="1786"/>
      <c r="U43" s="1786"/>
      <c r="V43" s="1787"/>
    </row>
    <row r="44" spans="1:22" ht="12.75" customHeight="1">
      <c r="A44" s="658" t="s">
        <v>75</v>
      </c>
      <c r="B44" s="1152"/>
      <c r="C44" s="1153"/>
      <c r="D44" s="1153"/>
      <c r="E44" s="1154" t="s">
        <v>2400</v>
      </c>
      <c r="F44" s="1164"/>
      <c r="G44" s="1166"/>
      <c r="H44" s="1166"/>
      <c r="I44" s="1167" t="s">
        <v>2400</v>
      </c>
      <c r="J44" s="1165"/>
      <c r="K44" s="1166"/>
      <c r="L44" s="1167" t="s">
        <v>2400</v>
      </c>
      <c r="M44" s="1165"/>
      <c r="N44" s="1166"/>
      <c r="O44" s="1167" t="s">
        <v>1511</v>
      </c>
      <c r="P44" s="1165"/>
      <c r="Q44" s="1166"/>
      <c r="R44" s="1168" t="s">
        <v>1511</v>
      </c>
      <c r="S44" s="1164"/>
      <c r="T44" s="1166"/>
      <c r="U44" s="1166"/>
      <c r="V44" s="1168" t="s">
        <v>2400</v>
      </c>
    </row>
    <row r="45" spans="1:22" ht="12.75" customHeight="1">
      <c r="A45" s="956" t="s">
        <v>2404</v>
      </c>
      <c r="B45" s="1784">
        <v>574590</v>
      </c>
      <c r="C45" s="1786"/>
      <c r="D45" s="1786"/>
      <c r="E45" s="1787"/>
      <c r="F45" s="1811">
        <v>956710</v>
      </c>
      <c r="G45" s="1817"/>
      <c r="H45" s="1817"/>
      <c r="I45" s="1818"/>
      <c r="J45" s="1816">
        <v>939129</v>
      </c>
      <c r="K45" s="1786"/>
      <c r="L45" s="1785"/>
      <c r="M45" s="1816">
        <v>10659</v>
      </c>
      <c r="N45" s="1786"/>
      <c r="O45" s="1785"/>
      <c r="P45" s="1816">
        <v>6922</v>
      </c>
      <c r="Q45" s="1786"/>
      <c r="R45" s="1787"/>
      <c r="S45" s="1811">
        <v>349308</v>
      </c>
      <c r="T45" s="1786"/>
      <c r="U45" s="1786"/>
      <c r="V45" s="1787"/>
    </row>
    <row r="46" spans="1:22" ht="12.75" customHeight="1">
      <c r="A46" s="658" t="s">
        <v>76</v>
      </c>
      <c r="B46" s="1152"/>
      <c r="C46" s="1153"/>
      <c r="D46" s="1153"/>
      <c r="E46" s="1154" t="s">
        <v>2400</v>
      </c>
      <c r="F46" s="1164"/>
      <c r="G46" s="1166"/>
      <c r="H46" s="1166"/>
      <c r="I46" s="1167" t="s">
        <v>2400</v>
      </c>
      <c r="J46" s="1165"/>
      <c r="K46" s="1166"/>
      <c r="L46" s="1167" t="s">
        <v>2400</v>
      </c>
      <c r="M46" s="1165"/>
      <c r="N46" s="1166"/>
      <c r="O46" s="1167" t="s">
        <v>1511</v>
      </c>
      <c r="P46" s="1165"/>
      <c r="Q46" s="1166"/>
      <c r="R46" s="1168" t="s">
        <v>1511</v>
      </c>
      <c r="S46" s="1164"/>
      <c r="T46" s="1166"/>
      <c r="U46" s="1166"/>
      <c r="V46" s="1168" t="s">
        <v>2400</v>
      </c>
    </row>
    <row r="47" spans="1:22" ht="12.75" customHeight="1">
      <c r="A47" s="658" t="s">
        <v>1163</v>
      </c>
      <c r="B47" s="1152"/>
      <c r="C47" s="1153"/>
      <c r="D47" s="1153"/>
      <c r="E47" s="1154" t="s">
        <v>1511</v>
      </c>
      <c r="F47" s="1164"/>
      <c r="G47" s="1166"/>
      <c r="H47" s="1166"/>
      <c r="I47" s="1167" t="s">
        <v>1511</v>
      </c>
      <c r="J47" s="1165"/>
      <c r="K47" s="1166"/>
      <c r="L47" s="1167" t="s">
        <v>1511</v>
      </c>
      <c r="M47" s="1165"/>
      <c r="N47" s="1166"/>
      <c r="O47" s="1167" t="s">
        <v>1511</v>
      </c>
      <c r="P47" s="1165"/>
      <c r="Q47" s="1166"/>
      <c r="R47" s="1168" t="s">
        <v>1511</v>
      </c>
      <c r="S47" s="1164"/>
      <c r="T47" s="1166"/>
      <c r="U47" s="1166"/>
      <c r="V47" s="1168" t="s">
        <v>1511</v>
      </c>
    </row>
    <row r="48" spans="1:22" ht="12.75" customHeight="1">
      <c r="A48" s="658" t="s">
        <v>78</v>
      </c>
      <c r="B48" s="1784">
        <v>431667</v>
      </c>
      <c r="C48" s="1786"/>
      <c r="D48" s="1786"/>
      <c r="E48" s="1787"/>
      <c r="F48" s="1811">
        <v>742537</v>
      </c>
      <c r="G48" s="1786"/>
      <c r="H48" s="1786"/>
      <c r="I48" s="1785"/>
      <c r="J48" s="1816">
        <v>736086</v>
      </c>
      <c r="K48" s="1786"/>
      <c r="L48" s="1785"/>
      <c r="M48" s="1816">
        <v>6451</v>
      </c>
      <c r="N48" s="1786"/>
      <c r="O48" s="1785"/>
      <c r="P48" s="1165"/>
      <c r="Q48" s="1166"/>
      <c r="R48" s="1168" t="s">
        <v>1511</v>
      </c>
      <c r="S48" s="1811">
        <v>292631</v>
      </c>
      <c r="T48" s="1786"/>
      <c r="U48" s="1786"/>
      <c r="V48" s="1787"/>
    </row>
    <row r="49" spans="1:22" ht="12.75" customHeight="1">
      <c r="A49" s="658" t="s">
        <v>79</v>
      </c>
      <c r="B49" s="1152"/>
      <c r="C49" s="1153"/>
      <c r="D49" s="1153"/>
      <c r="E49" s="1154" t="s">
        <v>1511</v>
      </c>
      <c r="F49" s="1164"/>
      <c r="G49" s="1166"/>
      <c r="H49" s="1166"/>
      <c r="I49" s="1167" t="s">
        <v>1511</v>
      </c>
      <c r="J49" s="1165"/>
      <c r="K49" s="1166"/>
      <c r="L49" s="1167" t="s">
        <v>1511</v>
      </c>
      <c r="M49" s="1165"/>
      <c r="N49" s="1166"/>
      <c r="O49" s="1167" t="s">
        <v>1511</v>
      </c>
      <c r="P49" s="1165"/>
      <c r="Q49" s="1166"/>
      <c r="R49" s="1168" t="s">
        <v>1511</v>
      </c>
      <c r="S49" s="1164"/>
      <c r="T49" s="1166"/>
      <c r="U49" s="1166"/>
      <c r="V49" s="1168" t="s">
        <v>1511</v>
      </c>
    </row>
    <row r="50" spans="1:22" ht="12.75" customHeight="1">
      <c r="A50" s="658" t="s">
        <v>80</v>
      </c>
      <c r="B50" s="1784">
        <v>39525</v>
      </c>
      <c r="C50" s="1786"/>
      <c r="D50" s="1786"/>
      <c r="E50" s="1787"/>
      <c r="F50" s="1811">
        <v>49861</v>
      </c>
      <c r="G50" s="1786"/>
      <c r="H50" s="1786"/>
      <c r="I50" s="1785"/>
      <c r="J50" s="1816">
        <v>45307</v>
      </c>
      <c r="K50" s="1786"/>
      <c r="L50" s="1785"/>
      <c r="M50" s="1816">
        <v>4554</v>
      </c>
      <c r="N50" s="1786"/>
      <c r="O50" s="1785"/>
      <c r="P50" s="1165"/>
      <c r="Q50" s="1166"/>
      <c r="R50" s="1168" t="s">
        <v>1511</v>
      </c>
      <c r="S50" s="1811">
        <v>9641</v>
      </c>
      <c r="T50" s="1786"/>
      <c r="U50" s="1786"/>
      <c r="V50" s="1787"/>
    </row>
    <row r="51" spans="1:22" ht="12.75" customHeight="1">
      <c r="A51" s="658" t="s">
        <v>81</v>
      </c>
      <c r="B51" s="1784">
        <v>312779</v>
      </c>
      <c r="C51" s="1786"/>
      <c r="D51" s="1786"/>
      <c r="E51" s="1787"/>
      <c r="F51" s="1811">
        <v>577187</v>
      </c>
      <c r="G51" s="1786"/>
      <c r="H51" s="1786"/>
      <c r="I51" s="1785"/>
      <c r="J51" s="1816">
        <v>553367</v>
      </c>
      <c r="K51" s="1786"/>
      <c r="L51" s="1785"/>
      <c r="M51" s="1816">
        <v>1976</v>
      </c>
      <c r="N51" s="1786"/>
      <c r="O51" s="1785"/>
      <c r="P51" s="1816">
        <v>21844</v>
      </c>
      <c r="Q51" s="1786"/>
      <c r="R51" s="1787"/>
      <c r="S51" s="1811">
        <v>241974</v>
      </c>
      <c r="T51" s="1786"/>
      <c r="U51" s="1786"/>
      <c r="V51" s="1787"/>
    </row>
    <row r="52" spans="1:22" ht="12.75" customHeight="1">
      <c r="A52" s="1076" t="s">
        <v>1803</v>
      </c>
      <c r="B52" s="1152"/>
      <c r="C52" s="1153"/>
      <c r="D52" s="1153"/>
      <c r="E52" s="1154" t="s">
        <v>2400</v>
      </c>
      <c r="F52" s="1164"/>
      <c r="G52" s="1166"/>
      <c r="H52" s="1166"/>
      <c r="I52" s="1167" t="s">
        <v>2400</v>
      </c>
      <c r="J52" s="1165"/>
      <c r="K52" s="1166"/>
      <c r="L52" s="1167" t="s">
        <v>2400</v>
      </c>
      <c r="M52" s="1165"/>
      <c r="N52" s="1166"/>
      <c r="O52" s="1167" t="s">
        <v>1511</v>
      </c>
      <c r="P52" s="1165"/>
      <c r="Q52" s="1166"/>
      <c r="R52" s="1168" t="s">
        <v>1511</v>
      </c>
      <c r="S52" s="1811">
        <v>309163</v>
      </c>
      <c r="T52" s="1786"/>
      <c r="U52" s="1786"/>
      <c r="V52" s="1787"/>
    </row>
    <row r="53" spans="1:22" ht="12.75" customHeight="1">
      <c r="A53" s="1076" t="s">
        <v>1804</v>
      </c>
      <c r="B53" s="1784">
        <v>1480353</v>
      </c>
      <c r="C53" s="1786"/>
      <c r="D53" s="1786"/>
      <c r="E53" s="1787"/>
      <c r="F53" s="1811">
        <v>3255517</v>
      </c>
      <c r="G53" s="1786"/>
      <c r="H53" s="1786"/>
      <c r="I53" s="1785"/>
      <c r="J53" s="1816">
        <v>3104830</v>
      </c>
      <c r="K53" s="1786"/>
      <c r="L53" s="1785"/>
      <c r="M53" s="1816">
        <v>131390</v>
      </c>
      <c r="N53" s="1786"/>
      <c r="O53" s="1785"/>
      <c r="P53" s="1816">
        <v>19297</v>
      </c>
      <c r="Q53" s="1786"/>
      <c r="R53" s="1787"/>
      <c r="S53" s="1811">
        <v>1696738</v>
      </c>
      <c r="T53" s="1786"/>
      <c r="U53" s="1786"/>
      <c r="V53" s="1787"/>
    </row>
    <row r="54" spans="1:22" ht="12.75" customHeight="1">
      <c r="A54" s="1077" t="s">
        <v>1805</v>
      </c>
      <c r="B54" s="1784">
        <v>95563</v>
      </c>
      <c r="C54" s="1786"/>
      <c r="D54" s="1786"/>
      <c r="E54" s="1787"/>
      <c r="F54" s="1811">
        <v>286333</v>
      </c>
      <c r="G54" s="1786"/>
      <c r="H54" s="1786"/>
      <c r="I54" s="1785"/>
      <c r="J54" s="1816">
        <v>285333</v>
      </c>
      <c r="K54" s="1786"/>
      <c r="L54" s="1785"/>
      <c r="M54" s="1816">
        <v>1000</v>
      </c>
      <c r="N54" s="1786"/>
      <c r="O54" s="1785"/>
      <c r="P54" s="1165"/>
      <c r="Q54" s="1166"/>
      <c r="R54" s="1168" t="s">
        <v>1511</v>
      </c>
      <c r="S54" s="1811">
        <v>166935</v>
      </c>
      <c r="T54" s="1786"/>
      <c r="U54" s="1786"/>
      <c r="V54" s="1787"/>
    </row>
    <row r="55" spans="1:22" ht="12.75" customHeight="1">
      <c r="A55" s="1082" t="s">
        <v>1171</v>
      </c>
      <c r="B55" s="1784">
        <v>12063730</v>
      </c>
      <c r="C55" s="1786"/>
      <c r="D55" s="1786"/>
      <c r="E55" s="1787"/>
      <c r="F55" s="1811">
        <v>15835579</v>
      </c>
      <c r="G55" s="1786"/>
      <c r="H55" s="1786"/>
      <c r="I55" s="1785"/>
      <c r="J55" s="1816">
        <v>12688879</v>
      </c>
      <c r="K55" s="1786"/>
      <c r="L55" s="1785"/>
      <c r="M55" s="1816">
        <v>121009</v>
      </c>
      <c r="N55" s="1786"/>
      <c r="O55" s="1785"/>
      <c r="P55" s="1816">
        <v>3025691</v>
      </c>
      <c r="Q55" s="1786"/>
      <c r="R55" s="1787"/>
      <c r="S55" s="1811">
        <v>2798141</v>
      </c>
      <c r="T55" s="1786"/>
      <c r="U55" s="1786"/>
      <c r="V55" s="1787"/>
    </row>
    <row r="56" spans="1:22" ht="12.75" customHeight="1">
      <c r="A56" s="1076" t="s">
        <v>1806</v>
      </c>
      <c r="B56" s="1152"/>
      <c r="C56" s="1153"/>
      <c r="D56" s="1153"/>
      <c r="E56" s="1154" t="s">
        <v>2400</v>
      </c>
      <c r="F56" s="1164"/>
      <c r="G56" s="1166"/>
      <c r="H56" s="1166"/>
      <c r="I56" s="1167" t="s">
        <v>2400</v>
      </c>
      <c r="J56" s="1165"/>
      <c r="K56" s="1166"/>
      <c r="L56" s="1167" t="s">
        <v>2400</v>
      </c>
      <c r="M56" s="1165"/>
      <c r="N56" s="1166"/>
      <c r="O56" s="1167" t="s">
        <v>1511</v>
      </c>
      <c r="P56" s="1165"/>
      <c r="Q56" s="1166"/>
      <c r="R56" s="1168" t="s">
        <v>1511</v>
      </c>
      <c r="S56" s="1164"/>
      <c r="T56" s="1166"/>
      <c r="U56" s="1166"/>
      <c r="V56" s="1168" t="s">
        <v>2400</v>
      </c>
    </row>
    <row r="57" spans="1:22" ht="12.75" customHeight="1">
      <c r="A57" s="1078" t="s">
        <v>1793</v>
      </c>
      <c r="B57" s="1152"/>
      <c r="C57" s="1153"/>
      <c r="D57" s="1153"/>
      <c r="E57" s="1154" t="s">
        <v>1511</v>
      </c>
      <c r="F57" s="1164"/>
      <c r="G57" s="1166"/>
      <c r="H57" s="1166"/>
      <c r="I57" s="1167" t="s">
        <v>1511</v>
      </c>
      <c r="J57" s="1165"/>
      <c r="K57" s="1166"/>
      <c r="L57" s="1167" t="s">
        <v>1511</v>
      </c>
      <c r="M57" s="1165"/>
      <c r="N57" s="1166"/>
      <c r="O57" s="1167" t="s">
        <v>1511</v>
      </c>
      <c r="P57" s="1165"/>
      <c r="Q57" s="1166"/>
      <c r="R57" s="1168" t="s">
        <v>1511</v>
      </c>
      <c r="S57" s="1164"/>
      <c r="T57" s="1166"/>
      <c r="U57" s="1166"/>
      <c r="V57" s="1168" t="s">
        <v>1511</v>
      </c>
    </row>
    <row r="58" spans="1:22" ht="12.75" customHeight="1">
      <c r="A58" s="1076" t="s">
        <v>945</v>
      </c>
      <c r="B58" s="1784">
        <v>46848</v>
      </c>
      <c r="C58" s="1786"/>
      <c r="D58" s="1786"/>
      <c r="E58" s="1787"/>
      <c r="F58" s="1811">
        <v>131080</v>
      </c>
      <c r="G58" s="1786"/>
      <c r="H58" s="1786"/>
      <c r="I58" s="1785"/>
      <c r="J58" s="1816">
        <v>116410</v>
      </c>
      <c r="K58" s="1786"/>
      <c r="L58" s="1785"/>
      <c r="M58" s="1816">
        <v>14670</v>
      </c>
      <c r="N58" s="1786"/>
      <c r="O58" s="1785"/>
      <c r="P58" s="1165"/>
      <c r="Q58" s="1166"/>
      <c r="R58" s="1168" t="s">
        <v>1511</v>
      </c>
      <c r="S58" s="1811">
        <v>78575</v>
      </c>
      <c r="T58" s="1786"/>
      <c r="U58" s="1786"/>
      <c r="V58" s="1787"/>
    </row>
    <row r="59" spans="1:22" ht="12.75" customHeight="1">
      <c r="A59" s="659" t="s">
        <v>1839</v>
      </c>
      <c r="B59" s="1791">
        <v>10614</v>
      </c>
      <c r="C59" s="1792"/>
      <c r="D59" s="1792"/>
      <c r="E59" s="1793"/>
      <c r="F59" s="1819">
        <v>41808</v>
      </c>
      <c r="G59" s="1792"/>
      <c r="H59" s="1792"/>
      <c r="I59" s="1820"/>
      <c r="J59" s="1821">
        <v>37308</v>
      </c>
      <c r="K59" s="1792"/>
      <c r="L59" s="1820"/>
      <c r="M59" s="1821">
        <v>1300</v>
      </c>
      <c r="N59" s="1792"/>
      <c r="O59" s="1820"/>
      <c r="P59" s="1821">
        <v>3200</v>
      </c>
      <c r="Q59" s="1792"/>
      <c r="R59" s="1793"/>
      <c r="S59" s="1819">
        <v>29390</v>
      </c>
      <c r="T59" s="1792"/>
      <c r="U59" s="1792"/>
      <c r="V59" s="1793"/>
    </row>
    <row r="60" spans="1:22" ht="18.75" customHeight="1">
      <c r="A60" s="36" t="s">
        <v>1713</v>
      </c>
      <c r="B60" s="8"/>
      <c r="C60" s="8"/>
      <c r="D60" s="8"/>
      <c r="E60" s="8"/>
      <c r="F60" s="67"/>
      <c r="G60" s="67"/>
      <c r="H60" s="67"/>
      <c r="I60" s="67"/>
      <c r="J60" s="31"/>
      <c r="K60" s="31"/>
      <c r="L60" s="31"/>
      <c r="M60" s="31"/>
      <c r="N60" s="31"/>
      <c r="O60" s="31"/>
      <c r="P60" s="31"/>
      <c r="Q60" s="31"/>
      <c r="R60" s="31"/>
      <c r="S60" s="31"/>
      <c r="T60" s="31"/>
      <c r="U60" s="31"/>
      <c r="V60" s="31"/>
    </row>
  </sheetData>
  <mergeCells count="248">
    <mergeCell ref="B13:E13"/>
    <mergeCell ref="B14:E14"/>
    <mergeCell ref="F14:I14"/>
    <mergeCell ref="L2:V2"/>
    <mergeCell ref="B12:E12"/>
    <mergeCell ref="P11:R11"/>
    <mergeCell ref="S12:V12"/>
    <mergeCell ref="F11:I11"/>
    <mergeCell ref="J11:L11"/>
    <mergeCell ref="M11:O11"/>
    <mergeCell ref="B11:E11"/>
    <mergeCell ref="J12:L12"/>
    <mergeCell ref="P12:R12"/>
    <mergeCell ref="J13:L13"/>
    <mergeCell ref="M13:O13"/>
    <mergeCell ref="F10:I10"/>
    <mergeCell ref="J10:L10"/>
    <mergeCell ref="M10:O10"/>
    <mergeCell ref="F13:I13"/>
    <mergeCell ref="F12:I12"/>
    <mergeCell ref="S13:V13"/>
    <mergeCell ref="P13:R13"/>
    <mergeCell ref="J14:L14"/>
    <mergeCell ref="M12:O12"/>
    <mergeCell ref="M55:O55"/>
    <mergeCell ref="P55:R55"/>
    <mergeCell ref="M25:O25"/>
    <mergeCell ref="S14:V14"/>
    <mergeCell ref="P17:R17"/>
    <mergeCell ref="M14:O14"/>
    <mergeCell ref="P14:R14"/>
    <mergeCell ref="S16:V16"/>
    <mergeCell ref="P18:R18"/>
    <mergeCell ref="S15:V15"/>
    <mergeCell ref="P16:R16"/>
    <mergeCell ref="P15:R15"/>
    <mergeCell ref="M17:O17"/>
    <mergeCell ref="P20:R20"/>
    <mergeCell ref="S20:V20"/>
    <mergeCell ref="P21:R21"/>
    <mergeCell ref="S21:V21"/>
    <mergeCell ref="P38:R38"/>
    <mergeCell ref="S38:V38"/>
    <mergeCell ref="S36:V36"/>
    <mergeCell ref="M45:O45"/>
    <mergeCell ref="P43:R43"/>
    <mergeCell ref="S43:V43"/>
    <mergeCell ref="M53:O53"/>
    <mergeCell ref="F4:I4"/>
    <mergeCell ref="J4:L4"/>
    <mergeCell ref="F7:I7"/>
    <mergeCell ref="J7:L7"/>
    <mergeCell ref="M8:O8"/>
    <mergeCell ref="S5:V5"/>
    <mergeCell ref="F6:I6"/>
    <mergeCell ref="J9:L9"/>
    <mergeCell ref="M9:O9"/>
    <mergeCell ref="J8:L8"/>
    <mergeCell ref="S10:V10"/>
    <mergeCell ref="B9:E9"/>
    <mergeCell ref="J6:L6"/>
    <mergeCell ref="B7:E7"/>
    <mergeCell ref="B10:E10"/>
    <mergeCell ref="P9:R9"/>
    <mergeCell ref="F9:I9"/>
    <mergeCell ref="S11:V11"/>
    <mergeCell ref="P10:R10"/>
    <mergeCell ref="B16:E16"/>
    <mergeCell ref="F16:I16"/>
    <mergeCell ref="J16:L16"/>
    <mergeCell ref="M16:O16"/>
    <mergeCell ref="B15:E15"/>
    <mergeCell ref="F15:I15"/>
    <mergeCell ref="J15:L15"/>
    <mergeCell ref="M15:O15"/>
    <mergeCell ref="S3:V4"/>
    <mergeCell ref="P7:R7"/>
    <mergeCell ref="S7:V7"/>
    <mergeCell ref="P4:R4"/>
    <mergeCell ref="P8:R8"/>
    <mergeCell ref="S8:V8"/>
    <mergeCell ref="B3:E4"/>
    <mergeCell ref="F3:R3"/>
    <mergeCell ref="M4:O4"/>
    <mergeCell ref="M6:O6"/>
    <mergeCell ref="P6:R6"/>
    <mergeCell ref="M7:O7"/>
    <mergeCell ref="B6:E6"/>
    <mergeCell ref="S9:V9"/>
    <mergeCell ref="B8:E8"/>
    <mergeCell ref="F8:I8"/>
    <mergeCell ref="B19:E19"/>
    <mergeCell ref="F19:I19"/>
    <mergeCell ref="J19:L19"/>
    <mergeCell ref="M19:O19"/>
    <mergeCell ref="S18:V18"/>
    <mergeCell ref="B17:E17"/>
    <mergeCell ref="F17:I17"/>
    <mergeCell ref="B18:E18"/>
    <mergeCell ref="F18:I18"/>
    <mergeCell ref="J18:L18"/>
    <mergeCell ref="M18:O18"/>
    <mergeCell ref="J17:L17"/>
    <mergeCell ref="S17:V17"/>
    <mergeCell ref="P19:R19"/>
    <mergeCell ref="S19:V19"/>
    <mergeCell ref="B20:E20"/>
    <mergeCell ref="F20:I20"/>
    <mergeCell ref="J20:L20"/>
    <mergeCell ref="M20:O20"/>
    <mergeCell ref="P22:R22"/>
    <mergeCell ref="S22:V22"/>
    <mergeCell ref="P23:R23"/>
    <mergeCell ref="S23:V23"/>
    <mergeCell ref="B21:E21"/>
    <mergeCell ref="F21:I21"/>
    <mergeCell ref="B22:E22"/>
    <mergeCell ref="F22:I22"/>
    <mergeCell ref="J22:L22"/>
    <mergeCell ref="M22:O22"/>
    <mergeCell ref="J21:L21"/>
    <mergeCell ref="M21:O21"/>
    <mergeCell ref="S24:V24"/>
    <mergeCell ref="P25:R25"/>
    <mergeCell ref="S25:V25"/>
    <mergeCell ref="B23:E23"/>
    <mergeCell ref="F23:I23"/>
    <mergeCell ref="J23:L23"/>
    <mergeCell ref="M23:O23"/>
    <mergeCell ref="B25:E25"/>
    <mergeCell ref="F25:I25"/>
    <mergeCell ref="J25:L25"/>
    <mergeCell ref="B36:E36"/>
    <mergeCell ref="F36:I36"/>
    <mergeCell ref="J36:L36"/>
    <mergeCell ref="M36:O36"/>
    <mergeCell ref="P36:R36"/>
    <mergeCell ref="F24:I24"/>
    <mergeCell ref="J24:L24"/>
    <mergeCell ref="M24:O24"/>
    <mergeCell ref="P24:R24"/>
    <mergeCell ref="S41:V41"/>
    <mergeCell ref="B41:E41"/>
    <mergeCell ref="F41:I41"/>
    <mergeCell ref="J41:L41"/>
    <mergeCell ref="M41:O41"/>
    <mergeCell ref="B38:E38"/>
    <mergeCell ref="F38:I38"/>
    <mergeCell ref="J38:L38"/>
    <mergeCell ref="M38:O38"/>
    <mergeCell ref="P53:R53"/>
    <mergeCell ref="B53:E53"/>
    <mergeCell ref="F53:I53"/>
    <mergeCell ref="B51:E51"/>
    <mergeCell ref="F51:I51"/>
    <mergeCell ref="J51:L51"/>
    <mergeCell ref="M51:O51"/>
    <mergeCell ref="S54:V54"/>
    <mergeCell ref="B43:E43"/>
    <mergeCell ref="F43:I43"/>
    <mergeCell ref="J43:L43"/>
    <mergeCell ref="M43:O43"/>
    <mergeCell ref="S55:V55"/>
    <mergeCell ref="P51:R51"/>
    <mergeCell ref="B59:E59"/>
    <mergeCell ref="F59:I59"/>
    <mergeCell ref="J59:L59"/>
    <mergeCell ref="M59:O59"/>
    <mergeCell ref="S59:V59"/>
    <mergeCell ref="P59:R59"/>
    <mergeCell ref="S58:V58"/>
    <mergeCell ref="S53:V53"/>
    <mergeCell ref="S51:V51"/>
    <mergeCell ref="S52:V52"/>
    <mergeCell ref="B58:E58"/>
    <mergeCell ref="F58:I58"/>
    <mergeCell ref="J58:L58"/>
    <mergeCell ref="M58:O58"/>
    <mergeCell ref="B54:E54"/>
    <mergeCell ref="F54:I54"/>
    <mergeCell ref="J54:L54"/>
    <mergeCell ref="B55:E55"/>
    <mergeCell ref="F55:I55"/>
    <mergeCell ref="J55:L55"/>
    <mergeCell ref="J53:L53"/>
    <mergeCell ref="M54:O54"/>
    <mergeCell ref="S50:V50"/>
    <mergeCell ref="J28:L28"/>
    <mergeCell ref="S6:V6"/>
    <mergeCell ref="B5:E5"/>
    <mergeCell ref="F5:I5"/>
    <mergeCell ref="M34:O34"/>
    <mergeCell ref="P34:R34"/>
    <mergeCell ref="F34:I34"/>
    <mergeCell ref="J34:L34"/>
    <mergeCell ref="B28:E28"/>
    <mergeCell ref="B50:E50"/>
    <mergeCell ref="F50:I50"/>
    <mergeCell ref="J50:L50"/>
    <mergeCell ref="M50:O50"/>
    <mergeCell ref="B48:E48"/>
    <mergeCell ref="F48:I48"/>
    <mergeCell ref="J48:L48"/>
    <mergeCell ref="M48:O48"/>
    <mergeCell ref="S48:V48"/>
    <mergeCell ref="P45:R45"/>
    <mergeCell ref="S45:V45"/>
    <mergeCell ref="B45:E45"/>
    <mergeCell ref="F45:I45"/>
    <mergeCell ref="J45:L45"/>
    <mergeCell ref="B35:E35"/>
    <mergeCell ref="F35:I35"/>
    <mergeCell ref="J35:L35"/>
    <mergeCell ref="M35:O35"/>
    <mergeCell ref="B33:E34"/>
    <mergeCell ref="F33:R33"/>
    <mergeCell ref="P29:R29"/>
    <mergeCell ref="L32:V32"/>
    <mergeCell ref="M29:O29"/>
    <mergeCell ref="S29:V29"/>
    <mergeCell ref="P35:R35"/>
    <mergeCell ref="S35:V35"/>
    <mergeCell ref="S33:V34"/>
    <mergeCell ref="J29:L29"/>
    <mergeCell ref="S28:V28"/>
    <mergeCell ref="A3:A4"/>
    <mergeCell ref="A33:A34"/>
    <mergeCell ref="M28:O28"/>
    <mergeCell ref="P28:R28"/>
    <mergeCell ref="J5:L5"/>
    <mergeCell ref="M5:O5"/>
    <mergeCell ref="P5:R5"/>
    <mergeCell ref="B29:E29"/>
    <mergeCell ref="F28:I28"/>
    <mergeCell ref="F29:I29"/>
    <mergeCell ref="P27:R27"/>
    <mergeCell ref="S27:V27"/>
    <mergeCell ref="B26:E26"/>
    <mergeCell ref="F26:I26"/>
    <mergeCell ref="B27:E27"/>
    <mergeCell ref="F27:I27"/>
    <mergeCell ref="J27:L27"/>
    <mergeCell ref="M27:O27"/>
    <mergeCell ref="J26:L26"/>
    <mergeCell ref="M26:O26"/>
    <mergeCell ref="P26:R26"/>
    <mergeCell ref="S26:V26"/>
    <mergeCell ref="B24:E2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I40"/>
  <sheetViews>
    <sheetView zoomScaleNormal="100" workbookViewId="0">
      <selection activeCell="Z16" sqref="Z16"/>
    </sheetView>
  </sheetViews>
  <sheetFormatPr defaultRowHeight="13.5"/>
  <cols>
    <col min="1" max="1" width="1.625" style="21" customWidth="1"/>
    <col min="2" max="4" width="4" style="21" customWidth="1"/>
    <col min="5" max="5" width="3.875" style="21" customWidth="1"/>
    <col min="6" max="43" width="4" style="21" customWidth="1"/>
    <col min="44" max="16384" width="9" style="21"/>
  </cols>
  <sheetData>
    <row r="1" spans="1:35" s="217" customFormat="1" ht="26.25" customHeight="1">
      <c r="A1" s="215" t="s">
        <v>181</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c r="B2" s="1829" t="s">
        <v>1782</v>
      </c>
      <c r="C2" s="1829"/>
      <c r="D2" s="1829"/>
      <c r="E2" s="1829"/>
      <c r="G2" s="1395"/>
      <c r="H2" s="1825"/>
      <c r="I2" s="1825"/>
      <c r="J2" s="1825"/>
      <c r="K2" s="1825"/>
      <c r="L2" s="1825"/>
      <c r="M2" s="1825"/>
      <c r="N2" s="1825"/>
      <c r="O2" s="1825"/>
      <c r="P2" s="1825"/>
    </row>
    <row r="3" spans="1:35" ht="12.75" customHeight="1">
      <c r="E3" s="32" t="s">
        <v>2413</v>
      </c>
      <c r="F3" s="1826" t="s">
        <v>529</v>
      </c>
      <c r="G3" s="1383"/>
      <c r="H3" s="1824" t="s">
        <v>2414</v>
      </c>
      <c r="I3" s="1824"/>
      <c r="J3" s="1824"/>
      <c r="K3" s="1824"/>
      <c r="L3" s="1824"/>
      <c r="M3" s="1824"/>
      <c r="N3" s="1824"/>
      <c r="O3" s="1824"/>
      <c r="U3" s="20"/>
    </row>
    <row r="4" spans="1:35" ht="12.75" customHeight="1">
      <c r="G4" s="20" t="s">
        <v>2412</v>
      </c>
      <c r="H4" s="1395" t="s">
        <v>2415</v>
      </c>
      <c r="I4" s="1383"/>
      <c r="J4" s="1383"/>
      <c r="K4" s="1383"/>
      <c r="L4" s="1383"/>
      <c r="M4" s="1383"/>
      <c r="N4" s="1383"/>
      <c r="O4" s="1383"/>
      <c r="T4" s="20" t="s">
        <v>540</v>
      </c>
    </row>
    <row r="5" spans="1:35" ht="12.75" customHeight="1">
      <c r="B5" s="372"/>
      <c r="C5" s="369"/>
      <c r="D5" s="369"/>
      <c r="E5" s="369"/>
      <c r="F5" s="369"/>
      <c r="G5" s="369"/>
      <c r="H5" s="369"/>
      <c r="J5" s="369"/>
      <c r="K5" s="369"/>
      <c r="L5" s="369"/>
      <c r="M5" s="369"/>
      <c r="N5" s="369"/>
      <c r="O5" s="371" t="s">
        <v>2206</v>
      </c>
    </row>
    <row r="6" spans="1:35" ht="18.75" customHeight="1">
      <c r="B6" s="1271" t="s">
        <v>1769</v>
      </c>
      <c r="C6" s="1271"/>
      <c r="D6" s="1271"/>
      <c r="E6" s="1333" t="s">
        <v>1829</v>
      </c>
      <c r="F6" s="1333"/>
      <c r="G6" s="1271" t="s">
        <v>525</v>
      </c>
      <c r="H6" s="1271"/>
      <c r="I6" s="1271"/>
      <c r="J6" s="1271"/>
      <c r="K6" s="1271"/>
      <c r="L6" s="1271"/>
      <c r="M6" s="1271"/>
      <c r="N6" s="1271"/>
      <c r="O6" s="1271"/>
    </row>
    <row r="7" spans="1:35" ht="18" customHeight="1">
      <c r="B7" s="1271"/>
      <c r="C7" s="1271"/>
      <c r="D7" s="1271"/>
      <c r="E7" s="1333"/>
      <c r="F7" s="1333"/>
      <c r="G7" s="1360" t="s">
        <v>1783</v>
      </c>
      <c r="H7" s="1361"/>
      <c r="I7" s="1361"/>
      <c r="J7" s="1361" t="s">
        <v>1784</v>
      </c>
      <c r="K7" s="1361"/>
      <c r="L7" s="1361"/>
      <c r="M7" s="1361" t="s">
        <v>1785</v>
      </c>
      <c r="N7" s="1361"/>
      <c r="O7" s="1362"/>
    </row>
    <row r="8" spans="1:35" ht="18" customHeight="1">
      <c r="B8" s="1329" t="s">
        <v>1410</v>
      </c>
      <c r="C8" s="1330"/>
      <c r="D8" s="1331"/>
      <c r="E8" s="1763">
        <v>36</v>
      </c>
      <c r="F8" s="1765"/>
      <c r="G8" s="1705">
        <v>1350109</v>
      </c>
      <c r="H8" s="1706"/>
      <c r="I8" s="1706"/>
      <c r="J8" s="1706">
        <v>526098</v>
      </c>
      <c r="K8" s="1706"/>
      <c r="L8" s="1706"/>
      <c r="M8" s="1706">
        <v>742511</v>
      </c>
      <c r="N8" s="1706"/>
      <c r="O8" s="1711"/>
    </row>
    <row r="9" spans="1:35" ht="18.75" customHeight="1">
      <c r="B9" s="1322" t="s">
        <v>494</v>
      </c>
      <c r="C9" s="1323"/>
      <c r="D9" s="1324"/>
      <c r="E9" s="1756">
        <v>42</v>
      </c>
      <c r="F9" s="1758"/>
      <c r="G9" s="1707">
        <v>1457613</v>
      </c>
      <c r="H9" s="1708"/>
      <c r="I9" s="1708"/>
      <c r="J9" s="1708" t="s">
        <v>2405</v>
      </c>
      <c r="K9" s="1708"/>
      <c r="L9" s="1708"/>
      <c r="M9" s="1708" t="s">
        <v>2405</v>
      </c>
      <c r="N9" s="1708"/>
      <c r="O9" s="1712"/>
    </row>
    <row r="10" spans="1:35" ht="18.75" customHeight="1">
      <c r="B10" s="1322" t="s">
        <v>501</v>
      </c>
      <c r="C10" s="1323"/>
      <c r="D10" s="1324"/>
      <c r="E10" s="1762">
        <v>36</v>
      </c>
      <c r="F10" s="1762"/>
      <c r="G10" s="1827">
        <v>1312994</v>
      </c>
      <c r="H10" s="1828"/>
      <c r="I10" s="1828"/>
      <c r="J10" s="1708">
        <v>532114</v>
      </c>
      <c r="K10" s="1708"/>
      <c r="L10" s="1708"/>
      <c r="M10" s="1708">
        <v>774999</v>
      </c>
      <c r="N10" s="1708"/>
      <c r="O10" s="1712"/>
    </row>
    <row r="11" spans="1:35" ht="18.75" customHeight="1">
      <c r="B11" s="1322" t="s">
        <v>994</v>
      </c>
      <c r="C11" s="1323"/>
      <c r="D11" s="1324"/>
      <c r="E11" s="1762">
        <v>40</v>
      </c>
      <c r="F11" s="1762"/>
      <c r="G11" s="1707">
        <v>1371543</v>
      </c>
      <c r="H11" s="1708"/>
      <c r="I11" s="1708"/>
      <c r="J11" s="1708">
        <v>565474</v>
      </c>
      <c r="K11" s="1708"/>
      <c r="L11" s="1708"/>
      <c r="M11" s="1708">
        <v>821289</v>
      </c>
      <c r="N11" s="1708"/>
      <c r="O11" s="1712"/>
    </row>
    <row r="12" spans="1:35" ht="18.75" customHeight="1">
      <c r="B12" s="1317" t="s">
        <v>2245</v>
      </c>
      <c r="C12" s="1318"/>
      <c r="D12" s="1319"/>
      <c r="E12" s="1755">
        <v>38</v>
      </c>
      <c r="F12" s="1755"/>
      <c r="G12" s="1822">
        <v>1383371</v>
      </c>
      <c r="H12" s="1823"/>
      <c r="I12" s="1505"/>
      <c r="J12" s="1506">
        <v>561107</v>
      </c>
      <c r="K12" s="1506"/>
      <c r="L12" s="1506"/>
      <c r="M12" s="1506">
        <v>811153</v>
      </c>
      <c r="N12" s="1506"/>
      <c r="O12" s="1504"/>
    </row>
    <row r="13" spans="1:35" ht="12.75" customHeight="1">
      <c r="B13" s="105" t="s">
        <v>2208</v>
      </c>
      <c r="C13" s="294" t="s">
        <v>2209</v>
      </c>
      <c r="D13" s="294"/>
      <c r="J13" s="72"/>
      <c r="K13" s="49"/>
      <c r="L13" s="41"/>
      <c r="M13" s="41"/>
      <c r="N13" s="41"/>
      <c r="O13" s="41"/>
    </row>
    <row r="14" spans="1:35" ht="12.75" customHeight="1">
      <c r="B14" s="125"/>
      <c r="C14" s="33" t="s">
        <v>2210</v>
      </c>
      <c r="D14" s="33"/>
      <c r="E14" s="47"/>
      <c r="F14" s="47"/>
      <c r="I14" s="67"/>
      <c r="L14" s="47"/>
      <c r="M14" s="47"/>
      <c r="N14" s="47"/>
      <c r="O14" s="47"/>
    </row>
    <row r="15" spans="1:35" ht="18.75" customHeight="1"/>
    <row r="16" spans="1:35" ht="16.5" customHeight="1">
      <c r="AA16" s="21" t="s">
        <v>540</v>
      </c>
    </row>
    <row r="17" spans="2:19">
      <c r="B17" s="21" t="s">
        <v>1786</v>
      </c>
    </row>
    <row r="18" spans="2:19">
      <c r="G18" s="32"/>
      <c r="H18" s="41"/>
      <c r="I18" s="1824" t="s">
        <v>2416</v>
      </c>
      <c r="J18" s="1383"/>
      <c r="K18" s="36" t="s">
        <v>2414</v>
      </c>
      <c r="L18" s="36"/>
      <c r="M18" s="36"/>
      <c r="N18" s="36"/>
      <c r="O18" s="36"/>
      <c r="P18" s="36"/>
      <c r="Q18" s="36"/>
    </row>
    <row r="19" spans="2:19">
      <c r="I19" s="20"/>
      <c r="J19" s="36"/>
      <c r="K19" s="36" t="s">
        <v>2415</v>
      </c>
      <c r="L19" s="36"/>
      <c r="M19" s="36"/>
      <c r="N19" s="36"/>
      <c r="O19" s="36"/>
      <c r="P19" s="36"/>
      <c r="Q19" s="36"/>
    </row>
    <row r="20" spans="2:19" ht="12.75" customHeight="1">
      <c r="B20" s="370"/>
      <c r="C20" s="95"/>
      <c r="D20" s="95"/>
      <c r="E20" s="95"/>
      <c r="F20" s="95"/>
      <c r="I20" s="369"/>
      <c r="J20" s="369"/>
      <c r="L20" s="369"/>
      <c r="M20" s="369"/>
      <c r="N20" s="369"/>
      <c r="O20" s="369"/>
      <c r="P20" s="369"/>
      <c r="Q20" s="371" t="s">
        <v>2206</v>
      </c>
    </row>
    <row r="21" spans="2:19" ht="18.75" customHeight="1">
      <c r="B21" s="1271" t="s">
        <v>1769</v>
      </c>
      <c r="C21" s="1271"/>
      <c r="D21" s="1271"/>
      <c r="E21" s="1276" t="s">
        <v>526</v>
      </c>
      <c r="F21" s="1277"/>
      <c r="G21" s="1277"/>
      <c r="H21" s="1277"/>
      <c r="I21" s="1277"/>
      <c r="J21" s="1277"/>
      <c r="K21" s="1277"/>
      <c r="L21" s="1277"/>
      <c r="M21" s="1277"/>
      <c r="N21" s="1277"/>
      <c r="O21" s="1277"/>
      <c r="P21" s="1277"/>
      <c r="Q21" s="1279"/>
      <c r="R21" s="8"/>
      <c r="S21" s="8"/>
    </row>
    <row r="22" spans="2:19" ht="18" customHeight="1">
      <c r="B22" s="1271"/>
      <c r="C22" s="1271"/>
      <c r="D22" s="1271"/>
      <c r="E22" s="1271" t="s">
        <v>1787</v>
      </c>
      <c r="F22" s="1271"/>
      <c r="G22" s="1271"/>
      <c r="H22" s="1810" t="s">
        <v>1788</v>
      </c>
      <c r="I22" s="1810"/>
      <c r="J22" s="1271" t="s">
        <v>1789</v>
      </c>
      <c r="K22" s="1271"/>
      <c r="L22" s="1271" t="s">
        <v>1790</v>
      </c>
      <c r="M22" s="1271"/>
      <c r="N22" s="1271" t="s">
        <v>1791</v>
      </c>
      <c r="O22" s="1271"/>
      <c r="P22" s="1271" t="s">
        <v>1792</v>
      </c>
      <c r="Q22" s="1271"/>
      <c r="R22" s="8"/>
      <c r="S22" s="8"/>
    </row>
    <row r="23" spans="2:19" ht="18" customHeight="1">
      <c r="B23" s="1831" t="s">
        <v>1410</v>
      </c>
      <c r="C23" s="1831"/>
      <c r="D23" s="1831"/>
      <c r="E23" s="1332">
        <v>48315</v>
      </c>
      <c r="F23" s="1332"/>
      <c r="G23" s="1332"/>
      <c r="H23" s="1332">
        <v>10916</v>
      </c>
      <c r="I23" s="1332"/>
      <c r="J23" s="1332">
        <v>1661</v>
      </c>
      <c r="K23" s="1332"/>
      <c r="L23" s="1332">
        <v>29923</v>
      </c>
      <c r="M23" s="1332"/>
      <c r="N23" s="1332">
        <v>40</v>
      </c>
      <c r="O23" s="1332"/>
      <c r="P23" s="1332">
        <v>5775</v>
      </c>
      <c r="Q23" s="1332"/>
      <c r="R23" s="8"/>
      <c r="S23" s="8"/>
    </row>
    <row r="24" spans="2:19" ht="18.75" customHeight="1">
      <c r="B24" s="1492" t="s">
        <v>494</v>
      </c>
      <c r="C24" s="1492"/>
      <c r="D24" s="1492"/>
      <c r="E24" s="1762">
        <v>47735</v>
      </c>
      <c r="F24" s="1762"/>
      <c r="G24" s="1762"/>
      <c r="H24" s="1762">
        <v>9495</v>
      </c>
      <c r="I24" s="1762"/>
      <c r="J24" s="1762">
        <v>2614</v>
      </c>
      <c r="K24" s="1762"/>
      <c r="L24" s="1762">
        <v>29921</v>
      </c>
      <c r="M24" s="1762"/>
      <c r="N24" s="1762">
        <v>40</v>
      </c>
      <c r="O24" s="1762"/>
      <c r="P24" s="1762">
        <v>5665</v>
      </c>
      <c r="Q24" s="1762"/>
      <c r="R24" s="49"/>
      <c r="S24" s="49"/>
    </row>
    <row r="25" spans="2:19" ht="18.75" customHeight="1">
      <c r="B25" s="1492" t="s">
        <v>501</v>
      </c>
      <c r="C25" s="1492"/>
      <c r="D25" s="1492"/>
      <c r="E25" s="1762">
        <v>23655</v>
      </c>
      <c r="F25" s="1762"/>
      <c r="G25" s="1762"/>
      <c r="H25" s="1762">
        <v>8732</v>
      </c>
      <c r="I25" s="1762"/>
      <c r="J25" s="1762">
        <v>1896</v>
      </c>
      <c r="K25" s="1762"/>
      <c r="L25" s="1762">
        <v>7556</v>
      </c>
      <c r="M25" s="1762"/>
      <c r="N25" s="1762">
        <v>40</v>
      </c>
      <c r="O25" s="1762"/>
      <c r="P25" s="1762">
        <v>5431</v>
      </c>
      <c r="Q25" s="1762"/>
      <c r="R25" s="46"/>
      <c r="S25" s="46"/>
    </row>
    <row r="26" spans="2:19" ht="18.75" customHeight="1">
      <c r="B26" s="1492" t="s">
        <v>994</v>
      </c>
      <c r="C26" s="1492"/>
      <c r="D26" s="1492"/>
      <c r="E26" s="1762">
        <v>21734</v>
      </c>
      <c r="F26" s="1762"/>
      <c r="G26" s="1762"/>
      <c r="H26" s="1762">
        <v>8969</v>
      </c>
      <c r="I26" s="1762"/>
      <c r="J26" s="1762">
        <v>1749</v>
      </c>
      <c r="K26" s="1762"/>
      <c r="L26" s="1762">
        <v>7038</v>
      </c>
      <c r="M26" s="1762"/>
      <c r="N26" s="1762">
        <v>1</v>
      </c>
      <c r="O26" s="1762"/>
      <c r="P26" s="1762">
        <v>3977</v>
      </c>
      <c r="Q26" s="1762"/>
      <c r="R26" s="46"/>
      <c r="S26" s="46"/>
    </row>
    <row r="27" spans="2:19" ht="18.75" customHeight="1">
      <c r="B27" s="1830" t="s">
        <v>2245</v>
      </c>
      <c r="C27" s="1830"/>
      <c r="D27" s="1830"/>
      <c r="E27" s="1755">
        <v>22901</v>
      </c>
      <c r="F27" s="1755"/>
      <c r="G27" s="1755"/>
      <c r="H27" s="1755">
        <v>7430</v>
      </c>
      <c r="I27" s="1755"/>
      <c r="J27" s="1755">
        <v>1649</v>
      </c>
      <c r="K27" s="1755"/>
      <c r="L27" s="1755">
        <v>7702</v>
      </c>
      <c r="M27" s="1755"/>
      <c r="N27" s="1755" t="s">
        <v>1511</v>
      </c>
      <c r="O27" s="1755"/>
      <c r="P27" s="1755">
        <v>6120</v>
      </c>
      <c r="Q27" s="1755"/>
      <c r="R27" s="8"/>
      <c r="S27" s="8"/>
    </row>
    <row r="28" spans="2:19" ht="12.75" customHeight="1">
      <c r="B28" s="105" t="s">
        <v>2208</v>
      </c>
      <c r="C28" s="294" t="s">
        <v>2209</v>
      </c>
      <c r="D28" s="294"/>
      <c r="J28" s="72"/>
      <c r="K28" s="49"/>
      <c r="L28" s="49"/>
      <c r="M28" s="49"/>
      <c r="N28" s="49"/>
      <c r="O28" s="49"/>
      <c r="P28" s="49"/>
      <c r="Q28" s="49"/>
      <c r="R28" s="8"/>
      <c r="S28" s="8"/>
    </row>
    <row r="29" spans="2:19" ht="12.75" customHeight="1">
      <c r="B29" s="125"/>
      <c r="C29" s="33" t="s">
        <v>2210</v>
      </c>
      <c r="D29" s="33"/>
      <c r="E29" s="47"/>
      <c r="F29" s="47"/>
      <c r="I29" s="67"/>
      <c r="L29" s="47"/>
      <c r="M29" s="47"/>
      <c r="N29" s="47"/>
      <c r="O29" s="47"/>
      <c r="P29" s="47"/>
      <c r="Q29" s="47"/>
      <c r="R29" s="8"/>
      <c r="S29" s="8"/>
    </row>
    <row r="30" spans="2:19" ht="12.75" customHeight="1">
      <c r="B30" s="125"/>
      <c r="C30" s="36"/>
      <c r="D30" s="36"/>
      <c r="E30" s="36"/>
      <c r="F30" s="36"/>
      <c r="G30" s="36"/>
      <c r="H30" s="36"/>
      <c r="I30" s="36"/>
      <c r="J30" s="36"/>
      <c r="K30" s="36"/>
      <c r="L30" s="36"/>
      <c r="M30" s="36"/>
      <c r="N30" s="36"/>
      <c r="O30" s="36"/>
      <c r="P30" s="36"/>
      <c r="Q30" s="36"/>
      <c r="R30" s="8"/>
      <c r="S30" s="8"/>
    </row>
    <row r="31" spans="2:19" ht="18" customHeight="1">
      <c r="R31" s="8"/>
      <c r="S31" s="8"/>
    </row>
    <row r="32" spans="2:19" ht="16.5" customHeight="1">
      <c r="B32" s="8"/>
      <c r="C32" s="8"/>
      <c r="D32" s="8"/>
      <c r="E32" s="49"/>
      <c r="F32" s="49"/>
      <c r="G32" s="49"/>
      <c r="H32" s="49"/>
      <c r="I32" s="49"/>
      <c r="J32" s="49"/>
      <c r="K32" s="49"/>
      <c r="L32" s="49"/>
      <c r="M32" s="49"/>
      <c r="N32" s="49"/>
      <c r="O32" s="49"/>
      <c r="P32" s="49"/>
      <c r="Q32" s="49"/>
      <c r="R32" s="49"/>
      <c r="S32" s="49"/>
    </row>
    <row r="33" spans="2:19" ht="16.5" customHeight="1">
      <c r="B33" s="8"/>
      <c r="C33" s="8"/>
      <c r="D33" s="8"/>
      <c r="E33" s="49"/>
      <c r="F33" s="49"/>
      <c r="G33" s="49"/>
      <c r="H33" s="49"/>
      <c r="I33" s="49"/>
      <c r="J33" s="49"/>
      <c r="K33" s="49"/>
      <c r="L33" s="49"/>
      <c r="M33" s="49"/>
      <c r="N33" s="49"/>
      <c r="O33" s="49"/>
      <c r="P33" s="49"/>
      <c r="Q33" s="49"/>
      <c r="R33" s="49"/>
      <c r="S33" s="49"/>
    </row>
    <row r="34" spans="2:19" ht="16.5" customHeight="1">
      <c r="B34" s="8"/>
      <c r="C34" s="8"/>
      <c r="D34" s="8"/>
      <c r="E34" s="52"/>
      <c r="F34" s="46"/>
      <c r="G34" s="46"/>
      <c r="H34" s="49"/>
      <c r="I34" s="49"/>
      <c r="J34" s="46"/>
      <c r="K34" s="46"/>
      <c r="L34" s="46"/>
      <c r="M34" s="46"/>
      <c r="N34" s="49"/>
      <c r="O34" s="49"/>
      <c r="P34" s="46"/>
      <c r="Q34" s="46"/>
      <c r="R34" s="46"/>
      <c r="S34" s="46"/>
    </row>
    <row r="35" spans="2:19">
      <c r="R35" s="46"/>
      <c r="S35" s="46"/>
    </row>
    <row r="36" spans="2:19" ht="18.75" customHeight="1">
      <c r="B36" s="8"/>
      <c r="C36" s="8"/>
      <c r="D36" s="8"/>
      <c r="E36" s="8"/>
      <c r="F36" s="8"/>
      <c r="G36" s="8"/>
      <c r="H36" s="8"/>
      <c r="I36" s="8"/>
      <c r="J36" s="8"/>
      <c r="K36" s="8"/>
      <c r="L36" s="8"/>
      <c r="M36" s="8"/>
      <c r="N36" s="8"/>
      <c r="O36" s="8"/>
      <c r="P36" s="8"/>
      <c r="Q36" s="8"/>
      <c r="R36" s="8"/>
      <c r="S36" s="8"/>
    </row>
    <row r="37" spans="2:19" ht="18.75" customHeight="1">
      <c r="B37" s="8"/>
      <c r="C37" s="8"/>
      <c r="D37" s="8"/>
      <c r="E37" s="8"/>
      <c r="F37" s="8"/>
      <c r="G37" s="8"/>
      <c r="H37" s="8"/>
      <c r="I37" s="8"/>
      <c r="J37" s="8"/>
      <c r="K37" s="8"/>
      <c r="L37" s="8"/>
      <c r="M37" s="8"/>
      <c r="N37" s="8"/>
      <c r="O37" s="8"/>
      <c r="P37" s="8"/>
      <c r="Q37" s="8"/>
      <c r="R37" s="8"/>
      <c r="S37" s="8"/>
    </row>
    <row r="38" spans="2:19" ht="18" customHeight="1">
      <c r="B38" s="8"/>
      <c r="C38" s="8"/>
      <c r="D38" s="8"/>
      <c r="E38" s="8"/>
      <c r="F38" s="8"/>
      <c r="G38" s="8"/>
      <c r="H38" s="107"/>
      <c r="I38" s="107"/>
      <c r="J38" s="8"/>
      <c r="K38" s="8"/>
      <c r="L38" s="8"/>
      <c r="M38" s="8"/>
      <c r="N38" s="8"/>
      <c r="O38" s="8"/>
      <c r="P38" s="8"/>
      <c r="Q38" s="8"/>
      <c r="R38" s="8"/>
      <c r="S38" s="8"/>
    </row>
    <row r="39" spans="2:19" ht="16.5" customHeight="1">
      <c r="R39" s="49"/>
      <c r="S39" s="49"/>
    </row>
    <row r="40" spans="2:19" ht="16.5" customHeight="1">
      <c r="R40" s="46"/>
      <c r="S40" s="46"/>
    </row>
  </sheetData>
  <mergeCells count="80">
    <mergeCell ref="B27:D27"/>
    <mergeCell ref="E27:G27"/>
    <mergeCell ref="H27:I27"/>
    <mergeCell ref="E11:F11"/>
    <mergeCell ref="B12:D12"/>
    <mergeCell ref="B23:D23"/>
    <mergeCell ref="E23:G23"/>
    <mergeCell ref="H25:I25"/>
    <mergeCell ref="B26:D26"/>
    <mergeCell ref="E26:G26"/>
    <mergeCell ref="H26:I26"/>
    <mergeCell ref="G2:P2"/>
    <mergeCell ref="H4:O4"/>
    <mergeCell ref="H3:O3"/>
    <mergeCell ref="F3:G3"/>
    <mergeCell ref="E6:F7"/>
    <mergeCell ref="G6:O6"/>
    <mergeCell ref="G7:I7"/>
    <mergeCell ref="J7:L7"/>
    <mergeCell ref="M7:O7"/>
    <mergeCell ref="B2:E2"/>
    <mergeCell ref="B6:D7"/>
    <mergeCell ref="J27:K27"/>
    <mergeCell ref="P27:Q27"/>
    <mergeCell ref="L27:M27"/>
    <mergeCell ref="N27:O27"/>
    <mergeCell ref="N25:O25"/>
    <mergeCell ref="J26:K26"/>
    <mergeCell ref="P26:Q26"/>
    <mergeCell ref="P25:Q25"/>
    <mergeCell ref="L25:M25"/>
    <mergeCell ref="L26:M26"/>
    <mergeCell ref="N26:O26"/>
    <mergeCell ref="J25:K25"/>
    <mergeCell ref="J8:L8"/>
    <mergeCell ref="B9:D9"/>
    <mergeCell ref="E9:F9"/>
    <mergeCell ref="B21:D22"/>
    <mergeCell ref="B11:D11"/>
    <mergeCell ref="G10:I10"/>
    <mergeCell ref="J10:L10"/>
    <mergeCell ref="E10:F10"/>
    <mergeCell ref="E8:F8"/>
    <mergeCell ref="G9:I9"/>
    <mergeCell ref="B10:D10"/>
    <mergeCell ref="B8:D8"/>
    <mergeCell ref="N24:O24"/>
    <mergeCell ref="B24:D24"/>
    <mergeCell ref="E25:G25"/>
    <mergeCell ref="M12:O12"/>
    <mergeCell ref="N22:O22"/>
    <mergeCell ref="E12:F12"/>
    <mergeCell ref="G12:I12"/>
    <mergeCell ref="E21:Q21"/>
    <mergeCell ref="J22:K22"/>
    <mergeCell ref="H22:I22"/>
    <mergeCell ref="I18:J18"/>
    <mergeCell ref="L24:M24"/>
    <mergeCell ref="P24:Q24"/>
    <mergeCell ref="B25:D25"/>
    <mergeCell ref="E24:G24"/>
    <mergeCell ref="H24:I24"/>
    <mergeCell ref="J24:K24"/>
    <mergeCell ref="J23:K23"/>
    <mergeCell ref="M8:O8"/>
    <mergeCell ref="L23:M23"/>
    <mergeCell ref="N23:O23"/>
    <mergeCell ref="E22:G22"/>
    <mergeCell ref="P22:Q22"/>
    <mergeCell ref="H23:I23"/>
    <mergeCell ref="M10:O10"/>
    <mergeCell ref="M9:O9"/>
    <mergeCell ref="J11:L11"/>
    <mergeCell ref="G11:I11"/>
    <mergeCell ref="M11:O11"/>
    <mergeCell ref="L22:M22"/>
    <mergeCell ref="J12:L12"/>
    <mergeCell ref="G8:I8"/>
    <mergeCell ref="P23:Q23"/>
    <mergeCell ref="J9:L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5"/>
  <sheetViews>
    <sheetView zoomScaleNormal="100" workbookViewId="0">
      <selection activeCell="E3" sqref="E3"/>
    </sheetView>
  </sheetViews>
  <sheetFormatPr defaultRowHeight="13.5"/>
  <cols>
    <col min="1" max="1" width="2" style="21" customWidth="1"/>
    <col min="2" max="5" width="4" style="21" customWidth="1"/>
    <col min="6" max="6" width="5.75" style="21" customWidth="1"/>
    <col min="7" max="23" width="4" style="21" customWidth="1"/>
    <col min="24" max="16384" width="9" style="21"/>
  </cols>
  <sheetData>
    <row r="1" spans="1:35" s="217" customFormat="1" ht="26.25" customHeight="1">
      <c r="A1" s="215" t="s">
        <v>1533</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5.95" customHeight="1">
      <c r="L2" s="1826" t="s">
        <v>2207</v>
      </c>
      <c r="M2" s="1826"/>
      <c r="N2" s="47" t="s">
        <v>2232</v>
      </c>
      <c r="O2" s="47"/>
      <c r="P2" s="47"/>
      <c r="Q2" s="47"/>
      <c r="R2" s="47"/>
      <c r="S2" s="47"/>
      <c r="T2" s="47"/>
    </row>
    <row r="3" spans="1:35" ht="15.95" customHeight="1">
      <c r="N3" s="47" t="s">
        <v>2231</v>
      </c>
      <c r="O3" s="47"/>
      <c r="P3" s="47"/>
      <c r="Q3" s="47"/>
      <c r="R3" s="47"/>
      <c r="S3" s="47"/>
      <c r="T3" s="47"/>
    </row>
    <row r="4" spans="1:35" ht="15.95" customHeight="1">
      <c r="N4" s="1862" t="s">
        <v>2407</v>
      </c>
      <c r="O4" s="1862"/>
      <c r="P4" s="1862"/>
      <c r="Q4" s="1862"/>
      <c r="R4" s="1862"/>
      <c r="S4" s="1862"/>
      <c r="T4" s="1862"/>
    </row>
    <row r="5" spans="1:35">
      <c r="B5" s="1581" t="s">
        <v>1895</v>
      </c>
      <c r="C5" s="1851"/>
      <c r="D5" s="1582"/>
      <c r="E5" s="1542" t="s">
        <v>1896</v>
      </c>
      <c r="F5" s="1853"/>
      <c r="G5" s="1853"/>
      <c r="H5" s="1543"/>
      <c r="I5" s="1542" t="s">
        <v>1968</v>
      </c>
      <c r="J5" s="1853"/>
      <c r="K5" s="1853"/>
      <c r="L5" s="1853"/>
      <c r="M5" s="1853"/>
      <c r="N5" s="1543"/>
      <c r="O5" s="1542" t="s">
        <v>435</v>
      </c>
      <c r="P5" s="1853"/>
      <c r="Q5" s="1853"/>
      <c r="R5" s="1853"/>
      <c r="S5" s="1853"/>
      <c r="T5" s="1543"/>
    </row>
    <row r="6" spans="1:35" ht="29.25" customHeight="1">
      <c r="B6" s="1549"/>
      <c r="C6" s="1852"/>
      <c r="D6" s="1583"/>
      <c r="E6" s="1856" t="s">
        <v>1463</v>
      </c>
      <c r="F6" s="1853"/>
      <c r="G6" s="1277"/>
      <c r="H6" s="1279"/>
      <c r="I6" s="1857" t="s">
        <v>1455</v>
      </c>
      <c r="J6" s="1363"/>
      <c r="K6" s="1363"/>
      <c r="L6" s="1882" t="s">
        <v>1456</v>
      </c>
      <c r="M6" s="1882"/>
      <c r="N6" s="1883"/>
      <c r="O6" s="1857" t="s">
        <v>1457</v>
      </c>
      <c r="P6" s="1363"/>
      <c r="Q6" s="1363"/>
      <c r="R6" s="1882" t="s">
        <v>1456</v>
      </c>
      <c r="S6" s="1882"/>
      <c r="T6" s="1883"/>
    </row>
    <row r="7" spans="1:35" ht="21" customHeight="1">
      <c r="B7" s="1329" t="s">
        <v>179</v>
      </c>
      <c r="C7" s="1330"/>
      <c r="D7" s="1331"/>
      <c r="E7" s="1763">
        <v>461</v>
      </c>
      <c r="F7" s="1764"/>
      <c r="G7" s="1884"/>
      <c r="H7" s="1885"/>
      <c r="I7" s="1705">
        <v>2500</v>
      </c>
      <c r="J7" s="1706"/>
      <c r="K7" s="1706"/>
      <c r="L7" s="1880" t="s">
        <v>2360</v>
      </c>
      <c r="M7" s="1880"/>
      <c r="N7" s="1881"/>
      <c r="O7" s="1705">
        <v>6136281</v>
      </c>
      <c r="P7" s="1706"/>
      <c r="Q7" s="1706"/>
      <c r="R7" s="1880" t="s">
        <v>2361</v>
      </c>
      <c r="S7" s="1880"/>
      <c r="T7" s="1881"/>
    </row>
    <row r="8" spans="1:35" ht="21" customHeight="1">
      <c r="B8" s="1322" t="s">
        <v>1081</v>
      </c>
      <c r="C8" s="1323"/>
      <c r="D8" s="1324"/>
      <c r="E8" s="1756">
        <v>188</v>
      </c>
      <c r="F8" s="1757"/>
      <c r="G8" s="1854"/>
      <c r="H8" s="1855"/>
      <c r="I8" s="1707">
        <v>3215</v>
      </c>
      <c r="J8" s="1708"/>
      <c r="K8" s="1708"/>
      <c r="L8" s="1858">
        <f t="shared" ref="L8:L13" si="0">(I8-I7)/I7*100</f>
        <v>28.599999999999998</v>
      </c>
      <c r="M8" s="1858"/>
      <c r="N8" s="1859"/>
      <c r="O8" s="1707">
        <v>7179384</v>
      </c>
      <c r="P8" s="1708"/>
      <c r="Q8" s="1708"/>
      <c r="R8" s="1858">
        <f t="shared" ref="R8:R13" si="1">(O8-O7)/O7*100</f>
        <v>16.998944474674481</v>
      </c>
      <c r="S8" s="1858"/>
      <c r="T8" s="1859"/>
    </row>
    <row r="9" spans="1:35" ht="21" customHeight="1">
      <c r="B9" s="1322" t="s">
        <v>1757</v>
      </c>
      <c r="C9" s="1323"/>
      <c r="D9" s="1324"/>
      <c r="E9" s="1756">
        <v>465</v>
      </c>
      <c r="F9" s="1757"/>
      <c r="G9" s="1854"/>
      <c r="H9" s="1855"/>
      <c r="I9" s="1707">
        <v>3425</v>
      </c>
      <c r="J9" s="1708"/>
      <c r="K9" s="1708"/>
      <c r="L9" s="1858">
        <f t="shared" si="0"/>
        <v>6.5318818040435458</v>
      </c>
      <c r="M9" s="1858"/>
      <c r="N9" s="1859"/>
      <c r="O9" s="1707">
        <v>7687778</v>
      </c>
      <c r="P9" s="1708"/>
      <c r="Q9" s="1708"/>
      <c r="R9" s="1858">
        <f t="shared" si="1"/>
        <v>7.0813039113104965</v>
      </c>
      <c r="S9" s="1858"/>
      <c r="T9" s="1859"/>
    </row>
    <row r="10" spans="1:35" ht="21" customHeight="1">
      <c r="B10" s="1322" t="s">
        <v>305</v>
      </c>
      <c r="C10" s="1323"/>
      <c r="D10" s="1324"/>
      <c r="E10" s="1756">
        <v>437</v>
      </c>
      <c r="F10" s="1757"/>
      <c r="G10" s="1854"/>
      <c r="H10" s="1855"/>
      <c r="I10" s="1707">
        <v>3844</v>
      </c>
      <c r="J10" s="1708"/>
      <c r="K10" s="1708"/>
      <c r="L10" s="1858">
        <f t="shared" si="0"/>
        <v>12.233576642335766</v>
      </c>
      <c r="M10" s="1858"/>
      <c r="N10" s="1859"/>
      <c r="O10" s="1707">
        <v>10313838</v>
      </c>
      <c r="P10" s="1708"/>
      <c r="Q10" s="1708"/>
      <c r="R10" s="1858">
        <f t="shared" si="1"/>
        <v>34.158894806795928</v>
      </c>
      <c r="S10" s="1858"/>
      <c r="T10" s="1859"/>
    </row>
    <row r="11" spans="1:35" ht="21" customHeight="1">
      <c r="B11" s="1492" t="s">
        <v>1078</v>
      </c>
      <c r="C11" s="1492"/>
      <c r="D11" s="1492"/>
      <c r="E11" s="1756">
        <v>388</v>
      </c>
      <c r="F11" s="1757"/>
      <c r="G11" s="1854"/>
      <c r="H11" s="1855"/>
      <c r="I11" s="1707">
        <v>2737</v>
      </c>
      <c r="J11" s="1708"/>
      <c r="K11" s="1708"/>
      <c r="L11" s="1858">
        <f t="shared" si="0"/>
        <v>-28.798126951092613</v>
      </c>
      <c r="M11" s="1858"/>
      <c r="N11" s="1859"/>
      <c r="O11" s="1707">
        <v>8888181</v>
      </c>
      <c r="P11" s="1708"/>
      <c r="Q11" s="1708"/>
      <c r="R11" s="1858">
        <f t="shared" si="1"/>
        <v>-13.822759287085951</v>
      </c>
      <c r="S11" s="1858"/>
      <c r="T11" s="1859"/>
    </row>
    <row r="12" spans="1:35" ht="21" customHeight="1">
      <c r="B12" s="1492" t="s">
        <v>501</v>
      </c>
      <c r="C12" s="1492"/>
      <c r="D12" s="1492"/>
      <c r="E12" s="1762">
        <v>299</v>
      </c>
      <c r="F12" s="1741"/>
      <c r="G12" s="1741"/>
      <c r="H12" s="1741"/>
      <c r="I12" s="1707">
        <v>2207</v>
      </c>
      <c r="J12" s="1708"/>
      <c r="K12" s="1708"/>
      <c r="L12" s="1858">
        <f t="shared" si="0"/>
        <v>-19.36426744610888</v>
      </c>
      <c r="M12" s="1858"/>
      <c r="N12" s="1859"/>
      <c r="O12" s="1707">
        <v>4867500</v>
      </c>
      <c r="P12" s="1708"/>
      <c r="Q12" s="1708"/>
      <c r="R12" s="1858">
        <f t="shared" si="1"/>
        <v>-45.236263752954628</v>
      </c>
      <c r="S12" s="1858"/>
      <c r="T12" s="1859"/>
    </row>
    <row r="13" spans="1:35" ht="21" customHeight="1">
      <c r="B13" s="1830" t="s">
        <v>2245</v>
      </c>
      <c r="C13" s="1830"/>
      <c r="D13" s="1830"/>
      <c r="E13" s="1755">
        <v>306</v>
      </c>
      <c r="F13" s="1739"/>
      <c r="G13" s="1739"/>
      <c r="H13" s="1739"/>
      <c r="I13" s="1503">
        <v>2501</v>
      </c>
      <c r="J13" s="1506"/>
      <c r="K13" s="1506"/>
      <c r="L13" s="1870">
        <f t="shared" si="0"/>
        <v>13.3212505663797</v>
      </c>
      <c r="M13" s="1870"/>
      <c r="N13" s="1871"/>
      <c r="O13" s="1503">
        <v>7577400</v>
      </c>
      <c r="P13" s="1506"/>
      <c r="Q13" s="1506"/>
      <c r="R13" s="1870">
        <f t="shared" si="1"/>
        <v>55.673343605546997</v>
      </c>
      <c r="S13" s="1870"/>
      <c r="T13" s="1871"/>
    </row>
    <row r="14" spans="1:35" ht="14.1" customHeight="1">
      <c r="B14" s="67" t="s">
        <v>483</v>
      </c>
      <c r="C14" s="47" t="s">
        <v>967</v>
      </c>
      <c r="D14" s="36"/>
      <c r="E14" s="36"/>
      <c r="F14" s="36"/>
      <c r="G14" s="109"/>
      <c r="H14" s="109"/>
      <c r="I14" s="49"/>
      <c r="J14" s="49"/>
      <c r="K14" s="49"/>
      <c r="L14" s="109"/>
      <c r="M14" s="109"/>
      <c r="N14" s="109"/>
      <c r="O14" s="49"/>
      <c r="P14" s="49"/>
      <c r="Q14" s="49"/>
      <c r="R14" s="109"/>
      <c r="S14" s="109"/>
      <c r="T14" s="109"/>
    </row>
    <row r="15" spans="1:35" ht="15" customHeight="1">
      <c r="B15" s="36"/>
      <c r="C15" s="36" t="s">
        <v>2362</v>
      </c>
      <c r="D15" s="36"/>
      <c r="E15" s="36"/>
      <c r="F15" s="36"/>
    </row>
    <row r="16" spans="1:35" ht="15" customHeight="1">
      <c r="B16" s="36"/>
      <c r="C16" s="36" t="s">
        <v>2214</v>
      </c>
      <c r="D16" s="36"/>
      <c r="E16" s="36"/>
      <c r="F16" s="36"/>
    </row>
    <row r="17" spans="1:35">
      <c r="B17" s="8"/>
      <c r="C17" s="8"/>
      <c r="D17" s="8"/>
      <c r="E17" s="8"/>
      <c r="F17" s="8"/>
      <c r="G17" s="8"/>
      <c r="H17" s="8"/>
      <c r="I17" s="8"/>
      <c r="J17" s="8"/>
      <c r="K17" s="8"/>
      <c r="L17" s="8"/>
      <c r="M17" s="8"/>
      <c r="N17" s="8"/>
      <c r="O17" s="8"/>
      <c r="P17" s="8"/>
      <c r="Q17" s="8"/>
      <c r="R17" s="8"/>
      <c r="S17" s="8"/>
      <c r="T17" s="8"/>
    </row>
    <row r="18" spans="1:35" s="217" customFormat="1" ht="26.25" customHeight="1">
      <c r="A18" s="215" t="s">
        <v>1143</v>
      </c>
      <c r="B18" s="219"/>
      <c r="C18" s="219"/>
      <c r="D18" s="219"/>
      <c r="E18" s="219"/>
      <c r="F18" s="219"/>
      <c r="G18" s="219"/>
      <c r="H18" s="219"/>
      <c r="I18" s="219"/>
      <c r="J18" s="219"/>
      <c r="K18" s="219"/>
      <c r="L18" s="219"/>
      <c r="M18" s="219"/>
      <c r="N18" s="219"/>
      <c r="O18" s="219"/>
      <c r="P18" s="219"/>
      <c r="Q18" s="219"/>
      <c r="R18" s="219"/>
      <c r="S18" s="219"/>
      <c r="T18" s="219"/>
      <c r="U18" s="219"/>
      <c r="V18" s="219"/>
      <c r="W18" s="219"/>
      <c r="X18" s="218"/>
      <c r="Y18" s="218"/>
      <c r="Z18" s="218"/>
      <c r="AA18" s="218"/>
      <c r="AB18" s="218"/>
      <c r="AC18" s="218"/>
      <c r="AD18" s="218"/>
      <c r="AE18" s="218"/>
      <c r="AF18" s="218"/>
      <c r="AG18" s="218"/>
      <c r="AH18" s="218"/>
      <c r="AI18" s="218"/>
    </row>
    <row r="19" spans="1:35" ht="15.95" customHeight="1">
      <c r="B19" s="47"/>
      <c r="C19" s="47"/>
      <c r="D19" s="47"/>
      <c r="E19" s="47"/>
      <c r="F19" s="47"/>
      <c r="G19" s="47"/>
      <c r="H19" s="1541" t="s">
        <v>529</v>
      </c>
      <c r="I19" s="1541"/>
      <c r="J19" s="1523" t="s">
        <v>2382</v>
      </c>
      <c r="K19" s="1523"/>
      <c r="L19" s="1523"/>
      <c r="M19" s="1523"/>
      <c r="N19" s="1523"/>
      <c r="O19" s="1523"/>
      <c r="P19" s="1523"/>
      <c r="Q19" s="1523"/>
      <c r="R19" s="1523"/>
      <c r="S19" s="1825"/>
    </row>
    <row r="20" spans="1:35" ht="15.95" customHeight="1">
      <c r="B20" s="37"/>
      <c r="C20" s="37"/>
      <c r="D20" s="37"/>
      <c r="E20" s="37"/>
      <c r="F20" s="37"/>
      <c r="G20" s="67"/>
      <c r="H20" s="67"/>
      <c r="I20" s="67"/>
      <c r="J20" s="1862" t="s">
        <v>2231</v>
      </c>
      <c r="K20" s="1498"/>
      <c r="L20" s="1498"/>
      <c r="M20" s="1498"/>
      <c r="N20" s="1498"/>
      <c r="O20" s="1498"/>
      <c r="P20" s="1498"/>
      <c r="Q20" s="1498"/>
      <c r="R20" s="1498"/>
    </row>
    <row r="21" spans="1:35" ht="15.95" customHeight="1">
      <c r="B21" s="1271" t="s">
        <v>1394</v>
      </c>
      <c r="C21" s="1271"/>
      <c r="D21" s="1271"/>
      <c r="E21" s="1271"/>
      <c r="F21" s="1271"/>
      <c r="G21" s="1866" t="s">
        <v>1941</v>
      </c>
      <c r="H21" s="1867"/>
      <c r="I21" s="1867"/>
      <c r="J21" s="1867"/>
      <c r="K21" s="1867"/>
      <c r="L21" s="1867"/>
      <c r="M21" s="1867"/>
      <c r="N21" s="1867"/>
      <c r="O21" s="1867"/>
      <c r="P21" s="1867"/>
      <c r="Q21" s="1867"/>
      <c r="R21" s="1868"/>
      <c r="S21" s="8"/>
      <c r="T21" s="8"/>
    </row>
    <row r="22" spans="1:35" ht="18.75" customHeight="1">
      <c r="B22" s="1271"/>
      <c r="C22" s="1271"/>
      <c r="D22" s="1271"/>
      <c r="E22" s="1271"/>
      <c r="F22" s="1271"/>
      <c r="G22" s="1843" t="s">
        <v>1081</v>
      </c>
      <c r="H22" s="1844"/>
      <c r="I22" s="1844" t="s">
        <v>1757</v>
      </c>
      <c r="J22" s="1844"/>
      <c r="K22" s="1844" t="s">
        <v>305</v>
      </c>
      <c r="L22" s="1844"/>
      <c r="M22" s="1844" t="s">
        <v>1078</v>
      </c>
      <c r="N22" s="1844"/>
      <c r="O22" s="1844" t="s">
        <v>501</v>
      </c>
      <c r="P22" s="1844"/>
      <c r="Q22" s="1844" t="s">
        <v>2245</v>
      </c>
      <c r="R22" s="1865"/>
    </row>
    <row r="23" spans="1:35" ht="21" customHeight="1" thickBot="1">
      <c r="B23" s="1839" t="s">
        <v>176</v>
      </c>
      <c r="C23" s="1839"/>
      <c r="D23" s="1839"/>
      <c r="E23" s="1839"/>
      <c r="F23" s="1839"/>
      <c r="G23" s="1847">
        <v>488</v>
      </c>
      <c r="H23" s="1848"/>
      <c r="I23" s="1848">
        <v>465</v>
      </c>
      <c r="J23" s="1848"/>
      <c r="K23" s="1848">
        <v>437</v>
      </c>
      <c r="L23" s="1848"/>
      <c r="M23" s="1848">
        <v>388</v>
      </c>
      <c r="N23" s="1848"/>
      <c r="O23" s="1848">
        <v>299</v>
      </c>
      <c r="P23" s="1848"/>
      <c r="Q23" s="1848">
        <v>306</v>
      </c>
      <c r="R23" s="1864"/>
    </row>
    <row r="24" spans="1:35" ht="21" customHeight="1" thickTop="1">
      <c r="B24" s="1840" t="s">
        <v>177</v>
      </c>
      <c r="C24" s="1840"/>
      <c r="D24" s="1840"/>
      <c r="E24" s="1840"/>
      <c r="F24" s="1840"/>
      <c r="G24" s="1873">
        <v>73</v>
      </c>
      <c r="H24" s="1863"/>
      <c r="I24" s="1863">
        <v>68</v>
      </c>
      <c r="J24" s="1863"/>
      <c r="K24" s="1863">
        <v>69</v>
      </c>
      <c r="L24" s="1863"/>
      <c r="M24" s="1860">
        <v>56</v>
      </c>
      <c r="N24" s="1860"/>
      <c r="O24" s="1860">
        <v>54</v>
      </c>
      <c r="P24" s="1860"/>
      <c r="Q24" s="1860">
        <v>61</v>
      </c>
      <c r="R24" s="1861"/>
    </row>
    <row r="25" spans="1:35" ht="21" customHeight="1">
      <c r="B25" s="1838" t="s">
        <v>178</v>
      </c>
      <c r="C25" s="1838"/>
      <c r="D25" s="1838"/>
      <c r="E25" s="1838"/>
      <c r="F25" s="1838"/>
      <c r="G25" s="1874">
        <v>415</v>
      </c>
      <c r="H25" s="1875"/>
      <c r="I25" s="1875">
        <v>397</v>
      </c>
      <c r="J25" s="1875"/>
      <c r="K25" s="1875">
        <v>368</v>
      </c>
      <c r="L25" s="1875"/>
      <c r="M25" s="1872">
        <v>332</v>
      </c>
      <c r="N25" s="1872"/>
      <c r="O25" s="1872">
        <v>245</v>
      </c>
      <c r="P25" s="1872"/>
      <c r="Q25" s="1872">
        <v>245</v>
      </c>
      <c r="R25" s="1877"/>
    </row>
    <row r="26" spans="1:35" ht="21" customHeight="1">
      <c r="B26" s="87"/>
      <c r="C26" s="1525" t="s">
        <v>1395</v>
      </c>
      <c r="D26" s="1525"/>
      <c r="E26" s="1525"/>
      <c r="F26" s="1526"/>
      <c r="G26" s="1845">
        <v>1</v>
      </c>
      <c r="H26" s="1846"/>
      <c r="I26" s="1846">
        <v>4</v>
      </c>
      <c r="J26" s="1846"/>
      <c r="K26" s="1846">
        <v>4</v>
      </c>
      <c r="L26" s="1846"/>
      <c r="M26" s="1836">
        <v>2</v>
      </c>
      <c r="N26" s="1836"/>
      <c r="O26" s="1836">
        <v>1</v>
      </c>
      <c r="P26" s="1836"/>
      <c r="Q26" s="1836">
        <v>1</v>
      </c>
      <c r="R26" s="1878"/>
    </row>
    <row r="27" spans="1:35" ht="21" customHeight="1">
      <c r="B27" s="87"/>
      <c r="C27" s="1841" t="s">
        <v>1396</v>
      </c>
      <c r="D27" s="1841"/>
      <c r="E27" s="1841"/>
      <c r="F27" s="1842"/>
      <c r="G27" s="1834">
        <v>40</v>
      </c>
      <c r="H27" s="1833"/>
      <c r="I27" s="1832">
        <v>37</v>
      </c>
      <c r="J27" s="1833"/>
      <c r="K27" s="1832">
        <v>33</v>
      </c>
      <c r="L27" s="1833"/>
      <c r="M27" s="1836">
        <v>31</v>
      </c>
      <c r="N27" s="1836"/>
      <c r="O27" s="1836">
        <v>20</v>
      </c>
      <c r="P27" s="1836"/>
      <c r="Q27" s="1836">
        <v>30</v>
      </c>
      <c r="R27" s="1878"/>
    </row>
    <row r="28" spans="1:35" ht="21" customHeight="1">
      <c r="B28" s="87"/>
      <c r="C28" s="1525" t="s">
        <v>1397</v>
      </c>
      <c r="D28" s="1525"/>
      <c r="E28" s="1525"/>
      <c r="F28" s="1526"/>
      <c r="G28" s="1834">
        <v>136</v>
      </c>
      <c r="H28" s="1833"/>
      <c r="I28" s="1832">
        <v>135</v>
      </c>
      <c r="J28" s="1833"/>
      <c r="K28" s="1832">
        <v>128</v>
      </c>
      <c r="L28" s="1833"/>
      <c r="M28" s="1836">
        <v>118</v>
      </c>
      <c r="N28" s="1836"/>
      <c r="O28" s="1836">
        <v>71</v>
      </c>
      <c r="P28" s="1836"/>
      <c r="Q28" s="1836">
        <v>70</v>
      </c>
      <c r="R28" s="1878"/>
    </row>
    <row r="29" spans="1:35" ht="21" customHeight="1">
      <c r="B29" s="87"/>
      <c r="C29" s="1283" t="s">
        <v>2211</v>
      </c>
      <c r="D29" s="1283"/>
      <c r="E29" s="1283"/>
      <c r="F29" s="1284"/>
      <c r="G29" s="1834">
        <v>36</v>
      </c>
      <c r="H29" s="1833"/>
      <c r="I29" s="1832">
        <v>37</v>
      </c>
      <c r="J29" s="1833"/>
      <c r="K29" s="1832">
        <v>38</v>
      </c>
      <c r="L29" s="1833"/>
      <c r="M29" s="1836">
        <v>31</v>
      </c>
      <c r="N29" s="1836"/>
      <c r="O29" s="1846">
        <v>45</v>
      </c>
      <c r="P29" s="1846"/>
      <c r="Q29" s="1846">
        <v>36</v>
      </c>
      <c r="R29" s="1879"/>
    </row>
    <row r="30" spans="1:35" ht="21" customHeight="1">
      <c r="B30" s="87"/>
      <c r="C30" s="1283" t="s">
        <v>2212</v>
      </c>
      <c r="D30" s="1283"/>
      <c r="E30" s="1283"/>
      <c r="F30" s="1284"/>
      <c r="G30" s="1834">
        <v>50</v>
      </c>
      <c r="H30" s="1833"/>
      <c r="I30" s="1832">
        <v>49</v>
      </c>
      <c r="J30" s="1833"/>
      <c r="K30" s="1832">
        <v>42</v>
      </c>
      <c r="L30" s="1833"/>
      <c r="M30" s="1836">
        <v>38</v>
      </c>
      <c r="N30" s="1836"/>
      <c r="O30" s="1846">
        <v>99</v>
      </c>
      <c r="P30" s="1846"/>
      <c r="Q30" s="1846">
        <v>97</v>
      </c>
      <c r="R30" s="1879"/>
    </row>
    <row r="31" spans="1:35" ht="21" customHeight="1">
      <c r="B31" s="87"/>
      <c r="C31" s="1849" t="s">
        <v>2213</v>
      </c>
      <c r="D31" s="1849"/>
      <c r="E31" s="1849"/>
      <c r="F31" s="1850"/>
      <c r="G31" s="1837"/>
      <c r="H31" s="1835"/>
      <c r="I31" s="1835"/>
      <c r="J31" s="1835"/>
      <c r="K31" s="1835"/>
      <c r="L31" s="1835"/>
      <c r="M31" s="1835"/>
      <c r="N31" s="1835"/>
      <c r="O31" s="1846">
        <v>9</v>
      </c>
      <c r="P31" s="1846"/>
      <c r="Q31" s="1846">
        <v>11</v>
      </c>
      <c r="R31" s="1879"/>
    </row>
    <row r="32" spans="1:35" ht="21" customHeight="1">
      <c r="B32" s="87"/>
      <c r="C32" s="1525" t="s">
        <v>433</v>
      </c>
      <c r="D32" s="1525"/>
      <c r="E32" s="1525"/>
      <c r="F32" s="1526"/>
      <c r="G32" s="1834">
        <v>152</v>
      </c>
      <c r="H32" s="1833"/>
      <c r="I32" s="1832">
        <v>135</v>
      </c>
      <c r="J32" s="1833"/>
      <c r="K32" s="1832">
        <v>123</v>
      </c>
      <c r="L32" s="1833"/>
      <c r="M32" s="1836">
        <v>112</v>
      </c>
      <c r="N32" s="1836"/>
      <c r="O32" s="1869"/>
      <c r="P32" s="1869"/>
      <c r="Q32" s="1869"/>
      <c r="R32" s="1876"/>
    </row>
    <row r="33" spans="2:20" ht="15.95" customHeight="1">
      <c r="B33" s="67" t="s">
        <v>483</v>
      </c>
      <c r="C33" s="47" t="s">
        <v>967</v>
      </c>
      <c r="D33" s="36"/>
      <c r="E33" s="36"/>
      <c r="F33" s="36"/>
      <c r="G33" s="31"/>
      <c r="H33" s="8"/>
      <c r="I33" s="8"/>
      <c r="J33" s="8"/>
      <c r="K33" s="8"/>
      <c r="L33" s="8"/>
      <c r="M33" s="8"/>
      <c r="N33" s="8"/>
      <c r="O33" s="8"/>
      <c r="P33" s="8"/>
      <c r="Q33" s="8"/>
      <c r="R33" s="8"/>
      <c r="S33" s="8"/>
      <c r="T33" s="8"/>
    </row>
    <row r="34" spans="2:20" ht="15.95" customHeight="1">
      <c r="B34" s="8"/>
      <c r="C34" s="36" t="s">
        <v>2362</v>
      </c>
      <c r="D34" s="36"/>
      <c r="E34" s="36"/>
      <c r="F34" s="36"/>
      <c r="G34" s="31"/>
      <c r="H34" s="8"/>
      <c r="I34" s="8"/>
      <c r="J34" s="8"/>
      <c r="K34" s="8"/>
      <c r="L34" s="8"/>
      <c r="M34" s="8"/>
      <c r="N34" s="8"/>
      <c r="O34" s="8"/>
      <c r="P34" s="8"/>
      <c r="Q34" s="8"/>
      <c r="R34" s="8"/>
      <c r="S34" s="8"/>
      <c r="T34" s="8"/>
    </row>
    <row r="35" spans="2:20" ht="15.95" customHeight="1">
      <c r="B35" s="8"/>
      <c r="C35" s="36" t="s">
        <v>2214</v>
      </c>
      <c r="D35" s="36"/>
      <c r="E35" s="36"/>
      <c r="F35" s="36"/>
      <c r="G35" s="36"/>
      <c r="I35" s="43"/>
      <c r="J35" s="43"/>
      <c r="K35" s="43"/>
      <c r="L35" s="43"/>
      <c r="M35" s="43"/>
      <c r="N35" s="43"/>
      <c r="O35" s="43"/>
      <c r="P35" s="43"/>
    </row>
    <row r="36" spans="2:20" ht="14.1" customHeight="1">
      <c r="B36" s="110"/>
      <c r="C36" s="110"/>
      <c r="D36" s="110"/>
      <c r="E36" s="110"/>
      <c r="F36" s="110"/>
      <c r="G36" s="111"/>
      <c r="H36" s="61"/>
      <c r="I36" s="111"/>
      <c r="J36" s="61"/>
      <c r="K36" s="111"/>
      <c r="L36" s="61"/>
      <c r="M36" s="111"/>
      <c r="N36" s="61"/>
      <c r="O36" s="111"/>
      <c r="P36" s="61"/>
    </row>
    <row r="37" spans="2:20" ht="14.1" customHeight="1">
      <c r="B37" s="110"/>
      <c r="C37" s="110"/>
      <c r="D37" s="110"/>
      <c r="E37" s="110"/>
      <c r="F37" s="110"/>
      <c r="G37" s="111"/>
      <c r="H37" s="61"/>
      <c r="I37" s="111"/>
      <c r="J37" s="61"/>
      <c r="K37" s="111"/>
      <c r="L37" s="61"/>
      <c r="M37" s="111"/>
      <c r="N37" s="61"/>
      <c r="O37" s="111"/>
      <c r="P37" s="61"/>
    </row>
    <row r="38" spans="2:20" ht="14.1" customHeight="1">
      <c r="B38" s="110"/>
      <c r="C38" s="110"/>
      <c r="D38" s="110"/>
      <c r="E38" s="110"/>
      <c r="F38" s="110"/>
      <c r="G38" s="111"/>
      <c r="H38" s="61"/>
      <c r="I38" s="111"/>
      <c r="J38" s="61"/>
      <c r="K38" s="111"/>
      <c r="L38" s="61"/>
      <c r="M38" s="111"/>
      <c r="N38" s="61"/>
      <c r="O38" s="111"/>
      <c r="P38" s="61"/>
    </row>
    <row r="39" spans="2:20" ht="14.1" customHeight="1">
      <c r="B39" s="46"/>
      <c r="C39" s="8"/>
      <c r="D39" s="8"/>
      <c r="E39" s="8"/>
      <c r="F39" s="8"/>
      <c r="G39" s="67"/>
      <c r="H39" s="72"/>
      <c r="I39" s="67"/>
      <c r="J39" s="72"/>
      <c r="K39" s="67"/>
      <c r="L39" s="72"/>
      <c r="M39" s="67"/>
      <c r="N39" s="72"/>
      <c r="O39" s="67"/>
      <c r="P39" s="72"/>
    </row>
    <row r="40" spans="2:20" ht="14.1" customHeight="1">
      <c r="B40" s="46"/>
      <c r="C40" s="43"/>
      <c r="D40" s="43"/>
      <c r="E40" s="43"/>
      <c r="F40" s="43"/>
      <c r="G40" s="47"/>
      <c r="H40" s="46"/>
      <c r="I40" s="47"/>
      <c r="J40" s="46"/>
      <c r="K40" s="47"/>
      <c r="L40" s="46"/>
      <c r="M40" s="47"/>
      <c r="N40" s="46"/>
      <c r="O40" s="47"/>
      <c r="P40" s="46"/>
    </row>
    <row r="41" spans="2:20" ht="14.1" customHeight="1">
      <c r="B41" s="46"/>
      <c r="C41" s="8"/>
      <c r="D41" s="8"/>
      <c r="E41" s="8"/>
      <c r="F41" s="8"/>
      <c r="G41" s="47"/>
      <c r="H41" s="46"/>
      <c r="I41" s="47"/>
      <c r="J41" s="46"/>
      <c r="K41" s="47"/>
      <c r="L41" s="46"/>
      <c r="M41" s="47"/>
      <c r="N41" s="46"/>
      <c r="O41" s="47"/>
      <c r="P41" s="46"/>
    </row>
    <row r="42" spans="2:20" ht="14.1" customHeight="1">
      <c r="B42" s="46"/>
      <c r="C42" s="8"/>
      <c r="D42" s="8"/>
      <c r="E42" s="8"/>
      <c r="F42" s="8"/>
      <c r="G42" s="47"/>
      <c r="H42" s="46"/>
      <c r="I42" s="47"/>
      <c r="J42" s="46"/>
      <c r="K42" s="47"/>
      <c r="L42" s="46"/>
      <c r="M42" s="47"/>
      <c r="N42" s="46"/>
      <c r="O42" s="47"/>
      <c r="P42" s="46"/>
    </row>
    <row r="43" spans="2:20" ht="24" customHeight="1">
      <c r="B43" s="46"/>
      <c r="C43" s="31"/>
      <c r="D43" s="31"/>
      <c r="E43" s="31"/>
      <c r="F43" s="31"/>
      <c r="G43" s="47"/>
      <c r="H43" s="46"/>
      <c r="I43" s="47"/>
      <c r="J43" s="46"/>
      <c r="K43" s="47"/>
      <c r="L43" s="46"/>
      <c r="M43" s="47"/>
      <c r="N43" s="46"/>
      <c r="O43" s="47"/>
      <c r="P43" s="46"/>
    </row>
    <row r="44" spans="2:20" ht="14.1" customHeight="1">
      <c r="B44" s="46"/>
      <c r="C44" s="8"/>
      <c r="D44" s="8"/>
      <c r="E44" s="8"/>
      <c r="F44" s="8"/>
      <c r="G44" s="47"/>
      <c r="H44" s="46"/>
      <c r="I44" s="47"/>
      <c r="J44" s="46"/>
      <c r="K44" s="47"/>
      <c r="L44" s="46"/>
      <c r="M44" s="47"/>
      <c r="N44" s="46"/>
      <c r="O44" s="47"/>
      <c r="P44" s="46"/>
    </row>
    <row r="45" spans="2:20" ht="15.95" customHeight="1">
      <c r="M45" s="46"/>
    </row>
  </sheetData>
  <mergeCells count="134">
    <mergeCell ref="N4:T4"/>
    <mergeCell ref="I12:K12"/>
    <mergeCell ref="O10:Q10"/>
    <mergeCell ref="O9:Q9"/>
    <mergeCell ref="L8:N8"/>
    <mergeCell ref="R9:T9"/>
    <mergeCell ref="O5:T5"/>
    <mergeCell ref="E11:H11"/>
    <mergeCell ref="L2:M2"/>
    <mergeCell ref="R7:T7"/>
    <mergeCell ref="O8:Q8"/>
    <mergeCell ref="R8:T8"/>
    <mergeCell ref="O7:Q7"/>
    <mergeCell ref="O6:Q6"/>
    <mergeCell ref="R6:T6"/>
    <mergeCell ref="R10:T10"/>
    <mergeCell ref="L6:N6"/>
    <mergeCell ref="L7:N7"/>
    <mergeCell ref="I7:K7"/>
    <mergeCell ref="E7:H7"/>
    <mergeCell ref="Q32:R32"/>
    <mergeCell ref="Q25:R25"/>
    <mergeCell ref="Q26:R26"/>
    <mergeCell ref="Q27:R27"/>
    <mergeCell ref="Q28:R28"/>
    <mergeCell ref="Q29:R29"/>
    <mergeCell ref="Q31:R31"/>
    <mergeCell ref="Q30:R30"/>
    <mergeCell ref="M32:N32"/>
    <mergeCell ref="O27:P27"/>
    <mergeCell ref="O26:P26"/>
    <mergeCell ref="O28:P28"/>
    <mergeCell ref="O25:P25"/>
    <mergeCell ref="O29:P29"/>
    <mergeCell ref="O31:P31"/>
    <mergeCell ref="C32:F32"/>
    <mergeCell ref="O32:P32"/>
    <mergeCell ref="K32:L32"/>
    <mergeCell ref="I32:J32"/>
    <mergeCell ref="R13:T13"/>
    <mergeCell ref="G32:H32"/>
    <mergeCell ref="L13:N13"/>
    <mergeCell ref="K22:L22"/>
    <mergeCell ref="M24:N24"/>
    <mergeCell ref="E13:H13"/>
    <mergeCell ref="M28:N28"/>
    <mergeCell ref="M23:N23"/>
    <mergeCell ref="K24:L24"/>
    <mergeCell ref="K27:L27"/>
    <mergeCell ref="M25:N25"/>
    <mergeCell ref="G24:H24"/>
    <mergeCell ref="G25:H25"/>
    <mergeCell ref="K26:L26"/>
    <mergeCell ref="K25:L25"/>
    <mergeCell ref="I25:J25"/>
    <mergeCell ref="C28:F28"/>
    <mergeCell ref="O30:P30"/>
    <mergeCell ref="O24:P24"/>
    <mergeCell ref="K28:L28"/>
    <mergeCell ref="Q24:R24"/>
    <mergeCell ref="J20:R20"/>
    <mergeCell ref="J19:S19"/>
    <mergeCell ref="R11:T11"/>
    <mergeCell ref="I23:J23"/>
    <mergeCell ref="I24:J24"/>
    <mergeCell ref="K23:L23"/>
    <mergeCell ref="R12:T12"/>
    <mergeCell ref="Q23:R23"/>
    <mergeCell ref="Q22:R22"/>
    <mergeCell ref="O13:Q13"/>
    <mergeCell ref="G21:R21"/>
    <mergeCell ref="O11:Q11"/>
    <mergeCell ref="L11:N11"/>
    <mergeCell ref="E12:H12"/>
    <mergeCell ref="M22:N22"/>
    <mergeCell ref="O12:Q12"/>
    <mergeCell ref="O22:P22"/>
    <mergeCell ref="O23:P23"/>
    <mergeCell ref="B5:D6"/>
    <mergeCell ref="E5:H5"/>
    <mergeCell ref="B9:D9"/>
    <mergeCell ref="E9:H9"/>
    <mergeCell ref="H19:I19"/>
    <mergeCell ref="E6:H6"/>
    <mergeCell ref="I6:K6"/>
    <mergeCell ref="B8:D8"/>
    <mergeCell ref="I13:K13"/>
    <mergeCell ref="I5:N5"/>
    <mergeCell ref="E10:H10"/>
    <mergeCell ref="B10:D10"/>
    <mergeCell ref="E8:H8"/>
    <mergeCell ref="B12:D12"/>
    <mergeCell ref="I11:K11"/>
    <mergeCell ref="I9:K9"/>
    <mergeCell ref="L10:N10"/>
    <mergeCell ref="L9:N9"/>
    <mergeCell ref="I8:K8"/>
    <mergeCell ref="L12:N12"/>
    <mergeCell ref="I10:K10"/>
    <mergeCell ref="B7:D7"/>
    <mergeCell ref="B25:F25"/>
    <mergeCell ref="B23:F23"/>
    <mergeCell ref="M31:N31"/>
    <mergeCell ref="B24:F24"/>
    <mergeCell ref="C27:F27"/>
    <mergeCell ref="C26:F26"/>
    <mergeCell ref="B11:D11"/>
    <mergeCell ref="B13:D13"/>
    <mergeCell ref="G22:H22"/>
    <mergeCell ref="G27:H27"/>
    <mergeCell ref="G26:H26"/>
    <mergeCell ref="B21:F22"/>
    <mergeCell ref="G23:H23"/>
    <mergeCell ref="I22:J22"/>
    <mergeCell ref="M26:N26"/>
    <mergeCell ref="M27:N27"/>
    <mergeCell ref="C30:F30"/>
    <mergeCell ref="G29:H29"/>
    <mergeCell ref="G30:H30"/>
    <mergeCell ref="I30:J30"/>
    <mergeCell ref="I26:J26"/>
    <mergeCell ref="C29:F29"/>
    <mergeCell ref="I27:J27"/>
    <mergeCell ref="C31:F31"/>
    <mergeCell ref="I28:J28"/>
    <mergeCell ref="G28:H28"/>
    <mergeCell ref="K31:L31"/>
    <mergeCell ref="K30:L30"/>
    <mergeCell ref="M29:N29"/>
    <mergeCell ref="G31:H31"/>
    <mergeCell ref="I31:J31"/>
    <mergeCell ref="M30:N30"/>
    <mergeCell ref="K29:L29"/>
    <mergeCell ref="I29:J2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69"/>
  <sheetViews>
    <sheetView zoomScaleNormal="100" workbookViewId="0">
      <selection activeCell="D2" sqref="D2"/>
    </sheetView>
  </sheetViews>
  <sheetFormatPr defaultRowHeight="13.5"/>
  <cols>
    <col min="1" max="1" width="2" style="21" customWidth="1"/>
    <col min="2" max="5" width="4" style="21" customWidth="1"/>
    <col min="6" max="6" width="5.75" style="21" customWidth="1"/>
    <col min="7" max="9" width="4" style="21" customWidth="1"/>
    <col min="10" max="10" width="4.5" style="21" customWidth="1"/>
    <col min="11" max="16" width="3.25" style="21" customWidth="1"/>
    <col min="17" max="19" width="4" style="21" customWidth="1"/>
    <col min="20" max="21" width="3.625" style="21" customWidth="1"/>
    <col min="22" max="25" width="4" style="21" customWidth="1"/>
    <col min="26" max="16384" width="9" style="21"/>
  </cols>
  <sheetData>
    <row r="1" spans="1:35" s="217" customFormat="1" ht="26.25" customHeight="1">
      <c r="A1" s="215" t="s">
        <v>978</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s="36" customFormat="1" ht="13.5" customHeight="1">
      <c r="M2" s="1313" t="s">
        <v>2408</v>
      </c>
      <c r="N2" s="1313"/>
      <c r="O2" s="1313"/>
      <c r="P2" s="1313"/>
      <c r="Q2" s="1313"/>
      <c r="R2" s="1313"/>
      <c r="S2" s="1313"/>
      <c r="T2" s="1313"/>
      <c r="U2" s="1313"/>
      <c r="V2" s="1313"/>
    </row>
    <row r="3" spans="1:35" s="68" customFormat="1" ht="26.25" customHeight="1">
      <c r="B3" s="1723" t="s">
        <v>97</v>
      </c>
      <c r="C3" s="1724"/>
      <c r="D3" s="1724"/>
      <c r="E3" s="1724"/>
      <c r="F3" s="1724"/>
      <c r="G3" s="1724"/>
      <c r="H3" s="1724"/>
      <c r="I3" s="1724"/>
      <c r="J3" s="1725"/>
      <c r="K3" s="1521" t="s">
        <v>1458</v>
      </c>
      <c r="L3" s="1735"/>
      <c r="M3" s="1735"/>
      <c r="N3" s="1521" t="s">
        <v>1459</v>
      </c>
      <c r="O3" s="1735"/>
      <c r="P3" s="1735"/>
      <c r="Q3" s="1521" t="s">
        <v>1208</v>
      </c>
      <c r="R3" s="1735"/>
      <c r="S3" s="1735"/>
      <c r="T3" s="1521" t="s">
        <v>1209</v>
      </c>
      <c r="U3" s="1735"/>
      <c r="V3" s="1735"/>
    </row>
    <row r="4" spans="1:35" s="68" customFormat="1" ht="12" customHeight="1">
      <c r="B4" s="1920" t="s">
        <v>180</v>
      </c>
      <c r="C4" s="1900"/>
      <c r="D4" s="1900"/>
      <c r="E4" s="1900"/>
      <c r="F4" s="1900"/>
      <c r="G4" s="1900"/>
      <c r="H4" s="1900"/>
      <c r="I4" s="1900"/>
      <c r="J4" s="1900"/>
      <c r="K4" s="1907">
        <v>306</v>
      </c>
      <c r="L4" s="1908"/>
      <c r="M4" s="1909"/>
      <c r="N4" s="1907">
        <v>2501</v>
      </c>
      <c r="O4" s="1908"/>
      <c r="P4" s="1909"/>
      <c r="Q4" s="1907">
        <v>7577400</v>
      </c>
      <c r="R4" s="1908"/>
      <c r="S4" s="1909"/>
      <c r="T4" s="1907">
        <v>53929</v>
      </c>
      <c r="U4" s="1908"/>
      <c r="V4" s="1909"/>
    </row>
    <row r="5" spans="1:35" s="68" customFormat="1" ht="12" customHeight="1">
      <c r="B5" s="632"/>
      <c r="C5" s="1919" t="s">
        <v>1462</v>
      </c>
      <c r="D5" s="1919"/>
      <c r="E5" s="1919"/>
      <c r="F5" s="1919"/>
      <c r="G5" s="1919"/>
      <c r="H5" s="1919"/>
      <c r="I5" s="1919"/>
      <c r="J5" s="1919"/>
      <c r="K5" s="1904">
        <v>61</v>
      </c>
      <c r="L5" s="1905"/>
      <c r="M5" s="1906"/>
      <c r="N5" s="1904"/>
      <c r="O5" s="1905"/>
      <c r="P5" s="1906"/>
      <c r="Q5" s="1904"/>
      <c r="R5" s="1905"/>
      <c r="S5" s="1906"/>
      <c r="T5" s="1904" t="s">
        <v>1511</v>
      </c>
      <c r="U5" s="1905"/>
      <c r="V5" s="1906"/>
    </row>
    <row r="6" spans="1:35" s="68" customFormat="1" ht="12" customHeight="1">
      <c r="B6" s="633"/>
      <c r="C6" s="634"/>
      <c r="D6" s="1893" t="s">
        <v>98</v>
      </c>
      <c r="E6" s="1893"/>
      <c r="F6" s="1893"/>
      <c r="G6" s="1893"/>
      <c r="H6" s="1893"/>
      <c r="I6" s="1893"/>
      <c r="J6" s="1893"/>
      <c r="K6" s="1890" t="s">
        <v>1511</v>
      </c>
      <c r="L6" s="1891"/>
      <c r="M6" s="1892"/>
      <c r="N6" s="1890" t="s">
        <v>1511</v>
      </c>
      <c r="O6" s="1891"/>
      <c r="P6" s="1892"/>
      <c r="Q6" s="1890" t="s">
        <v>1511</v>
      </c>
      <c r="R6" s="1891"/>
      <c r="S6" s="1892"/>
      <c r="T6" s="1890" t="s">
        <v>1511</v>
      </c>
      <c r="U6" s="1891"/>
      <c r="V6" s="1892"/>
    </row>
    <row r="7" spans="1:35" s="68" customFormat="1" ht="12" customHeight="1">
      <c r="B7" s="633"/>
      <c r="C7" s="634"/>
      <c r="D7" s="1893" t="s">
        <v>99</v>
      </c>
      <c r="E7" s="1893"/>
      <c r="F7" s="1893"/>
      <c r="G7" s="1893"/>
      <c r="H7" s="1893"/>
      <c r="I7" s="1893"/>
      <c r="J7" s="1893"/>
      <c r="K7" s="1890">
        <v>2</v>
      </c>
      <c r="L7" s="1891"/>
      <c r="M7" s="1892"/>
      <c r="N7" s="1890">
        <v>20</v>
      </c>
      <c r="O7" s="1891"/>
      <c r="P7" s="1892"/>
      <c r="Q7" s="1890" t="s">
        <v>981</v>
      </c>
      <c r="R7" s="1891"/>
      <c r="S7" s="1892"/>
      <c r="T7" s="1890" t="s">
        <v>1511</v>
      </c>
      <c r="U7" s="1891"/>
      <c r="V7" s="1892"/>
    </row>
    <row r="8" spans="1:35" s="68" customFormat="1" ht="12" customHeight="1">
      <c r="B8" s="633"/>
      <c r="C8" s="634"/>
      <c r="D8" s="636" t="s">
        <v>1398</v>
      </c>
      <c r="E8" s="1886" t="s">
        <v>2215</v>
      </c>
      <c r="F8" s="1886"/>
      <c r="G8" s="1886"/>
      <c r="H8" s="1886"/>
      <c r="I8" s="1886"/>
      <c r="J8" s="1621"/>
      <c r="K8" s="1890" t="s">
        <v>1511</v>
      </c>
      <c r="L8" s="1891"/>
      <c r="M8" s="1892"/>
      <c r="N8" s="1890" t="s">
        <v>1511</v>
      </c>
      <c r="O8" s="1891"/>
      <c r="P8" s="1892"/>
      <c r="Q8" s="1887" t="s">
        <v>1511</v>
      </c>
      <c r="R8" s="1888"/>
      <c r="S8" s="1889"/>
      <c r="T8" s="1890" t="s">
        <v>1511</v>
      </c>
      <c r="U8" s="1891"/>
      <c r="V8" s="1892"/>
    </row>
    <row r="9" spans="1:35" s="68" customFormat="1" ht="12" customHeight="1">
      <c r="B9" s="633"/>
      <c r="C9" s="634"/>
      <c r="D9" s="636" t="s">
        <v>1398</v>
      </c>
      <c r="E9" s="1886" t="s">
        <v>2216</v>
      </c>
      <c r="F9" s="1886"/>
      <c r="G9" s="1886"/>
      <c r="H9" s="1886"/>
      <c r="I9" s="1886"/>
      <c r="J9" s="1621"/>
      <c r="K9" s="1887">
        <v>2</v>
      </c>
      <c r="L9" s="1888"/>
      <c r="M9" s="1889"/>
      <c r="N9" s="1887">
        <v>20</v>
      </c>
      <c r="O9" s="1888"/>
      <c r="P9" s="1889"/>
      <c r="Q9" s="1887" t="s">
        <v>981</v>
      </c>
      <c r="R9" s="1888"/>
      <c r="S9" s="1889"/>
      <c r="T9" s="1890" t="s">
        <v>1511</v>
      </c>
      <c r="U9" s="1891"/>
      <c r="V9" s="1892"/>
    </row>
    <row r="10" spans="1:35" s="68" customFormat="1" ht="12" customHeight="1">
      <c r="B10" s="633"/>
      <c r="C10" s="634"/>
      <c r="D10" s="636"/>
      <c r="E10" s="1886" t="s">
        <v>2217</v>
      </c>
      <c r="F10" s="1886"/>
      <c r="G10" s="1886"/>
      <c r="H10" s="1886"/>
      <c r="I10" s="1886"/>
      <c r="J10" s="1621"/>
      <c r="K10" s="1887" t="s">
        <v>15</v>
      </c>
      <c r="L10" s="1888"/>
      <c r="M10" s="1889"/>
      <c r="N10" s="1887" t="s">
        <v>15</v>
      </c>
      <c r="O10" s="1888"/>
      <c r="P10" s="1889"/>
      <c r="Q10" s="1887" t="s">
        <v>15</v>
      </c>
      <c r="R10" s="1888"/>
      <c r="S10" s="1889"/>
      <c r="T10" s="1890" t="s">
        <v>1511</v>
      </c>
      <c r="U10" s="1891"/>
      <c r="V10" s="1892"/>
    </row>
    <row r="11" spans="1:35" s="68" customFormat="1" ht="12" customHeight="1">
      <c r="B11" s="633"/>
      <c r="C11" s="634"/>
      <c r="D11" s="1893" t="s">
        <v>1415</v>
      </c>
      <c r="E11" s="1893"/>
      <c r="F11" s="1893"/>
      <c r="G11" s="1893"/>
      <c r="H11" s="1893"/>
      <c r="I11" s="1893"/>
      <c r="J11" s="1894"/>
      <c r="K11" s="1890">
        <v>11</v>
      </c>
      <c r="L11" s="1891"/>
      <c r="M11" s="1892"/>
      <c r="N11" s="1890">
        <v>76</v>
      </c>
      <c r="O11" s="1891"/>
      <c r="P11" s="1892"/>
      <c r="Q11" s="1890">
        <v>343200</v>
      </c>
      <c r="R11" s="1891"/>
      <c r="S11" s="1892"/>
      <c r="T11" s="1890" t="s">
        <v>1511</v>
      </c>
      <c r="U11" s="1891"/>
      <c r="V11" s="1892"/>
    </row>
    <row r="12" spans="1:35" s="68" customFormat="1" ht="12" customHeight="1">
      <c r="B12" s="633"/>
      <c r="C12" s="634"/>
      <c r="D12" s="636" t="s">
        <v>1399</v>
      </c>
      <c r="E12" s="1886" t="s">
        <v>2218</v>
      </c>
      <c r="F12" s="1886"/>
      <c r="G12" s="1886"/>
      <c r="H12" s="1886"/>
      <c r="I12" s="1886"/>
      <c r="J12" s="1621"/>
      <c r="K12" s="1887">
        <v>3</v>
      </c>
      <c r="L12" s="1888"/>
      <c r="M12" s="1889"/>
      <c r="N12" s="1887">
        <v>25</v>
      </c>
      <c r="O12" s="1888"/>
      <c r="P12" s="1889"/>
      <c r="Q12" s="1887">
        <v>278700</v>
      </c>
      <c r="R12" s="1888"/>
      <c r="S12" s="1889"/>
      <c r="T12" s="1890" t="s">
        <v>1511</v>
      </c>
      <c r="U12" s="1891"/>
      <c r="V12" s="1892"/>
    </row>
    <row r="13" spans="1:35" s="68" customFormat="1" ht="12" customHeight="1">
      <c r="B13" s="633"/>
      <c r="C13" s="634"/>
      <c r="D13" s="636" t="s">
        <v>1400</v>
      </c>
      <c r="E13" s="1886" t="s">
        <v>2142</v>
      </c>
      <c r="F13" s="1886"/>
      <c r="G13" s="1886"/>
      <c r="H13" s="1886"/>
      <c r="I13" s="1886"/>
      <c r="J13" s="1621"/>
      <c r="K13" s="1887">
        <v>8</v>
      </c>
      <c r="L13" s="1888"/>
      <c r="M13" s="1889"/>
      <c r="N13" s="1887">
        <v>51</v>
      </c>
      <c r="O13" s="1888"/>
      <c r="P13" s="1889"/>
      <c r="Q13" s="1887">
        <v>64500</v>
      </c>
      <c r="R13" s="1888"/>
      <c r="S13" s="1889"/>
      <c r="T13" s="1890" t="s">
        <v>1511</v>
      </c>
      <c r="U13" s="1891"/>
      <c r="V13" s="1892"/>
    </row>
    <row r="14" spans="1:35" s="68" customFormat="1" ht="12" customHeight="1">
      <c r="B14" s="633"/>
      <c r="C14" s="634"/>
      <c r="D14" s="1893" t="s">
        <v>2143</v>
      </c>
      <c r="E14" s="1893"/>
      <c r="F14" s="1893"/>
      <c r="G14" s="1893"/>
      <c r="H14" s="1893"/>
      <c r="I14" s="1893"/>
      <c r="J14" s="1894"/>
      <c r="K14" s="1890">
        <v>12</v>
      </c>
      <c r="L14" s="1891"/>
      <c r="M14" s="1892"/>
      <c r="N14" s="1890">
        <v>43</v>
      </c>
      <c r="O14" s="1891"/>
      <c r="P14" s="1892"/>
      <c r="Q14" s="1890">
        <v>351900</v>
      </c>
      <c r="R14" s="1891"/>
      <c r="S14" s="1892"/>
      <c r="T14" s="1890" t="s">
        <v>1511</v>
      </c>
      <c r="U14" s="1891"/>
      <c r="V14" s="1892"/>
    </row>
    <row r="15" spans="1:35" s="68" customFormat="1" ht="12" customHeight="1">
      <c r="B15" s="633"/>
      <c r="C15" s="634"/>
      <c r="D15" s="636" t="s">
        <v>1401</v>
      </c>
      <c r="E15" s="1886" t="s">
        <v>2144</v>
      </c>
      <c r="F15" s="1886"/>
      <c r="G15" s="1886"/>
      <c r="H15" s="1886"/>
      <c r="I15" s="1886"/>
      <c r="J15" s="1621"/>
      <c r="K15" s="1887">
        <v>7</v>
      </c>
      <c r="L15" s="1888"/>
      <c r="M15" s="1889"/>
      <c r="N15" s="1887">
        <v>29</v>
      </c>
      <c r="O15" s="1888"/>
      <c r="P15" s="1889"/>
      <c r="Q15" s="1887">
        <v>301900</v>
      </c>
      <c r="R15" s="1888"/>
      <c r="S15" s="1889"/>
      <c r="T15" s="1890" t="s">
        <v>1511</v>
      </c>
      <c r="U15" s="1891"/>
      <c r="V15" s="1892"/>
    </row>
    <row r="16" spans="1:35" s="68" customFormat="1" ht="12" customHeight="1">
      <c r="B16" s="633"/>
      <c r="C16" s="634"/>
      <c r="D16" s="634"/>
      <c r="E16" s="1886" t="s">
        <v>1738</v>
      </c>
      <c r="F16" s="1886"/>
      <c r="G16" s="1886"/>
      <c r="H16" s="1886"/>
      <c r="I16" s="1886"/>
      <c r="J16" s="1621"/>
      <c r="K16" s="1887">
        <v>1</v>
      </c>
      <c r="L16" s="1888"/>
      <c r="M16" s="1889"/>
      <c r="N16" s="1887">
        <v>2</v>
      </c>
      <c r="O16" s="1888"/>
      <c r="P16" s="1889"/>
      <c r="Q16" s="1887" t="s">
        <v>981</v>
      </c>
      <c r="R16" s="1888"/>
      <c r="S16" s="1889"/>
      <c r="T16" s="1890" t="s">
        <v>1511</v>
      </c>
      <c r="U16" s="1891"/>
      <c r="V16" s="1892"/>
    </row>
    <row r="17" spans="2:26" s="68" customFormat="1" ht="12" customHeight="1">
      <c r="B17" s="633"/>
      <c r="C17" s="634"/>
      <c r="D17" s="634"/>
      <c r="E17" s="1886" t="s">
        <v>2219</v>
      </c>
      <c r="F17" s="1886"/>
      <c r="G17" s="1886"/>
      <c r="H17" s="1886"/>
      <c r="I17" s="1886"/>
      <c r="J17" s="1621"/>
      <c r="K17" s="1887" t="s">
        <v>15</v>
      </c>
      <c r="L17" s="1888"/>
      <c r="M17" s="1889"/>
      <c r="N17" s="1887" t="s">
        <v>15</v>
      </c>
      <c r="O17" s="1888"/>
      <c r="P17" s="1889"/>
      <c r="Q17" s="1887" t="s">
        <v>15</v>
      </c>
      <c r="R17" s="1888"/>
      <c r="S17" s="1889"/>
      <c r="T17" s="1890" t="s">
        <v>1511</v>
      </c>
      <c r="U17" s="1891"/>
      <c r="V17" s="1892"/>
    </row>
    <row r="18" spans="2:26" s="68" customFormat="1" ht="12" customHeight="1">
      <c r="B18" s="633"/>
      <c r="C18" s="634"/>
      <c r="D18" s="634"/>
      <c r="E18" s="1886" t="s">
        <v>2220</v>
      </c>
      <c r="F18" s="1886"/>
      <c r="G18" s="1886"/>
      <c r="H18" s="1886"/>
      <c r="I18" s="1886"/>
      <c r="J18" s="1621"/>
      <c r="K18" s="1887">
        <v>2</v>
      </c>
      <c r="L18" s="1888"/>
      <c r="M18" s="1889"/>
      <c r="N18" s="1887">
        <v>9</v>
      </c>
      <c r="O18" s="1888"/>
      <c r="P18" s="1889"/>
      <c r="Q18" s="1887" t="s">
        <v>981</v>
      </c>
      <c r="R18" s="1888"/>
      <c r="S18" s="1889"/>
      <c r="T18" s="1890" t="s">
        <v>1511</v>
      </c>
      <c r="U18" s="1891"/>
      <c r="V18" s="1892"/>
    </row>
    <row r="19" spans="2:26" s="68" customFormat="1" ht="12" customHeight="1">
      <c r="B19" s="633"/>
      <c r="C19" s="634"/>
      <c r="D19" s="634"/>
      <c r="E19" s="1886" t="s">
        <v>2221</v>
      </c>
      <c r="F19" s="1886"/>
      <c r="G19" s="1886"/>
      <c r="H19" s="1886"/>
      <c r="I19" s="1886"/>
      <c r="J19" s="1621"/>
      <c r="K19" s="1887" t="s">
        <v>15</v>
      </c>
      <c r="L19" s="1888"/>
      <c r="M19" s="1889"/>
      <c r="N19" s="1887" t="s">
        <v>15</v>
      </c>
      <c r="O19" s="1888"/>
      <c r="P19" s="1889"/>
      <c r="Q19" s="1887" t="s">
        <v>15</v>
      </c>
      <c r="R19" s="1888"/>
      <c r="S19" s="1889"/>
      <c r="T19" s="1890" t="s">
        <v>1511</v>
      </c>
      <c r="U19" s="1891"/>
      <c r="V19" s="1892"/>
    </row>
    <row r="20" spans="2:26" s="68" customFormat="1" ht="12" customHeight="1">
      <c r="B20" s="633"/>
      <c r="C20" s="634"/>
      <c r="D20" s="634"/>
      <c r="E20" s="1886" t="s">
        <v>186</v>
      </c>
      <c r="F20" s="1886"/>
      <c r="G20" s="1886"/>
      <c r="H20" s="1886"/>
      <c r="I20" s="1886"/>
      <c r="J20" s="1621"/>
      <c r="K20" s="1887">
        <v>2</v>
      </c>
      <c r="L20" s="1888"/>
      <c r="M20" s="1889"/>
      <c r="N20" s="1887">
        <v>3</v>
      </c>
      <c r="O20" s="1888"/>
      <c r="P20" s="1889"/>
      <c r="Q20" s="1887" t="s">
        <v>981</v>
      </c>
      <c r="R20" s="1888"/>
      <c r="S20" s="1889"/>
      <c r="T20" s="1890" t="s">
        <v>1511</v>
      </c>
      <c r="U20" s="1891"/>
      <c r="V20" s="1892"/>
    </row>
    <row r="21" spans="2:26" s="68" customFormat="1" ht="12" customHeight="1">
      <c r="B21" s="633"/>
      <c r="C21" s="634"/>
      <c r="D21" s="1893" t="s">
        <v>308</v>
      </c>
      <c r="E21" s="1893"/>
      <c r="F21" s="1893"/>
      <c r="G21" s="1893"/>
      <c r="H21" s="1893"/>
      <c r="I21" s="1893"/>
      <c r="J21" s="1894"/>
      <c r="K21" s="1890">
        <v>19</v>
      </c>
      <c r="L21" s="1891"/>
      <c r="M21" s="1892"/>
      <c r="N21" s="1890">
        <v>252</v>
      </c>
      <c r="O21" s="1891"/>
      <c r="P21" s="1892"/>
      <c r="Q21" s="1890">
        <v>2327600</v>
      </c>
      <c r="R21" s="1891"/>
      <c r="S21" s="1892"/>
      <c r="T21" s="1890" t="s">
        <v>1511</v>
      </c>
      <c r="U21" s="1891"/>
      <c r="V21" s="1892"/>
    </row>
    <row r="22" spans="2:26" s="68" customFormat="1" ht="12" customHeight="1">
      <c r="B22" s="633"/>
      <c r="C22" s="634"/>
      <c r="D22" s="634"/>
      <c r="E22" s="1886" t="s">
        <v>2222</v>
      </c>
      <c r="F22" s="1886"/>
      <c r="G22" s="1886"/>
      <c r="H22" s="1886"/>
      <c r="I22" s="1886"/>
      <c r="J22" s="1621"/>
      <c r="K22" s="1887">
        <v>6</v>
      </c>
      <c r="L22" s="1888"/>
      <c r="M22" s="1889"/>
      <c r="N22" s="1887">
        <v>24</v>
      </c>
      <c r="O22" s="1888"/>
      <c r="P22" s="1889"/>
      <c r="Q22" s="1887">
        <v>56000</v>
      </c>
      <c r="R22" s="1888"/>
      <c r="S22" s="1889"/>
      <c r="T22" s="1890" t="s">
        <v>1511</v>
      </c>
      <c r="U22" s="1891"/>
      <c r="V22" s="1892"/>
    </row>
    <row r="23" spans="2:26" s="68" customFormat="1" ht="12" customHeight="1">
      <c r="B23" s="633"/>
      <c r="C23" s="634"/>
      <c r="D23" s="634"/>
      <c r="E23" s="1886" t="s">
        <v>187</v>
      </c>
      <c r="F23" s="1886"/>
      <c r="G23" s="1886"/>
      <c r="H23" s="1886"/>
      <c r="I23" s="1886"/>
      <c r="J23" s="1621"/>
      <c r="K23" s="1887">
        <v>5</v>
      </c>
      <c r="L23" s="1888"/>
      <c r="M23" s="1889"/>
      <c r="N23" s="1887">
        <v>37</v>
      </c>
      <c r="O23" s="1888"/>
      <c r="P23" s="1889"/>
      <c r="Q23" s="1887" t="s">
        <v>981</v>
      </c>
      <c r="R23" s="1888"/>
      <c r="S23" s="1889"/>
      <c r="T23" s="1890" t="s">
        <v>1511</v>
      </c>
      <c r="U23" s="1891"/>
      <c r="V23" s="1892"/>
    </row>
    <row r="24" spans="2:26" s="68" customFormat="1" ht="12" customHeight="1">
      <c r="B24" s="633"/>
      <c r="C24" s="634"/>
      <c r="D24" s="634"/>
      <c r="E24" s="1886" t="s">
        <v>188</v>
      </c>
      <c r="F24" s="1886"/>
      <c r="G24" s="1886"/>
      <c r="H24" s="1886"/>
      <c r="I24" s="1886"/>
      <c r="J24" s="1621"/>
      <c r="K24" s="1887">
        <v>6</v>
      </c>
      <c r="L24" s="1888"/>
      <c r="M24" s="1889"/>
      <c r="N24" s="1887">
        <v>115</v>
      </c>
      <c r="O24" s="1888"/>
      <c r="P24" s="1889"/>
      <c r="Q24" s="1887">
        <v>1577900</v>
      </c>
      <c r="R24" s="1888"/>
      <c r="S24" s="1889"/>
      <c r="T24" s="1890" t="s">
        <v>1511</v>
      </c>
      <c r="U24" s="1891"/>
      <c r="V24" s="1892"/>
    </row>
    <row r="25" spans="2:26" s="68" customFormat="1" ht="12" customHeight="1">
      <c r="B25" s="633"/>
      <c r="C25" s="634"/>
      <c r="D25" s="634"/>
      <c r="E25" s="1886" t="s">
        <v>189</v>
      </c>
      <c r="F25" s="1886"/>
      <c r="G25" s="1886"/>
      <c r="H25" s="1886"/>
      <c r="I25" s="1886"/>
      <c r="J25" s="1621"/>
      <c r="K25" s="1887">
        <v>2</v>
      </c>
      <c r="L25" s="1888"/>
      <c r="M25" s="1889"/>
      <c r="N25" s="1887">
        <v>76</v>
      </c>
      <c r="O25" s="1888"/>
      <c r="P25" s="1889"/>
      <c r="Q25" s="1887" t="s">
        <v>981</v>
      </c>
      <c r="R25" s="1888"/>
      <c r="S25" s="1889"/>
      <c r="T25" s="1890" t="s">
        <v>1511</v>
      </c>
      <c r="U25" s="1891"/>
      <c r="V25" s="1892"/>
    </row>
    <row r="26" spans="2:26" s="68" customFormat="1" ht="12" customHeight="1">
      <c r="B26" s="633"/>
      <c r="C26" s="634"/>
      <c r="D26" s="1893" t="s">
        <v>1791</v>
      </c>
      <c r="E26" s="1893"/>
      <c r="F26" s="1893"/>
      <c r="G26" s="1893"/>
      <c r="H26" s="1893"/>
      <c r="I26" s="1893"/>
      <c r="J26" s="1894"/>
      <c r="K26" s="1890">
        <v>17</v>
      </c>
      <c r="L26" s="1891"/>
      <c r="M26" s="1892"/>
      <c r="N26" s="1890">
        <v>159</v>
      </c>
      <c r="O26" s="1891"/>
      <c r="P26" s="1892"/>
      <c r="Q26" s="1890" t="s">
        <v>981</v>
      </c>
      <c r="R26" s="1891"/>
      <c r="S26" s="1892"/>
      <c r="T26" s="1890" t="s">
        <v>1511</v>
      </c>
      <c r="U26" s="1891"/>
      <c r="V26" s="1892"/>
      <c r="Z26" s="104"/>
    </row>
    <row r="27" spans="2:26" s="68" customFormat="1" ht="12" customHeight="1">
      <c r="B27" s="633"/>
      <c r="C27" s="634"/>
      <c r="D27" s="634"/>
      <c r="E27" s="1886" t="s">
        <v>190</v>
      </c>
      <c r="F27" s="1886"/>
      <c r="G27" s="1886"/>
      <c r="H27" s="1886"/>
      <c r="I27" s="1886"/>
      <c r="J27" s="1621"/>
      <c r="K27" s="1887">
        <v>2</v>
      </c>
      <c r="L27" s="1888"/>
      <c r="M27" s="1889"/>
      <c r="N27" s="1887">
        <v>12</v>
      </c>
      <c r="O27" s="1888"/>
      <c r="P27" s="1889"/>
      <c r="Q27" s="1887" t="s">
        <v>981</v>
      </c>
      <c r="R27" s="1888"/>
      <c r="S27" s="1889"/>
      <c r="T27" s="1890" t="s">
        <v>1511</v>
      </c>
      <c r="U27" s="1891"/>
      <c r="V27" s="1892"/>
    </row>
    <row r="28" spans="2:26" s="68" customFormat="1" ht="12" customHeight="1">
      <c r="B28" s="633"/>
      <c r="C28" s="634"/>
      <c r="D28" s="634"/>
      <c r="E28" s="1886" t="s">
        <v>191</v>
      </c>
      <c r="F28" s="1886"/>
      <c r="G28" s="1886"/>
      <c r="H28" s="1886"/>
      <c r="I28" s="1886"/>
      <c r="J28" s="1621"/>
      <c r="K28" s="1887">
        <v>3</v>
      </c>
      <c r="L28" s="1888"/>
      <c r="M28" s="1889"/>
      <c r="N28" s="1887">
        <v>14</v>
      </c>
      <c r="O28" s="1888"/>
      <c r="P28" s="1889"/>
      <c r="Q28" s="1887">
        <v>135800</v>
      </c>
      <c r="R28" s="1888"/>
      <c r="S28" s="1889"/>
      <c r="T28" s="1890" t="s">
        <v>1511</v>
      </c>
      <c r="U28" s="1891"/>
      <c r="V28" s="1892"/>
    </row>
    <row r="29" spans="2:26" s="68" customFormat="1" ht="12" customHeight="1">
      <c r="B29" s="633"/>
      <c r="C29" s="634"/>
      <c r="D29" s="634"/>
      <c r="E29" s="1886" t="s">
        <v>2223</v>
      </c>
      <c r="F29" s="1886"/>
      <c r="G29" s="1886"/>
      <c r="H29" s="1886"/>
      <c r="I29" s="1886"/>
      <c r="J29" s="1621"/>
      <c r="K29" s="1887">
        <v>2</v>
      </c>
      <c r="L29" s="1888"/>
      <c r="M29" s="1889"/>
      <c r="N29" s="1887">
        <v>19</v>
      </c>
      <c r="O29" s="1888"/>
      <c r="P29" s="1889"/>
      <c r="Q29" s="1887" t="s">
        <v>981</v>
      </c>
      <c r="R29" s="1888"/>
      <c r="S29" s="1889"/>
      <c r="T29" s="1887" t="s">
        <v>15</v>
      </c>
      <c r="U29" s="1888"/>
      <c r="V29" s="1889"/>
    </row>
    <row r="30" spans="2:26" s="68" customFormat="1" ht="12" customHeight="1">
      <c r="B30" s="633"/>
      <c r="C30" s="634"/>
      <c r="D30" s="634"/>
      <c r="E30" s="1886" t="s">
        <v>192</v>
      </c>
      <c r="F30" s="1886"/>
      <c r="G30" s="1886"/>
      <c r="H30" s="1886"/>
      <c r="I30" s="1886"/>
      <c r="J30" s="1621"/>
      <c r="K30" s="1887">
        <v>10</v>
      </c>
      <c r="L30" s="1888"/>
      <c r="M30" s="1889"/>
      <c r="N30" s="1887">
        <v>114</v>
      </c>
      <c r="O30" s="1888"/>
      <c r="P30" s="1889"/>
      <c r="Q30" s="1887">
        <v>445000</v>
      </c>
      <c r="R30" s="1888"/>
      <c r="S30" s="1889"/>
      <c r="T30" s="1890" t="s">
        <v>1511</v>
      </c>
      <c r="U30" s="1891"/>
      <c r="V30" s="1892"/>
    </row>
    <row r="31" spans="2:26" s="68" customFormat="1" ht="6.75" customHeight="1">
      <c r="B31" s="376"/>
      <c r="C31" s="637"/>
      <c r="D31" s="637"/>
      <c r="E31" s="1898"/>
      <c r="F31" s="1898"/>
      <c r="G31" s="1898"/>
      <c r="H31" s="1898"/>
      <c r="I31" s="1898"/>
      <c r="J31" s="1899"/>
      <c r="K31" s="1913"/>
      <c r="L31" s="1914"/>
      <c r="M31" s="1915"/>
      <c r="N31" s="1913"/>
      <c r="O31" s="1914"/>
      <c r="P31" s="1915"/>
      <c r="Q31" s="1916"/>
      <c r="R31" s="1917"/>
      <c r="S31" s="1918"/>
      <c r="T31" s="1913"/>
      <c r="U31" s="1914"/>
      <c r="V31" s="1915"/>
    </row>
    <row r="32" spans="2:26" s="68" customFormat="1" ht="12" customHeight="1">
      <c r="B32" s="112"/>
      <c r="C32" s="1900" t="s">
        <v>1467</v>
      </c>
      <c r="D32" s="1900"/>
      <c r="E32" s="1900"/>
      <c r="F32" s="1900"/>
      <c r="G32" s="1900"/>
      <c r="H32" s="1900"/>
      <c r="I32" s="1900"/>
      <c r="J32" s="1901"/>
      <c r="K32" s="1907">
        <v>245</v>
      </c>
      <c r="L32" s="1908"/>
      <c r="M32" s="1909"/>
      <c r="N32" s="1907">
        <v>1951</v>
      </c>
      <c r="O32" s="1908"/>
      <c r="P32" s="1909"/>
      <c r="Q32" s="1907">
        <v>3675300</v>
      </c>
      <c r="R32" s="1908"/>
      <c r="S32" s="1909"/>
      <c r="T32" s="1910">
        <v>53929</v>
      </c>
      <c r="U32" s="1911"/>
      <c r="V32" s="1912"/>
    </row>
    <row r="33" spans="2:23" s="68" customFormat="1" ht="12" customHeight="1">
      <c r="B33" s="638"/>
      <c r="C33" s="639"/>
      <c r="D33" s="1902" t="s">
        <v>98</v>
      </c>
      <c r="E33" s="1902"/>
      <c r="F33" s="1902"/>
      <c r="G33" s="1902"/>
      <c r="H33" s="1902"/>
      <c r="I33" s="1902"/>
      <c r="J33" s="1903"/>
      <c r="K33" s="1904">
        <v>1</v>
      </c>
      <c r="L33" s="1905"/>
      <c r="M33" s="1906"/>
      <c r="N33" s="1904">
        <v>224</v>
      </c>
      <c r="O33" s="1905"/>
      <c r="P33" s="1906"/>
      <c r="Q33" s="1904" t="s">
        <v>981</v>
      </c>
      <c r="R33" s="1905"/>
      <c r="S33" s="1906"/>
      <c r="T33" s="1904" t="s">
        <v>981</v>
      </c>
      <c r="U33" s="1905"/>
      <c r="V33" s="1906"/>
      <c r="W33" s="104"/>
    </row>
    <row r="34" spans="2:23" s="68" customFormat="1" ht="12" customHeight="1">
      <c r="B34" s="633"/>
      <c r="C34" s="634"/>
      <c r="D34" s="635"/>
      <c r="E34" s="1886" t="s">
        <v>542</v>
      </c>
      <c r="F34" s="1886"/>
      <c r="G34" s="1886"/>
      <c r="H34" s="1886"/>
      <c r="I34" s="1886"/>
      <c r="J34" s="1621"/>
      <c r="K34" s="1887">
        <v>1</v>
      </c>
      <c r="L34" s="1888"/>
      <c r="M34" s="1889"/>
      <c r="N34" s="1887">
        <v>224</v>
      </c>
      <c r="O34" s="1888"/>
      <c r="P34" s="1889"/>
      <c r="Q34" s="1887" t="s">
        <v>981</v>
      </c>
      <c r="R34" s="1888"/>
      <c r="S34" s="1889"/>
      <c r="T34" s="1887" t="s">
        <v>981</v>
      </c>
      <c r="U34" s="1888"/>
      <c r="V34" s="1889"/>
    </row>
    <row r="35" spans="2:23" s="68" customFormat="1" ht="12" customHeight="1">
      <c r="B35" s="633"/>
      <c r="C35" s="634"/>
      <c r="D35" s="635"/>
      <c r="E35" s="1886" t="s">
        <v>1210</v>
      </c>
      <c r="F35" s="1886"/>
      <c r="G35" s="1886"/>
      <c r="H35" s="1886"/>
      <c r="I35" s="1886"/>
      <c r="J35" s="1621"/>
      <c r="K35" s="1887" t="s">
        <v>15</v>
      </c>
      <c r="L35" s="1888"/>
      <c r="M35" s="1889"/>
      <c r="N35" s="1887" t="s">
        <v>15</v>
      </c>
      <c r="O35" s="1888"/>
      <c r="P35" s="1889"/>
      <c r="Q35" s="1887" t="s">
        <v>15</v>
      </c>
      <c r="R35" s="1888"/>
      <c r="S35" s="1889"/>
      <c r="T35" s="1887" t="s">
        <v>15</v>
      </c>
      <c r="U35" s="1888"/>
      <c r="V35" s="1889"/>
    </row>
    <row r="36" spans="2:23" s="68" customFormat="1" ht="12" customHeight="1">
      <c r="B36" s="633"/>
      <c r="C36" s="634"/>
      <c r="D36" s="1893" t="s">
        <v>193</v>
      </c>
      <c r="E36" s="1893"/>
      <c r="F36" s="1893"/>
      <c r="G36" s="1893"/>
      <c r="H36" s="1893"/>
      <c r="I36" s="1893"/>
      <c r="J36" s="1894"/>
      <c r="K36" s="1890">
        <v>30</v>
      </c>
      <c r="L36" s="1891"/>
      <c r="M36" s="1892"/>
      <c r="N36" s="1890">
        <v>111</v>
      </c>
      <c r="O36" s="1891"/>
      <c r="P36" s="1892"/>
      <c r="Q36" s="1890">
        <v>114200</v>
      </c>
      <c r="R36" s="1891"/>
      <c r="S36" s="1892"/>
      <c r="T36" s="1890">
        <v>4549</v>
      </c>
      <c r="U36" s="1891"/>
      <c r="V36" s="1892"/>
    </row>
    <row r="37" spans="2:23" s="68" customFormat="1" ht="12" customHeight="1">
      <c r="B37" s="633"/>
      <c r="C37" s="634"/>
      <c r="D37" s="634"/>
      <c r="E37" s="1886" t="s">
        <v>194</v>
      </c>
      <c r="F37" s="1886"/>
      <c r="G37" s="1886"/>
      <c r="H37" s="1886"/>
      <c r="I37" s="1886"/>
      <c r="J37" s="1621"/>
      <c r="K37" s="1887">
        <v>5</v>
      </c>
      <c r="L37" s="1888"/>
      <c r="M37" s="1889"/>
      <c r="N37" s="1887">
        <v>7</v>
      </c>
      <c r="O37" s="1888"/>
      <c r="P37" s="1889"/>
      <c r="Q37" s="1887">
        <v>3300</v>
      </c>
      <c r="R37" s="1888"/>
      <c r="S37" s="1889"/>
      <c r="T37" s="1887">
        <v>114</v>
      </c>
      <c r="U37" s="1888"/>
      <c r="V37" s="1889"/>
    </row>
    <row r="38" spans="2:23" s="68" customFormat="1" ht="12" customHeight="1">
      <c r="B38" s="633"/>
      <c r="C38" s="634"/>
      <c r="D38" s="634"/>
      <c r="E38" s="1886" t="s">
        <v>195</v>
      </c>
      <c r="F38" s="1886"/>
      <c r="G38" s="1886"/>
      <c r="H38" s="1886"/>
      <c r="I38" s="1886"/>
      <c r="J38" s="1621"/>
      <c r="K38" s="1887">
        <v>4</v>
      </c>
      <c r="L38" s="1888"/>
      <c r="M38" s="1889"/>
      <c r="N38" s="1887">
        <v>13</v>
      </c>
      <c r="O38" s="1888"/>
      <c r="P38" s="1889"/>
      <c r="Q38" s="1887">
        <v>13500</v>
      </c>
      <c r="R38" s="1888"/>
      <c r="S38" s="1889"/>
      <c r="T38" s="1887">
        <v>755</v>
      </c>
      <c r="U38" s="1888"/>
      <c r="V38" s="1889"/>
    </row>
    <row r="39" spans="2:23" s="68" customFormat="1" ht="12" customHeight="1">
      <c r="B39" s="633"/>
      <c r="C39" s="634"/>
      <c r="D39" s="634"/>
      <c r="E39" s="1886" t="s">
        <v>196</v>
      </c>
      <c r="F39" s="1886"/>
      <c r="G39" s="1886"/>
      <c r="H39" s="1886"/>
      <c r="I39" s="1886"/>
      <c r="J39" s="1621"/>
      <c r="K39" s="1887">
        <v>11</v>
      </c>
      <c r="L39" s="1888"/>
      <c r="M39" s="1889"/>
      <c r="N39" s="1887">
        <v>31</v>
      </c>
      <c r="O39" s="1888"/>
      <c r="P39" s="1889"/>
      <c r="Q39" s="1887">
        <v>50000</v>
      </c>
      <c r="R39" s="1888"/>
      <c r="S39" s="1889"/>
      <c r="T39" s="1887">
        <v>1352</v>
      </c>
      <c r="U39" s="1888"/>
      <c r="V39" s="1889"/>
    </row>
    <row r="40" spans="2:23" s="68" customFormat="1" ht="12" customHeight="1">
      <c r="B40" s="633"/>
      <c r="C40" s="634"/>
      <c r="D40" s="634"/>
      <c r="E40" s="1886" t="s">
        <v>251</v>
      </c>
      <c r="F40" s="1886"/>
      <c r="G40" s="1886"/>
      <c r="H40" s="1886"/>
      <c r="I40" s="1886"/>
      <c r="J40" s="1621"/>
      <c r="K40" s="1887">
        <v>2</v>
      </c>
      <c r="L40" s="1888"/>
      <c r="M40" s="1889"/>
      <c r="N40" s="1887">
        <v>10</v>
      </c>
      <c r="O40" s="1888"/>
      <c r="P40" s="1889"/>
      <c r="Q40" s="1887" t="s">
        <v>981</v>
      </c>
      <c r="R40" s="1888"/>
      <c r="S40" s="1889"/>
      <c r="T40" s="1887" t="s">
        <v>981</v>
      </c>
      <c r="U40" s="1888"/>
      <c r="V40" s="1889"/>
    </row>
    <row r="41" spans="2:23" s="68" customFormat="1" ht="12" customHeight="1">
      <c r="B41" s="633"/>
      <c r="C41" s="634"/>
      <c r="D41" s="634"/>
      <c r="E41" s="1886" t="s">
        <v>252</v>
      </c>
      <c r="F41" s="1886"/>
      <c r="G41" s="1886"/>
      <c r="H41" s="1886"/>
      <c r="I41" s="1886"/>
      <c r="J41" s="1621"/>
      <c r="K41" s="1887">
        <v>8</v>
      </c>
      <c r="L41" s="1888"/>
      <c r="M41" s="1889"/>
      <c r="N41" s="1887">
        <v>50</v>
      </c>
      <c r="O41" s="1888"/>
      <c r="P41" s="1889"/>
      <c r="Q41" s="1887" t="s">
        <v>981</v>
      </c>
      <c r="R41" s="1888"/>
      <c r="S41" s="1889"/>
      <c r="T41" s="1887" t="s">
        <v>981</v>
      </c>
      <c r="U41" s="1888"/>
      <c r="V41" s="1889"/>
    </row>
    <row r="42" spans="2:23" s="68" customFormat="1" ht="12" customHeight="1">
      <c r="B42" s="633"/>
      <c r="C42" s="634"/>
      <c r="D42" s="1893" t="s">
        <v>1415</v>
      </c>
      <c r="E42" s="1893"/>
      <c r="F42" s="1893"/>
      <c r="G42" s="1893"/>
      <c r="H42" s="1893"/>
      <c r="I42" s="1893"/>
      <c r="J42" s="1894"/>
      <c r="K42" s="1890">
        <v>70</v>
      </c>
      <c r="L42" s="1891"/>
      <c r="M42" s="1892"/>
      <c r="N42" s="1890">
        <v>842</v>
      </c>
      <c r="O42" s="1891"/>
      <c r="P42" s="1892"/>
      <c r="Q42" s="1890">
        <v>1433800</v>
      </c>
      <c r="R42" s="1891"/>
      <c r="S42" s="1892"/>
      <c r="T42" s="1890">
        <v>22241</v>
      </c>
      <c r="U42" s="1891"/>
      <c r="V42" s="1892"/>
    </row>
    <row r="43" spans="2:23" s="68" customFormat="1" ht="12" customHeight="1">
      <c r="B43" s="633"/>
      <c r="C43" s="634"/>
      <c r="D43" s="634"/>
      <c r="E43" s="1886" t="s">
        <v>253</v>
      </c>
      <c r="F43" s="1886"/>
      <c r="G43" s="1886"/>
      <c r="H43" s="1886"/>
      <c r="I43" s="1886"/>
      <c r="J43" s="1621"/>
      <c r="K43" s="1887">
        <v>7</v>
      </c>
      <c r="L43" s="1888"/>
      <c r="M43" s="1889"/>
      <c r="N43" s="1887">
        <v>369</v>
      </c>
      <c r="O43" s="1888"/>
      <c r="P43" s="1889"/>
      <c r="Q43" s="1887">
        <v>954000</v>
      </c>
      <c r="R43" s="1888"/>
      <c r="S43" s="1889"/>
      <c r="T43" s="1887">
        <v>16917</v>
      </c>
      <c r="U43" s="1888"/>
      <c r="V43" s="1889"/>
    </row>
    <row r="44" spans="2:23" s="68" customFormat="1" ht="12" customHeight="1">
      <c r="B44" s="633"/>
      <c r="C44" s="634"/>
      <c r="D44" s="634"/>
      <c r="E44" s="1886" t="s">
        <v>257</v>
      </c>
      <c r="F44" s="1886"/>
      <c r="G44" s="1886"/>
      <c r="H44" s="1886"/>
      <c r="I44" s="1886"/>
      <c r="J44" s="1621"/>
      <c r="K44" s="1887">
        <v>2</v>
      </c>
      <c r="L44" s="1888"/>
      <c r="M44" s="1889"/>
      <c r="N44" s="1887">
        <v>6</v>
      </c>
      <c r="O44" s="1888"/>
      <c r="P44" s="1889"/>
      <c r="Q44" s="1887" t="s">
        <v>981</v>
      </c>
      <c r="R44" s="1888"/>
      <c r="S44" s="1889"/>
      <c r="T44" s="1887" t="s">
        <v>981</v>
      </c>
      <c r="U44" s="1888"/>
      <c r="V44" s="1889"/>
    </row>
    <row r="45" spans="2:23" s="68" customFormat="1" ht="12" customHeight="1">
      <c r="B45" s="633"/>
      <c r="C45" s="634"/>
      <c r="D45" s="634"/>
      <c r="E45" s="1886" t="s">
        <v>255</v>
      </c>
      <c r="F45" s="1886"/>
      <c r="G45" s="1886"/>
      <c r="H45" s="1886"/>
      <c r="I45" s="1886"/>
      <c r="J45" s="1621"/>
      <c r="K45" s="1887">
        <v>4</v>
      </c>
      <c r="L45" s="1888"/>
      <c r="M45" s="1889"/>
      <c r="N45" s="1887">
        <v>22</v>
      </c>
      <c r="O45" s="1888"/>
      <c r="P45" s="1889"/>
      <c r="Q45" s="1887">
        <v>11800</v>
      </c>
      <c r="R45" s="1888"/>
      <c r="S45" s="1889"/>
      <c r="T45" s="1887">
        <v>157</v>
      </c>
      <c r="U45" s="1888"/>
      <c r="V45" s="1889"/>
    </row>
    <row r="46" spans="2:23" s="68" customFormat="1" ht="12" customHeight="1">
      <c r="B46" s="633"/>
      <c r="C46" s="634"/>
      <c r="D46" s="634"/>
      <c r="E46" s="1886" t="s">
        <v>256</v>
      </c>
      <c r="F46" s="1886"/>
      <c r="G46" s="1886"/>
      <c r="H46" s="1886"/>
      <c r="I46" s="1886"/>
      <c r="J46" s="1621"/>
      <c r="K46" s="1887">
        <v>1</v>
      </c>
      <c r="L46" s="1888"/>
      <c r="M46" s="1889"/>
      <c r="N46" s="1887">
        <v>3</v>
      </c>
      <c r="O46" s="1888"/>
      <c r="P46" s="1889"/>
      <c r="Q46" s="1887" t="s">
        <v>981</v>
      </c>
      <c r="R46" s="1888"/>
      <c r="S46" s="1889"/>
      <c r="T46" s="1887" t="s">
        <v>981</v>
      </c>
      <c r="U46" s="1888"/>
      <c r="V46" s="1889"/>
    </row>
    <row r="47" spans="2:23" s="68" customFormat="1" ht="12" customHeight="1">
      <c r="B47" s="633"/>
      <c r="C47" s="634"/>
      <c r="D47" s="634"/>
      <c r="E47" s="1886" t="s">
        <v>254</v>
      </c>
      <c r="F47" s="1886"/>
      <c r="G47" s="1886"/>
      <c r="H47" s="1886"/>
      <c r="I47" s="1886"/>
      <c r="J47" s="1621"/>
      <c r="K47" s="1887">
        <v>13</v>
      </c>
      <c r="L47" s="1888"/>
      <c r="M47" s="1889"/>
      <c r="N47" s="1887">
        <v>31</v>
      </c>
      <c r="O47" s="1888"/>
      <c r="P47" s="1889"/>
      <c r="Q47" s="1887">
        <v>48500</v>
      </c>
      <c r="R47" s="1888"/>
      <c r="S47" s="1889"/>
      <c r="T47" s="1887">
        <v>677</v>
      </c>
      <c r="U47" s="1888"/>
      <c r="V47" s="1889"/>
    </row>
    <row r="48" spans="2:23" s="68" customFormat="1" ht="12" customHeight="1">
      <c r="B48" s="633"/>
      <c r="C48" s="634"/>
      <c r="D48" s="634"/>
      <c r="E48" s="1886" t="s">
        <v>258</v>
      </c>
      <c r="F48" s="1886"/>
      <c r="G48" s="1886"/>
      <c r="H48" s="1886"/>
      <c r="I48" s="1886"/>
      <c r="J48" s="1621"/>
      <c r="K48" s="1887">
        <v>15</v>
      </c>
      <c r="L48" s="1888"/>
      <c r="M48" s="1889"/>
      <c r="N48" s="1887">
        <v>94</v>
      </c>
      <c r="O48" s="1888"/>
      <c r="P48" s="1889"/>
      <c r="Q48" s="1887">
        <v>43100</v>
      </c>
      <c r="R48" s="1888"/>
      <c r="S48" s="1889"/>
      <c r="T48" s="1887">
        <v>752</v>
      </c>
      <c r="U48" s="1888"/>
      <c r="V48" s="1889"/>
    </row>
    <row r="49" spans="2:22" s="68" customFormat="1" ht="12" customHeight="1">
      <c r="B49" s="633"/>
      <c r="C49" s="634"/>
      <c r="D49" s="634"/>
      <c r="E49" s="1886" t="s">
        <v>1205</v>
      </c>
      <c r="F49" s="1886"/>
      <c r="G49" s="1886"/>
      <c r="H49" s="1886"/>
      <c r="I49" s="1886"/>
      <c r="J49" s="1621"/>
      <c r="K49" s="1887">
        <v>28</v>
      </c>
      <c r="L49" s="1888"/>
      <c r="M49" s="1889"/>
      <c r="N49" s="1887">
        <v>317</v>
      </c>
      <c r="O49" s="1888"/>
      <c r="P49" s="1889"/>
      <c r="Q49" s="1887">
        <v>372100</v>
      </c>
      <c r="R49" s="1888"/>
      <c r="S49" s="1889"/>
      <c r="T49" s="1887">
        <v>3650</v>
      </c>
      <c r="U49" s="1888"/>
      <c r="V49" s="1889"/>
    </row>
    <row r="50" spans="2:22" s="68" customFormat="1" ht="12" customHeight="1">
      <c r="B50" s="633"/>
      <c r="C50" s="634"/>
      <c r="D50" s="1893" t="s">
        <v>308</v>
      </c>
      <c r="E50" s="1893"/>
      <c r="F50" s="1893"/>
      <c r="G50" s="1893"/>
      <c r="H50" s="1893"/>
      <c r="I50" s="1893"/>
      <c r="J50" s="1894"/>
      <c r="K50" s="1890">
        <v>36</v>
      </c>
      <c r="L50" s="1891"/>
      <c r="M50" s="1892"/>
      <c r="N50" s="1890">
        <v>150</v>
      </c>
      <c r="O50" s="1891"/>
      <c r="P50" s="1892"/>
      <c r="Q50" s="1890">
        <v>242100</v>
      </c>
      <c r="R50" s="1891"/>
      <c r="S50" s="1892"/>
      <c r="T50" s="1890">
        <v>3138</v>
      </c>
      <c r="U50" s="1891"/>
      <c r="V50" s="1892"/>
    </row>
    <row r="51" spans="2:22" s="68" customFormat="1" ht="12" customHeight="1">
      <c r="B51" s="633"/>
      <c r="C51" s="634"/>
      <c r="D51" s="634"/>
      <c r="E51" s="1886" t="s">
        <v>187</v>
      </c>
      <c r="F51" s="1886"/>
      <c r="G51" s="1886"/>
      <c r="H51" s="1886"/>
      <c r="I51" s="1886"/>
      <c r="J51" s="1621"/>
      <c r="K51" s="1887">
        <v>20</v>
      </c>
      <c r="L51" s="1888"/>
      <c r="M51" s="1889"/>
      <c r="N51" s="1887">
        <v>100</v>
      </c>
      <c r="O51" s="1888"/>
      <c r="P51" s="1889"/>
      <c r="Q51" s="1887">
        <v>179700</v>
      </c>
      <c r="R51" s="1888"/>
      <c r="S51" s="1889"/>
      <c r="T51" s="1887">
        <v>2131</v>
      </c>
      <c r="U51" s="1888"/>
      <c r="V51" s="1889"/>
    </row>
    <row r="52" spans="2:22" s="68" customFormat="1" ht="12" customHeight="1">
      <c r="B52" s="633"/>
      <c r="C52" s="634"/>
      <c r="D52" s="634"/>
      <c r="E52" s="1886" t="s">
        <v>1206</v>
      </c>
      <c r="F52" s="1886"/>
      <c r="G52" s="1886"/>
      <c r="H52" s="1886"/>
      <c r="I52" s="1886"/>
      <c r="J52" s="1621"/>
      <c r="K52" s="1887">
        <v>4</v>
      </c>
      <c r="L52" s="1888"/>
      <c r="M52" s="1889"/>
      <c r="N52" s="1887">
        <v>7</v>
      </c>
      <c r="O52" s="1888"/>
      <c r="P52" s="1889"/>
      <c r="Q52" s="1887">
        <v>3700</v>
      </c>
      <c r="R52" s="1888"/>
      <c r="S52" s="1889"/>
      <c r="T52" s="1887">
        <v>360</v>
      </c>
      <c r="U52" s="1888"/>
      <c r="V52" s="1889"/>
    </row>
    <row r="53" spans="2:22" s="68" customFormat="1" ht="12" customHeight="1">
      <c r="B53" s="633"/>
      <c r="C53" s="634"/>
      <c r="D53" s="634"/>
      <c r="E53" s="1886" t="s">
        <v>2224</v>
      </c>
      <c r="F53" s="1886"/>
      <c r="G53" s="1886"/>
      <c r="H53" s="1886"/>
      <c r="I53" s="1886"/>
      <c r="J53" s="1621"/>
      <c r="K53" s="1887">
        <v>12</v>
      </c>
      <c r="L53" s="1888"/>
      <c r="M53" s="1889"/>
      <c r="N53" s="1887">
        <v>43</v>
      </c>
      <c r="O53" s="1888"/>
      <c r="P53" s="1889"/>
      <c r="Q53" s="1887">
        <v>58700</v>
      </c>
      <c r="R53" s="1888"/>
      <c r="S53" s="1889"/>
      <c r="T53" s="1887">
        <v>647</v>
      </c>
      <c r="U53" s="1888"/>
      <c r="V53" s="1889"/>
    </row>
    <row r="54" spans="2:22" s="68" customFormat="1" ht="12" customHeight="1">
      <c r="B54" s="633"/>
      <c r="C54" s="634"/>
      <c r="D54" s="1893" t="s">
        <v>416</v>
      </c>
      <c r="E54" s="1893"/>
      <c r="F54" s="1893"/>
      <c r="G54" s="1893"/>
      <c r="H54" s="1893"/>
      <c r="I54" s="1893"/>
      <c r="J54" s="1894"/>
      <c r="K54" s="1890">
        <v>97</v>
      </c>
      <c r="L54" s="1891"/>
      <c r="M54" s="1892"/>
      <c r="N54" s="1890">
        <v>587</v>
      </c>
      <c r="O54" s="1891"/>
      <c r="P54" s="1892"/>
      <c r="Q54" s="1890" t="s">
        <v>981</v>
      </c>
      <c r="R54" s="1891"/>
      <c r="S54" s="1892"/>
      <c r="T54" s="1890" t="s">
        <v>981</v>
      </c>
      <c r="U54" s="1891"/>
      <c r="V54" s="1892"/>
    </row>
    <row r="55" spans="2:22" s="68" customFormat="1" ht="12" customHeight="1">
      <c r="B55" s="633"/>
      <c r="C55" s="634"/>
      <c r="D55" s="634"/>
      <c r="E55" s="1886" t="s">
        <v>1742</v>
      </c>
      <c r="F55" s="1886"/>
      <c r="G55" s="1886"/>
      <c r="H55" s="1886"/>
      <c r="I55" s="1886"/>
      <c r="J55" s="1621"/>
      <c r="K55" s="1887">
        <v>5</v>
      </c>
      <c r="L55" s="1888"/>
      <c r="M55" s="1889"/>
      <c r="N55" s="1887">
        <v>18</v>
      </c>
      <c r="O55" s="1888"/>
      <c r="P55" s="1889"/>
      <c r="Q55" s="1887">
        <v>19500</v>
      </c>
      <c r="R55" s="1888"/>
      <c r="S55" s="1889"/>
      <c r="T55" s="1887">
        <v>423</v>
      </c>
      <c r="U55" s="1888"/>
      <c r="V55" s="1889"/>
    </row>
    <row r="56" spans="2:22" s="68" customFormat="1" ht="12" customHeight="1">
      <c r="B56" s="633"/>
      <c r="C56" s="634"/>
      <c r="D56" s="634"/>
      <c r="E56" s="1886" t="s">
        <v>2225</v>
      </c>
      <c r="F56" s="1886"/>
      <c r="G56" s="1886"/>
      <c r="H56" s="1886"/>
      <c r="I56" s="1886"/>
      <c r="J56" s="1621"/>
      <c r="K56" s="1887">
        <v>1</v>
      </c>
      <c r="L56" s="1888"/>
      <c r="M56" s="1889"/>
      <c r="N56" s="1887">
        <v>1</v>
      </c>
      <c r="O56" s="1888"/>
      <c r="P56" s="1889"/>
      <c r="Q56" s="1887" t="s">
        <v>981</v>
      </c>
      <c r="R56" s="1888"/>
      <c r="S56" s="1889"/>
      <c r="T56" s="1887" t="s">
        <v>981</v>
      </c>
      <c r="U56" s="1888"/>
      <c r="V56" s="1889"/>
    </row>
    <row r="57" spans="2:22" s="68" customFormat="1" ht="12" customHeight="1">
      <c r="B57" s="633"/>
      <c r="C57" s="634"/>
      <c r="D57" s="634"/>
      <c r="E57" s="1886" t="s">
        <v>417</v>
      </c>
      <c r="F57" s="1886"/>
      <c r="G57" s="1886"/>
      <c r="H57" s="1886"/>
      <c r="I57" s="1886"/>
      <c r="J57" s="1621"/>
      <c r="K57" s="1887">
        <v>26</v>
      </c>
      <c r="L57" s="1888"/>
      <c r="M57" s="1889"/>
      <c r="N57" s="1887">
        <v>133</v>
      </c>
      <c r="O57" s="1888"/>
      <c r="P57" s="1889"/>
      <c r="Q57" s="1887">
        <v>253000</v>
      </c>
      <c r="R57" s="1888"/>
      <c r="S57" s="1889"/>
      <c r="T57" s="1887">
        <v>2678</v>
      </c>
      <c r="U57" s="1888"/>
      <c r="V57" s="1889"/>
    </row>
    <row r="58" spans="2:22" s="68" customFormat="1" ht="12" customHeight="1">
      <c r="B58" s="633"/>
      <c r="C58" s="634"/>
      <c r="D58" s="634"/>
      <c r="E58" s="1886" t="s">
        <v>418</v>
      </c>
      <c r="F58" s="1886"/>
      <c r="G58" s="1886"/>
      <c r="H58" s="1886"/>
      <c r="I58" s="1886"/>
      <c r="J58" s="1621"/>
      <c r="K58" s="1887">
        <v>6</v>
      </c>
      <c r="L58" s="1888"/>
      <c r="M58" s="1889"/>
      <c r="N58" s="1887">
        <v>18</v>
      </c>
      <c r="O58" s="1888"/>
      <c r="P58" s="1889"/>
      <c r="Q58" s="1887">
        <v>41800</v>
      </c>
      <c r="R58" s="1888"/>
      <c r="S58" s="1889"/>
      <c r="T58" s="1887">
        <v>466</v>
      </c>
      <c r="U58" s="1888"/>
      <c r="V58" s="1889"/>
    </row>
    <row r="59" spans="2:22" s="68" customFormat="1" ht="12" customHeight="1">
      <c r="B59" s="633"/>
      <c r="C59" s="634"/>
      <c r="D59" s="634"/>
      <c r="E59" s="1886" t="s">
        <v>419</v>
      </c>
      <c r="F59" s="1886"/>
      <c r="G59" s="1886"/>
      <c r="H59" s="1886"/>
      <c r="I59" s="1886"/>
      <c r="J59" s="1621"/>
      <c r="K59" s="1887">
        <v>15</v>
      </c>
      <c r="L59" s="1888"/>
      <c r="M59" s="1889"/>
      <c r="N59" s="1887">
        <v>133</v>
      </c>
      <c r="O59" s="1888"/>
      <c r="P59" s="1889"/>
      <c r="Q59" s="1887">
        <v>851600</v>
      </c>
      <c r="R59" s="1888"/>
      <c r="S59" s="1889"/>
      <c r="T59" s="1887">
        <v>1355</v>
      </c>
      <c r="U59" s="1888"/>
      <c r="V59" s="1889"/>
    </row>
    <row r="60" spans="2:22" s="68" customFormat="1" ht="12" customHeight="1">
      <c r="B60" s="633"/>
      <c r="C60" s="634"/>
      <c r="D60" s="634"/>
      <c r="E60" s="1886" t="s">
        <v>420</v>
      </c>
      <c r="F60" s="1886"/>
      <c r="G60" s="1886"/>
      <c r="H60" s="1886"/>
      <c r="I60" s="1886"/>
      <c r="J60" s="1621"/>
      <c r="K60" s="1887">
        <v>14</v>
      </c>
      <c r="L60" s="1888"/>
      <c r="M60" s="1889"/>
      <c r="N60" s="1887">
        <v>203</v>
      </c>
      <c r="O60" s="1888"/>
      <c r="P60" s="1889"/>
      <c r="Q60" s="1887">
        <v>103800</v>
      </c>
      <c r="R60" s="1888"/>
      <c r="S60" s="1889"/>
      <c r="T60" s="1887">
        <v>1387</v>
      </c>
      <c r="U60" s="1888"/>
      <c r="V60" s="1889"/>
    </row>
    <row r="61" spans="2:22" s="68" customFormat="1" ht="12" customHeight="1">
      <c r="B61" s="633"/>
      <c r="C61" s="634"/>
      <c r="D61" s="634"/>
      <c r="E61" s="1895" t="s">
        <v>421</v>
      </c>
      <c r="F61" s="1896"/>
      <c r="G61" s="1896"/>
      <c r="H61" s="1896"/>
      <c r="I61" s="1896"/>
      <c r="J61" s="1897"/>
      <c r="K61" s="1887">
        <v>5</v>
      </c>
      <c r="L61" s="1888"/>
      <c r="M61" s="1889"/>
      <c r="N61" s="1887">
        <v>12</v>
      </c>
      <c r="O61" s="1888"/>
      <c r="P61" s="1889"/>
      <c r="Q61" s="1887">
        <v>32400</v>
      </c>
      <c r="R61" s="1888"/>
      <c r="S61" s="1889"/>
      <c r="T61" s="1887">
        <v>590</v>
      </c>
      <c r="U61" s="1888"/>
      <c r="V61" s="1889"/>
    </row>
    <row r="62" spans="2:22" s="68" customFormat="1" ht="12" customHeight="1">
      <c r="B62" s="633"/>
      <c r="C62" s="634"/>
      <c r="D62" s="634"/>
      <c r="E62" s="1886" t="s">
        <v>2226</v>
      </c>
      <c r="F62" s="1886"/>
      <c r="G62" s="1886"/>
      <c r="H62" s="1886"/>
      <c r="I62" s="1886"/>
      <c r="J62" s="1621"/>
      <c r="K62" s="1887">
        <v>6</v>
      </c>
      <c r="L62" s="1888"/>
      <c r="M62" s="1889"/>
      <c r="N62" s="1887">
        <v>16</v>
      </c>
      <c r="O62" s="1888"/>
      <c r="P62" s="1889"/>
      <c r="Q62" s="1887">
        <v>15000</v>
      </c>
      <c r="R62" s="1888"/>
      <c r="S62" s="1889"/>
      <c r="T62" s="1887">
        <v>382</v>
      </c>
      <c r="U62" s="1888"/>
      <c r="V62" s="1889"/>
    </row>
    <row r="63" spans="2:22" s="68" customFormat="1" ht="12" customHeight="1">
      <c r="B63" s="633"/>
      <c r="C63" s="634"/>
      <c r="D63" s="634"/>
      <c r="E63" s="1886" t="s">
        <v>1777</v>
      </c>
      <c r="F63" s="1886"/>
      <c r="G63" s="1886"/>
      <c r="H63" s="1886"/>
      <c r="I63" s="1886"/>
      <c r="J63" s="1621"/>
      <c r="K63" s="1887">
        <v>19</v>
      </c>
      <c r="L63" s="1888"/>
      <c r="M63" s="1889"/>
      <c r="N63" s="1887">
        <v>53</v>
      </c>
      <c r="O63" s="1888"/>
      <c r="P63" s="1889"/>
      <c r="Q63" s="1887">
        <v>131000</v>
      </c>
      <c r="R63" s="1888"/>
      <c r="S63" s="1889"/>
      <c r="T63" s="1887">
        <v>3683</v>
      </c>
      <c r="U63" s="1888"/>
      <c r="V63" s="1889"/>
    </row>
    <row r="64" spans="2:22" s="68" customFormat="1" ht="12" customHeight="1">
      <c r="B64" s="633"/>
      <c r="C64" s="634"/>
      <c r="D64" s="1893" t="s">
        <v>2227</v>
      </c>
      <c r="E64" s="1893"/>
      <c r="F64" s="1893"/>
      <c r="G64" s="1893"/>
      <c r="H64" s="1893"/>
      <c r="I64" s="1893"/>
      <c r="J64" s="1894"/>
      <c r="K64" s="1890">
        <v>11</v>
      </c>
      <c r="L64" s="1891"/>
      <c r="M64" s="1892"/>
      <c r="N64" s="1890">
        <v>37</v>
      </c>
      <c r="O64" s="1891"/>
      <c r="P64" s="1892"/>
      <c r="Q64" s="1890">
        <v>79600</v>
      </c>
      <c r="R64" s="1891"/>
      <c r="S64" s="1892"/>
      <c r="T64" s="1890" t="s">
        <v>15</v>
      </c>
      <c r="U64" s="1891"/>
      <c r="V64" s="1892"/>
    </row>
    <row r="65" spans="2:22" s="68" customFormat="1" ht="12" customHeight="1">
      <c r="B65" s="633"/>
      <c r="C65" s="634"/>
      <c r="D65" s="634"/>
      <c r="E65" s="1886" t="s">
        <v>2228</v>
      </c>
      <c r="F65" s="1886"/>
      <c r="G65" s="1886"/>
      <c r="H65" s="1886"/>
      <c r="I65" s="1886"/>
      <c r="J65" s="1621"/>
      <c r="K65" s="1887">
        <v>9</v>
      </c>
      <c r="L65" s="1888"/>
      <c r="M65" s="1889"/>
      <c r="N65" s="1887">
        <v>23</v>
      </c>
      <c r="O65" s="1888"/>
      <c r="P65" s="1889"/>
      <c r="Q65" s="1887" t="s">
        <v>981</v>
      </c>
      <c r="R65" s="1888"/>
      <c r="S65" s="1889"/>
      <c r="T65" s="1890" t="s">
        <v>15</v>
      </c>
      <c r="U65" s="1891"/>
      <c r="V65" s="1892"/>
    </row>
    <row r="66" spans="2:22" s="68" customFormat="1" ht="12" customHeight="1">
      <c r="B66" s="633"/>
      <c r="C66" s="634"/>
      <c r="D66" s="634"/>
      <c r="E66" s="1886" t="s">
        <v>2229</v>
      </c>
      <c r="F66" s="1886"/>
      <c r="G66" s="1886"/>
      <c r="H66" s="1886"/>
      <c r="I66" s="1886"/>
      <c r="J66" s="1621"/>
      <c r="K66" s="1887">
        <v>1</v>
      </c>
      <c r="L66" s="1888"/>
      <c r="M66" s="1888"/>
      <c r="N66" s="1887">
        <v>13</v>
      </c>
      <c r="O66" s="1888"/>
      <c r="P66" s="1888"/>
      <c r="Q66" s="1887" t="s">
        <v>981</v>
      </c>
      <c r="R66" s="1888"/>
      <c r="S66" s="1889"/>
      <c r="T66" s="1887" t="s">
        <v>15</v>
      </c>
      <c r="U66" s="1888"/>
      <c r="V66" s="1889"/>
    </row>
    <row r="67" spans="2:22" s="68" customFormat="1" ht="12" customHeight="1">
      <c r="B67" s="376"/>
      <c r="C67" s="637"/>
      <c r="D67" s="637"/>
      <c r="E67" s="1921" t="s">
        <v>2230</v>
      </c>
      <c r="F67" s="1921"/>
      <c r="G67" s="1921"/>
      <c r="H67" s="1921"/>
      <c r="I67" s="1921"/>
      <c r="J67" s="1922"/>
      <c r="K67" s="1916">
        <v>1</v>
      </c>
      <c r="L67" s="1917"/>
      <c r="M67" s="1918"/>
      <c r="N67" s="1916">
        <v>1</v>
      </c>
      <c r="O67" s="1917"/>
      <c r="P67" s="1918"/>
      <c r="Q67" s="1916" t="s">
        <v>981</v>
      </c>
      <c r="R67" s="1917"/>
      <c r="S67" s="1918"/>
      <c r="T67" s="1916" t="s">
        <v>15</v>
      </c>
      <c r="U67" s="1917"/>
      <c r="V67" s="1918"/>
    </row>
    <row r="68" spans="2:22">
      <c r="B68" s="47" t="s">
        <v>483</v>
      </c>
      <c r="C68" s="47" t="s">
        <v>967</v>
      </c>
    </row>
    <row r="69" spans="2:22">
      <c r="C69" s="36" t="s">
        <v>2409</v>
      </c>
    </row>
  </sheetData>
  <mergeCells count="326">
    <mergeCell ref="M2:V2"/>
    <mergeCell ref="E67:J67"/>
    <mergeCell ref="K67:M67"/>
    <mergeCell ref="N67:P67"/>
    <mergeCell ref="Q67:S67"/>
    <mergeCell ref="T67:V67"/>
    <mergeCell ref="D14:J14"/>
    <mergeCell ref="Q6:S6"/>
    <mergeCell ref="T6:V6"/>
    <mergeCell ref="Q11:S11"/>
    <mergeCell ref="K15:M15"/>
    <mergeCell ref="D11:J11"/>
    <mergeCell ref="T12:V12"/>
    <mergeCell ref="K14:M14"/>
    <mergeCell ref="E8:J8"/>
    <mergeCell ref="Q7:S7"/>
    <mergeCell ref="T7:V7"/>
    <mergeCell ref="K11:M11"/>
    <mergeCell ref="N11:P11"/>
    <mergeCell ref="T8:V8"/>
    <mergeCell ref="T4:V4"/>
    <mergeCell ref="Q4:S4"/>
    <mergeCell ref="K5:M5"/>
    <mergeCell ref="N5:P5"/>
    <mergeCell ref="B3:J3"/>
    <mergeCell ref="B4:J4"/>
    <mergeCell ref="T11:V11"/>
    <mergeCell ref="N6:P6"/>
    <mergeCell ref="Q8:S8"/>
    <mergeCell ref="Q9:S9"/>
    <mergeCell ref="T5:V5"/>
    <mergeCell ref="T3:V3"/>
    <mergeCell ref="Q3:S3"/>
    <mergeCell ref="T9:V9"/>
    <mergeCell ref="Q5:S5"/>
    <mergeCell ref="N4:P4"/>
    <mergeCell ref="N7:P7"/>
    <mergeCell ref="N9:P9"/>
    <mergeCell ref="K8:M8"/>
    <mergeCell ref="N8:P8"/>
    <mergeCell ref="N3:P3"/>
    <mergeCell ref="K3:M3"/>
    <mergeCell ref="K4:M4"/>
    <mergeCell ref="K9:M9"/>
    <mergeCell ref="D7:J7"/>
    <mergeCell ref="E9:J9"/>
    <mergeCell ref="D6:J6"/>
    <mergeCell ref="K6:M6"/>
    <mergeCell ref="C5:J5"/>
    <mergeCell ref="K13:M13"/>
    <mergeCell ref="K12:M12"/>
    <mergeCell ref="E10:J10"/>
    <mergeCell ref="K10:M10"/>
    <mergeCell ref="K7:M7"/>
    <mergeCell ref="K21:M21"/>
    <mergeCell ref="N21:P21"/>
    <mergeCell ref="Q21:S21"/>
    <mergeCell ref="D21:J21"/>
    <mergeCell ref="N10:P10"/>
    <mergeCell ref="Q10:S10"/>
    <mergeCell ref="E20:J20"/>
    <mergeCell ref="T22:V22"/>
    <mergeCell ref="E25:J25"/>
    <mergeCell ref="T21:V21"/>
    <mergeCell ref="T16:V16"/>
    <mergeCell ref="K17:M17"/>
    <mergeCell ref="N17:P17"/>
    <mergeCell ref="Q17:S17"/>
    <mergeCell ref="T14:V14"/>
    <mergeCell ref="N15:P15"/>
    <mergeCell ref="Q15:S15"/>
    <mergeCell ref="K16:M16"/>
    <mergeCell ref="N16:P16"/>
    <mergeCell ref="K18:M18"/>
    <mergeCell ref="N18:P18"/>
    <mergeCell ref="T15:V15"/>
    <mergeCell ref="N14:P14"/>
    <mergeCell ref="Q14:S14"/>
    <mergeCell ref="T19:V19"/>
    <mergeCell ref="K20:M20"/>
    <mergeCell ref="N20:P20"/>
    <mergeCell ref="Q20:S20"/>
    <mergeCell ref="T20:V20"/>
    <mergeCell ref="K25:M25"/>
    <mergeCell ref="N25:P25"/>
    <mergeCell ref="E22:J22"/>
    <mergeCell ref="E23:J23"/>
    <mergeCell ref="E24:J24"/>
    <mergeCell ref="Q27:S27"/>
    <mergeCell ref="T27:V27"/>
    <mergeCell ref="K26:M26"/>
    <mergeCell ref="N26:P26"/>
    <mergeCell ref="Q26:S26"/>
    <mergeCell ref="T26:V26"/>
    <mergeCell ref="Q25:S25"/>
    <mergeCell ref="T25:V25"/>
    <mergeCell ref="K24:M24"/>
    <mergeCell ref="N24:P24"/>
    <mergeCell ref="Q24:S24"/>
    <mergeCell ref="T24:V24"/>
    <mergeCell ref="K23:M23"/>
    <mergeCell ref="N23:P23"/>
    <mergeCell ref="Q23:S23"/>
    <mergeCell ref="T23:V23"/>
    <mergeCell ref="K22:M22"/>
    <mergeCell ref="N22:P22"/>
    <mergeCell ref="Q22:S22"/>
    <mergeCell ref="Q28:S28"/>
    <mergeCell ref="T28:V28"/>
    <mergeCell ref="K30:M30"/>
    <mergeCell ref="N30:P30"/>
    <mergeCell ref="Q30:S30"/>
    <mergeCell ref="T30:V30"/>
    <mergeCell ref="Q29:S29"/>
    <mergeCell ref="T29:V29"/>
    <mergeCell ref="D26:J26"/>
    <mergeCell ref="K28:M28"/>
    <mergeCell ref="N28:P28"/>
    <mergeCell ref="E27:J27"/>
    <mergeCell ref="E28:J28"/>
    <mergeCell ref="K27:M27"/>
    <mergeCell ref="N27:P27"/>
    <mergeCell ref="K32:M32"/>
    <mergeCell ref="N32:P32"/>
    <mergeCell ref="Q32:S32"/>
    <mergeCell ref="T32:V32"/>
    <mergeCell ref="Q35:S35"/>
    <mergeCell ref="T35:V35"/>
    <mergeCell ref="K31:M31"/>
    <mergeCell ref="N31:P31"/>
    <mergeCell ref="Q31:S31"/>
    <mergeCell ref="T31:V31"/>
    <mergeCell ref="K37:M37"/>
    <mergeCell ref="N37:P37"/>
    <mergeCell ref="Q37:S37"/>
    <mergeCell ref="T37:V37"/>
    <mergeCell ref="K36:M36"/>
    <mergeCell ref="N36:P36"/>
    <mergeCell ref="Q36:S36"/>
    <mergeCell ref="T36:V36"/>
    <mergeCell ref="K33:M33"/>
    <mergeCell ref="N33:P33"/>
    <mergeCell ref="Q33:S33"/>
    <mergeCell ref="T33:V33"/>
    <mergeCell ref="Q34:S34"/>
    <mergeCell ref="K35:M35"/>
    <mergeCell ref="N35:P35"/>
    <mergeCell ref="K40:M40"/>
    <mergeCell ref="N40:P40"/>
    <mergeCell ref="Q40:S40"/>
    <mergeCell ref="T40:V40"/>
    <mergeCell ref="K39:M39"/>
    <mergeCell ref="N39:P39"/>
    <mergeCell ref="Q39:S39"/>
    <mergeCell ref="T39:V39"/>
    <mergeCell ref="K38:M38"/>
    <mergeCell ref="N38:P38"/>
    <mergeCell ref="Q38:S38"/>
    <mergeCell ref="T38:V38"/>
    <mergeCell ref="T43:V43"/>
    <mergeCell ref="K42:M42"/>
    <mergeCell ref="N42:P42"/>
    <mergeCell ref="Q42:S42"/>
    <mergeCell ref="T42:V42"/>
    <mergeCell ref="K41:M41"/>
    <mergeCell ref="N41:P41"/>
    <mergeCell ref="Q41:S41"/>
    <mergeCell ref="T41:V41"/>
    <mergeCell ref="E30:J30"/>
    <mergeCell ref="E31:J31"/>
    <mergeCell ref="C32:J32"/>
    <mergeCell ref="D33:J33"/>
    <mergeCell ref="T48:V48"/>
    <mergeCell ref="K47:M47"/>
    <mergeCell ref="N47:P47"/>
    <mergeCell ref="Q47:S47"/>
    <mergeCell ref="T47:V47"/>
    <mergeCell ref="K46:M46"/>
    <mergeCell ref="N46:P46"/>
    <mergeCell ref="Q46:S46"/>
    <mergeCell ref="T46:V46"/>
    <mergeCell ref="K45:M45"/>
    <mergeCell ref="N45:P45"/>
    <mergeCell ref="Q45:S45"/>
    <mergeCell ref="T45:V45"/>
    <mergeCell ref="K44:M44"/>
    <mergeCell ref="N44:P44"/>
    <mergeCell ref="Q44:S44"/>
    <mergeCell ref="T44:V44"/>
    <mergeCell ref="K43:M43"/>
    <mergeCell ref="N43:P43"/>
    <mergeCell ref="Q43:S43"/>
    <mergeCell ref="E44:J44"/>
    <mergeCell ref="E45:J45"/>
    <mergeCell ref="E46:J46"/>
    <mergeCell ref="E47:J47"/>
    <mergeCell ref="D50:J50"/>
    <mergeCell ref="D36:J36"/>
    <mergeCell ref="E37:J37"/>
    <mergeCell ref="E38:J38"/>
    <mergeCell ref="E39:J39"/>
    <mergeCell ref="K63:M63"/>
    <mergeCell ref="N63:P63"/>
    <mergeCell ref="T64:V64"/>
    <mergeCell ref="Q56:S56"/>
    <mergeCell ref="T56:V56"/>
    <mergeCell ref="Q57:S57"/>
    <mergeCell ref="T57:V57"/>
    <mergeCell ref="K57:M57"/>
    <mergeCell ref="N57:P57"/>
    <mergeCell ref="T58:V58"/>
    <mergeCell ref="T62:V62"/>
    <mergeCell ref="K61:M61"/>
    <mergeCell ref="T61:V61"/>
    <mergeCell ref="K62:M62"/>
    <mergeCell ref="N58:P58"/>
    <mergeCell ref="K58:M58"/>
    <mergeCell ref="N59:P59"/>
    <mergeCell ref="Q59:S59"/>
    <mergeCell ref="T59:V59"/>
    <mergeCell ref="T60:V60"/>
    <mergeCell ref="K59:M59"/>
    <mergeCell ref="K56:M56"/>
    <mergeCell ref="N56:P56"/>
    <mergeCell ref="Q58:S58"/>
    <mergeCell ref="N62:P62"/>
    <mergeCell ref="Q62:S62"/>
    <mergeCell ref="N60:P60"/>
    <mergeCell ref="E66:J66"/>
    <mergeCell ref="K66:M66"/>
    <mergeCell ref="N66:P66"/>
    <mergeCell ref="Q66:S66"/>
    <mergeCell ref="T66:V66"/>
    <mergeCell ref="E65:J65"/>
    <mergeCell ref="K65:M65"/>
    <mergeCell ref="N65:P65"/>
    <mergeCell ref="Q65:S65"/>
    <mergeCell ref="T65:V65"/>
    <mergeCell ref="K60:M60"/>
    <mergeCell ref="D64:J64"/>
    <mergeCell ref="K64:M64"/>
    <mergeCell ref="N64:P64"/>
    <mergeCell ref="Q64:S64"/>
    <mergeCell ref="E63:J63"/>
    <mergeCell ref="E61:J61"/>
    <mergeCell ref="E62:J62"/>
    <mergeCell ref="E60:J60"/>
    <mergeCell ref="Q63:S63"/>
    <mergeCell ref="T63:V63"/>
    <mergeCell ref="Q61:S61"/>
    <mergeCell ref="Q60:S60"/>
    <mergeCell ref="N61:P61"/>
    <mergeCell ref="K54:M54"/>
    <mergeCell ref="N54:P54"/>
    <mergeCell ref="Q54:S54"/>
    <mergeCell ref="K55:M55"/>
    <mergeCell ref="N55:P55"/>
    <mergeCell ref="Q55:S55"/>
    <mergeCell ref="E53:J53"/>
    <mergeCell ref="K53:M53"/>
    <mergeCell ref="N53:P53"/>
    <mergeCell ref="Q53:S53"/>
    <mergeCell ref="E58:J58"/>
    <mergeCell ref="E59:J59"/>
    <mergeCell ref="D54:J54"/>
    <mergeCell ref="E55:J55"/>
    <mergeCell ref="E56:J56"/>
    <mergeCell ref="E57:J57"/>
    <mergeCell ref="T55:V55"/>
    <mergeCell ref="T54:V54"/>
    <mergeCell ref="N52:P52"/>
    <mergeCell ref="Q52:S52"/>
    <mergeCell ref="T52:V52"/>
    <mergeCell ref="Q50:S50"/>
    <mergeCell ref="T50:V50"/>
    <mergeCell ref="K51:M51"/>
    <mergeCell ref="N51:P51"/>
    <mergeCell ref="Q51:S51"/>
    <mergeCell ref="T51:V51"/>
    <mergeCell ref="K50:M50"/>
    <mergeCell ref="N50:P50"/>
    <mergeCell ref="T53:V53"/>
    <mergeCell ref="T10:V10"/>
    <mergeCell ref="E19:J19"/>
    <mergeCell ref="K19:M19"/>
    <mergeCell ref="N19:P19"/>
    <mergeCell ref="Q19:S19"/>
    <mergeCell ref="T18:V18"/>
    <mergeCell ref="T17:V17"/>
    <mergeCell ref="Q16:S16"/>
    <mergeCell ref="Q18:S18"/>
    <mergeCell ref="E15:J15"/>
    <mergeCell ref="E17:J17"/>
    <mergeCell ref="E18:J18"/>
    <mergeCell ref="E16:J16"/>
    <mergeCell ref="N12:P12"/>
    <mergeCell ref="Q12:S12"/>
    <mergeCell ref="E12:J12"/>
    <mergeCell ref="E13:J13"/>
    <mergeCell ref="N13:P13"/>
    <mergeCell ref="Q13:S13"/>
    <mergeCell ref="T13:V13"/>
    <mergeCell ref="E29:J29"/>
    <mergeCell ref="K29:M29"/>
    <mergeCell ref="N29:P29"/>
    <mergeCell ref="K52:M52"/>
    <mergeCell ref="N49:P49"/>
    <mergeCell ref="Q49:S49"/>
    <mergeCell ref="T49:V49"/>
    <mergeCell ref="E48:J48"/>
    <mergeCell ref="E49:J49"/>
    <mergeCell ref="K48:M48"/>
    <mergeCell ref="N48:P48"/>
    <mergeCell ref="Q48:S48"/>
    <mergeCell ref="E52:J52"/>
    <mergeCell ref="E40:J40"/>
    <mergeCell ref="E34:J34"/>
    <mergeCell ref="E35:J35"/>
    <mergeCell ref="K34:M34"/>
    <mergeCell ref="N34:P34"/>
    <mergeCell ref="T34:V34"/>
    <mergeCell ref="K49:M49"/>
    <mergeCell ref="E41:J41"/>
    <mergeCell ref="D42:J42"/>
    <mergeCell ref="E51:J51"/>
    <mergeCell ref="E43:J43"/>
  </mergeCells>
  <phoneticPr fontId="2"/>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65"/>
  <sheetViews>
    <sheetView zoomScaleNormal="100" workbookViewId="0">
      <selection activeCell="U39" sqref="U39"/>
    </sheetView>
  </sheetViews>
  <sheetFormatPr defaultRowHeight="13.5"/>
  <cols>
    <col min="1" max="1" width="0.875" style="21" customWidth="1"/>
    <col min="2" max="2" width="11.125" style="21" customWidth="1"/>
    <col min="3" max="3" width="4.375" style="21" customWidth="1"/>
    <col min="4" max="4" width="4.5" style="21" customWidth="1"/>
    <col min="5" max="5" width="4.875" style="21" customWidth="1"/>
    <col min="6" max="7" width="4" style="21" customWidth="1"/>
    <col min="8" max="8" width="3.75" style="21" customWidth="1"/>
    <col min="9" max="12" width="4" style="21" customWidth="1"/>
    <col min="13" max="13" width="3.875" style="21" customWidth="1"/>
    <col min="14" max="14" width="4.25" style="21" customWidth="1"/>
    <col min="15" max="16" width="4" style="21" customWidth="1"/>
    <col min="17" max="17" width="5.625" style="21" customWidth="1"/>
    <col min="18" max="19" width="4" style="21" customWidth="1"/>
    <col min="20" max="20" width="5.25" style="21" customWidth="1"/>
    <col min="21" max="25" width="4" style="21" customWidth="1"/>
    <col min="26" max="16384" width="9" style="21"/>
  </cols>
  <sheetData>
    <row r="1" spans="1:35" s="217" customFormat="1" ht="26.25" customHeight="1">
      <c r="A1" s="215" t="s">
        <v>979</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4.25">
      <c r="A2" s="113"/>
      <c r="B2" s="40"/>
      <c r="C2" s="40"/>
      <c r="D2" s="40"/>
      <c r="E2" s="40"/>
      <c r="F2" s="40"/>
      <c r="G2" s="40"/>
      <c r="H2" s="40"/>
      <c r="I2" s="40"/>
      <c r="J2" s="40"/>
      <c r="K2" s="1985" t="s">
        <v>82</v>
      </c>
      <c r="L2" s="1985"/>
      <c r="M2" s="1985"/>
      <c r="N2" s="1985"/>
      <c r="O2" s="1985"/>
      <c r="P2" s="1985"/>
      <c r="Q2" s="1985"/>
      <c r="R2" s="1985"/>
      <c r="S2" s="40"/>
      <c r="T2" s="40"/>
      <c r="U2" s="40"/>
      <c r="V2" s="40"/>
    </row>
    <row r="3" spans="1:35" s="40" customFormat="1" ht="14.25">
      <c r="A3" s="113"/>
      <c r="B3" s="1957" t="s">
        <v>7</v>
      </c>
      <c r="C3" s="1959" t="s">
        <v>83</v>
      </c>
      <c r="D3" s="1960"/>
      <c r="E3" s="1960"/>
      <c r="F3" s="1960"/>
      <c r="G3" s="1960"/>
      <c r="H3" s="1960"/>
      <c r="I3" s="1960"/>
      <c r="J3" s="1961"/>
      <c r="K3" s="1959" t="s">
        <v>249</v>
      </c>
      <c r="L3" s="1960"/>
      <c r="M3" s="1960"/>
      <c r="N3" s="1960"/>
      <c r="O3" s="1960"/>
      <c r="P3" s="1960"/>
      <c r="Q3" s="1960"/>
      <c r="R3" s="1961"/>
    </row>
    <row r="4" spans="1:35" s="40" customFormat="1" ht="14.25">
      <c r="A4" s="113"/>
      <c r="B4" s="1958"/>
      <c r="C4" s="1962" t="s">
        <v>1765</v>
      </c>
      <c r="D4" s="1963"/>
      <c r="E4" s="1963" t="s">
        <v>920</v>
      </c>
      <c r="F4" s="1963"/>
      <c r="G4" s="1963" t="s">
        <v>710</v>
      </c>
      <c r="H4" s="1963"/>
      <c r="I4" s="1963" t="s">
        <v>1839</v>
      </c>
      <c r="J4" s="1964"/>
      <c r="K4" s="1962" t="s">
        <v>2242</v>
      </c>
      <c r="L4" s="1963"/>
      <c r="M4" s="1963" t="s">
        <v>920</v>
      </c>
      <c r="N4" s="1963"/>
      <c r="O4" s="1963" t="s">
        <v>710</v>
      </c>
      <c r="P4" s="1963"/>
      <c r="Q4" s="1963" t="s">
        <v>1839</v>
      </c>
      <c r="R4" s="1964"/>
    </row>
    <row r="5" spans="1:35" s="40" customFormat="1" ht="18.75" customHeight="1">
      <c r="A5" s="113"/>
      <c r="B5" s="640" t="s">
        <v>1980</v>
      </c>
      <c r="C5" s="1965">
        <v>29980</v>
      </c>
      <c r="D5" s="1966"/>
      <c r="E5" s="1967">
        <v>26940</v>
      </c>
      <c r="F5" s="1967"/>
      <c r="G5" s="1967">
        <v>2959</v>
      </c>
      <c r="H5" s="1967"/>
      <c r="I5" s="1967">
        <v>81</v>
      </c>
      <c r="J5" s="1968"/>
      <c r="K5" s="1986">
        <v>140653</v>
      </c>
      <c r="L5" s="1967"/>
      <c r="M5" s="1967">
        <v>125295</v>
      </c>
      <c r="N5" s="1967"/>
      <c r="O5" s="1967">
        <v>14772</v>
      </c>
      <c r="P5" s="1967"/>
      <c r="Q5" s="1967">
        <v>586</v>
      </c>
      <c r="R5" s="1968"/>
    </row>
    <row r="6" spans="1:35" s="40" customFormat="1" ht="18.75" customHeight="1">
      <c r="A6" s="113"/>
      <c r="B6" s="641" t="s">
        <v>546</v>
      </c>
      <c r="C6" s="1732">
        <v>30232</v>
      </c>
      <c r="D6" s="1730"/>
      <c r="E6" s="1730">
        <v>27215</v>
      </c>
      <c r="F6" s="1730"/>
      <c r="G6" s="1730">
        <v>2902</v>
      </c>
      <c r="H6" s="1730"/>
      <c r="I6" s="1730">
        <v>115</v>
      </c>
      <c r="J6" s="1731"/>
      <c r="K6" s="1980">
        <v>135620</v>
      </c>
      <c r="L6" s="1981"/>
      <c r="M6" s="1730">
        <v>121214</v>
      </c>
      <c r="N6" s="1730"/>
      <c r="O6" s="1730">
        <v>13958</v>
      </c>
      <c r="P6" s="1730"/>
      <c r="Q6" s="1730">
        <v>448</v>
      </c>
      <c r="R6" s="1731"/>
    </row>
    <row r="7" spans="1:35" s="40" customFormat="1" ht="18.75" customHeight="1">
      <c r="A7" s="113"/>
      <c r="B7" s="641" t="s">
        <v>2134</v>
      </c>
      <c r="C7" s="1732">
        <v>30481</v>
      </c>
      <c r="D7" s="1730"/>
      <c r="E7" s="1730">
        <v>27501</v>
      </c>
      <c r="F7" s="1730"/>
      <c r="G7" s="1730">
        <v>2832</v>
      </c>
      <c r="H7" s="1730"/>
      <c r="I7" s="1730">
        <v>148</v>
      </c>
      <c r="J7" s="1731"/>
      <c r="K7" s="1732">
        <v>132568</v>
      </c>
      <c r="L7" s="1730"/>
      <c r="M7" s="1730">
        <v>119087</v>
      </c>
      <c r="N7" s="1730"/>
      <c r="O7" s="1730">
        <v>13007</v>
      </c>
      <c r="P7" s="1730"/>
      <c r="Q7" s="1730">
        <v>474</v>
      </c>
      <c r="R7" s="1731"/>
    </row>
    <row r="8" spans="1:35" s="40" customFormat="1" ht="18.75" customHeight="1">
      <c r="A8" s="113"/>
      <c r="B8" s="641" t="s">
        <v>2248</v>
      </c>
      <c r="C8" s="1732">
        <v>30595</v>
      </c>
      <c r="D8" s="1730"/>
      <c r="E8" s="1730">
        <v>27717</v>
      </c>
      <c r="F8" s="1730"/>
      <c r="G8" s="1730">
        <v>2741</v>
      </c>
      <c r="H8" s="1730"/>
      <c r="I8" s="1730">
        <v>137</v>
      </c>
      <c r="J8" s="1731"/>
      <c r="K8" s="1732">
        <v>131829</v>
      </c>
      <c r="L8" s="1730"/>
      <c r="M8" s="1730">
        <v>118453</v>
      </c>
      <c r="N8" s="1730"/>
      <c r="O8" s="1730">
        <v>12715</v>
      </c>
      <c r="P8" s="1730"/>
      <c r="Q8" s="1730">
        <v>661</v>
      </c>
      <c r="R8" s="1731"/>
    </row>
    <row r="9" spans="1:35" s="40" customFormat="1" ht="18.75" customHeight="1">
      <c r="A9" s="113"/>
      <c r="B9" s="642" t="s">
        <v>2346</v>
      </c>
      <c r="C9" s="1979">
        <v>30711</v>
      </c>
      <c r="D9" s="1948"/>
      <c r="E9" s="1948">
        <v>27956</v>
      </c>
      <c r="F9" s="1948"/>
      <c r="G9" s="1948">
        <v>2651</v>
      </c>
      <c r="H9" s="1948"/>
      <c r="I9" s="1948">
        <v>104</v>
      </c>
      <c r="J9" s="1977"/>
      <c r="K9" s="1979">
        <v>125322</v>
      </c>
      <c r="L9" s="1948"/>
      <c r="M9" s="1948">
        <v>113070</v>
      </c>
      <c r="N9" s="1948"/>
      <c r="O9" s="1948">
        <v>11870</v>
      </c>
      <c r="P9" s="1948"/>
      <c r="Q9" s="1948">
        <v>382</v>
      </c>
      <c r="R9" s="1977"/>
    </row>
    <row r="10" spans="1:35" s="40" customFormat="1" ht="14.25">
      <c r="A10" s="113"/>
      <c r="B10" s="114"/>
      <c r="C10" s="115"/>
      <c r="D10" s="115"/>
      <c r="E10" s="115"/>
      <c r="F10" s="115"/>
      <c r="G10" s="115"/>
      <c r="H10" s="115"/>
      <c r="I10" s="115"/>
      <c r="J10" s="115"/>
      <c r="K10" s="115"/>
      <c r="L10" s="115"/>
      <c r="M10" s="115"/>
      <c r="N10" s="115"/>
      <c r="O10" s="115"/>
      <c r="P10" s="115"/>
      <c r="Q10" s="115"/>
      <c r="R10" s="115"/>
    </row>
    <row r="11" spans="1:35" s="40" customFormat="1" ht="14.25">
      <c r="A11" s="113"/>
      <c r="B11" s="103" t="s">
        <v>250</v>
      </c>
      <c r="C11" s="103"/>
      <c r="D11" s="103"/>
      <c r="E11" s="103"/>
      <c r="F11" s="103"/>
      <c r="G11" s="103"/>
      <c r="H11" s="103"/>
      <c r="I11" s="103"/>
      <c r="J11" s="103"/>
      <c r="K11" s="103"/>
      <c r="L11" s="103"/>
      <c r="M11" s="103"/>
    </row>
    <row r="12" spans="1:35" s="40" customFormat="1" ht="14.25">
      <c r="A12" s="113"/>
      <c r="B12" s="103" t="s">
        <v>697</v>
      </c>
    </row>
    <row r="13" spans="1:35" s="40" customFormat="1" ht="14.25">
      <c r="A13" s="113"/>
      <c r="B13" s="103" t="s">
        <v>698</v>
      </c>
    </row>
    <row r="14" spans="1:35" s="40" customFormat="1" ht="14.25">
      <c r="A14" s="113"/>
      <c r="B14" s="103"/>
    </row>
    <row r="15" spans="1:35" s="40" customFormat="1" ht="35.25" customHeight="1">
      <c r="A15" s="113"/>
    </row>
    <row r="16" spans="1:35" s="217" customFormat="1" ht="26.25" customHeight="1">
      <c r="A16" s="215" t="s">
        <v>162</v>
      </c>
      <c r="B16" s="219"/>
      <c r="C16" s="219"/>
      <c r="D16" s="219"/>
      <c r="E16" s="219"/>
      <c r="F16" s="219"/>
      <c r="G16" s="219"/>
      <c r="H16" s="219"/>
      <c r="I16" s="219"/>
      <c r="J16" s="219"/>
      <c r="K16" s="219"/>
      <c r="L16" s="219"/>
      <c r="M16" s="219"/>
      <c r="N16" s="219"/>
      <c r="O16" s="219"/>
      <c r="P16" s="219"/>
      <c r="Q16" s="219"/>
      <c r="R16" s="219"/>
      <c r="S16" s="219"/>
      <c r="T16" s="219"/>
      <c r="U16" s="219"/>
      <c r="V16" s="219"/>
      <c r="W16" s="219"/>
      <c r="X16" s="218"/>
      <c r="Y16" s="218"/>
      <c r="Z16" s="218"/>
      <c r="AA16" s="218"/>
      <c r="AB16" s="218"/>
      <c r="AC16" s="218"/>
      <c r="AD16" s="218"/>
      <c r="AE16" s="218"/>
      <c r="AF16" s="218"/>
      <c r="AG16" s="218"/>
      <c r="AH16" s="218"/>
      <c r="AI16" s="218"/>
    </row>
    <row r="17" spans="2:45" ht="14.25" customHeight="1">
      <c r="L17" s="1313" t="s">
        <v>451</v>
      </c>
      <c r="M17" s="1313"/>
      <c r="N17" s="1313"/>
      <c r="O17" s="1313"/>
      <c r="P17" s="1313"/>
      <c r="Q17" s="1313"/>
      <c r="R17" s="1313"/>
      <c r="S17" s="1603"/>
      <c r="T17" s="1603"/>
    </row>
    <row r="18" spans="2:45" ht="14.25" customHeight="1">
      <c r="B18" s="1272" t="s">
        <v>919</v>
      </c>
      <c r="C18" s="1276" t="s">
        <v>527</v>
      </c>
      <c r="D18" s="1277"/>
      <c r="E18" s="1277"/>
      <c r="F18" s="1277"/>
      <c r="G18" s="1277"/>
      <c r="H18" s="1277"/>
      <c r="I18" s="1277"/>
      <c r="J18" s="1277"/>
      <c r="K18" s="1277"/>
      <c r="L18" s="1277"/>
      <c r="M18" s="1277"/>
      <c r="N18" s="1277"/>
      <c r="O18" s="1277"/>
      <c r="P18" s="1277"/>
      <c r="Q18" s="1277"/>
      <c r="R18" s="1279"/>
    </row>
    <row r="19" spans="2:45" ht="14.25" customHeight="1">
      <c r="B19" s="1969"/>
      <c r="C19" s="1276" t="s">
        <v>528</v>
      </c>
      <c r="D19" s="1277"/>
      <c r="E19" s="1277"/>
      <c r="F19" s="1277"/>
      <c r="G19" s="1277"/>
      <c r="H19" s="1277"/>
      <c r="I19" s="1277"/>
      <c r="J19" s="1277"/>
      <c r="K19" s="1277"/>
      <c r="L19" s="1277"/>
      <c r="M19" s="1277"/>
      <c r="N19" s="1277"/>
      <c r="O19" s="1277"/>
      <c r="P19" s="1279"/>
      <c r="Q19" s="1951" t="s">
        <v>1</v>
      </c>
      <c r="R19" s="1952"/>
    </row>
    <row r="20" spans="2:45" ht="14.25" customHeight="1">
      <c r="B20" s="1969"/>
      <c r="C20" s="1454" t="s">
        <v>2146</v>
      </c>
      <c r="D20" s="1455"/>
      <c r="E20" s="1276" t="s">
        <v>1969</v>
      </c>
      <c r="F20" s="1277"/>
      <c r="G20" s="1277"/>
      <c r="H20" s="1277"/>
      <c r="I20" s="1277"/>
      <c r="J20" s="1277"/>
      <c r="K20" s="1277"/>
      <c r="L20" s="1277"/>
      <c r="M20" s="1277"/>
      <c r="N20" s="1279"/>
      <c r="O20" s="1454" t="s">
        <v>918</v>
      </c>
      <c r="P20" s="1455"/>
      <c r="Q20" s="1953"/>
      <c r="R20" s="1954"/>
      <c r="T20" s="1603"/>
      <c r="U20" s="1603"/>
    </row>
    <row r="21" spans="2:45" ht="14.25" customHeight="1">
      <c r="B21" s="1969"/>
      <c r="C21" s="1522"/>
      <c r="D21" s="1603"/>
      <c r="E21" s="1971" t="s">
        <v>2145</v>
      </c>
      <c r="F21" s="1925"/>
      <c r="G21" s="1925" t="s">
        <v>968</v>
      </c>
      <c r="H21" s="1925"/>
      <c r="I21" s="1949" t="s">
        <v>1970</v>
      </c>
      <c r="J21" s="1949"/>
      <c r="K21" s="1923" t="s">
        <v>1646</v>
      </c>
      <c r="L21" s="1923"/>
      <c r="M21" s="1925" t="s">
        <v>1839</v>
      </c>
      <c r="N21" s="1941"/>
      <c r="O21" s="1603"/>
      <c r="P21" s="1945"/>
      <c r="Q21" s="1953"/>
      <c r="R21" s="1954"/>
      <c r="T21" s="8"/>
      <c r="U21" s="8"/>
    </row>
    <row r="22" spans="2:45" ht="14.25" customHeight="1">
      <c r="B22" s="1970"/>
      <c r="C22" s="1456"/>
      <c r="D22" s="1451"/>
      <c r="E22" s="1972"/>
      <c r="F22" s="1926"/>
      <c r="G22" s="1926"/>
      <c r="H22" s="1926"/>
      <c r="I22" s="1950"/>
      <c r="J22" s="1950"/>
      <c r="K22" s="1924"/>
      <c r="L22" s="1924"/>
      <c r="M22" s="1926"/>
      <c r="N22" s="1942"/>
      <c r="O22" s="1451"/>
      <c r="P22" s="1457"/>
      <c r="Q22" s="1955"/>
      <c r="R22" s="1956"/>
    </row>
    <row r="23" spans="2:45" ht="18.75" customHeight="1">
      <c r="B23" s="391" t="s">
        <v>1980</v>
      </c>
      <c r="C23" s="1763">
        <v>6315</v>
      </c>
      <c r="D23" s="1884"/>
      <c r="E23" s="1705">
        <v>4237</v>
      </c>
      <c r="F23" s="1452"/>
      <c r="G23" s="1706">
        <v>1275</v>
      </c>
      <c r="H23" s="1452"/>
      <c r="I23" s="1706">
        <v>361</v>
      </c>
      <c r="J23" s="1452"/>
      <c r="K23" s="1706">
        <v>316</v>
      </c>
      <c r="L23" s="1452"/>
      <c r="M23" s="1706">
        <v>126</v>
      </c>
      <c r="N23" s="1453"/>
      <c r="O23" s="1764">
        <v>537</v>
      </c>
      <c r="P23" s="1885"/>
      <c r="Q23" s="1974">
        <v>785</v>
      </c>
      <c r="R23" s="1975"/>
      <c r="S23" s="8"/>
      <c r="T23" s="8"/>
    </row>
    <row r="24" spans="2:45" ht="18.75" customHeight="1">
      <c r="B24" s="390" t="s">
        <v>546</v>
      </c>
      <c r="C24" s="1762">
        <v>6368</v>
      </c>
      <c r="D24" s="1756"/>
      <c r="E24" s="1707">
        <v>4194</v>
      </c>
      <c r="F24" s="1708"/>
      <c r="G24" s="1708">
        <v>1341</v>
      </c>
      <c r="H24" s="1708"/>
      <c r="I24" s="1708">
        <v>393</v>
      </c>
      <c r="J24" s="1708"/>
      <c r="K24" s="1708">
        <v>316</v>
      </c>
      <c r="L24" s="1708"/>
      <c r="M24" s="1708">
        <v>124</v>
      </c>
      <c r="N24" s="1712"/>
      <c r="O24" s="1758">
        <v>632</v>
      </c>
      <c r="P24" s="1762"/>
      <c r="Q24" s="1762">
        <v>730</v>
      </c>
      <c r="R24" s="1762"/>
      <c r="S24" s="8"/>
      <c r="T24" s="8"/>
      <c r="U24" s="8"/>
      <c r="V24" s="8"/>
      <c r="W24" s="46"/>
      <c r="X24" s="46"/>
      <c r="Y24" s="46"/>
      <c r="Z24" s="46"/>
      <c r="AA24" s="46"/>
      <c r="AB24" s="46"/>
      <c r="AC24" s="46"/>
      <c r="AD24" s="46"/>
      <c r="AE24" s="46"/>
      <c r="AF24" s="46"/>
      <c r="AG24" s="46"/>
      <c r="AH24" s="46"/>
      <c r="AI24" s="46"/>
      <c r="AJ24" s="46"/>
      <c r="AK24" s="46"/>
      <c r="AL24" s="46"/>
      <c r="AM24" s="46"/>
      <c r="AN24" s="46"/>
      <c r="AO24" s="46"/>
      <c r="AP24" s="46"/>
      <c r="AQ24" s="46"/>
      <c r="AR24" s="46"/>
      <c r="AS24" s="46"/>
    </row>
    <row r="25" spans="2:45" ht="18.75" customHeight="1">
      <c r="B25" s="390" t="s">
        <v>2134</v>
      </c>
      <c r="C25" s="1762">
        <v>6233</v>
      </c>
      <c r="D25" s="1756"/>
      <c r="E25" s="1707">
        <v>4139</v>
      </c>
      <c r="F25" s="1708"/>
      <c r="G25" s="1708">
        <v>774</v>
      </c>
      <c r="H25" s="1708"/>
      <c r="I25" s="1708">
        <v>903</v>
      </c>
      <c r="J25" s="1708"/>
      <c r="K25" s="1708">
        <v>305</v>
      </c>
      <c r="L25" s="1708"/>
      <c r="M25" s="1708">
        <v>113</v>
      </c>
      <c r="N25" s="1712"/>
      <c r="O25" s="1758">
        <v>623</v>
      </c>
      <c r="P25" s="1762"/>
      <c r="Q25" s="1762">
        <v>676</v>
      </c>
      <c r="R25" s="1762"/>
      <c r="S25" s="8"/>
      <c r="T25" s="8"/>
      <c r="U25" s="8"/>
      <c r="V25" s="8"/>
      <c r="W25" s="46"/>
      <c r="X25" s="46"/>
      <c r="Y25" s="46"/>
      <c r="Z25" s="46"/>
      <c r="AA25" s="46"/>
      <c r="AB25" s="46"/>
      <c r="AC25" s="46"/>
      <c r="AD25" s="46"/>
      <c r="AE25" s="46"/>
      <c r="AF25" s="46"/>
      <c r="AG25" s="46"/>
      <c r="AH25" s="46"/>
      <c r="AI25" s="46"/>
      <c r="AJ25" s="46"/>
      <c r="AK25" s="46"/>
      <c r="AL25" s="46"/>
      <c r="AM25" s="46"/>
      <c r="AN25" s="46"/>
      <c r="AO25" s="46"/>
      <c r="AP25" s="46"/>
      <c r="AQ25" s="46"/>
      <c r="AR25" s="46"/>
      <c r="AS25" s="46"/>
    </row>
    <row r="26" spans="2:45" ht="18.75" customHeight="1">
      <c r="B26" s="390" t="s">
        <v>2248</v>
      </c>
      <c r="C26" s="1762">
        <v>6224</v>
      </c>
      <c r="D26" s="1756"/>
      <c r="E26" s="1707">
        <v>4047</v>
      </c>
      <c r="F26" s="1708"/>
      <c r="G26" s="1708">
        <v>720</v>
      </c>
      <c r="H26" s="1708"/>
      <c r="I26" s="1708">
        <v>926</v>
      </c>
      <c r="J26" s="1708"/>
      <c r="K26" s="1708">
        <v>299</v>
      </c>
      <c r="L26" s="1708"/>
      <c r="M26" s="1708">
        <v>232</v>
      </c>
      <c r="N26" s="1712"/>
      <c r="O26" s="1758">
        <v>629</v>
      </c>
      <c r="P26" s="1762"/>
      <c r="Q26" s="1762">
        <v>728</v>
      </c>
      <c r="R26" s="1762"/>
      <c r="S26" s="8"/>
      <c r="T26" s="8"/>
      <c r="U26" s="8"/>
      <c r="V26" s="8"/>
      <c r="W26" s="46"/>
      <c r="X26" s="46"/>
      <c r="Y26" s="46"/>
      <c r="Z26" s="46"/>
      <c r="AA26" s="46"/>
      <c r="AB26" s="46"/>
      <c r="AC26" s="46"/>
      <c r="AD26" s="46"/>
      <c r="AE26" s="46"/>
      <c r="AF26" s="46"/>
      <c r="AG26" s="46"/>
      <c r="AH26" s="46"/>
      <c r="AI26" s="46"/>
      <c r="AJ26" s="46"/>
      <c r="AK26" s="46"/>
      <c r="AL26" s="46"/>
      <c r="AM26" s="46"/>
      <c r="AN26" s="46"/>
      <c r="AO26" s="46"/>
      <c r="AP26" s="46"/>
      <c r="AQ26" s="46"/>
      <c r="AR26" s="46"/>
      <c r="AS26" s="46"/>
    </row>
    <row r="27" spans="2:45" ht="18.75" customHeight="1">
      <c r="B27" s="885" t="s">
        <v>2346</v>
      </c>
      <c r="C27" s="1755">
        <v>6116</v>
      </c>
      <c r="D27" s="1822"/>
      <c r="E27" s="1503">
        <v>4037</v>
      </c>
      <c r="F27" s="1506"/>
      <c r="G27" s="1937">
        <v>1670</v>
      </c>
      <c r="H27" s="1937"/>
      <c r="I27" s="1938"/>
      <c r="J27" s="1938"/>
      <c r="K27" s="1506">
        <v>299</v>
      </c>
      <c r="L27" s="1506"/>
      <c r="M27" s="1506">
        <v>110</v>
      </c>
      <c r="N27" s="1504"/>
      <c r="O27" s="1978">
        <v>640</v>
      </c>
      <c r="P27" s="1755"/>
      <c r="Q27" s="1755">
        <v>758</v>
      </c>
      <c r="R27" s="1755"/>
      <c r="S27" s="8"/>
      <c r="T27" s="8"/>
      <c r="U27" s="8"/>
      <c r="V27" s="8"/>
      <c r="W27" s="46"/>
      <c r="X27" s="46"/>
      <c r="Y27" s="46"/>
      <c r="Z27" s="46"/>
      <c r="AA27" s="46"/>
      <c r="AB27" s="46"/>
      <c r="AC27" s="46"/>
      <c r="AD27" s="46"/>
      <c r="AE27" s="46"/>
      <c r="AF27" s="46"/>
      <c r="AG27" s="46"/>
      <c r="AH27" s="46"/>
      <c r="AI27" s="46"/>
      <c r="AJ27" s="46"/>
      <c r="AK27" s="46"/>
      <c r="AL27" s="46"/>
      <c r="AM27" s="46"/>
      <c r="AN27" s="46"/>
      <c r="AO27" s="46"/>
      <c r="AP27" s="46"/>
      <c r="AQ27" s="46"/>
      <c r="AR27" s="46"/>
      <c r="AS27" s="46"/>
    </row>
    <row r="28" spans="2:45" ht="11.25" customHeight="1">
      <c r="B28" s="10"/>
      <c r="C28" s="1947"/>
      <c r="D28" s="1947"/>
      <c r="E28" s="1947"/>
      <c r="F28" s="1947"/>
      <c r="G28" s="1947"/>
      <c r="H28" s="1947"/>
      <c r="I28" s="1947"/>
      <c r="J28" s="1947"/>
      <c r="K28" s="1947"/>
      <c r="L28" s="1947"/>
      <c r="M28" s="1947"/>
      <c r="N28" s="1947"/>
      <c r="O28" s="1947"/>
      <c r="P28" s="1947"/>
      <c r="Q28" s="1976"/>
      <c r="R28" s="1976"/>
      <c r="S28" s="8"/>
      <c r="T28" s="8"/>
      <c r="U28" s="8"/>
      <c r="V28" s="8"/>
      <c r="W28" s="46"/>
      <c r="X28" s="46"/>
      <c r="Y28" s="46"/>
      <c r="Z28" s="46"/>
      <c r="AA28" s="46"/>
      <c r="AB28" s="46"/>
      <c r="AC28" s="46"/>
      <c r="AD28" s="46"/>
      <c r="AE28" s="46"/>
      <c r="AF28" s="46"/>
      <c r="AG28" s="46"/>
      <c r="AH28" s="46"/>
      <c r="AI28" s="46"/>
      <c r="AJ28" s="46"/>
      <c r="AK28" s="46"/>
      <c r="AL28" s="46"/>
      <c r="AM28" s="46"/>
      <c r="AN28" s="46"/>
      <c r="AO28" s="46"/>
      <c r="AP28" s="46"/>
      <c r="AQ28" s="46"/>
      <c r="AR28" s="46"/>
      <c r="AS28" s="46"/>
    </row>
    <row r="29" spans="2:45" ht="14.25" customHeight="1">
      <c r="B29" s="47" t="s">
        <v>452</v>
      </c>
      <c r="C29" s="8"/>
      <c r="D29" s="8"/>
      <c r="E29" s="8"/>
      <c r="F29" s="8"/>
      <c r="G29" s="49"/>
      <c r="H29" s="72"/>
      <c r="I29" s="49"/>
      <c r="J29" s="72"/>
      <c r="K29" s="49"/>
      <c r="L29" s="72"/>
      <c r="M29" s="49"/>
      <c r="N29" s="72"/>
      <c r="O29" s="49"/>
      <c r="P29" s="72"/>
      <c r="Q29" s="52"/>
      <c r="R29" s="46"/>
      <c r="S29" s="8"/>
      <c r="T29" s="8"/>
      <c r="U29" s="8"/>
      <c r="V29" s="8"/>
      <c r="W29" s="46"/>
      <c r="X29" s="46"/>
      <c r="Y29" s="46"/>
      <c r="Z29" s="46"/>
      <c r="AA29" s="46"/>
      <c r="AB29" s="46"/>
      <c r="AC29" s="46"/>
      <c r="AD29" s="46"/>
      <c r="AE29" s="46"/>
      <c r="AF29" s="46"/>
      <c r="AG29" s="46"/>
      <c r="AH29" s="46"/>
      <c r="AI29" s="46"/>
      <c r="AJ29" s="46"/>
      <c r="AK29" s="46"/>
      <c r="AL29" s="46"/>
      <c r="AM29" s="46"/>
      <c r="AN29" s="46"/>
      <c r="AO29" s="46"/>
      <c r="AP29" s="46"/>
      <c r="AQ29" s="46"/>
      <c r="AR29" s="46"/>
      <c r="AS29" s="46"/>
    </row>
    <row r="30" spans="2:45" ht="14.25" customHeight="1">
      <c r="B30" s="47"/>
      <c r="C30" s="8"/>
      <c r="D30" s="8"/>
      <c r="E30" s="8"/>
      <c r="F30" s="8"/>
      <c r="G30" s="49"/>
      <c r="H30" s="72"/>
      <c r="I30" s="49"/>
      <c r="J30" s="72"/>
      <c r="K30" s="49"/>
      <c r="L30" s="72"/>
      <c r="M30" s="49"/>
      <c r="N30" s="72"/>
      <c r="O30" s="49"/>
      <c r="P30" s="72"/>
      <c r="Q30" s="52"/>
      <c r="R30" s="46"/>
      <c r="S30" s="8"/>
      <c r="T30" s="8"/>
      <c r="U30" s="8"/>
      <c r="V30" s="8"/>
      <c r="W30" s="46"/>
      <c r="X30" s="46"/>
      <c r="Y30" s="46"/>
      <c r="Z30" s="46"/>
      <c r="AA30" s="46"/>
      <c r="AB30" s="46"/>
      <c r="AC30" s="46"/>
      <c r="AD30" s="46"/>
      <c r="AE30" s="46"/>
      <c r="AF30" s="46"/>
      <c r="AG30" s="46"/>
      <c r="AH30" s="46"/>
      <c r="AI30" s="46"/>
      <c r="AJ30" s="46"/>
      <c r="AK30" s="46"/>
      <c r="AL30" s="46"/>
      <c r="AM30" s="46"/>
      <c r="AN30" s="46"/>
      <c r="AO30" s="46"/>
      <c r="AP30" s="46"/>
      <c r="AQ30" s="46"/>
      <c r="AR30" s="46"/>
      <c r="AS30" s="46"/>
    </row>
    <row r="31" spans="2:45" ht="14.25" customHeight="1">
      <c r="B31" s="47"/>
      <c r="C31" s="8"/>
      <c r="D31" s="8"/>
      <c r="E31" s="8"/>
      <c r="F31" s="8"/>
      <c r="G31" s="49"/>
      <c r="H31" s="72"/>
      <c r="I31" s="49"/>
      <c r="J31" s="72"/>
      <c r="K31" s="49"/>
      <c r="L31" s="72"/>
      <c r="M31" s="49"/>
      <c r="N31" s="72"/>
      <c r="O31" s="49"/>
      <c r="P31" s="72"/>
      <c r="Q31" s="52"/>
      <c r="R31" s="46"/>
      <c r="S31" s="8"/>
      <c r="T31" s="8"/>
      <c r="U31" s="8"/>
      <c r="V31" s="8"/>
      <c r="W31" s="46"/>
      <c r="X31" s="46"/>
      <c r="Y31" s="46"/>
      <c r="Z31" s="46"/>
      <c r="AA31" s="46"/>
      <c r="AB31" s="46"/>
      <c r="AC31" s="46"/>
      <c r="AD31" s="46"/>
      <c r="AE31" s="46"/>
      <c r="AF31" s="46"/>
      <c r="AG31" s="46"/>
      <c r="AH31" s="46"/>
      <c r="AI31" s="46"/>
      <c r="AJ31" s="46"/>
      <c r="AK31" s="46"/>
      <c r="AL31" s="46"/>
      <c r="AM31" s="46"/>
      <c r="AN31" s="46"/>
      <c r="AO31" s="46"/>
      <c r="AP31" s="46"/>
      <c r="AQ31" s="46"/>
      <c r="AR31" s="46"/>
      <c r="AS31" s="46"/>
    </row>
    <row r="32" spans="2:45" ht="14.25" customHeight="1">
      <c r="B32" s="47"/>
      <c r="C32" s="8"/>
      <c r="D32" s="8"/>
      <c r="E32" s="8"/>
      <c r="F32" s="8"/>
      <c r="G32" s="8"/>
      <c r="H32" s="8"/>
      <c r="I32" s="8"/>
      <c r="J32" s="8"/>
      <c r="K32" s="8"/>
      <c r="L32" s="8"/>
      <c r="M32" s="8"/>
      <c r="N32" s="8"/>
      <c r="O32" s="8"/>
      <c r="P32" s="8"/>
      <c r="Q32" s="8"/>
      <c r="R32" s="116"/>
      <c r="S32" s="46"/>
      <c r="T32" s="46"/>
      <c r="U32" s="1973"/>
      <c r="V32" s="1973"/>
      <c r="W32" s="1973"/>
      <c r="X32" s="1973"/>
      <c r="Y32" s="1501"/>
      <c r="Z32" s="1501"/>
      <c r="AA32" s="1973"/>
      <c r="AB32" s="1973"/>
      <c r="AC32" s="1973"/>
      <c r="AD32" s="1973"/>
      <c r="AE32" s="46"/>
      <c r="AF32" s="46"/>
      <c r="AG32" s="46"/>
      <c r="AH32" s="46"/>
      <c r="AI32" s="46"/>
      <c r="AJ32" s="46"/>
      <c r="AK32" s="46"/>
      <c r="AL32" s="46"/>
      <c r="AM32" s="46"/>
      <c r="AN32" s="46"/>
      <c r="AO32" s="46"/>
      <c r="AP32" s="46"/>
      <c r="AQ32" s="46"/>
      <c r="AR32" s="46"/>
      <c r="AS32" s="46"/>
    </row>
    <row r="33" spans="1:45" ht="26.25" customHeight="1">
      <c r="A33" s="215" t="s">
        <v>163</v>
      </c>
      <c r="B33" s="219"/>
      <c r="C33" s="219"/>
      <c r="D33" s="219"/>
      <c r="E33" s="219"/>
      <c r="F33" s="219"/>
      <c r="G33" s="219"/>
      <c r="H33" s="219"/>
      <c r="I33" s="219"/>
      <c r="J33" s="219"/>
      <c r="K33" s="219"/>
      <c r="L33" s="219"/>
      <c r="M33" s="219"/>
      <c r="N33" s="219"/>
      <c r="O33" s="219"/>
      <c r="P33" s="219"/>
      <c r="Q33" s="219"/>
      <c r="R33" s="219"/>
      <c r="S33" s="46"/>
      <c r="T33" s="46"/>
      <c r="U33" s="1973"/>
      <c r="V33" s="1973"/>
      <c r="W33" s="1973"/>
      <c r="X33" s="1973"/>
      <c r="Y33" s="1501"/>
      <c r="Z33" s="1501"/>
      <c r="AA33" s="1973"/>
      <c r="AB33" s="1973"/>
      <c r="AC33" s="1973"/>
      <c r="AD33" s="1973"/>
      <c r="AE33" s="46"/>
      <c r="AF33" s="46"/>
      <c r="AG33" s="46"/>
      <c r="AH33" s="46"/>
      <c r="AI33" s="46"/>
      <c r="AJ33" s="46"/>
      <c r="AK33" s="46"/>
      <c r="AL33" s="46"/>
      <c r="AM33" s="46"/>
      <c r="AN33" s="46"/>
      <c r="AO33" s="46"/>
      <c r="AP33" s="46"/>
      <c r="AQ33" s="46"/>
      <c r="AR33" s="46"/>
      <c r="AS33" s="46"/>
    </row>
    <row r="34" spans="1:45" ht="14.25" customHeight="1">
      <c r="B34" s="33"/>
      <c r="C34" s="117"/>
      <c r="D34" s="117"/>
      <c r="E34" s="49"/>
      <c r="F34" s="49"/>
      <c r="G34" s="49"/>
      <c r="H34" s="72"/>
      <c r="I34" s="72"/>
      <c r="J34" s="8"/>
      <c r="K34" s="8"/>
      <c r="L34" s="8"/>
      <c r="M34" s="95" t="s">
        <v>1051</v>
      </c>
      <c r="N34" s="108"/>
      <c r="O34" s="108"/>
      <c r="P34" s="8"/>
      <c r="Q34" s="104"/>
      <c r="R34" s="104"/>
      <c r="S34" s="46"/>
      <c r="T34" s="46"/>
      <c r="U34" s="46"/>
      <c r="V34" s="46"/>
      <c r="W34" s="46"/>
      <c r="X34" s="1603"/>
      <c r="Y34" s="1603"/>
      <c r="Z34" s="1603"/>
      <c r="AA34" s="46"/>
      <c r="AB34" s="46"/>
      <c r="AC34" s="46"/>
      <c r="AD34" s="46"/>
      <c r="AE34" s="46"/>
      <c r="AF34" s="46"/>
      <c r="AG34" s="46"/>
      <c r="AH34" s="46"/>
      <c r="AI34" s="46"/>
      <c r="AJ34" s="46"/>
      <c r="AK34" s="46"/>
      <c r="AL34" s="46"/>
      <c r="AM34" s="46"/>
      <c r="AN34" s="46"/>
      <c r="AO34" s="46"/>
      <c r="AP34" s="46"/>
      <c r="AQ34" s="46"/>
      <c r="AR34" s="46"/>
      <c r="AS34" s="46"/>
    </row>
    <row r="35" spans="1:45" ht="60" customHeight="1">
      <c r="B35" s="5" t="s">
        <v>1762</v>
      </c>
      <c r="C35" s="1606" t="s">
        <v>1746</v>
      </c>
      <c r="D35" s="1606"/>
      <c r="E35" s="1606" t="s">
        <v>1747</v>
      </c>
      <c r="F35" s="1606"/>
      <c r="G35" s="1606" t="s">
        <v>681</v>
      </c>
      <c r="H35" s="1606"/>
      <c r="I35" s="1606" t="s">
        <v>682</v>
      </c>
      <c r="J35" s="1606"/>
      <c r="K35" s="1606" t="s">
        <v>2243</v>
      </c>
      <c r="L35" s="1606"/>
      <c r="M35" s="1606" t="s">
        <v>683</v>
      </c>
      <c r="N35" s="1606"/>
      <c r="O35" s="1606" t="s">
        <v>684</v>
      </c>
      <c r="P35" s="1606"/>
      <c r="Q35" s="1946"/>
      <c r="R35" s="1613"/>
      <c r="S35" s="46"/>
      <c r="T35" s="46"/>
      <c r="U35" s="46"/>
      <c r="V35" s="46"/>
      <c r="W35" s="49"/>
      <c r="X35" s="1973"/>
      <c r="Y35" s="1973"/>
      <c r="Z35" s="1973"/>
      <c r="AA35" s="46"/>
      <c r="AB35" s="46"/>
      <c r="AC35" s="46"/>
      <c r="AD35" s="46"/>
      <c r="AE35" s="46"/>
      <c r="AF35" s="46"/>
      <c r="AG35" s="46"/>
      <c r="AH35" s="46"/>
      <c r="AI35" s="46"/>
      <c r="AJ35" s="46"/>
      <c r="AK35" s="46"/>
      <c r="AL35" s="46"/>
      <c r="AM35" s="46"/>
      <c r="AN35" s="46"/>
      <c r="AO35" s="46"/>
      <c r="AP35" s="46"/>
      <c r="AQ35" s="46"/>
      <c r="AR35" s="46"/>
      <c r="AS35" s="46"/>
    </row>
    <row r="36" spans="1:45" ht="21.75" customHeight="1">
      <c r="B36" s="391" t="s">
        <v>1980</v>
      </c>
      <c r="C36" s="1943">
        <v>1272.7</v>
      </c>
      <c r="D36" s="1943"/>
      <c r="E36" s="1943">
        <v>1272.7</v>
      </c>
      <c r="F36" s="1944"/>
      <c r="G36" s="1332">
        <v>50642</v>
      </c>
      <c r="H36" s="1743"/>
      <c r="I36" s="1332">
        <v>50276</v>
      </c>
      <c r="J36" s="1743"/>
      <c r="K36" s="1332">
        <v>49048</v>
      </c>
      <c r="L36" s="1743"/>
      <c r="M36" s="1939">
        <v>99.3</v>
      </c>
      <c r="N36" s="1940"/>
      <c r="O36" s="1939">
        <v>97.6</v>
      </c>
      <c r="P36" s="1940"/>
      <c r="Q36" s="1931"/>
      <c r="R36" s="1932"/>
      <c r="S36" s="46"/>
      <c r="T36" s="46"/>
      <c r="U36" s="46"/>
      <c r="V36" s="46"/>
      <c r="W36" s="49"/>
      <c r="X36" s="49"/>
      <c r="Y36" s="49"/>
      <c r="Z36" s="49"/>
      <c r="AA36" s="46"/>
      <c r="AB36" s="46"/>
      <c r="AC36" s="46"/>
      <c r="AD36" s="46"/>
      <c r="AE36" s="46"/>
      <c r="AF36" s="46"/>
      <c r="AG36" s="46"/>
      <c r="AH36" s="46"/>
      <c r="AI36" s="46"/>
      <c r="AJ36" s="46"/>
      <c r="AK36" s="46"/>
      <c r="AL36" s="46"/>
      <c r="AM36" s="46"/>
      <c r="AN36" s="46"/>
      <c r="AO36" s="46"/>
      <c r="AP36" s="46"/>
      <c r="AQ36" s="46"/>
      <c r="AR36" s="46"/>
      <c r="AS36" s="46"/>
    </row>
    <row r="37" spans="1:45" ht="21.75" customHeight="1">
      <c r="B37" s="390" t="s">
        <v>546</v>
      </c>
      <c r="C37" s="1933">
        <v>1272.7</v>
      </c>
      <c r="D37" s="1933"/>
      <c r="E37" s="1933">
        <v>1272.7</v>
      </c>
      <c r="F37" s="1933"/>
      <c r="G37" s="1762">
        <v>50888</v>
      </c>
      <c r="H37" s="1762"/>
      <c r="I37" s="1762">
        <v>50672</v>
      </c>
      <c r="J37" s="1762"/>
      <c r="K37" s="1762">
        <v>49325</v>
      </c>
      <c r="L37" s="1762"/>
      <c r="M37" s="1930">
        <v>99.6</v>
      </c>
      <c r="N37" s="1930"/>
      <c r="O37" s="1930">
        <v>97.3</v>
      </c>
      <c r="P37" s="1930"/>
      <c r="Q37" s="1931"/>
      <c r="R37" s="1932"/>
      <c r="S37" s="46"/>
      <c r="T37" s="46"/>
      <c r="U37" s="46"/>
      <c r="V37" s="46"/>
      <c r="W37" s="49"/>
      <c r="X37" s="49"/>
      <c r="Y37" s="49"/>
      <c r="Z37" s="49"/>
      <c r="AA37" s="46"/>
      <c r="AB37" s="46"/>
      <c r="AC37" s="46"/>
      <c r="AD37" s="46"/>
      <c r="AE37" s="46"/>
      <c r="AF37" s="46"/>
      <c r="AG37" s="46"/>
      <c r="AH37" s="46"/>
      <c r="AI37" s="46"/>
      <c r="AJ37" s="46"/>
      <c r="AK37" s="46"/>
      <c r="AL37" s="46"/>
      <c r="AM37" s="46"/>
      <c r="AN37" s="46"/>
      <c r="AO37" s="46"/>
      <c r="AP37" s="46"/>
      <c r="AQ37" s="46"/>
      <c r="AR37" s="46"/>
      <c r="AS37" s="46"/>
    </row>
    <row r="38" spans="1:45" ht="21.75" customHeight="1">
      <c r="B38" s="390" t="s">
        <v>2134</v>
      </c>
      <c r="C38" s="1929">
        <v>1272.7</v>
      </c>
      <c r="D38" s="1929"/>
      <c r="E38" s="1929">
        <v>1272.7</v>
      </c>
      <c r="F38" s="1929"/>
      <c r="G38" s="1762">
        <v>50794</v>
      </c>
      <c r="H38" s="1762"/>
      <c r="I38" s="1762">
        <v>50645</v>
      </c>
      <c r="J38" s="1762"/>
      <c r="K38" s="1762">
        <v>49274</v>
      </c>
      <c r="L38" s="1762"/>
      <c r="M38" s="1930">
        <v>99.7</v>
      </c>
      <c r="N38" s="1930"/>
      <c r="O38" s="1930">
        <v>97.3</v>
      </c>
      <c r="P38" s="1930"/>
      <c r="Q38" s="1931"/>
      <c r="R38" s="1932"/>
    </row>
    <row r="39" spans="1:45" ht="21.75" customHeight="1">
      <c r="B39" s="390" t="s">
        <v>2248</v>
      </c>
      <c r="C39" s="1936">
        <v>1286.3</v>
      </c>
      <c r="D39" s="1936"/>
      <c r="E39" s="1936">
        <v>1286.3</v>
      </c>
      <c r="F39" s="1936"/>
      <c r="G39" s="1934">
        <v>50733</v>
      </c>
      <c r="H39" s="1934"/>
      <c r="I39" s="1934">
        <v>50584</v>
      </c>
      <c r="J39" s="1934"/>
      <c r="K39" s="1934">
        <v>49322</v>
      </c>
      <c r="L39" s="1934"/>
      <c r="M39" s="1935">
        <v>99.7</v>
      </c>
      <c r="N39" s="1935"/>
      <c r="O39" s="1935">
        <v>97.5</v>
      </c>
      <c r="P39" s="1935"/>
      <c r="Q39" s="1927"/>
      <c r="R39" s="1928"/>
    </row>
    <row r="40" spans="1:45" ht="21.75" customHeight="1">
      <c r="B40" s="885" t="s">
        <v>2346</v>
      </c>
      <c r="C40" s="1983">
        <v>1292.8</v>
      </c>
      <c r="D40" s="1983"/>
      <c r="E40" s="1983">
        <v>1292.8</v>
      </c>
      <c r="F40" s="1983"/>
      <c r="G40" s="1984">
        <v>50768</v>
      </c>
      <c r="H40" s="1984"/>
      <c r="I40" s="1984">
        <v>50334</v>
      </c>
      <c r="J40" s="1984"/>
      <c r="K40" s="1984">
        <v>49203</v>
      </c>
      <c r="L40" s="1984"/>
      <c r="M40" s="1982">
        <v>99.1</v>
      </c>
      <c r="N40" s="1982"/>
      <c r="O40" s="1982">
        <v>97.8</v>
      </c>
      <c r="P40" s="1982"/>
      <c r="Q40" s="49"/>
      <c r="R40" s="49"/>
    </row>
    <row r="41" spans="1:45" ht="14.25" customHeight="1">
      <c r="B41" s="33" t="s">
        <v>1579</v>
      </c>
    </row>
    <row r="42" spans="1:45" ht="14.25" customHeight="1"/>
    <row r="43" spans="1:45" ht="14.25" customHeight="1"/>
    <row r="44" spans="1:45" ht="14.25" customHeight="1"/>
    <row r="45" spans="1:45" ht="14.25"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73">
    <mergeCell ref="M40:N40"/>
    <mergeCell ref="O40:P40"/>
    <mergeCell ref="C40:D40"/>
    <mergeCell ref="E40:F40"/>
    <mergeCell ref="G40:H40"/>
    <mergeCell ref="I40:J40"/>
    <mergeCell ref="K40:L40"/>
    <mergeCell ref="K39:L39"/>
    <mergeCell ref="K2:R2"/>
    <mergeCell ref="Q7:R7"/>
    <mergeCell ref="Q5:R5"/>
    <mergeCell ref="K8:L8"/>
    <mergeCell ref="M8:N8"/>
    <mergeCell ref="K4:L4"/>
    <mergeCell ref="M4:N4"/>
    <mergeCell ref="O8:P8"/>
    <mergeCell ref="M5:N5"/>
    <mergeCell ref="M7:N7"/>
    <mergeCell ref="K3:R3"/>
    <mergeCell ref="K5:L5"/>
    <mergeCell ref="Q4:R4"/>
    <mergeCell ref="O5:P5"/>
    <mergeCell ref="O7:P7"/>
    <mergeCell ref="O24:P24"/>
    <mergeCell ref="O4:P4"/>
    <mergeCell ref="I9:J9"/>
    <mergeCell ref="C9:D9"/>
    <mergeCell ref="AA33:AB33"/>
    <mergeCell ref="AC33:AD33"/>
    <mergeCell ref="AA32:AB32"/>
    <mergeCell ref="AC32:AD32"/>
    <mergeCell ref="Q25:R25"/>
    <mergeCell ref="Y33:Z33"/>
    <mergeCell ref="E26:F26"/>
    <mergeCell ref="G24:H24"/>
    <mergeCell ref="I24:J24"/>
    <mergeCell ref="K23:L23"/>
    <mergeCell ref="K9:L9"/>
    <mergeCell ref="C28:D28"/>
    <mergeCell ref="E28:F28"/>
    <mergeCell ref="G28:H28"/>
    <mergeCell ref="I28:J28"/>
    <mergeCell ref="C27:D27"/>
    <mergeCell ref="C25:D25"/>
    <mergeCell ref="M6:N6"/>
    <mergeCell ref="O6:P6"/>
    <mergeCell ref="K6:L6"/>
    <mergeCell ref="Q6:R6"/>
    <mergeCell ref="X35:Z35"/>
    <mergeCell ref="X34:Z34"/>
    <mergeCell ref="K7:L7"/>
    <mergeCell ref="U32:V32"/>
    <mergeCell ref="W32:X32"/>
    <mergeCell ref="Y32:Z32"/>
    <mergeCell ref="K24:L24"/>
    <mergeCell ref="M24:N24"/>
    <mergeCell ref="U33:V33"/>
    <mergeCell ref="W33:X33"/>
    <mergeCell ref="O23:P23"/>
    <mergeCell ref="Q26:R26"/>
    <mergeCell ref="Q23:R23"/>
    <mergeCell ref="Q28:R28"/>
    <mergeCell ref="Q9:R9"/>
    <mergeCell ref="M27:N27"/>
    <mergeCell ref="O27:P27"/>
    <mergeCell ref="Q27:R27"/>
    <mergeCell ref="K28:L28"/>
    <mergeCell ref="Q8:R8"/>
    <mergeCell ref="Q24:R24"/>
    <mergeCell ref="O25:P25"/>
    <mergeCell ref="O26:P26"/>
    <mergeCell ref="O9:P9"/>
    <mergeCell ref="B3:B4"/>
    <mergeCell ref="C3:J3"/>
    <mergeCell ref="C4:D4"/>
    <mergeCell ref="E4:F4"/>
    <mergeCell ref="G4:H4"/>
    <mergeCell ref="I4:J4"/>
    <mergeCell ref="E23:F23"/>
    <mergeCell ref="G23:H23"/>
    <mergeCell ref="C5:D5"/>
    <mergeCell ref="E5:F5"/>
    <mergeCell ref="G5:H5"/>
    <mergeCell ref="I5:J5"/>
    <mergeCell ref="G8:H8"/>
    <mergeCell ref="I8:J8"/>
    <mergeCell ref="C23:D23"/>
    <mergeCell ref="G9:H9"/>
    <mergeCell ref="B18:B22"/>
    <mergeCell ref="E21:F22"/>
    <mergeCell ref="M25:N25"/>
    <mergeCell ref="K26:L26"/>
    <mergeCell ref="M26:N26"/>
    <mergeCell ref="M9:N9"/>
    <mergeCell ref="I21:J22"/>
    <mergeCell ref="C18:R18"/>
    <mergeCell ref="C19:P19"/>
    <mergeCell ref="Q19:R22"/>
    <mergeCell ref="C20:D22"/>
    <mergeCell ref="E20:N20"/>
    <mergeCell ref="E9:F9"/>
    <mergeCell ref="M23:N23"/>
    <mergeCell ref="C6:D6"/>
    <mergeCell ref="E6:F6"/>
    <mergeCell ref="C8:D8"/>
    <mergeCell ref="E8:F8"/>
    <mergeCell ref="G6:H6"/>
    <mergeCell ref="I6:J6"/>
    <mergeCell ref="C7:D7"/>
    <mergeCell ref="E7:F7"/>
    <mergeCell ref="G7:H7"/>
    <mergeCell ref="I7:J7"/>
    <mergeCell ref="L17:R17"/>
    <mergeCell ref="M21:N22"/>
    <mergeCell ref="C36:D36"/>
    <mergeCell ref="E36:F36"/>
    <mergeCell ref="G36:H36"/>
    <mergeCell ref="I36:J36"/>
    <mergeCell ref="O20:P22"/>
    <mergeCell ref="S17:T17"/>
    <mergeCell ref="T20:U20"/>
    <mergeCell ref="C35:D35"/>
    <mergeCell ref="E35:F35"/>
    <mergeCell ref="G35:H35"/>
    <mergeCell ref="O35:P35"/>
    <mergeCell ref="Q35:R35"/>
    <mergeCell ref="O28:P28"/>
    <mergeCell ref="K25:L25"/>
    <mergeCell ref="K27:L27"/>
    <mergeCell ref="M28:N28"/>
    <mergeCell ref="E25:F25"/>
    <mergeCell ref="G25:H25"/>
    <mergeCell ref="C24:D24"/>
    <mergeCell ref="E24:F24"/>
    <mergeCell ref="I25:J25"/>
    <mergeCell ref="E27:F27"/>
    <mergeCell ref="G39:H39"/>
    <mergeCell ref="C26:D26"/>
    <mergeCell ref="G27:J27"/>
    <mergeCell ref="Q36:R36"/>
    <mergeCell ref="K36:L36"/>
    <mergeCell ref="M36:N36"/>
    <mergeCell ref="O36:P36"/>
    <mergeCell ref="Q37:R37"/>
    <mergeCell ref="K37:L37"/>
    <mergeCell ref="G37:H37"/>
    <mergeCell ref="I37:J37"/>
    <mergeCell ref="G26:H26"/>
    <mergeCell ref="I26:J26"/>
    <mergeCell ref="K38:L38"/>
    <mergeCell ref="K21:L22"/>
    <mergeCell ref="G21:H22"/>
    <mergeCell ref="I35:J35"/>
    <mergeCell ref="K35:L35"/>
    <mergeCell ref="M35:N35"/>
    <mergeCell ref="I23:J23"/>
    <mergeCell ref="Q39:R39"/>
    <mergeCell ref="C38:D38"/>
    <mergeCell ref="E38:F38"/>
    <mergeCell ref="G38:H38"/>
    <mergeCell ref="I38:J38"/>
    <mergeCell ref="M37:N37"/>
    <mergeCell ref="O37:P37"/>
    <mergeCell ref="Q38:R38"/>
    <mergeCell ref="C37:D37"/>
    <mergeCell ref="E37:F37"/>
    <mergeCell ref="O38:P38"/>
    <mergeCell ref="M38:N38"/>
    <mergeCell ref="I39:J39"/>
    <mergeCell ref="M39:N39"/>
    <mergeCell ref="O39:P39"/>
    <mergeCell ref="C39:D39"/>
    <mergeCell ref="E39:F3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I53"/>
  <sheetViews>
    <sheetView zoomScaleNormal="100" workbookViewId="0">
      <selection activeCell="V16" sqref="V16"/>
    </sheetView>
  </sheetViews>
  <sheetFormatPr defaultRowHeight="13.5"/>
  <cols>
    <col min="1" max="1" width="1.25" style="21" customWidth="1"/>
    <col min="2" max="2" width="3.875" style="21" customWidth="1"/>
    <col min="3" max="4" width="4" style="21" customWidth="1"/>
    <col min="5" max="5" width="5" style="21" customWidth="1"/>
    <col min="6" max="6" width="4.25" style="21" customWidth="1"/>
    <col min="7" max="7" width="3.875" style="21" customWidth="1"/>
    <col min="8" max="8" width="4.25" style="21" customWidth="1"/>
    <col min="9" max="9" width="3.5" style="21" customWidth="1"/>
    <col min="10" max="10" width="4" style="21" customWidth="1"/>
    <col min="11" max="11" width="4.25" style="21" customWidth="1"/>
    <col min="12" max="12" width="4.375" style="21" customWidth="1"/>
    <col min="13" max="13" width="3.375" style="21" customWidth="1"/>
    <col min="14" max="16" width="3.875" style="21" customWidth="1"/>
    <col min="17" max="17" width="5.625" style="21" customWidth="1"/>
    <col min="18" max="18" width="3.875" style="21" customWidth="1"/>
    <col min="19" max="19" width="3" style="21" customWidth="1"/>
    <col min="20" max="20" width="5" style="21" customWidth="1"/>
    <col min="21" max="21" width="3.125" style="21" customWidth="1"/>
    <col min="22" max="22" width="3.875" style="21" customWidth="1"/>
    <col min="23" max="23" width="3" style="21" customWidth="1"/>
    <col min="24" max="24" width="3.875" style="21" customWidth="1"/>
    <col min="25" max="25" width="4" style="21" customWidth="1"/>
    <col min="26" max="16384" width="9" style="21"/>
  </cols>
  <sheetData>
    <row r="1" spans="1:35" s="217" customFormat="1" ht="26.25" customHeight="1">
      <c r="A1" s="215" t="s">
        <v>164</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c r="B2" s="21" t="s">
        <v>1179</v>
      </c>
      <c r="L2" s="95" t="s">
        <v>1923</v>
      </c>
      <c r="M2" s="95"/>
      <c r="N2" s="95"/>
    </row>
    <row r="3" spans="1:35" ht="15" customHeight="1">
      <c r="B3" s="98"/>
      <c r="C3" s="118"/>
      <c r="D3" s="1521" t="s">
        <v>2189</v>
      </c>
      <c r="E3" s="1521"/>
      <c r="F3" s="1521"/>
      <c r="G3" s="1521"/>
      <c r="H3" s="1271" t="s">
        <v>1181</v>
      </c>
      <c r="I3" s="1271"/>
      <c r="J3" s="1271"/>
      <c r="K3" s="1271"/>
      <c r="L3" s="1271" t="s">
        <v>1182</v>
      </c>
      <c r="M3" s="1271"/>
      <c r="N3" s="1271"/>
      <c r="O3" s="1271"/>
    </row>
    <row r="4" spans="1:35" ht="15" customHeight="1">
      <c r="B4" s="1454" t="s">
        <v>503</v>
      </c>
      <c r="C4" s="1455"/>
      <c r="D4" s="1987">
        <v>6056</v>
      </c>
      <c r="E4" s="1988"/>
      <c r="F4" s="1988"/>
      <c r="G4" s="898" t="s">
        <v>782</v>
      </c>
      <c r="H4" s="2025">
        <v>767.2</v>
      </c>
      <c r="I4" s="2026"/>
      <c r="J4" s="2026"/>
      <c r="K4" s="898" t="s">
        <v>782</v>
      </c>
      <c r="L4" s="2025">
        <v>5288.8</v>
      </c>
      <c r="M4" s="2026"/>
      <c r="N4" s="2026"/>
      <c r="O4" s="898" t="s">
        <v>782</v>
      </c>
    </row>
    <row r="5" spans="1:35" ht="15" customHeight="1">
      <c r="B5" s="1317" t="s">
        <v>1180</v>
      </c>
      <c r="C5" s="1319"/>
      <c r="D5" s="983"/>
      <c r="E5" s="1036"/>
      <c r="F5" s="1036">
        <v>100</v>
      </c>
      <c r="G5" s="984" t="s">
        <v>783</v>
      </c>
      <c r="H5" s="983"/>
      <c r="I5" s="1036"/>
      <c r="J5" s="1036">
        <v>13</v>
      </c>
      <c r="K5" s="984" t="s">
        <v>783</v>
      </c>
      <c r="L5" s="983"/>
      <c r="M5" s="1036"/>
      <c r="N5" s="1036">
        <v>87</v>
      </c>
      <c r="O5" s="984" t="s">
        <v>783</v>
      </c>
    </row>
    <row r="6" spans="1:35" ht="15" customHeight="1">
      <c r="B6" s="21" t="s">
        <v>1697</v>
      </c>
      <c r="C6" s="36"/>
      <c r="D6" s="36"/>
      <c r="E6" s="36"/>
      <c r="F6" s="36"/>
      <c r="G6" s="36"/>
      <c r="H6" s="36"/>
      <c r="I6" s="36"/>
      <c r="J6" s="36"/>
      <c r="K6" s="36"/>
      <c r="L6" s="36" t="s">
        <v>1696</v>
      </c>
      <c r="M6" s="36"/>
      <c r="N6" s="36"/>
      <c r="O6" s="36"/>
    </row>
    <row r="7" spans="1:35" ht="15" customHeight="1">
      <c r="B7" s="1542" t="s">
        <v>1697</v>
      </c>
      <c r="C7" s="1853"/>
      <c r="D7" s="1853"/>
      <c r="E7" s="1853"/>
      <c r="F7" s="1853"/>
      <c r="G7" s="1543"/>
      <c r="H7" s="1333" t="s">
        <v>1145</v>
      </c>
      <c r="I7" s="1333"/>
      <c r="J7" s="1333" t="s">
        <v>1146</v>
      </c>
      <c r="K7" s="1333"/>
      <c r="L7" s="1333" t="s">
        <v>1147</v>
      </c>
      <c r="M7" s="1333"/>
      <c r="N7" s="1333"/>
      <c r="O7" s="1333"/>
      <c r="Q7" s="232"/>
    </row>
    <row r="8" spans="1:35" ht="15" customHeight="1">
      <c r="B8" s="2010" t="s">
        <v>313</v>
      </c>
      <c r="C8" s="2011"/>
      <c r="D8" s="2011"/>
      <c r="E8" s="2011"/>
      <c r="F8" s="2011"/>
      <c r="G8" s="1975"/>
      <c r="H8" s="2013">
        <v>11.7</v>
      </c>
      <c r="I8" s="2014"/>
      <c r="J8" s="1010"/>
      <c r="K8" s="1089">
        <v>1.5</v>
      </c>
      <c r="L8" s="1010"/>
      <c r="M8" s="1196">
        <v>50</v>
      </c>
      <c r="N8" s="1197"/>
      <c r="O8" s="1088">
        <v>80</v>
      </c>
      <c r="Q8" s="232"/>
    </row>
    <row r="9" spans="1:35" ht="15" customHeight="1">
      <c r="B9" s="2012"/>
      <c r="C9" s="1782"/>
      <c r="D9" s="1782"/>
      <c r="E9" s="1782"/>
      <c r="F9" s="1782"/>
      <c r="G9" s="1783"/>
      <c r="H9" s="2002">
        <v>38.6</v>
      </c>
      <c r="I9" s="1991"/>
      <c r="J9" s="1013"/>
      <c r="K9" s="1091">
        <v>5</v>
      </c>
      <c r="L9" s="1013"/>
      <c r="M9" s="1198">
        <v>60</v>
      </c>
      <c r="N9" s="1199"/>
      <c r="O9" s="1090">
        <v>100</v>
      </c>
      <c r="Q9" s="232"/>
    </row>
    <row r="10" spans="1:35" ht="15" customHeight="1">
      <c r="B10" s="1989" t="s">
        <v>314</v>
      </c>
      <c r="C10" s="1990"/>
      <c r="D10" s="1990"/>
      <c r="E10" s="1990"/>
      <c r="F10" s="1990"/>
      <c r="G10" s="1991"/>
      <c r="H10" s="1013"/>
      <c r="I10" s="1092" t="s">
        <v>1511</v>
      </c>
      <c r="J10" s="1093"/>
      <c r="K10" s="1092" t="s">
        <v>1511</v>
      </c>
      <c r="L10" s="1093"/>
      <c r="M10" s="1200" t="s">
        <v>1511</v>
      </c>
      <c r="N10" s="1201"/>
      <c r="O10" s="1094" t="s">
        <v>1511</v>
      </c>
      <c r="Q10" s="232"/>
    </row>
    <row r="11" spans="1:35" ht="15" customHeight="1">
      <c r="B11" s="1989" t="s">
        <v>367</v>
      </c>
      <c r="C11" s="1990"/>
      <c r="D11" s="1990"/>
      <c r="E11" s="1990"/>
      <c r="F11" s="1990"/>
      <c r="G11" s="1991"/>
      <c r="H11" s="2002">
        <v>100</v>
      </c>
      <c r="I11" s="1991"/>
      <c r="J11" s="2002">
        <v>13</v>
      </c>
      <c r="K11" s="1991"/>
      <c r="L11" s="1013"/>
      <c r="M11" s="1198">
        <v>60</v>
      </c>
      <c r="N11" s="1199"/>
      <c r="O11" s="1090">
        <v>200</v>
      </c>
      <c r="Q11" s="232"/>
    </row>
    <row r="12" spans="1:35" ht="15" customHeight="1">
      <c r="B12" s="1989" t="s">
        <v>368</v>
      </c>
      <c r="C12" s="1990"/>
      <c r="D12" s="1990"/>
      <c r="E12" s="1990"/>
      <c r="F12" s="1990"/>
      <c r="G12" s="1991"/>
      <c r="H12" s="2002">
        <v>168.8</v>
      </c>
      <c r="I12" s="1991"/>
      <c r="J12" s="2002">
        <v>22</v>
      </c>
      <c r="K12" s="1991"/>
      <c r="L12" s="1013"/>
      <c r="M12" s="1198">
        <v>60</v>
      </c>
      <c r="N12" s="1199"/>
      <c r="O12" s="1090">
        <v>200</v>
      </c>
      <c r="Q12" s="232"/>
    </row>
    <row r="13" spans="1:35" ht="15" customHeight="1">
      <c r="B13" s="1989" t="s">
        <v>369</v>
      </c>
      <c r="C13" s="1990"/>
      <c r="D13" s="1990"/>
      <c r="E13" s="1990"/>
      <c r="F13" s="1990"/>
      <c r="G13" s="1991"/>
      <c r="H13" s="2002">
        <v>65.5</v>
      </c>
      <c r="I13" s="1991"/>
      <c r="J13" s="1013"/>
      <c r="K13" s="1091">
        <v>8.5</v>
      </c>
      <c r="L13" s="1013"/>
      <c r="M13" s="1198">
        <v>60</v>
      </c>
      <c r="N13" s="1199"/>
      <c r="O13" s="1090">
        <v>200</v>
      </c>
      <c r="Q13" s="232"/>
    </row>
    <row r="14" spans="1:35" ht="15" customHeight="1">
      <c r="B14" s="1989" t="s">
        <v>1933</v>
      </c>
      <c r="C14" s="1990"/>
      <c r="D14" s="1990"/>
      <c r="E14" s="1990"/>
      <c r="F14" s="1990"/>
      <c r="G14" s="1991"/>
      <c r="H14" s="2002">
        <v>17.2</v>
      </c>
      <c r="I14" s="1991"/>
      <c r="J14" s="1013"/>
      <c r="K14" s="1091">
        <v>2.2000000000000002</v>
      </c>
      <c r="L14" s="1013"/>
      <c r="M14" s="1198">
        <v>60</v>
      </c>
      <c r="N14" s="1199"/>
      <c r="O14" s="1090">
        <v>200</v>
      </c>
      <c r="Q14" s="232"/>
    </row>
    <row r="15" spans="1:35" ht="15" customHeight="1">
      <c r="B15" s="1989" t="s">
        <v>1934</v>
      </c>
      <c r="C15" s="1990"/>
      <c r="D15" s="1990"/>
      <c r="E15" s="1990"/>
      <c r="F15" s="1990"/>
      <c r="G15" s="1991"/>
      <c r="H15" s="2002">
        <v>5.4</v>
      </c>
      <c r="I15" s="1991"/>
      <c r="J15" s="1013"/>
      <c r="K15" s="1091">
        <v>0.7</v>
      </c>
      <c r="L15" s="1013"/>
      <c r="M15" s="1198">
        <v>60</v>
      </c>
      <c r="N15" s="1199"/>
      <c r="O15" s="1090">
        <v>200</v>
      </c>
      <c r="Q15" s="232"/>
    </row>
    <row r="16" spans="1:35" ht="15" customHeight="1">
      <c r="B16" s="1989" t="s">
        <v>1935</v>
      </c>
      <c r="C16" s="1782"/>
      <c r="D16" s="1782"/>
      <c r="E16" s="1782"/>
      <c r="F16" s="1782"/>
      <c r="G16" s="1783"/>
      <c r="H16" s="2002">
        <v>57.8</v>
      </c>
      <c r="I16" s="1991"/>
      <c r="J16" s="1013"/>
      <c r="K16" s="1091">
        <v>7.5</v>
      </c>
      <c r="L16" s="1013"/>
      <c r="M16" s="1198">
        <v>80</v>
      </c>
      <c r="N16" s="1199"/>
      <c r="O16" s="1090">
        <v>200</v>
      </c>
      <c r="Q16" s="232"/>
    </row>
    <row r="17" spans="1:35" ht="15" customHeight="1">
      <c r="B17" s="2012"/>
      <c r="C17" s="1782"/>
      <c r="D17" s="1782"/>
      <c r="E17" s="1782"/>
      <c r="F17" s="1782"/>
      <c r="G17" s="1783"/>
      <c r="H17" s="2002">
        <v>1.2</v>
      </c>
      <c r="I17" s="1991"/>
      <c r="J17" s="1013"/>
      <c r="K17" s="1091">
        <v>0.2</v>
      </c>
      <c r="L17" s="1013"/>
      <c r="M17" s="1198">
        <v>80</v>
      </c>
      <c r="N17" s="1199"/>
      <c r="O17" s="1090">
        <v>300</v>
      </c>
      <c r="Q17" s="232"/>
    </row>
    <row r="18" spans="1:35" ht="15" customHeight="1">
      <c r="B18" s="1989" t="s">
        <v>1936</v>
      </c>
      <c r="C18" s="1990"/>
      <c r="D18" s="1990"/>
      <c r="E18" s="1990"/>
      <c r="F18" s="1990"/>
      <c r="G18" s="1991"/>
      <c r="H18" s="2002">
        <v>15.9</v>
      </c>
      <c r="I18" s="1991"/>
      <c r="J18" s="1013"/>
      <c r="K18" s="1091">
        <v>2.1</v>
      </c>
      <c r="L18" s="1013"/>
      <c r="M18" s="1198">
        <v>80</v>
      </c>
      <c r="N18" s="1199"/>
      <c r="O18" s="1090">
        <v>400</v>
      </c>
      <c r="Q18" s="232"/>
    </row>
    <row r="19" spans="1:35" ht="15" customHeight="1">
      <c r="B19" s="1989" t="s">
        <v>1937</v>
      </c>
      <c r="C19" s="1990"/>
      <c r="D19" s="1990"/>
      <c r="E19" s="1990"/>
      <c r="F19" s="1990"/>
      <c r="G19" s="1991"/>
      <c r="H19" s="2002">
        <v>44.1</v>
      </c>
      <c r="I19" s="1991"/>
      <c r="J19" s="1013"/>
      <c r="K19" s="1091">
        <v>5.7</v>
      </c>
      <c r="L19" s="1013"/>
      <c r="M19" s="1198">
        <v>60</v>
      </c>
      <c r="N19" s="1199"/>
      <c r="O19" s="1090">
        <v>200</v>
      </c>
      <c r="Q19" s="232"/>
    </row>
    <row r="20" spans="1:35" ht="15" customHeight="1">
      <c r="B20" s="1989" t="s">
        <v>1938</v>
      </c>
      <c r="C20" s="1990"/>
      <c r="D20" s="1990"/>
      <c r="E20" s="1990"/>
      <c r="F20" s="1990"/>
      <c r="G20" s="1991"/>
      <c r="H20" s="2002">
        <v>186.5</v>
      </c>
      <c r="I20" s="1991"/>
      <c r="J20" s="2002">
        <v>24.3</v>
      </c>
      <c r="K20" s="1991"/>
      <c r="L20" s="1013"/>
      <c r="M20" s="1198">
        <v>60</v>
      </c>
      <c r="N20" s="1199"/>
      <c r="O20" s="1090">
        <v>200</v>
      </c>
      <c r="Q20" s="232"/>
    </row>
    <row r="21" spans="1:35" ht="15" customHeight="1">
      <c r="B21" s="1992" t="s">
        <v>1939</v>
      </c>
      <c r="C21" s="1993"/>
      <c r="D21" s="1993"/>
      <c r="E21" s="1993"/>
      <c r="F21" s="1993"/>
      <c r="G21" s="1994"/>
      <c r="H21" s="2003">
        <v>54.5</v>
      </c>
      <c r="I21" s="1994"/>
      <c r="J21" s="1018"/>
      <c r="K21" s="1095">
        <v>7.1</v>
      </c>
      <c r="L21" s="1018"/>
      <c r="M21" s="1202">
        <v>60</v>
      </c>
      <c r="N21" s="1203"/>
      <c r="O21" s="378">
        <v>200</v>
      </c>
      <c r="Q21" s="232"/>
    </row>
    <row r="22" spans="1:35" ht="15" customHeight="1">
      <c r="B22" s="20" t="s">
        <v>2269</v>
      </c>
    </row>
    <row r="23" spans="1:35" s="217" customFormat="1" ht="26.25" customHeight="1">
      <c r="A23" s="215" t="s">
        <v>165</v>
      </c>
      <c r="B23" s="219"/>
      <c r="C23" s="219"/>
      <c r="D23" s="219"/>
      <c r="E23" s="219"/>
      <c r="F23" s="219"/>
      <c r="G23" s="219"/>
      <c r="H23" s="219"/>
      <c r="I23" s="219"/>
      <c r="J23" s="219"/>
      <c r="K23" s="219"/>
      <c r="L23" s="219"/>
      <c r="M23" s="219"/>
      <c r="N23" s="219"/>
      <c r="O23" s="219"/>
      <c r="P23" s="219"/>
      <c r="Q23" s="219"/>
      <c r="R23" s="219"/>
      <c r="S23" s="219"/>
      <c r="T23" s="219"/>
      <c r="U23" s="219"/>
      <c r="V23" s="219"/>
      <c r="W23" s="219"/>
      <c r="X23" s="218"/>
      <c r="Y23" s="218"/>
      <c r="Z23" s="218"/>
      <c r="AA23" s="218"/>
      <c r="AB23" s="218"/>
      <c r="AC23" s="218"/>
      <c r="AD23" s="218"/>
      <c r="AE23" s="218"/>
      <c r="AF23" s="218"/>
      <c r="AG23" s="218"/>
      <c r="AH23" s="218"/>
      <c r="AI23" s="218"/>
    </row>
    <row r="24" spans="1:35" ht="14.25" customHeight="1">
      <c r="A24" s="22"/>
      <c r="R24" s="1313" t="s">
        <v>581</v>
      </c>
      <c r="S24" s="1524"/>
      <c r="T24" s="1524"/>
      <c r="U24" s="1524"/>
    </row>
    <row r="25" spans="1:35" ht="9.75" customHeight="1">
      <c r="A25" s="22"/>
      <c r="B25" s="1581" t="s">
        <v>1521</v>
      </c>
      <c r="C25" s="1851"/>
      <c r="D25" s="1851"/>
      <c r="E25" s="1851"/>
      <c r="F25" s="1851"/>
      <c r="G25" s="1851"/>
      <c r="H25" s="1851"/>
      <c r="I25" s="1582"/>
      <c r="J25" s="1464" t="s">
        <v>1512</v>
      </c>
      <c r="K25" s="1464"/>
      <c r="L25" s="1464"/>
      <c r="M25" s="1464" t="s">
        <v>982</v>
      </c>
      <c r="N25" s="1464"/>
      <c r="O25" s="1464"/>
      <c r="P25" s="2029" t="s">
        <v>1705</v>
      </c>
      <c r="Q25" s="2029"/>
      <c r="R25" s="2029"/>
      <c r="S25" s="1464" t="s">
        <v>983</v>
      </c>
      <c r="T25" s="1464"/>
      <c r="U25" s="1464"/>
    </row>
    <row r="26" spans="1:35" ht="10.5" customHeight="1">
      <c r="B26" s="1549"/>
      <c r="C26" s="1852"/>
      <c r="D26" s="1852"/>
      <c r="E26" s="1852"/>
      <c r="F26" s="1852"/>
      <c r="G26" s="1852"/>
      <c r="H26" s="1852"/>
      <c r="I26" s="1583"/>
      <c r="J26" s="1465"/>
      <c r="K26" s="1465"/>
      <c r="L26" s="1465"/>
      <c r="M26" s="1465"/>
      <c r="N26" s="1465"/>
      <c r="O26" s="1465"/>
      <c r="P26" s="2030"/>
      <c r="Q26" s="2030"/>
      <c r="R26" s="2030"/>
      <c r="S26" s="1465"/>
      <c r="T26" s="1465"/>
      <c r="U26" s="1465"/>
      <c r="V26" s="3"/>
      <c r="W26" s="3"/>
    </row>
    <row r="27" spans="1:35" ht="15" customHeight="1">
      <c r="B27" s="119" t="s">
        <v>533</v>
      </c>
      <c r="C27" s="120"/>
      <c r="D27" s="120"/>
      <c r="E27" s="120"/>
      <c r="F27" s="120"/>
      <c r="G27" s="120"/>
      <c r="H27" s="2004" t="s">
        <v>1580</v>
      </c>
      <c r="I27" s="2005"/>
      <c r="J27" s="1464" t="s">
        <v>2359</v>
      </c>
      <c r="K27" s="1464"/>
      <c r="L27" s="1464"/>
      <c r="M27" s="1464">
        <v>16</v>
      </c>
      <c r="N27" s="1464"/>
      <c r="O27" s="1464"/>
      <c r="P27" s="2031">
        <v>69.3</v>
      </c>
      <c r="Q27" s="1744"/>
      <c r="R27" s="1744"/>
      <c r="S27" s="1464" t="s">
        <v>784</v>
      </c>
      <c r="T27" s="1464"/>
      <c r="U27" s="1464"/>
      <c r="V27" s="3"/>
      <c r="W27" s="3"/>
    </row>
    <row r="28" spans="1:35" ht="15" customHeight="1">
      <c r="B28" s="2006" t="s">
        <v>1581</v>
      </c>
      <c r="C28" s="1541"/>
      <c r="D28" s="1541"/>
      <c r="E28" s="1541"/>
      <c r="F28" s="1541"/>
      <c r="G28" s="1541"/>
      <c r="H28" s="1541"/>
      <c r="I28" s="2007"/>
      <c r="J28" s="2015" t="s">
        <v>1706</v>
      </c>
      <c r="K28" s="2015"/>
      <c r="L28" s="2015"/>
      <c r="M28" s="2015">
        <v>24</v>
      </c>
      <c r="N28" s="2015"/>
      <c r="O28" s="2015"/>
      <c r="P28" s="2027">
        <v>69.3</v>
      </c>
      <c r="Q28" s="2028"/>
      <c r="R28" s="2028"/>
      <c r="S28" s="2015" t="s">
        <v>784</v>
      </c>
      <c r="T28" s="2015"/>
      <c r="U28" s="2015"/>
      <c r="V28" s="3"/>
      <c r="W28" s="3"/>
    </row>
    <row r="29" spans="1:35" ht="15" customHeight="1">
      <c r="B29" s="122"/>
      <c r="C29" s="67"/>
      <c r="D29" s="67"/>
      <c r="E29" s="67"/>
      <c r="F29" s="67"/>
      <c r="G29" s="67"/>
      <c r="H29" s="1541" t="s">
        <v>1582</v>
      </c>
      <c r="I29" s="2007"/>
      <c r="J29" s="2015" t="s">
        <v>432</v>
      </c>
      <c r="K29" s="2015"/>
      <c r="L29" s="2015"/>
      <c r="M29" s="2015">
        <v>12</v>
      </c>
      <c r="N29" s="2015"/>
      <c r="O29" s="2015"/>
      <c r="P29" s="2027">
        <v>58.2</v>
      </c>
      <c r="Q29" s="2028"/>
      <c r="R29" s="2028"/>
      <c r="S29" s="2015" t="s">
        <v>785</v>
      </c>
      <c r="T29" s="2015"/>
      <c r="U29" s="2015"/>
      <c r="V29" s="3"/>
      <c r="W29" s="3"/>
    </row>
    <row r="30" spans="1:35" ht="15" customHeight="1">
      <c r="B30" s="1096"/>
      <c r="C30" s="1097"/>
      <c r="D30" s="1097"/>
      <c r="E30" s="1097"/>
      <c r="F30" s="1097"/>
      <c r="G30" s="1097"/>
      <c r="H30" s="1999" t="s">
        <v>1582</v>
      </c>
      <c r="I30" s="2000"/>
      <c r="J30" s="2001" t="s">
        <v>432</v>
      </c>
      <c r="K30" s="2001"/>
      <c r="L30" s="2001"/>
      <c r="M30" s="2001">
        <v>16</v>
      </c>
      <c r="N30" s="2001"/>
      <c r="O30" s="2001"/>
      <c r="P30" s="2023">
        <v>69.3</v>
      </c>
      <c r="Q30" s="2024"/>
      <c r="R30" s="2024"/>
      <c r="S30" s="2001" t="s">
        <v>784</v>
      </c>
      <c r="T30" s="2001"/>
      <c r="U30" s="2001"/>
      <c r="V30" s="3"/>
      <c r="W30" s="3"/>
    </row>
    <row r="31" spans="1:35" ht="15" customHeight="1">
      <c r="B31" s="1028" t="s">
        <v>534</v>
      </c>
      <c r="C31" s="1029"/>
      <c r="D31" s="1029"/>
      <c r="E31" s="1029"/>
      <c r="F31" s="1029"/>
      <c r="G31" s="1029"/>
      <c r="H31" s="2008" t="s">
        <v>1580</v>
      </c>
      <c r="I31" s="2009"/>
      <c r="J31" s="2019" t="s">
        <v>1685</v>
      </c>
      <c r="K31" s="2019"/>
      <c r="L31" s="2019"/>
      <c r="M31" s="2019">
        <v>8</v>
      </c>
      <c r="N31" s="2019"/>
      <c r="O31" s="2019"/>
      <c r="P31" s="2017">
        <v>63</v>
      </c>
      <c r="Q31" s="2018"/>
      <c r="R31" s="2018"/>
      <c r="S31" s="2019" t="s">
        <v>785</v>
      </c>
      <c r="T31" s="2019"/>
      <c r="U31" s="2019"/>
      <c r="V31" s="3"/>
      <c r="W31" s="3"/>
    </row>
    <row r="32" spans="1:35" ht="15" customHeight="1">
      <c r="B32" s="2006" t="s">
        <v>1580</v>
      </c>
      <c r="C32" s="1541"/>
      <c r="D32" s="1541"/>
      <c r="E32" s="1541"/>
      <c r="F32" s="1541"/>
      <c r="G32" s="1541"/>
      <c r="H32" s="1541"/>
      <c r="I32" s="2007"/>
      <c r="J32" s="2015" t="s">
        <v>1685</v>
      </c>
      <c r="K32" s="2015"/>
      <c r="L32" s="2015"/>
      <c r="M32" s="2015">
        <v>8</v>
      </c>
      <c r="N32" s="2015"/>
      <c r="O32" s="2015"/>
      <c r="P32" s="2027">
        <v>71.599999999999994</v>
      </c>
      <c r="Q32" s="2028"/>
      <c r="R32" s="2028"/>
      <c r="S32" s="2015" t="s">
        <v>784</v>
      </c>
      <c r="T32" s="2015"/>
      <c r="U32" s="2015"/>
      <c r="V32" s="3"/>
      <c r="W32" s="3"/>
    </row>
    <row r="33" spans="2:23" ht="15" customHeight="1">
      <c r="B33" s="122"/>
      <c r="C33" s="67"/>
      <c r="D33" s="67"/>
      <c r="E33" s="67"/>
      <c r="F33" s="67"/>
      <c r="G33" s="67"/>
      <c r="H33" s="1541" t="s">
        <v>1581</v>
      </c>
      <c r="I33" s="2007"/>
      <c r="J33" s="2015" t="s">
        <v>1686</v>
      </c>
      <c r="K33" s="2015"/>
      <c r="L33" s="2015"/>
      <c r="M33" s="2015">
        <v>8</v>
      </c>
      <c r="N33" s="2015"/>
      <c r="O33" s="2015"/>
      <c r="P33" s="2027">
        <v>63</v>
      </c>
      <c r="Q33" s="2028"/>
      <c r="R33" s="2028"/>
      <c r="S33" s="2015" t="s">
        <v>785</v>
      </c>
      <c r="T33" s="2015"/>
      <c r="U33" s="2015"/>
      <c r="V33" s="3"/>
      <c r="W33" s="3"/>
    </row>
    <row r="34" spans="2:23" ht="15" customHeight="1">
      <c r="B34" s="122"/>
      <c r="C34" s="67"/>
      <c r="D34" s="67"/>
      <c r="E34" s="67"/>
      <c r="F34" s="67"/>
      <c r="G34" s="67"/>
      <c r="H34" s="1541" t="s">
        <v>1581</v>
      </c>
      <c r="I34" s="2007"/>
      <c r="J34" s="2015" t="s">
        <v>1686</v>
      </c>
      <c r="K34" s="2015"/>
      <c r="L34" s="2015"/>
      <c r="M34" s="2015">
        <v>8</v>
      </c>
      <c r="N34" s="2015"/>
      <c r="O34" s="2015"/>
      <c r="P34" s="2027">
        <v>71.599999999999994</v>
      </c>
      <c r="Q34" s="2028"/>
      <c r="R34" s="2028"/>
      <c r="S34" s="2015" t="s">
        <v>784</v>
      </c>
      <c r="T34" s="2015"/>
      <c r="U34" s="2015"/>
      <c r="V34" s="3"/>
      <c r="W34" s="3"/>
    </row>
    <row r="35" spans="2:23" ht="15" customHeight="1">
      <c r="B35" s="122"/>
      <c r="C35" s="67"/>
      <c r="D35" s="67"/>
      <c r="E35" s="67"/>
      <c r="F35" s="67"/>
      <c r="G35" s="67"/>
      <c r="H35" s="1541" t="s">
        <v>1582</v>
      </c>
      <c r="I35" s="2007"/>
      <c r="J35" s="2015" t="s">
        <v>530</v>
      </c>
      <c r="K35" s="2015"/>
      <c r="L35" s="2015"/>
      <c r="M35" s="2015">
        <v>8</v>
      </c>
      <c r="N35" s="2015"/>
      <c r="O35" s="2015"/>
      <c r="P35" s="2027">
        <v>63</v>
      </c>
      <c r="Q35" s="2028"/>
      <c r="R35" s="2028"/>
      <c r="S35" s="2015" t="s">
        <v>785</v>
      </c>
      <c r="T35" s="2015"/>
      <c r="U35" s="2015"/>
      <c r="V35" s="3"/>
      <c r="W35" s="3"/>
    </row>
    <row r="36" spans="2:23" ht="15" customHeight="1">
      <c r="B36" s="122"/>
      <c r="C36" s="67"/>
      <c r="D36" s="67"/>
      <c r="E36" s="67"/>
      <c r="F36" s="67"/>
      <c r="G36" s="67"/>
      <c r="H36" s="1541" t="s">
        <v>1582</v>
      </c>
      <c r="I36" s="2007"/>
      <c r="J36" s="2015" t="s">
        <v>530</v>
      </c>
      <c r="K36" s="2015"/>
      <c r="L36" s="2015"/>
      <c r="M36" s="2015">
        <v>8</v>
      </c>
      <c r="N36" s="2015"/>
      <c r="O36" s="2015"/>
      <c r="P36" s="2027">
        <v>71.7</v>
      </c>
      <c r="Q36" s="2028"/>
      <c r="R36" s="2028"/>
      <c r="S36" s="2015" t="s">
        <v>784</v>
      </c>
      <c r="T36" s="2015"/>
      <c r="U36" s="2015"/>
      <c r="V36" s="3"/>
      <c r="W36" s="3"/>
    </row>
    <row r="37" spans="2:23" ht="15" customHeight="1">
      <c r="B37" s="122"/>
      <c r="C37" s="67"/>
      <c r="D37" s="67"/>
      <c r="E37" s="67"/>
      <c r="F37" s="67"/>
      <c r="G37" s="67"/>
      <c r="H37" s="1541" t="s">
        <v>453</v>
      </c>
      <c r="I37" s="2007"/>
      <c r="J37" s="2015" t="s">
        <v>29</v>
      </c>
      <c r="K37" s="2015"/>
      <c r="L37" s="2015"/>
      <c r="M37" s="2015">
        <v>8</v>
      </c>
      <c r="N37" s="2015"/>
      <c r="O37" s="2015"/>
      <c r="P37" s="2027">
        <v>63</v>
      </c>
      <c r="Q37" s="2027"/>
      <c r="R37" s="2027"/>
      <c r="S37" s="2015" t="s">
        <v>785</v>
      </c>
      <c r="T37" s="2015"/>
      <c r="U37" s="2015"/>
      <c r="V37" s="3"/>
      <c r="W37" s="3"/>
    </row>
    <row r="38" spans="2:23" ht="15" customHeight="1">
      <c r="B38" s="1096"/>
      <c r="C38" s="1097"/>
      <c r="D38" s="1097"/>
      <c r="E38" s="1097"/>
      <c r="F38" s="1097"/>
      <c r="G38" s="1097"/>
      <c r="H38" s="1999" t="s">
        <v>453</v>
      </c>
      <c r="I38" s="2000"/>
      <c r="J38" s="2001" t="s">
        <v>29</v>
      </c>
      <c r="K38" s="2001"/>
      <c r="L38" s="2001"/>
      <c r="M38" s="2001">
        <v>8</v>
      </c>
      <c r="N38" s="2001"/>
      <c r="O38" s="2001"/>
      <c r="P38" s="2023">
        <v>71.599999999999994</v>
      </c>
      <c r="Q38" s="2023"/>
      <c r="R38" s="2023"/>
      <c r="S38" s="2001" t="s">
        <v>784</v>
      </c>
      <c r="T38" s="2001"/>
      <c r="U38" s="2001"/>
      <c r="V38" s="3"/>
      <c r="W38" s="3"/>
    </row>
    <row r="39" spans="2:23" ht="15" customHeight="1">
      <c r="B39" s="1028" t="s">
        <v>1172</v>
      </c>
      <c r="C39" s="1029"/>
      <c r="D39" s="1029"/>
      <c r="E39" s="1029"/>
      <c r="F39" s="1029"/>
      <c r="G39" s="1029"/>
      <c r="H39" s="2008" t="s">
        <v>1580</v>
      </c>
      <c r="I39" s="2016"/>
      <c r="J39" s="2019" t="s">
        <v>124</v>
      </c>
      <c r="K39" s="2019"/>
      <c r="L39" s="2019"/>
      <c r="M39" s="2019">
        <v>24</v>
      </c>
      <c r="N39" s="2019"/>
      <c r="O39" s="2019"/>
      <c r="P39" s="2017">
        <v>39.9</v>
      </c>
      <c r="Q39" s="2018"/>
      <c r="R39" s="2018"/>
      <c r="S39" s="2019" t="s">
        <v>785</v>
      </c>
      <c r="T39" s="2019"/>
      <c r="U39" s="2019"/>
      <c r="V39" s="3"/>
      <c r="W39" s="3"/>
    </row>
    <row r="40" spans="2:23" ht="15" customHeight="1">
      <c r="B40" s="2006" t="s">
        <v>1581</v>
      </c>
      <c r="C40" s="1541"/>
      <c r="D40" s="1541"/>
      <c r="E40" s="1541"/>
      <c r="F40" s="1541"/>
      <c r="G40" s="1541"/>
      <c r="H40" s="1541"/>
      <c r="I40" s="2007"/>
      <c r="J40" s="2015" t="s">
        <v>1216</v>
      </c>
      <c r="K40" s="2015"/>
      <c r="L40" s="2015"/>
      <c r="M40" s="2015">
        <v>16</v>
      </c>
      <c r="N40" s="2015"/>
      <c r="O40" s="2015"/>
      <c r="P40" s="2027">
        <v>39.6</v>
      </c>
      <c r="Q40" s="2028"/>
      <c r="R40" s="2028"/>
      <c r="S40" s="2015" t="s">
        <v>785</v>
      </c>
      <c r="T40" s="2015"/>
      <c r="U40" s="2015"/>
      <c r="V40" s="3"/>
      <c r="W40" s="3"/>
    </row>
    <row r="41" spans="2:23" ht="15" customHeight="1">
      <c r="B41" s="122"/>
      <c r="C41" s="67"/>
      <c r="D41" s="67"/>
      <c r="E41" s="67"/>
      <c r="F41" s="67"/>
      <c r="G41" s="67"/>
      <c r="H41" s="1541" t="s">
        <v>1582</v>
      </c>
      <c r="I41" s="2007"/>
      <c r="J41" s="2015" t="s">
        <v>1217</v>
      </c>
      <c r="K41" s="2015"/>
      <c r="L41" s="2015"/>
      <c r="M41" s="2015">
        <v>16</v>
      </c>
      <c r="N41" s="2015"/>
      <c r="O41" s="2015"/>
      <c r="P41" s="2027">
        <v>39.6</v>
      </c>
      <c r="Q41" s="2028"/>
      <c r="R41" s="2028"/>
      <c r="S41" s="2015" t="s">
        <v>785</v>
      </c>
      <c r="T41" s="2015"/>
      <c r="U41" s="2015"/>
      <c r="V41" s="3"/>
      <c r="W41" s="3"/>
    </row>
    <row r="42" spans="2:23" ht="15" customHeight="1">
      <c r="B42" s="1096"/>
      <c r="C42" s="1097"/>
      <c r="D42" s="1097"/>
      <c r="E42" s="1097"/>
      <c r="F42" s="1097"/>
      <c r="G42" s="1097"/>
      <c r="H42" s="1999" t="s">
        <v>453</v>
      </c>
      <c r="I42" s="2000"/>
      <c r="J42" s="2001" t="s">
        <v>1218</v>
      </c>
      <c r="K42" s="2001"/>
      <c r="L42" s="2001"/>
      <c r="M42" s="2001">
        <v>16</v>
      </c>
      <c r="N42" s="2001"/>
      <c r="O42" s="2001"/>
      <c r="P42" s="2023">
        <v>43.3</v>
      </c>
      <c r="Q42" s="2024"/>
      <c r="R42" s="2024"/>
      <c r="S42" s="2001" t="s">
        <v>785</v>
      </c>
      <c r="T42" s="2001"/>
      <c r="U42" s="2001"/>
      <c r="V42" s="3"/>
      <c r="W42" s="3"/>
    </row>
    <row r="43" spans="2:23" ht="15" customHeight="1">
      <c r="B43" s="1028" t="s">
        <v>1849</v>
      </c>
      <c r="C43" s="1029"/>
      <c r="D43" s="1029"/>
      <c r="E43" s="1029"/>
      <c r="F43" s="1029"/>
      <c r="G43" s="1029"/>
      <c r="H43" s="1029"/>
      <c r="I43" s="1029"/>
      <c r="J43" s="2019" t="s">
        <v>1850</v>
      </c>
      <c r="K43" s="2019"/>
      <c r="L43" s="2019"/>
      <c r="M43" s="2019">
        <v>18</v>
      </c>
      <c r="N43" s="2019"/>
      <c r="O43" s="2019"/>
      <c r="P43" s="2017">
        <v>60.5</v>
      </c>
      <c r="Q43" s="2018"/>
      <c r="R43" s="2018"/>
      <c r="S43" s="2019" t="s">
        <v>786</v>
      </c>
      <c r="T43" s="2019"/>
      <c r="U43" s="2019"/>
      <c r="V43" s="3"/>
      <c r="W43" s="3"/>
    </row>
    <row r="44" spans="2:23" ht="15" customHeight="1">
      <c r="B44" s="1031"/>
      <c r="C44" s="1030"/>
      <c r="D44" s="1030"/>
      <c r="E44" s="1030"/>
      <c r="F44" s="1030"/>
      <c r="G44" s="1030"/>
      <c r="H44" s="1030"/>
      <c r="I44" s="1030"/>
      <c r="J44" s="2001" t="s">
        <v>1850</v>
      </c>
      <c r="K44" s="2001"/>
      <c r="L44" s="2001"/>
      <c r="M44" s="2001">
        <v>12</v>
      </c>
      <c r="N44" s="2001"/>
      <c r="O44" s="2001"/>
      <c r="P44" s="2023">
        <v>57.9</v>
      </c>
      <c r="Q44" s="2024"/>
      <c r="R44" s="2024"/>
      <c r="S44" s="2001" t="s">
        <v>786</v>
      </c>
      <c r="T44" s="2001"/>
      <c r="U44" s="2001"/>
      <c r="V44" s="3"/>
      <c r="W44" s="3"/>
    </row>
    <row r="45" spans="2:23" ht="15" customHeight="1">
      <c r="B45" s="1028" t="s">
        <v>1317</v>
      </c>
      <c r="C45" s="1029"/>
      <c r="D45" s="1029"/>
      <c r="E45" s="1029"/>
      <c r="F45" s="1029"/>
      <c r="G45" s="1029"/>
      <c r="H45" s="1029"/>
      <c r="I45" s="1029"/>
      <c r="J45" s="2019" t="s">
        <v>879</v>
      </c>
      <c r="K45" s="2019"/>
      <c r="L45" s="2019"/>
      <c r="M45" s="2019">
        <v>3</v>
      </c>
      <c r="N45" s="2034"/>
      <c r="O45" s="2034"/>
      <c r="P45" s="2032">
        <v>64.5</v>
      </c>
      <c r="Q45" s="2033"/>
      <c r="R45" s="2033"/>
      <c r="S45" s="2019" t="s">
        <v>785</v>
      </c>
      <c r="T45" s="2034"/>
      <c r="U45" s="2034"/>
      <c r="V45" s="3"/>
      <c r="W45" s="3"/>
    </row>
    <row r="46" spans="2:23" ht="15" customHeight="1">
      <c r="B46" s="1031"/>
      <c r="C46" s="1030"/>
      <c r="D46" s="1030"/>
      <c r="E46" s="1030"/>
      <c r="F46" s="1030"/>
      <c r="G46" s="1030"/>
      <c r="H46" s="1030"/>
      <c r="I46" s="1030"/>
      <c r="J46" s="2001" t="s">
        <v>1924</v>
      </c>
      <c r="K46" s="2001"/>
      <c r="L46" s="2001"/>
      <c r="M46" s="2001">
        <v>12</v>
      </c>
      <c r="N46" s="2001"/>
      <c r="O46" s="2001"/>
      <c r="P46" s="2023">
        <v>70.8</v>
      </c>
      <c r="Q46" s="2024"/>
      <c r="R46" s="2024"/>
      <c r="S46" s="2001" t="s">
        <v>784</v>
      </c>
      <c r="T46" s="2001"/>
      <c r="U46" s="2001"/>
      <c r="V46" s="3"/>
      <c r="W46" s="3"/>
    </row>
    <row r="47" spans="2:23" ht="15" customHeight="1">
      <c r="B47" s="1028" t="s">
        <v>1148</v>
      </c>
      <c r="C47" s="1029"/>
      <c r="D47" s="1029"/>
      <c r="E47" s="1029"/>
      <c r="F47" s="1029"/>
      <c r="G47" s="1029"/>
      <c r="H47" s="2008" t="s">
        <v>1580</v>
      </c>
      <c r="I47" s="2016"/>
      <c r="J47" s="2019" t="s">
        <v>1405</v>
      </c>
      <c r="K47" s="2019"/>
      <c r="L47" s="2019"/>
      <c r="M47" s="2019">
        <v>18</v>
      </c>
      <c r="N47" s="2019"/>
      <c r="O47" s="2019"/>
      <c r="P47" s="2017">
        <v>71.8</v>
      </c>
      <c r="Q47" s="2018"/>
      <c r="R47" s="2018"/>
      <c r="S47" s="2019" t="s">
        <v>784</v>
      </c>
      <c r="T47" s="2019"/>
      <c r="U47" s="2019"/>
      <c r="V47" s="3"/>
      <c r="W47" s="3"/>
    </row>
    <row r="48" spans="2:23" ht="15" customHeight="1">
      <c r="B48" s="2006" t="s">
        <v>1581</v>
      </c>
      <c r="C48" s="1541"/>
      <c r="D48" s="1541"/>
      <c r="E48" s="1541"/>
      <c r="F48" s="1541"/>
      <c r="G48" s="1541"/>
      <c r="H48" s="1541"/>
      <c r="I48" s="2007"/>
      <c r="J48" s="2015" t="s">
        <v>1406</v>
      </c>
      <c r="K48" s="2015"/>
      <c r="L48" s="2015"/>
      <c r="M48" s="2015">
        <v>12</v>
      </c>
      <c r="N48" s="2015"/>
      <c r="O48" s="2015"/>
      <c r="P48" s="2027">
        <v>58.6</v>
      </c>
      <c r="Q48" s="2028"/>
      <c r="R48" s="2028"/>
      <c r="S48" s="2015" t="s">
        <v>785</v>
      </c>
      <c r="T48" s="2015"/>
      <c r="U48" s="2015"/>
      <c r="V48" s="3"/>
      <c r="W48" s="3"/>
    </row>
    <row r="49" spans="2:23" ht="15" customHeight="1">
      <c r="B49" s="1096"/>
      <c r="C49" s="1097"/>
      <c r="D49" s="1097"/>
      <c r="E49" s="1097"/>
      <c r="F49" s="1097"/>
      <c r="G49" s="1097"/>
      <c r="H49" s="1999" t="s">
        <v>1582</v>
      </c>
      <c r="I49" s="2000"/>
      <c r="J49" s="2001" t="s">
        <v>1717</v>
      </c>
      <c r="K49" s="2001"/>
      <c r="L49" s="2001"/>
      <c r="M49" s="2001">
        <v>12</v>
      </c>
      <c r="N49" s="2001"/>
      <c r="O49" s="2001"/>
      <c r="P49" s="2023">
        <v>61.2</v>
      </c>
      <c r="Q49" s="2024"/>
      <c r="R49" s="2024"/>
      <c r="S49" s="2001" t="s">
        <v>785</v>
      </c>
      <c r="T49" s="2001"/>
      <c r="U49" s="2001"/>
      <c r="V49" s="3"/>
      <c r="W49" s="3"/>
    </row>
    <row r="50" spans="2:23" ht="15" customHeight="1">
      <c r="B50" s="1013" t="s">
        <v>1149</v>
      </c>
      <c r="C50" s="1033"/>
      <c r="D50" s="1033"/>
      <c r="E50" s="1033"/>
      <c r="F50" s="1033"/>
      <c r="G50" s="1033"/>
      <c r="H50" s="1990"/>
      <c r="I50" s="1991"/>
      <c r="J50" s="1469" t="s">
        <v>29</v>
      </c>
      <c r="K50" s="1469"/>
      <c r="L50" s="1469"/>
      <c r="M50" s="1469">
        <v>18</v>
      </c>
      <c r="N50" s="1469"/>
      <c r="O50" s="1469"/>
      <c r="P50" s="2021">
        <v>64.5</v>
      </c>
      <c r="Q50" s="2022"/>
      <c r="R50" s="2022"/>
      <c r="S50" s="1469" t="s">
        <v>785</v>
      </c>
      <c r="T50" s="1469"/>
      <c r="U50" s="1469"/>
      <c r="V50" s="3"/>
      <c r="W50" s="3"/>
    </row>
    <row r="51" spans="2:23" ht="15" customHeight="1">
      <c r="B51" s="1995" t="s">
        <v>1801</v>
      </c>
      <c r="C51" s="1996"/>
      <c r="D51" s="1996"/>
      <c r="E51" s="1997"/>
      <c r="F51" s="1997"/>
      <c r="G51" s="1998"/>
      <c r="H51" s="1998"/>
      <c r="I51" s="380"/>
      <c r="J51" s="1496" t="s">
        <v>1371</v>
      </c>
      <c r="K51" s="1496"/>
      <c r="L51" s="1496"/>
      <c r="M51" s="1496">
        <v>1</v>
      </c>
      <c r="N51" s="1496"/>
      <c r="O51" s="1496"/>
      <c r="P51" s="2020">
        <v>101.85</v>
      </c>
      <c r="Q51" s="2020"/>
      <c r="R51" s="2020"/>
      <c r="S51" s="1496" t="s">
        <v>787</v>
      </c>
      <c r="T51" s="1496"/>
      <c r="U51" s="1496"/>
    </row>
    <row r="52" spans="2:23" ht="15" customHeight="1">
      <c r="B52" s="1549" t="s">
        <v>1759</v>
      </c>
      <c r="C52" s="1852"/>
      <c r="D52" s="1852"/>
      <c r="E52" s="1852"/>
      <c r="F52" s="1852"/>
      <c r="G52" s="1852"/>
      <c r="H52" s="1852"/>
      <c r="I52" s="1583"/>
      <c r="J52" s="121"/>
      <c r="K52" s="95"/>
      <c r="L52" s="95"/>
      <c r="M52" s="95"/>
      <c r="N52" s="95">
        <f>SUM(M27:O51)</f>
        <v>310</v>
      </c>
      <c r="O52" s="95"/>
      <c r="P52" s="370"/>
      <c r="Q52" s="370"/>
      <c r="R52" s="370"/>
      <c r="S52" s="95"/>
      <c r="T52" s="95"/>
      <c r="U52" s="137"/>
      <c r="V52" s="3"/>
      <c r="W52" s="3"/>
    </row>
    <row r="53" spans="2:23" ht="12.95" customHeight="1">
      <c r="B53" s="47"/>
      <c r="C53" s="47"/>
      <c r="D53" s="47"/>
      <c r="E53" s="47"/>
      <c r="F53" s="47"/>
      <c r="G53" s="47"/>
      <c r="H53" s="47"/>
      <c r="I53" s="47"/>
      <c r="J53" s="47"/>
      <c r="K53" s="47"/>
      <c r="L53" s="47"/>
      <c r="M53" s="47"/>
      <c r="N53" s="47"/>
      <c r="O53" s="47"/>
      <c r="P53" s="125"/>
      <c r="Q53" s="125"/>
      <c r="R53" s="125"/>
      <c r="S53" s="47"/>
      <c r="T53" s="47"/>
      <c r="U53" s="47"/>
      <c r="V53" s="3"/>
      <c r="W53" s="3"/>
    </row>
  </sheetData>
  <mergeCells count="169">
    <mergeCell ref="H37:I37"/>
    <mergeCell ref="H38:I38"/>
    <mergeCell ref="J37:L37"/>
    <mergeCell ref="J38:L38"/>
    <mergeCell ref="S37:U37"/>
    <mergeCell ref="S38:U38"/>
    <mergeCell ref="M37:O37"/>
    <mergeCell ref="M38:O38"/>
    <mergeCell ref="P37:R37"/>
    <mergeCell ref="P38:R38"/>
    <mergeCell ref="M39:O39"/>
    <mergeCell ref="J36:L36"/>
    <mergeCell ref="J51:L51"/>
    <mergeCell ref="J45:L45"/>
    <mergeCell ref="J46:L46"/>
    <mergeCell ref="J47:L47"/>
    <mergeCell ref="J48:L48"/>
    <mergeCell ref="J42:L42"/>
    <mergeCell ref="J43:L43"/>
    <mergeCell ref="J44:L44"/>
    <mergeCell ref="J39:L39"/>
    <mergeCell ref="J40:L40"/>
    <mergeCell ref="P42:R42"/>
    <mergeCell ref="S42:U42"/>
    <mergeCell ref="M43:O43"/>
    <mergeCell ref="M44:O44"/>
    <mergeCell ref="P44:R44"/>
    <mergeCell ref="S46:U46"/>
    <mergeCell ref="M27:O27"/>
    <mergeCell ref="M28:O28"/>
    <mergeCell ref="M31:O31"/>
    <mergeCell ref="P43:R43"/>
    <mergeCell ref="S43:U43"/>
    <mergeCell ref="S34:U34"/>
    <mergeCell ref="P32:R32"/>
    <mergeCell ref="P34:R34"/>
    <mergeCell ref="M46:O46"/>
    <mergeCell ref="P45:R45"/>
    <mergeCell ref="S45:U45"/>
    <mergeCell ref="M45:O45"/>
    <mergeCell ref="M32:O32"/>
    <mergeCell ref="M35:O35"/>
    <mergeCell ref="M34:O34"/>
    <mergeCell ref="S44:U44"/>
    <mergeCell ref="S40:U40"/>
    <mergeCell ref="M40:O40"/>
    <mergeCell ref="P31:R31"/>
    <mergeCell ref="S25:U26"/>
    <mergeCell ref="S31:U31"/>
    <mergeCell ref="H35:I35"/>
    <mergeCell ref="B25:I26"/>
    <mergeCell ref="S29:U29"/>
    <mergeCell ref="M30:O30"/>
    <mergeCell ref="P30:R30"/>
    <mergeCell ref="S30:U30"/>
    <mergeCell ref="S32:U32"/>
    <mergeCell ref="S35:U35"/>
    <mergeCell ref="S33:U33"/>
    <mergeCell ref="S28:U28"/>
    <mergeCell ref="M33:O33"/>
    <mergeCell ref="J25:L26"/>
    <mergeCell ref="M25:O26"/>
    <mergeCell ref="J31:L31"/>
    <mergeCell ref="J32:L32"/>
    <mergeCell ref="J33:L33"/>
    <mergeCell ref="J34:L34"/>
    <mergeCell ref="J28:L28"/>
    <mergeCell ref="J30:L30"/>
    <mergeCell ref="H30:I30"/>
    <mergeCell ref="S27:U27"/>
    <mergeCell ref="J27:L27"/>
    <mergeCell ref="B11:G11"/>
    <mergeCell ref="B12:G12"/>
    <mergeCell ref="P25:R26"/>
    <mergeCell ref="P27:R27"/>
    <mergeCell ref="P28:R28"/>
    <mergeCell ref="J29:L29"/>
    <mergeCell ref="J11:K11"/>
    <mergeCell ref="P29:R29"/>
    <mergeCell ref="R24:U24"/>
    <mergeCell ref="H12:I12"/>
    <mergeCell ref="J12:K12"/>
    <mergeCell ref="J20:K20"/>
    <mergeCell ref="H20:I20"/>
    <mergeCell ref="M29:O29"/>
    <mergeCell ref="L3:O3"/>
    <mergeCell ref="L4:N4"/>
    <mergeCell ref="H3:K3"/>
    <mergeCell ref="H4:J4"/>
    <mergeCell ref="H13:I13"/>
    <mergeCell ref="H14:I14"/>
    <mergeCell ref="H15:I15"/>
    <mergeCell ref="S47:U47"/>
    <mergeCell ref="B48:I48"/>
    <mergeCell ref="M48:O48"/>
    <mergeCell ref="P48:R48"/>
    <mergeCell ref="S48:U48"/>
    <mergeCell ref="H47:I47"/>
    <mergeCell ref="M47:O47"/>
    <mergeCell ref="H34:I34"/>
    <mergeCell ref="B32:I32"/>
    <mergeCell ref="P35:R35"/>
    <mergeCell ref="P36:R36"/>
    <mergeCell ref="P33:R33"/>
    <mergeCell ref="B40:I40"/>
    <mergeCell ref="P40:R40"/>
    <mergeCell ref="P46:R46"/>
    <mergeCell ref="J35:L35"/>
    <mergeCell ref="P47:R47"/>
    <mergeCell ref="H36:I36"/>
    <mergeCell ref="H33:I33"/>
    <mergeCell ref="S36:U36"/>
    <mergeCell ref="H39:I39"/>
    <mergeCell ref="P39:R39"/>
    <mergeCell ref="S39:U39"/>
    <mergeCell ref="M36:O36"/>
    <mergeCell ref="P51:R51"/>
    <mergeCell ref="S51:U51"/>
    <mergeCell ref="H50:I50"/>
    <mergeCell ref="M50:O50"/>
    <mergeCell ref="P50:R50"/>
    <mergeCell ref="S50:U50"/>
    <mergeCell ref="J50:L50"/>
    <mergeCell ref="S49:U49"/>
    <mergeCell ref="J49:L49"/>
    <mergeCell ref="P49:R49"/>
    <mergeCell ref="H41:I41"/>
    <mergeCell ref="M41:O41"/>
    <mergeCell ref="P41:R41"/>
    <mergeCell ref="S41:U41"/>
    <mergeCell ref="J41:L41"/>
    <mergeCell ref="H42:I42"/>
    <mergeCell ref="M42:O42"/>
    <mergeCell ref="B52:I52"/>
    <mergeCell ref="L7:O7"/>
    <mergeCell ref="J7:K7"/>
    <mergeCell ref="H7:I7"/>
    <mergeCell ref="B7:G7"/>
    <mergeCell ref="B51:F51"/>
    <mergeCell ref="G51:H51"/>
    <mergeCell ref="H49:I49"/>
    <mergeCell ref="M49:O49"/>
    <mergeCell ref="M51:O51"/>
    <mergeCell ref="H19:I19"/>
    <mergeCell ref="H18:I18"/>
    <mergeCell ref="H21:I21"/>
    <mergeCell ref="H27:I27"/>
    <mergeCell ref="B28:I28"/>
    <mergeCell ref="H29:I29"/>
    <mergeCell ref="H31:I31"/>
    <mergeCell ref="B8:G9"/>
    <mergeCell ref="H17:I17"/>
    <mergeCell ref="B16:G17"/>
    <mergeCell ref="H16:I16"/>
    <mergeCell ref="H8:I8"/>
    <mergeCell ref="H9:I9"/>
    <mergeCell ref="H11:I11"/>
    <mergeCell ref="D3:G3"/>
    <mergeCell ref="D4:F4"/>
    <mergeCell ref="B19:G19"/>
    <mergeCell ref="B20:G20"/>
    <mergeCell ref="B21:G21"/>
    <mergeCell ref="B13:G13"/>
    <mergeCell ref="B14:G14"/>
    <mergeCell ref="B15:G15"/>
    <mergeCell ref="B18:G18"/>
    <mergeCell ref="B10:G10"/>
    <mergeCell ref="B4:C4"/>
    <mergeCell ref="B5:C5"/>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I40"/>
  <sheetViews>
    <sheetView zoomScaleNormal="100" workbookViewId="0">
      <selection activeCell="B2" sqref="B2:P2"/>
    </sheetView>
  </sheetViews>
  <sheetFormatPr defaultRowHeight="13.5"/>
  <cols>
    <col min="1" max="1" width="1.25" style="21" customWidth="1"/>
    <col min="2" max="3" width="4" style="21" customWidth="1"/>
    <col min="4" max="4" width="3.5" style="21" customWidth="1"/>
    <col min="5" max="5" width="4.25" style="21" customWidth="1"/>
    <col min="6" max="6" width="5" style="21" customWidth="1"/>
    <col min="7" max="7" width="3.875" style="21" customWidth="1"/>
    <col min="8" max="9" width="4.25" style="21" customWidth="1"/>
    <col min="10" max="10" width="4.625" style="21" customWidth="1"/>
    <col min="11" max="14" width="4" style="21" customWidth="1"/>
    <col min="15" max="15" width="4.5" style="21" customWidth="1"/>
    <col min="16" max="16" width="5.25" style="21" bestFit="1" customWidth="1"/>
    <col min="17" max="17" width="4.375" style="21" customWidth="1"/>
    <col min="18" max="18" width="4.75" style="21" customWidth="1"/>
    <col min="19" max="19" width="3.875" style="21" customWidth="1"/>
    <col min="20" max="20" width="4.625" style="21" customWidth="1"/>
    <col min="21" max="22" width="3.875" style="21" customWidth="1"/>
    <col min="23" max="23" width="1.75" style="21" customWidth="1"/>
    <col min="24" max="24" width="7.125" style="21" bestFit="1" customWidth="1"/>
    <col min="25" max="25" width="3.125" style="21" customWidth="1"/>
    <col min="26" max="26" width="3.875" style="21" customWidth="1"/>
    <col min="27" max="27" width="3" style="21" customWidth="1"/>
    <col min="28" max="28" width="3.875" style="21" customWidth="1"/>
    <col min="29" max="29" width="4" style="21" customWidth="1"/>
    <col min="30" max="16384" width="9" style="21"/>
  </cols>
  <sheetData>
    <row r="1" spans="1:35" s="217" customFormat="1" ht="26.25" customHeight="1">
      <c r="A1" s="215" t="s">
        <v>1694</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s="36" customFormat="1" ht="15" customHeight="1">
      <c r="B2" s="1382" t="s">
        <v>1731</v>
      </c>
      <c r="C2" s="1382"/>
      <c r="D2" s="1382"/>
      <c r="E2" s="1382"/>
      <c r="F2" s="1382"/>
      <c r="G2" s="1382"/>
      <c r="H2" s="1382"/>
      <c r="I2" s="1382"/>
      <c r="J2" s="1382"/>
      <c r="K2" s="1382"/>
      <c r="L2" s="1382"/>
      <c r="M2" s="1382"/>
      <c r="N2" s="1382"/>
      <c r="O2" s="1382"/>
      <c r="P2" s="1382"/>
      <c r="Q2" s="21"/>
      <c r="R2" s="21"/>
      <c r="V2" s="103"/>
      <c r="W2" s="103"/>
      <c r="X2" s="103"/>
      <c r="Y2" s="103"/>
      <c r="Z2" s="103"/>
      <c r="AA2" s="103"/>
      <c r="AB2" s="103"/>
      <c r="AC2" s="103"/>
      <c r="AD2" s="103"/>
      <c r="AE2" s="103"/>
      <c r="AF2" s="103"/>
      <c r="AG2" s="103"/>
      <c r="AH2" s="103"/>
      <c r="AI2" s="103"/>
    </row>
    <row r="3" spans="1:35" s="36" customFormat="1" ht="15" customHeight="1">
      <c r="B3" s="21"/>
      <c r="C3" s="21"/>
      <c r="D3" s="21"/>
      <c r="E3" s="21"/>
      <c r="F3" s="21"/>
      <c r="G3" s="21"/>
      <c r="H3" s="21"/>
      <c r="J3" s="21"/>
      <c r="K3" s="21"/>
      <c r="L3" s="21"/>
      <c r="M3" s="21"/>
      <c r="N3" s="36" t="s">
        <v>1802</v>
      </c>
      <c r="O3" s="21"/>
      <c r="P3" s="21"/>
      <c r="Q3" s="21"/>
      <c r="R3" s="21"/>
      <c r="V3" s="103"/>
      <c r="W3" s="103"/>
      <c r="X3" s="103"/>
      <c r="Y3" s="103"/>
      <c r="Z3" s="103"/>
      <c r="AA3" s="103"/>
      <c r="AB3" s="103"/>
      <c r="AC3" s="103"/>
      <c r="AD3" s="103"/>
      <c r="AE3" s="103"/>
      <c r="AF3" s="103"/>
      <c r="AG3" s="103"/>
      <c r="AH3" s="103"/>
      <c r="AI3" s="103"/>
    </row>
    <row r="4" spans="1:35" s="36" customFormat="1" ht="18.600000000000001" customHeight="1">
      <c r="B4" s="1271" t="s">
        <v>1762</v>
      </c>
      <c r="C4" s="1271"/>
      <c r="D4" s="1271"/>
      <c r="E4" s="1276" t="s">
        <v>1094</v>
      </c>
      <c r="F4" s="1277"/>
      <c r="G4" s="1277"/>
      <c r="H4" s="1277"/>
      <c r="I4" s="1277"/>
      <c r="J4" s="1277"/>
      <c r="K4" s="1277"/>
      <c r="L4" s="1277"/>
      <c r="M4" s="1277"/>
      <c r="N4" s="1271" t="s">
        <v>1702</v>
      </c>
      <c r="O4" s="1271"/>
      <c r="P4" s="1271"/>
      <c r="V4" s="103"/>
      <c r="W4" s="103"/>
      <c r="X4" s="103"/>
      <c r="Y4" s="103"/>
      <c r="Z4" s="103"/>
      <c r="AA4" s="103"/>
      <c r="AB4" s="103"/>
      <c r="AC4" s="103"/>
      <c r="AD4" s="103"/>
      <c r="AE4" s="103"/>
      <c r="AF4" s="103"/>
      <c r="AG4" s="103"/>
      <c r="AH4" s="103"/>
      <c r="AI4" s="103"/>
    </row>
    <row r="5" spans="1:35" s="36" customFormat="1" ht="18.600000000000001" customHeight="1">
      <c r="B5" s="1271"/>
      <c r="C5" s="1271"/>
      <c r="D5" s="1271"/>
      <c r="E5" s="1333" t="s">
        <v>1089</v>
      </c>
      <c r="F5" s="1333"/>
      <c r="G5" s="1333"/>
      <c r="H5" s="1333" t="s">
        <v>1700</v>
      </c>
      <c r="I5" s="1333"/>
      <c r="J5" s="1333"/>
      <c r="K5" s="1542" t="s">
        <v>1701</v>
      </c>
      <c r="L5" s="1853"/>
      <c r="M5" s="1543"/>
      <c r="N5" s="1271"/>
      <c r="O5" s="1271"/>
      <c r="P5" s="1271"/>
      <c r="V5" s="103"/>
      <c r="W5" s="103"/>
      <c r="X5" s="103"/>
      <c r="Y5" s="103"/>
      <c r="Z5" s="103"/>
      <c r="AA5" s="103"/>
      <c r="AB5" s="103"/>
      <c r="AC5" s="103"/>
      <c r="AD5" s="103"/>
      <c r="AE5" s="103"/>
      <c r="AF5" s="103"/>
      <c r="AG5" s="103"/>
      <c r="AH5" s="103"/>
      <c r="AI5" s="103"/>
    </row>
    <row r="6" spans="1:35" s="36" customFormat="1" ht="18.600000000000001" customHeight="1">
      <c r="B6" s="1271"/>
      <c r="C6" s="1271"/>
      <c r="D6" s="1271"/>
      <c r="E6" s="1086" t="s">
        <v>1090</v>
      </c>
      <c r="F6" s="1361" t="s">
        <v>503</v>
      </c>
      <c r="G6" s="1362"/>
      <c r="H6" s="1086" t="s">
        <v>1090</v>
      </c>
      <c r="I6" s="1361" t="s">
        <v>503</v>
      </c>
      <c r="J6" s="1362"/>
      <c r="K6" s="1086" t="s">
        <v>1090</v>
      </c>
      <c r="L6" s="1361" t="s">
        <v>503</v>
      </c>
      <c r="M6" s="1362"/>
      <c r="N6" s="1086" t="s">
        <v>1090</v>
      </c>
      <c r="O6" s="1361" t="s">
        <v>503</v>
      </c>
      <c r="P6" s="1362"/>
      <c r="V6" s="103"/>
      <c r="W6" s="103"/>
      <c r="X6" s="103"/>
      <c r="Y6" s="103"/>
      <c r="Z6" s="103"/>
      <c r="AA6" s="103"/>
      <c r="AB6" s="103"/>
      <c r="AC6" s="103"/>
      <c r="AD6" s="103"/>
      <c r="AE6" s="103"/>
      <c r="AF6" s="103"/>
      <c r="AG6" s="103"/>
      <c r="AH6" s="103"/>
      <c r="AI6" s="103"/>
    </row>
    <row r="7" spans="1:35" s="36" customFormat="1" ht="18.95" customHeight="1">
      <c r="B7" s="1329" t="s">
        <v>1045</v>
      </c>
      <c r="C7" s="1330"/>
      <c r="D7" s="1330"/>
      <c r="E7" s="789">
        <v>11</v>
      </c>
      <c r="F7" s="1967">
        <v>27700</v>
      </c>
      <c r="G7" s="1968"/>
      <c r="H7" s="789">
        <v>1</v>
      </c>
      <c r="I7" s="1967">
        <v>143000</v>
      </c>
      <c r="J7" s="1968"/>
      <c r="K7" s="644">
        <v>4</v>
      </c>
      <c r="L7" s="1967">
        <v>177600</v>
      </c>
      <c r="M7" s="1968"/>
      <c r="N7" s="789">
        <v>2</v>
      </c>
      <c r="O7" s="2037">
        <v>28310000</v>
      </c>
      <c r="P7" s="2038"/>
      <c r="S7" s="126"/>
      <c r="V7" s="127"/>
      <c r="W7" s="103"/>
      <c r="X7" s="103"/>
      <c r="Y7" s="103"/>
      <c r="Z7" s="103"/>
      <c r="AA7" s="103"/>
      <c r="AB7" s="103"/>
      <c r="AC7" s="103"/>
      <c r="AD7" s="103"/>
      <c r="AE7" s="103"/>
      <c r="AF7" s="103"/>
      <c r="AG7" s="103"/>
      <c r="AH7" s="103"/>
      <c r="AI7" s="103"/>
    </row>
    <row r="8" spans="1:35" s="36" customFormat="1" ht="18.95" customHeight="1">
      <c r="B8" s="1322" t="s">
        <v>547</v>
      </c>
      <c r="C8" s="1323"/>
      <c r="D8" s="1323"/>
      <c r="E8" s="1178">
        <v>11</v>
      </c>
      <c r="F8" s="2035">
        <v>27700</v>
      </c>
      <c r="G8" s="2036"/>
      <c r="H8" s="1178">
        <v>1</v>
      </c>
      <c r="I8" s="2035">
        <v>143000</v>
      </c>
      <c r="J8" s="2036"/>
      <c r="K8" s="1179">
        <v>4</v>
      </c>
      <c r="L8" s="2039">
        <v>229600</v>
      </c>
      <c r="M8" s="2040"/>
      <c r="N8" s="1178">
        <v>2</v>
      </c>
      <c r="O8" s="2041">
        <v>28310000</v>
      </c>
      <c r="P8" s="2042"/>
      <c r="S8" s="126"/>
      <c r="V8" s="127"/>
      <c r="W8" s="103"/>
      <c r="X8" s="103"/>
      <c r="Y8" s="103"/>
      <c r="Z8" s="103"/>
      <c r="AA8" s="103"/>
      <c r="AB8" s="103"/>
      <c r="AC8" s="103"/>
      <c r="AD8" s="103"/>
      <c r="AE8" s="103"/>
      <c r="AF8" s="103"/>
      <c r="AG8" s="103"/>
      <c r="AH8" s="103"/>
      <c r="AI8" s="103"/>
    </row>
    <row r="9" spans="1:35" s="36" customFormat="1" ht="18.95" customHeight="1">
      <c r="B9" s="1322" t="s">
        <v>882</v>
      </c>
      <c r="C9" s="1323"/>
      <c r="D9" s="1323"/>
      <c r="E9" s="1178">
        <v>11</v>
      </c>
      <c r="F9" s="2035">
        <v>27700</v>
      </c>
      <c r="G9" s="2036"/>
      <c r="H9" s="1179">
        <v>1</v>
      </c>
      <c r="I9" s="2035">
        <v>143000</v>
      </c>
      <c r="J9" s="2036"/>
      <c r="K9" s="1179">
        <v>4</v>
      </c>
      <c r="L9" s="2039">
        <v>229600</v>
      </c>
      <c r="M9" s="2040"/>
      <c r="N9" s="1178">
        <v>2</v>
      </c>
      <c r="O9" s="2049">
        <v>28310000</v>
      </c>
      <c r="P9" s="2050"/>
      <c r="S9" s="126"/>
      <c r="V9" s="127"/>
      <c r="W9" s="103"/>
      <c r="X9" s="103"/>
      <c r="Y9" s="103"/>
      <c r="Z9" s="103"/>
      <c r="AA9" s="103"/>
      <c r="AB9" s="103"/>
      <c r="AC9" s="103"/>
      <c r="AD9" s="103"/>
      <c r="AE9" s="103"/>
      <c r="AF9" s="103"/>
      <c r="AG9" s="103"/>
      <c r="AH9" s="103"/>
      <c r="AI9" s="103"/>
    </row>
    <row r="10" spans="1:35" s="36" customFormat="1" ht="18.95" customHeight="1">
      <c r="B10" s="1322" t="s">
        <v>2249</v>
      </c>
      <c r="C10" s="1323"/>
      <c r="D10" s="1323"/>
      <c r="E10" s="1178">
        <v>11</v>
      </c>
      <c r="F10" s="2035">
        <v>27700</v>
      </c>
      <c r="G10" s="2036"/>
      <c r="H10" s="1179">
        <v>1</v>
      </c>
      <c r="I10" s="2035">
        <v>143000</v>
      </c>
      <c r="J10" s="2036"/>
      <c r="K10" s="1179">
        <v>4</v>
      </c>
      <c r="L10" s="2039">
        <v>229600</v>
      </c>
      <c r="M10" s="2040"/>
      <c r="N10" s="1178">
        <v>2</v>
      </c>
      <c r="O10" s="2049">
        <v>28310000</v>
      </c>
      <c r="P10" s="2050"/>
      <c r="S10" s="126"/>
      <c r="V10" s="127"/>
      <c r="W10" s="103"/>
      <c r="X10" s="103"/>
      <c r="Y10" s="103"/>
      <c r="Z10" s="103"/>
      <c r="AA10" s="103"/>
      <c r="AB10" s="103"/>
      <c r="AC10" s="103"/>
      <c r="AD10" s="103"/>
      <c r="AE10" s="103"/>
      <c r="AF10" s="103"/>
      <c r="AG10" s="103"/>
      <c r="AH10" s="103"/>
      <c r="AI10" s="103"/>
    </row>
    <row r="11" spans="1:35" s="36" customFormat="1" ht="18.95" customHeight="1">
      <c r="B11" s="1317" t="s">
        <v>2347</v>
      </c>
      <c r="C11" s="1318"/>
      <c r="D11" s="1318"/>
      <c r="E11" s="1180">
        <v>11</v>
      </c>
      <c r="F11" s="2043">
        <v>27700</v>
      </c>
      <c r="G11" s="2044"/>
      <c r="H11" s="1181">
        <v>1</v>
      </c>
      <c r="I11" s="2043">
        <v>143000</v>
      </c>
      <c r="J11" s="2044"/>
      <c r="K11" s="1181">
        <v>4</v>
      </c>
      <c r="L11" s="2045">
        <v>238200</v>
      </c>
      <c r="M11" s="2046"/>
      <c r="N11" s="1180">
        <v>2</v>
      </c>
      <c r="O11" s="2047">
        <v>28310000</v>
      </c>
      <c r="P11" s="2048"/>
      <c r="S11" s="126"/>
      <c r="V11" s="127"/>
      <c r="W11" s="103"/>
      <c r="X11" s="103"/>
      <c r="Y11" s="103"/>
      <c r="Z11" s="103"/>
      <c r="AA11" s="103"/>
      <c r="AB11" s="103"/>
      <c r="AC11" s="103"/>
      <c r="AD11" s="103"/>
      <c r="AE11" s="103"/>
      <c r="AF11" s="103"/>
      <c r="AG11" s="103"/>
      <c r="AH11" s="103"/>
      <c r="AI11" s="103"/>
    </row>
    <row r="12" spans="1:35" s="36" customFormat="1">
      <c r="A12" s="47"/>
      <c r="B12" s="36" t="s">
        <v>483</v>
      </c>
      <c r="C12" s="1523" t="s">
        <v>2239</v>
      </c>
      <c r="D12" s="1523"/>
      <c r="E12" s="1523"/>
      <c r="F12" s="1523"/>
      <c r="G12" s="1523"/>
      <c r="H12" s="1523"/>
      <c r="I12" s="1523"/>
      <c r="J12" s="1523"/>
      <c r="K12" s="8"/>
      <c r="L12" s="8"/>
      <c r="M12" s="8"/>
      <c r="N12" s="8"/>
      <c r="O12" s="8"/>
      <c r="P12" s="8"/>
      <c r="S12" s="126"/>
      <c r="V12" s="127"/>
      <c r="W12" s="103"/>
      <c r="X12" s="103"/>
      <c r="Y12" s="103"/>
      <c r="Z12" s="103"/>
      <c r="AA12" s="103"/>
      <c r="AB12" s="103"/>
      <c r="AC12" s="103"/>
      <c r="AD12" s="103"/>
      <c r="AE12" s="103"/>
      <c r="AF12" s="103"/>
      <c r="AG12" s="103"/>
      <c r="AH12" s="103"/>
      <c r="AI12" s="103"/>
    </row>
    <row r="13" spans="1:35" s="36" customFormat="1" ht="12">
      <c r="B13" s="20"/>
      <c r="C13" s="1395" t="s">
        <v>2183</v>
      </c>
      <c r="D13" s="1395"/>
      <c r="E13" s="1395"/>
      <c r="F13" s="1395"/>
      <c r="G13" s="1395"/>
      <c r="H13" s="1395"/>
      <c r="I13" s="1395"/>
      <c r="J13" s="1395"/>
      <c r="K13" s="1395"/>
      <c r="L13" s="1395"/>
      <c r="M13" s="1395"/>
      <c r="N13" s="1395"/>
      <c r="O13" s="1395"/>
      <c r="P13" s="1395"/>
      <c r="Q13" s="1395"/>
      <c r="R13" s="1395"/>
      <c r="S13" s="126"/>
      <c r="T13" s="126"/>
      <c r="U13" s="126"/>
      <c r="V13" s="127"/>
      <c r="W13" s="103"/>
      <c r="X13" s="103"/>
      <c r="Y13" s="103"/>
      <c r="Z13" s="103"/>
      <c r="AA13" s="103"/>
      <c r="AB13" s="103"/>
      <c r="AC13" s="103"/>
      <c r="AD13" s="103"/>
      <c r="AE13" s="103"/>
      <c r="AF13" s="103"/>
      <c r="AG13" s="103"/>
      <c r="AH13" s="103"/>
      <c r="AI13" s="103"/>
    </row>
    <row r="14" spans="1:35" s="36" customFormat="1" ht="47.25" customHeight="1">
      <c r="V14" s="103"/>
      <c r="W14" s="103"/>
      <c r="X14" s="103"/>
      <c r="Y14" s="103"/>
      <c r="Z14" s="103"/>
      <c r="AA14" s="103"/>
      <c r="AB14" s="103"/>
      <c r="AC14" s="103"/>
      <c r="AD14" s="103"/>
      <c r="AE14" s="103"/>
      <c r="AF14" s="103"/>
      <c r="AG14" s="103"/>
      <c r="AH14" s="103"/>
      <c r="AI14" s="103"/>
    </row>
    <row r="15" spans="1:35" s="217" customFormat="1" ht="26.25" customHeight="1">
      <c r="A15" s="215" t="s">
        <v>2</v>
      </c>
      <c r="B15" s="219"/>
      <c r="C15" s="219"/>
      <c r="D15" s="219"/>
      <c r="E15" s="219"/>
      <c r="F15" s="219"/>
      <c r="G15" s="219"/>
      <c r="H15" s="219"/>
      <c r="I15" s="219"/>
      <c r="J15" s="219"/>
      <c r="K15" s="219"/>
      <c r="L15" s="219"/>
      <c r="M15" s="219"/>
      <c r="N15" s="219"/>
      <c r="O15" s="219"/>
      <c r="P15" s="219"/>
      <c r="Q15" s="219"/>
      <c r="R15" s="219"/>
      <c r="S15" s="219"/>
      <c r="T15" s="219"/>
      <c r="U15" s="219"/>
      <c r="V15" s="219"/>
      <c r="W15" s="219"/>
      <c r="X15" s="218"/>
      <c r="Y15" s="218"/>
      <c r="Z15" s="218"/>
      <c r="AA15" s="218"/>
      <c r="AB15" s="218"/>
      <c r="AC15" s="218"/>
      <c r="AD15" s="218"/>
      <c r="AE15" s="218"/>
      <c r="AF15" s="218"/>
      <c r="AG15" s="218"/>
      <c r="AH15" s="218"/>
      <c r="AI15" s="218"/>
    </row>
    <row r="16" spans="1:35" s="36" customFormat="1" ht="18.75" customHeight="1">
      <c r="B16" s="1313" t="s">
        <v>1164</v>
      </c>
      <c r="C16" s="1313"/>
      <c r="D16" s="1313"/>
      <c r="E16" s="1313"/>
      <c r="F16" s="1313"/>
      <c r="G16" s="1313"/>
      <c r="H16" s="1313"/>
      <c r="I16" s="1313"/>
      <c r="J16" s="1313"/>
      <c r="K16" s="1313"/>
      <c r="L16" s="1313"/>
      <c r="M16" s="1313"/>
      <c r="N16" s="1313"/>
      <c r="O16" s="1313"/>
      <c r="P16" s="1313"/>
      <c r="Q16" s="1313"/>
      <c r="R16" s="1313"/>
      <c r="V16" s="103"/>
      <c r="W16" s="103"/>
      <c r="X16" s="103"/>
      <c r="Y16" s="103"/>
      <c r="Z16" s="103"/>
      <c r="AA16" s="103"/>
      <c r="AB16" s="103"/>
      <c r="AC16" s="103"/>
      <c r="AD16" s="103"/>
      <c r="AE16" s="103"/>
      <c r="AF16" s="103"/>
      <c r="AG16" s="103"/>
      <c r="AH16" s="103"/>
      <c r="AI16" s="103"/>
    </row>
    <row r="17" spans="1:35" s="36" customFormat="1" ht="15" customHeight="1">
      <c r="B17" s="1333" t="s">
        <v>1762</v>
      </c>
      <c r="C17" s="1333"/>
      <c r="D17" s="1333"/>
      <c r="E17" s="1542" t="s">
        <v>1318</v>
      </c>
      <c r="F17" s="1543"/>
      <c r="G17" s="1542" t="s">
        <v>1095</v>
      </c>
      <c r="H17" s="1853"/>
      <c r="I17" s="1853"/>
      <c r="J17" s="1543"/>
      <c r="K17" s="1542" t="s">
        <v>1096</v>
      </c>
      <c r="L17" s="1853"/>
      <c r="M17" s="1853"/>
      <c r="N17" s="1543"/>
      <c r="O17" s="1542" t="s">
        <v>1703</v>
      </c>
      <c r="P17" s="1853"/>
      <c r="Q17" s="1853"/>
      <c r="R17" s="1543"/>
      <c r="U17" s="31"/>
      <c r="AG17" s="103"/>
      <c r="AH17" s="103"/>
      <c r="AI17" s="103"/>
    </row>
    <row r="18" spans="1:35" s="36" customFormat="1" ht="27" customHeight="1">
      <c r="B18" s="1333"/>
      <c r="C18" s="1333"/>
      <c r="D18" s="1333"/>
      <c r="E18" s="1748" t="s">
        <v>1796</v>
      </c>
      <c r="F18" s="1333"/>
      <c r="G18" s="1857" t="s">
        <v>1796</v>
      </c>
      <c r="H18" s="1363"/>
      <c r="I18" s="1882" t="s">
        <v>1797</v>
      </c>
      <c r="J18" s="1362"/>
      <c r="K18" s="1857" t="s">
        <v>1796</v>
      </c>
      <c r="L18" s="1363"/>
      <c r="M18" s="1882" t="s">
        <v>1797</v>
      </c>
      <c r="N18" s="1362"/>
      <c r="O18" s="1857" t="s">
        <v>1796</v>
      </c>
      <c r="P18" s="1361"/>
      <c r="Q18" s="1882" t="s">
        <v>1797</v>
      </c>
      <c r="R18" s="1362"/>
      <c r="U18" s="47"/>
      <c r="AG18" s="103"/>
      <c r="AH18" s="103"/>
      <c r="AI18" s="103"/>
    </row>
    <row r="19" spans="1:35" s="36" customFormat="1" ht="18.75" customHeight="1">
      <c r="B19" s="1329" t="s">
        <v>1045</v>
      </c>
      <c r="C19" s="1330"/>
      <c r="D19" s="1330"/>
      <c r="E19" s="1653">
        <v>406629</v>
      </c>
      <c r="F19" s="2061"/>
      <c r="G19" s="2056">
        <v>7693</v>
      </c>
      <c r="H19" s="2062"/>
      <c r="I19" s="2057">
        <v>100</v>
      </c>
      <c r="J19" s="2058"/>
      <c r="K19" s="2056">
        <v>54241</v>
      </c>
      <c r="L19" s="1966"/>
      <c r="M19" s="2057">
        <v>100</v>
      </c>
      <c r="N19" s="2058"/>
      <c r="O19" s="2052">
        <v>344695</v>
      </c>
      <c r="P19" s="2053"/>
      <c r="Q19" s="2054">
        <v>96.2</v>
      </c>
      <c r="R19" s="2055"/>
      <c r="U19" s="47"/>
      <c r="AG19" s="103"/>
      <c r="AH19" s="103"/>
      <c r="AI19" s="103"/>
    </row>
    <row r="20" spans="1:35" s="36" customFormat="1" ht="18.75" customHeight="1">
      <c r="B20" s="1322" t="s">
        <v>547</v>
      </c>
      <c r="C20" s="1323"/>
      <c r="D20" s="1323"/>
      <c r="E20" s="1645">
        <v>407118</v>
      </c>
      <c r="F20" s="1645"/>
      <c r="G20" s="1529">
        <v>7693</v>
      </c>
      <c r="H20" s="1527"/>
      <c r="I20" s="2051">
        <v>100</v>
      </c>
      <c r="J20" s="1391"/>
      <c r="K20" s="1529">
        <v>54241</v>
      </c>
      <c r="L20" s="1527"/>
      <c r="M20" s="2059">
        <v>100</v>
      </c>
      <c r="N20" s="2060"/>
      <c r="O20" s="1529">
        <v>345184</v>
      </c>
      <c r="P20" s="1527"/>
      <c r="Q20" s="2063">
        <v>96.3</v>
      </c>
      <c r="R20" s="2064"/>
      <c r="U20" s="47"/>
      <c r="AG20" s="103"/>
      <c r="AH20" s="103"/>
      <c r="AI20" s="103"/>
    </row>
    <row r="21" spans="1:35" s="36" customFormat="1" ht="18.75" customHeight="1">
      <c r="B21" s="1322" t="s">
        <v>882</v>
      </c>
      <c r="C21" s="1323"/>
      <c r="D21" s="1323"/>
      <c r="E21" s="1645">
        <v>407908</v>
      </c>
      <c r="F21" s="1645"/>
      <c r="G21" s="1529">
        <v>7693</v>
      </c>
      <c r="H21" s="1527"/>
      <c r="I21" s="2051">
        <v>100</v>
      </c>
      <c r="J21" s="1391"/>
      <c r="K21" s="1529">
        <v>54260</v>
      </c>
      <c r="L21" s="1527"/>
      <c r="M21" s="2051">
        <v>100</v>
      </c>
      <c r="N21" s="1391"/>
      <c r="O21" s="1529">
        <v>345955</v>
      </c>
      <c r="P21" s="1527"/>
      <c r="Q21" s="2063">
        <v>96.3</v>
      </c>
      <c r="R21" s="2064"/>
      <c r="U21" s="47"/>
      <c r="AG21" s="103"/>
      <c r="AH21" s="103"/>
      <c r="AI21" s="103"/>
    </row>
    <row r="22" spans="1:35" s="36" customFormat="1" ht="18.75" customHeight="1">
      <c r="B22" s="1322" t="s">
        <v>2249</v>
      </c>
      <c r="C22" s="1323"/>
      <c r="D22" s="1323"/>
      <c r="E22" s="1645">
        <v>407908</v>
      </c>
      <c r="F22" s="1645"/>
      <c r="G22" s="1529">
        <v>7693</v>
      </c>
      <c r="H22" s="1527"/>
      <c r="I22" s="2051">
        <v>100</v>
      </c>
      <c r="J22" s="1391"/>
      <c r="K22" s="1529">
        <v>54260</v>
      </c>
      <c r="L22" s="1527"/>
      <c r="M22" s="2051">
        <v>100</v>
      </c>
      <c r="N22" s="1391"/>
      <c r="O22" s="1529">
        <v>345955</v>
      </c>
      <c r="P22" s="1527"/>
      <c r="Q22" s="2063">
        <v>96.3</v>
      </c>
      <c r="R22" s="2064"/>
      <c r="U22" s="47"/>
      <c r="AG22" s="103"/>
      <c r="AH22" s="103"/>
      <c r="AI22" s="103"/>
    </row>
    <row r="23" spans="1:35" s="36" customFormat="1" ht="18.75" customHeight="1">
      <c r="B23" s="1317" t="s">
        <v>2347</v>
      </c>
      <c r="C23" s="1318"/>
      <c r="D23" s="1318"/>
      <c r="E23" s="1640">
        <v>413361</v>
      </c>
      <c r="F23" s="1640"/>
      <c r="G23" s="1674">
        <v>7693</v>
      </c>
      <c r="H23" s="1676"/>
      <c r="I23" s="2074">
        <v>100</v>
      </c>
      <c r="J23" s="1702"/>
      <c r="K23" s="1674">
        <v>55374</v>
      </c>
      <c r="L23" s="1676"/>
      <c r="M23" s="2074">
        <v>99.9</v>
      </c>
      <c r="N23" s="1702"/>
      <c r="O23" s="1674">
        <v>350294</v>
      </c>
      <c r="P23" s="1676"/>
      <c r="Q23" s="2065">
        <v>96.4</v>
      </c>
      <c r="R23" s="2066"/>
      <c r="U23" s="47"/>
      <c r="AG23" s="103"/>
      <c r="AH23" s="103"/>
      <c r="AI23" s="103"/>
    </row>
    <row r="24" spans="1:35" s="36" customFormat="1" ht="15" customHeight="1">
      <c r="B24" s="36" t="s">
        <v>483</v>
      </c>
      <c r="C24" s="36" t="s">
        <v>170</v>
      </c>
      <c r="V24" s="103"/>
      <c r="W24" s="103"/>
      <c r="X24" s="103"/>
      <c r="Y24" s="103"/>
      <c r="Z24" s="103"/>
      <c r="AA24" s="103"/>
      <c r="AB24" s="103"/>
      <c r="AC24" s="103"/>
      <c r="AD24" s="103"/>
      <c r="AE24" s="103"/>
      <c r="AF24" s="103"/>
      <c r="AG24" s="103"/>
      <c r="AH24" s="103"/>
      <c r="AI24" s="103"/>
    </row>
    <row r="25" spans="1:35" s="36" customFormat="1" ht="15" customHeight="1">
      <c r="C25" s="36" t="s">
        <v>112</v>
      </c>
      <c r="V25" s="103"/>
      <c r="W25" s="103"/>
      <c r="X25" s="103"/>
      <c r="Y25" s="103"/>
      <c r="Z25" s="103"/>
      <c r="AA25" s="103"/>
      <c r="AB25" s="103"/>
      <c r="AC25" s="103"/>
      <c r="AD25" s="103"/>
      <c r="AE25" s="103"/>
      <c r="AF25" s="103"/>
      <c r="AG25" s="103"/>
      <c r="AH25" s="103"/>
      <c r="AI25" s="103"/>
    </row>
    <row r="26" spans="1:35" s="36" customFormat="1" ht="15" customHeight="1">
      <c r="C26" s="1395" t="s">
        <v>1129</v>
      </c>
      <c r="D26" s="1395"/>
      <c r="E26" s="1395"/>
      <c r="F26" s="1395"/>
      <c r="G26" s="1395"/>
      <c r="H26" s="1395"/>
      <c r="I26" s="1395"/>
      <c r="J26" s="1395"/>
      <c r="K26" s="1395"/>
      <c r="L26" s="1395"/>
      <c r="M26" s="1395"/>
      <c r="N26" s="1395"/>
      <c r="V26" s="103"/>
      <c r="W26" s="103"/>
      <c r="X26" s="103"/>
      <c r="Y26" s="103"/>
      <c r="Z26" s="103"/>
      <c r="AA26" s="103"/>
      <c r="AB26" s="103"/>
      <c r="AC26" s="103"/>
      <c r="AD26" s="103"/>
      <c r="AE26" s="103"/>
      <c r="AF26" s="103"/>
      <c r="AG26" s="103"/>
      <c r="AH26" s="103"/>
      <c r="AI26" s="103"/>
    </row>
    <row r="27" spans="1:35" s="36" customFormat="1" ht="47.25" customHeight="1">
      <c r="V27" s="103"/>
      <c r="W27" s="103"/>
      <c r="X27" s="103"/>
      <c r="Y27" s="103"/>
      <c r="Z27" s="103"/>
      <c r="AA27" s="103"/>
      <c r="AB27" s="103"/>
      <c r="AC27" s="103"/>
      <c r="AD27" s="103"/>
      <c r="AE27" s="103"/>
      <c r="AF27" s="103"/>
      <c r="AG27" s="103"/>
      <c r="AH27" s="103"/>
      <c r="AI27" s="103"/>
    </row>
    <row r="28" spans="1:35" s="1269" customFormat="1" ht="26.25" customHeight="1">
      <c r="A28" s="1266" t="s">
        <v>1226</v>
      </c>
      <c r="B28" s="1267"/>
      <c r="C28" s="1268"/>
      <c r="D28" s="1268"/>
      <c r="E28" s="1268"/>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row>
    <row r="29" spans="1:35" s="36" customFormat="1" ht="18.75" customHeight="1">
      <c r="B29" s="1313" t="s">
        <v>1165</v>
      </c>
      <c r="C29" s="1313"/>
      <c r="D29" s="1313"/>
      <c r="E29" s="1313"/>
      <c r="F29" s="1313"/>
      <c r="G29" s="1313"/>
      <c r="H29" s="1313"/>
      <c r="I29" s="1313"/>
      <c r="J29" s="1313"/>
      <c r="K29" s="1313"/>
      <c r="L29" s="1313"/>
      <c r="M29" s="1313"/>
      <c r="N29" s="1313"/>
      <c r="O29" s="1313"/>
      <c r="P29" s="1313"/>
      <c r="Q29" s="1313"/>
      <c r="R29" s="1313"/>
      <c r="S29" s="1313"/>
      <c r="T29" s="1313"/>
      <c r="V29" s="103"/>
      <c r="W29" s="103"/>
      <c r="X29" s="103"/>
      <c r="Y29" s="103"/>
      <c r="Z29" s="103"/>
      <c r="AA29" s="103"/>
      <c r="AB29" s="103"/>
      <c r="AC29" s="103"/>
      <c r="AD29" s="103"/>
      <c r="AE29" s="103"/>
      <c r="AF29" s="103"/>
      <c r="AG29" s="103"/>
      <c r="AH29" s="103"/>
      <c r="AI29" s="103"/>
    </row>
    <row r="30" spans="1:35" s="36" customFormat="1" ht="18.75" customHeight="1">
      <c r="B30" s="1333" t="s">
        <v>1762</v>
      </c>
      <c r="C30" s="1333"/>
      <c r="D30" s="1333"/>
      <c r="E30" s="1333" t="s">
        <v>1318</v>
      </c>
      <c r="F30" s="1333"/>
      <c r="G30" s="1333"/>
      <c r="H30" s="1333"/>
      <c r="I30" s="1542" t="s">
        <v>1095</v>
      </c>
      <c r="J30" s="1853"/>
      <c r="K30" s="1853"/>
      <c r="L30" s="1543"/>
      <c r="M30" s="1542" t="s">
        <v>1096</v>
      </c>
      <c r="N30" s="1853"/>
      <c r="O30" s="1853"/>
      <c r="P30" s="1543"/>
      <c r="Q30" s="1542" t="s">
        <v>1703</v>
      </c>
      <c r="R30" s="1853"/>
      <c r="S30" s="1853"/>
      <c r="T30" s="1543"/>
      <c r="V30" s="103"/>
      <c r="W30" s="103"/>
      <c r="X30" s="103"/>
      <c r="Y30" s="103"/>
      <c r="Z30" s="103"/>
      <c r="AA30" s="103"/>
      <c r="AB30" s="103"/>
      <c r="AC30" s="103"/>
      <c r="AD30" s="103"/>
      <c r="AE30" s="103"/>
      <c r="AF30" s="103"/>
      <c r="AG30" s="103"/>
      <c r="AH30" s="103"/>
      <c r="AI30" s="103"/>
    </row>
    <row r="31" spans="1:35" s="36" customFormat="1" ht="18.75" customHeight="1">
      <c r="B31" s="1333"/>
      <c r="C31" s="1333"/>
      <c r="D31" s="1333"/>
      <c r="E31" s="1857" t="s">
        <v>1097</v>
      </c>
      <c r="F31" s="1363"/>
      <c r="G31" s="2067" t="s">
        <v>1796</v>
      </c>
      <c r="H31" s="1865"/>
      <c r="I31" s="1857" t="s">
        <v>1097</v>
      </c>
      <c r="J31" s="1363"/>
      <c r="K31" s="2067" t="s">
        <v>1796</v>
      </c>
      <c r="L31" s="2068"/>
      <c r="M31" s="1857" t="s">
        <v>1097</v>
      </c>
      <c r="N31" s="1363"/>
      <c r="O31" s="1882" t="s">
        <v>1796</v>
      </c>
      <c r="P31" s="1362"/>
      <c r="Q31" s="1857" t="s">
        <v>1097</v>
      </c>
      <c r="R31" s="1361"/>
      <c r="S31" s="2067" t="s">
        <v>1796</v>
      </c>
      <c r="T31" s="1362"/>
      <c r="V31" s="103"/>
      <c r="W31" s="103"/>
      <c r="X31" s="103"/>
      <c r="Y31" s="128"/>
      <c r="Z31" s="103"/>
      <c r="AA31" s="103"/>
      <c r="AB31" s="103"/>
      <c r="AC31" s="103"/>
      <c r="AD31" s="103"/>
      <c r="AE31" s="103"/>
      <c r="AF31" s="103"/>
      <c r="AG31" s="103"/>
      <c r="AH31" s="103"/>
      <c r="AI31" s="103"/>
    </row>
    <row r="32" spans="1:35" s="36" customFormat="1" ht="18.75" customHeight="1">
      <c r="B32" s="1329" t="s">
        <v>1045</v>
      </c>
      <c r="C32" s="1330"/>
      <c r="D32" s="1330"/>
      <c r="E32" s="2069">
        <v>436</v>
      </c>
      <c r="F32" s="2070"/>
      <c r="G32" s="1679">
        <f>SUM(K32,O32,S32)</f>
        <v>4286</v>
      </c>
      <c r="H32" s="1680"/>
      <c r="I32" s="2069">
        <v>15</v>
      </c>
      <c r="J32" s="2070"/>
      <c r="K32" s="2070">
        <v>316</v>
      </c>
      <c r="L32" s="2075"/>
      <c r="M32" s="2069">
        <v>84</v>
      </c>
      <c r="N32" s="2070"/>
      <c r="O32" s="1679">
        <v>1851</v>
      </c>
      <c r="P32" s="1680"/>
      <c r="Q32" s="2069">
        <v>337</v>
      </c>
      <c r="R32" s="2070"/>
      <c r="S32" s="1679">
        <v>2119</v>
      </c>
      <c r="T32" s="1453"/>
      <c r="V32" s="103"/>
      <c r="W32" s="103"/>
      <c r="X32" s="103"/>
      <c r="Y32" s="103"/>
      <c r="Z32" s="103"/>
      <c r="AA32" s="103"/>
      <c r="AB32" s="103"/>
      <c r="AC32" s="103"/>
      <c r="AD32" s="103"/>
      <c r="AE32" s="103"/>
      <c r="AF32" s="103"/>
      <c r="AG32" s="103"/>
      <c r="AH32" s="103"/>
      <c r="AI32" s="103"/>
    </row>
    <row r="33" spans="2:35" s="36" customFormat="1" ht="18.75" customHeight="1">
      <c r="B33" s="1322" t="s">
        <v>547</v>
      </c>
      <c r="C33" s="1323"/>
      <c r="D33" s="1323"/>
      <c r="E33" s="2071">
        <v>436</v>
      </c>
      <c r="F33" s="2072"/>
      <c r="G33" s="1527">
        <f>SUM(K33,O33,S33)</f>
        <v>4598</v>
      </c>
      <c r="H33" s="1528"/>
      <c r="I33" s="2071">
        <v>15</v>
      </c>
      <c r="J33" s="2072"/>
      <c r="K33" s="2072">
        <v>316</v>
      </c>
      <c r="L33" s="2073"/>
      <c r="M33" s="2071">
        <v>85</v>
      </c>
      <c r="N33" s="2072"/>
      <c r="O33" s="1527">
        <v>2165</v>
      </c>
      <c r="P33" s="1528"/>
      <c r="Q33" s="2071">
        <v>336</v>
      </c>
      <c r="R33" s="2072"/>
      <c r="S33" s="1527">
        <v>2117</v>
      </c>
      <c r="T33" s="1528"/>
      <c r="V33" s="103"/>
      <c r="W33" s="103"/>
      <c r="X33" s="103"/>
      <c r="Y33" s="103"/>
      <c r="Z33" s="103"/>
      <c r="AA33" s="103"/>
      <c r="AB33" s="103"/>
      <c r="AC33" s="103"/>
      <c r="AD33" s="103"/>
      <c r="AE33" s="103"/>
      <c r="AF33" s="103"/>
      <c r="AG33" s="103"/>
      <c r="AH33" s="103"/>
      <c r="AI33" s="103"/>
    </row>
    <row r="34" spans="2:35" s="36" customFormat="1" ht="18.75" customHeight="1">
      <c r="B34" s="1322" t="s">
        <v>882</v>
      </c>
      <c r="C34" s="1323"/>
      <c r="D34" s="1323"/>
      <c r="E34" s="1529">
        <v>435</v>
      </c>
      <c r="F34" s="1527"/>
      <c r="G34" s="1527">
        <f>SUM(K34,O34,S34)</f>
        <v>4588</v>
      </c>
      <c r="H34" s="1528"/>
      <c r="I34" s="1529">
        <v>15</v>
      </c>
      <c r="J34" s="1527"/>
      <c r="K34" s="1527">
        <v>316</v>
      </c>
      <c r="L34" s="1528"/>
      <c r="M34" s="1529">
        <v>85</v>
      </c>
      <c r="N34" s="1527"/>
      <c r="O34" s="1527">
        <v>2165</v>
      </c>
      <c r="P34" s="1528"/>
      <c r="Q34" s="1529">
        <v>335</v>
      </c>
      <c r="R34" s="1527"/>
      <c r="S34" s="1527">
        <v>2107</v>
      </c>
      <c r="T34" s="1528"/>
      <c r="V34" s="103"/>
      <c r="W34" s="103"/>
      <c r="X34" s="103"/>
      <c r="Y34" s="103"/>
      <c r="Z34" s="103"/>
      <c r="AA34" s="103"/>
      <c r="AB34" s="103"/>
      <c r="AC34" s="103"/>
      <c r="AD34" s="103"/>
      <c r="AE34" s="103"/>
      <c r="AF34" s="103"/>
      <c r="AG34" s="103"/>
      <c r="AH34" s="103"/>
      <c r="AI34" s="103"/>
    </row>
    <row r="35" spans="2:35" s="36" customFormat="1" ht="18.75" customHeight="1">
      <c r="B35" s="1322" t="s">
        <v>2249</v>
      </c>
      <c r="C35" s="1323"/>
      <c r="D35" s="1323"/>
      <c r="E35" s="1529">
        <v>435</v>
      </c>
      <c r="F35" s="1527"/>
      <c r="G35" s="1527">
        <v>4588</v>
      </c>
      <c r="H35" s="1528"/>
      <c r="I35" s="1529">
        <v>15</v>
      </c>
      <c r="J35" s="1527"/>
      <c r="K35" s="1527">
        <v>316</v>
      </c>
      <c r="L35" s="1528"/>
      <c r="M35" s="1529">
        <v>85</v>
      </c>
      <c r="N35" s="1527"/>
      <c r="O35" s="1527">
        <v>2165</v>
      </c>
      <c r="P35" s="1528"/>
      <c r="Q35" s="1529">
        <v>355</v>
      </c>
      <c r="R35" s="1527"/>
      <c r="S35" s="1527">
        <v>2107</v>
      </c>
      <c r="T35" s="1528"/>
      <c r="V35" s="103"/>
      <c r="W35" s="103"/>
      <c r="X35" s="103"/>
      <c r="Y35" s="103"/>
      <c r="Z35" s="103"/>
      <c r="AA35" s="103"/>
      <c r="AB35" s="103"/>
      <c r="AC35" s="103"/>
      <c r="AD35" s="103"/>
      <c r="AE35" s="103"/>
      <c r="AF35" s="103"/>
      <c r="AG35" s="103"/>
      <c r="AH35" s="103"/>
      <c r="AI35" s="103"/>
    </row>
    <row r="36" spans="2:35" s="36" customFormat="1" ht="18.75" customHeight="1">
      <c r="B36" s="1317" t="s">
        <v>2347</v>
      </c>
      <c r="C36" s="1318"/>
      <c r="D36" s="1318"/>
      <c r="E36" s="1674">
        <v>435</v>
      </c>
      <c r="F36" s="1676"/>
      <c r="G36" s="1676">
        <v>4297</v>
      </c>
      <c r="H36" s="1677"/>
      <c r="I36" s="1674">
        <v>15</v>
      </c>
      <c r="J36" s="1676"/>
      <c r="K36" s="1676">
        <v>316</v>
      </c>
      <c r="L36" s="1677"/>
      <c r="M36" s="1674">
        <v>85</v>
      </c>
      <c r="N36" s="1676"/>
      <c r="O36" s="1676">
        <v>1854</v>
      </c>
      <c r="P36" s="1677"/>
      <c r="Q36" s="1674">
        <v>335</v>
      </c>
      <c r="R36" s="1676"/>
      <c r="S36" s="1676">
        <v>2127</v>
      </c>
      <c r="T36" s="1677"/>
      <c r="V36" s="103"/>
      <c r="W36" s="103"/>
      <c r="X36" s="103"/>
      <c r="Y36" s="103"/>
      <c r="Z36" s="103"/>
      <c r="AA36" s="103"/>
      <c r="AB36" s="103"/>
      <c r="AC36" s="103"/>
      <c r="AD36" s="103"/>
      <c r="AE36" s="103"/>
      <c r="AF36" s="103"/>
      <c r="AG36" s="103"/>
      <c r="AH36" s="103"/>
      <c r="AI36" s="103"/>
    </row>
    <row r="37" spans="2:35" s="36" customFormat="1" ht="15" customHeight="1">
      <c r="B37" s="20" t="s">
        <v>483</v>
      </c>
      <c r="C37" s="1523" t="s">
        <v>1046</v>
      </c>
      <c r="D37" s="1523"/>
      <c r="E37" s="1523"/>
      <c r="F37" s="1523"/>
      <c r="G37" s="1523"/>
      <c r="H37" s="1523"/>
      <c r="I37" s="1523"/>
      <c r="J37" s="1523"/>
      <c r="K37" s="1523"/>
      <c r="L37" s="1523"/>
      <c r="M37" s="1523"/>
      <c r="N37" s="1523"/>
      <c r="V37" s="103"/>
      <c r="W37" s="103"/>
      <c r="X37" s="103"/>
      <c r="Y37" s="103"/>
      <c r="Z37" s="103"/>
      <c r="AA37" s="103"/>
      <c r="AB37" s="103"/>
      <c r="AC37" s="103"/>
      <c r="AD37" s="103"/>
      <c r="AE37" s="103"/>
      <c r="AF37" s="103"/>
      <c r="AG37" s="103"/>
      <c r="AH37" s="103"/>
      <c r="AI37" s="103"/>
    </row>
    <row r="38" spans="2:35" s="36" customFormat="1" ht="15" customHeight="1">
      <c r="C38" s="1395" t="s">
        <v>1130</v>
      </c>
      <c r="D38" s="1395"/>
      <c r="E38" s="1395"/>
      <c r="F38" s="1395"/>
      <c r="G38" s="1395"/>
      <c r="H38" s="1395"/>
      <c r="I38" s="1395"/>
      <c r="J38" s="1395"/>
      <c r="K38" s="1395"/>
      <c r="L38" s="1395"/>
      <c r="M38" s="1395"/>
      <c r="N38" s="1395"/>
      <c r="V38" s="103"/>
      <c r="W38" s="103"/>
      <c r="X38" s="103"/>
      <c r="Y38" s="103"/>
      <c r="Z38" s="103"/>
      <c r="AA38" s="103"/>
      <c r="AB38" s="103"/>
      <c r="AC38" s="103"/>
      <c r="AD38" s="103"/>
      <c r="AE38" s="103"/>
      <c r="AF38" s="103"/>
      <c r="AG38" s="103"/>
      <c r="AH38" s="103"/>
      <c r="AI38" s="103"/>
    </row>
    <row r="39" spans="2:35" ht="47.25" customHeight="1">
      <c r="V39" s="40"/>
      <c r="W39" s="40"/>
      <c r="X39" s="40"/>
      <c r="Y39" s="40"/>
      <c r="Z39" s="40"/>
      <c r="AA39" s="40"/>
      <c r="AB39" s="40"/>
      <c r="AC39" s="40"/>
      <c r="AD39" s="40"/>
      <c r="AE39" s="40"/>
      <c r="AF39" s="40"/>
      <c r="AG39" s="40"/>
      <c r="AH39" s="40"/>
      <c r="AI39" s="40"/>
    </row>
    <row r="40" spans="2:35">
      <c r="V40" s="40"/>
      <c r="W40" s="40"/>
      <c r="X40" s="40"/>
      <c r="Y40" s="40"/>
      <c r="Z40" s="40"/>
      <c r="AA40" s="40"/>
      <c r="AB40" s="40"/>
      <c r="AC40" s="40"/>
      <c r="AD40" s="40"/>
      <c r="AE40" s="40"/>
      <c r="AF40" s="40"/>
      <c r="AG40" s="40"/>
      <c r="AH40" s="40"/>
      <c r="AI40" s="40"/>
    </row>
  </sheetData>
  <mergeCells count="153">
    <mergeCell ref="C38:N38"/>
    <mergeCell ref="K35:L35"/>
    <mergeCell ref="M35:N35"/>
    <mergeCell ref="O35:P35"/>
    <mergeCell ref="B35:D35"/>
    <mergeCell ref="E35:F35"/>
    <mergeCell ref="S36:T36"/>
    <mergeCell ref="I35:J35"/>
    <mergeCell ref="B36:D36"/>
    <mergeCell ref="E36:F36"/>
    <mergeCell ref="S35:T35"/>
    <mergeCell ref="C37:N37"/>
    <mergeCell ref="Q35:R35"/>
    <mergeCell ref="G36:H36"/>
    <mergeCell ref="K36:L36"/>
    <mergeCell ref="M36:N36"/>
    <mergeCell ref="O36:P36"/>
    <mergeCell ref="Q36:R36"/>
    <mergeCell ref="I36:J36"/>
    <mergeCell ref="S34:T34"/>
    <mergeCell ref="K33:L33"/>
    <mergeCell ref="M33:N33"/>
    <mergeCell ref="O33:P33"/>
    <mergeCell ref="Q33:R33"/>
    <mergeCell ref="G23:H23"/>
    <mergeCell ref="M34:N34"/>
    <mergeCell ref="O34:P34"/>
    <mergeCell ref="Q34:R34"/>
    <mergeCell ref="S33:T33"/>
    <mergeCell ref="G34:H34"/>
    <mergeCell ref="I34:J34"/>
    <mergeCell ref="I23:J23"/>
    <mergeCell ref="K23:L23"/>
    <mergeCell ref="M23:N23"/>
    <mergeCell ref="O23:P23"/>
    <mergeCell ref="K34:L34"/>
    <mergeCell ref="K32:L32"/>
    <mergeCell ref="M32:N32"/>
    <mergeCell ref="S32:T32"/>
    <mergeCell ref="M30:P30"/>
    <mergeCell ref="Q30:T30"/>
    <mergeCell ref="S31:T31"/>
    <mergeCell ref="O32:P32"/>
    <mergeCell ref="Q32:R32"/>
    <mergeCell ref="B32:D32"/>
    <mergeCell ref="E32:F32"/>
    <mergeCell ref="G32:H32"/>
    <mergeCell ref="I32:J32"/>
    <mergeCell ref="G35:H35"/>
    <mergeCell ref="B33:D33"/>
    <mergeCell ref="E33:F33"/>
    <mergeCell ref="G33:H33"/>
    <mergeCell ref="I33:J33"/>
    <mergeCell ref="B34:D34"/>
    <mergeCell ref="E34:F34"/>
    <mergeCell ref="Q22:R22"/>
    <mergeCell ref="C26:N26"/>
    <mergeCell ref="B22:D22"/>
    <mergeCell ref="E22:F22"/>
    <mergeCell ref="G22:H22"/>
    <mergeCell ref="I22:J22"/>
    <mergeCell ref="Q23:R23"/>
    <mergeCell ref="B29:T29"/>
    <mergeCell ref="B30:D31"/>
    <mergeCell ref="B23:D23"/>
    <mergeCell ref="E23:F23"/>
    <mergeCell ref="E30:H30"/>
    <mergeCell ref="I30:L30"/>
    <mergeCell ref="K22:L22"/>
    <mergeCell ref="M22:N22"/>
    <mergeCell ref="O22:P22"/>
    <mergeCell ref="E31:F31"/>
    <mergeCell ref="G31:H31"/>
    <mergeCell ref="I31:J31"/>
    <mergeCell ref="K31:L31"/>
    <mergeCell ref="M31:N31"/>
    <mergeCell ref="O31:P31"/>
    <mergeCell ref="Q31:R31"/>
    <mergeCell ref="B19:D19"/>
    <mergeCell ref="E19:F19"/>
    <mergeCell ref="G19:H19"/>
    <mergeCell ref="I19:J19"/>
    <mergeCell ref="Q20:R20"/>
    <mergeCell ref="B21:D21"/>
    <mergeCell ref="E21:F21"/>
    <mergeCell ref="G21:H21"/>
    <mergeCell ref="I21:J21"/>
    <mergeCell ref="K21:L21"/>
    <mergeCell ref="M21:N21"/>
    <mergeCell ref="O21:P21"/>
    <mergeCell ref="Q21:R21"/>
    <mergeCell ref="B20:D20"/>
    <mergeCell ref="E18:F18"/>
    <mergeCell ref="O18:P18"/>
    <mergeCell ref="Q18:R18"/>
    <mergeCell ref="G18:H18"/>
    <mergeCell ref="M18:N18"/>
    <mergeCell ref="I18:J18"/>
    <mergeCell ref="E20:F20"/>
    <mergeCell ref="G20:H20"/>
    <mergeCell ref="I20:J20"/>
    <mergeCell ref="O19:P19"/>
    <mergeCell ref="Q19:R19"/>
    <mergeCell ref="K19:L19"/>
    <mergeCell ref="M19:N19"/>
    <mergeCell ref="O20:P20"/>
    <mergeCell ref="K20:L20"/>
    <mergeCell ref="M20:N20"/>
    <mergeCell ref="B9:D9"/>
    <mergeCell ref="F9:G9"/>
    <mergeCell ref="I9:J9"/>
    <mergeCell ref="L9:M9"/>
    <mergeCell ref="K17:N17"/>
    <mergeCell ref="O17:R17"/>
    <mergeCell ref="B11:D11"/>
    <mergeCell ref="F11:G11"/>
    <mergeCell ref="C13:R13"/>
    <mergeCell ref="I11:J11"/>
    <mergeCell ref="L11:M11"/>
    <mergeCell ref="O11:P11"/>
    <mergeCell ref="E17:F17"/>
    <mergeCell ref="C12:J12"/>
    <mergeCell ref="B16:R16"/>
    <mergeCell ref="B17:D18"/>
    <mergeCell ref="G17:J17"/>
    <mergeCell ref="O9:P9"/>
    <mergeCell ref="F10:G10"/>
    <mergeCell ref="I10:J10"/>
    <mergeCell ref="L10:M10"/>
    <mergeCell ref="B10:D10"/>
    <mergeCell ref="K18:L18"/>
    <mergeCell ref="O10:P10"/>
    <mergeCell ref="B2:P2"/>
    <mergeCell ref="B8:D8"/>
    <mergeCell ref="F8:G8"/>
    <mergeCell ref="I8:J8"/>
    <mergeCell ref="L7:M7"/>
    <mergeCell ref="F6:G6"/>
    <mergeCell ref="O7:P7"/>
    <mergeCell ref="L8:M8"/>
    <mergeCell ref="B7:D7"/>
    <mergeCell ref="F7:G7"/>
    <mergeCell ref="B4:D6"/>
    <mergeCell ref="K5:M5"/>
    <mergeCell ref="L6:M6"/>
    <mergeCell ref="N4:P5"/>
    <mergeCell ref="E4:M4"/>
    <mergeCell ref="E5:G5"/>
    <mergeCell ref="H5:J5"/>
    <mergeCell ref="O8:P8"/>
    <mergeCell ref="I7:J7"/>
    <mergeCell ref="I6:J6"/>
    <mergeCell ref="O6:P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zoomScaleNormal="100" workbookViewId="0">
      <selection activeCell="U22" sqref="U22"/>
    </sheetView>
  </sheetViews>
  <sheetFormatPr defaultRowHeight="13.5"/>
  <cols>
    <col min="1" max="1" width="1.25" style="21" customWidth="1"/>
    <col min="2" max="2" width="3" style="21" customWidth="1"/>
    <col min="3" max="3" width="4.5" style="21" customWidth="1"/>
    <col min="4" max="5" width="2.625" style="21" customWidth="1"/>
    <col min="6" max="17" width="5.75" style="21" customWidth="1"/>
    <col min="18" max="19" width="5.25" style="21" customWidth="1"/>
    <col min="20" max="20" width="3" style="21" customWidth="1"/>
    <col min="21" max="21" width="2.125" style="21" customWidth="1"/>
    <col min="22" max="22" width="3.875" style="21" customWidth="1"/>
    <col min="23" max="23" width="2.125" style="21" customWidth="1"/>
    <col min="24" max="24" width="3.125" style="21" customWidth="1"/>
    <col min="25" max="25" width="1.75" style="21" customWidth="1"/>
    <col min="26" max="26" width="7.375" style="21" customWidth="1"/>
    <col min="27" max="27" width="3.125" style="21" customWidth="1"/>
    <col min="28" max="28" width="3.875" style="21" customWidth="1"/>
    <col min="29" max="29" width="3" style="21" customWidth="1"/>
    <col min="30" max="30" width="3.875" style="21" customWidth="1"/>
    <col min="31" max="31" width="4" style="21" customWidth="1"/>
    <col min="32" max="16384" width="9" style="21"/>
  </cols>
  <sheetData>
    <row r="1" spans="1:37" s="217" customFormat="1" ht="26.25" customHeight="1">
      <c r="A1" s="215" t="s">
        <v>1166</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7" ht="14.25" customHeight="1">
      <c r="C2" s="36"/>
      <c r="D2" s="36"/>
      <c r="E2" s="36"/>
      <c r="F2" s="36"/>
      <c r="G2" s="36"/>
      <c r="H2" s="36"/>
      <c r="I2" s="36"/>
      <c r="J2" s="36"/>
      <c r="K2" s="36"/>
      <c r="L2" s="36"/>
      <c r="M2" s="36"/>
      <c r="N2" s="36"/>
      <c r="O2" s="36"/>
      <c r="P2" s="36"/>
      <c r="Q2" s="32" t="s">
        <v>1704</v>
      </c>
      <c r="R2" s="36"/>
      <c r="S2" s="36"/>
      <c r="T2" s="36"/>
      <c r="U2" s="36"/>
      <c r="V2" s="36"/>
      <c r="W2" s="36"/>
      <c r="X2" s="36"/>
      <c r="Y2" s="36"/>
      <c r="Z2" s="36"/>
      <c r="AA2" s="40"/>
      <c r="AB2" s="40"/>
      <c r="AC2" s="40"/>
      <c r="AD2" s="40"/>
      <c r="AE2" s="40"/>
      <c r="AF2" s="40"/>
      <c r="AG2" s="40"/>
      <c r="AH2" s="40"/>
      <c r="AI2" s="40"/>
      <c r="AJ2" s="40"/>
      <c r="AK2" s="40"/>
    </row>
    <row r="3" spans="1:37" ht="36.75" customHeight="1">
      <c r="B3" s="1723" t="s">
        <v>472</v>
      </c>
      <c r="C3" s="1724"/>
      <c r="D3" s="1724"/>
      <c r="E3" s="1725"/>
      <c r="F3" s="1856" t="s">
        <v>1410</v>
      </c>
      <c r="G3" s="2093"/>
      <c r="H3" s="1856" t="s">
        <v>494</v>
      </c>
      <c r="I3" s="2093"/>
      <c r="J3" s="1856" t="s">
        <v>501</v>
      </c>
      <c r="K3" s="2093"/>
      <c r="L3" s="1856" t="s">
        <v>994</v>
      </c>
      <c r="M3" s="2093"/>
      <c r="N3" s="1856" t="s">
        <v>2245</v>
      </c>
      <c r="O3" s="2093"/>
      <c r="P3" s="1856" t="s">
        <v>2339</v>
      </c>
      <c r="Q3" s="2093"/>
      <c r="R3" s="2095"/>
      <c r="S3" s="2096"/>
      <c r="T3" s="2097"/>
      <c r="U3" s="2097"/>
      <c r="V3" s="2088"/>
      <c r="W3" s="2088"/>
      <c r="X3" s="2094"/>
      <c r="Y3" s="2094"/>
      <c r="Z3" s="373"/>
      <c r="AC3" s="40"/>
      <c r="AD3" s="40"/>
      <c r="AE3" s="40"/>
    </row>
    <row r="4" spans="1:37" ht="17.25" customHeight="1">
      <c r="B4" s="2080" t="s">
        <v>1765</v>
      </c>
      <c r="C4" s="2081"/>
      <c r="D4" s="129" t="s">
        <v>1798</v>
      </c>
      <c r="E4" s="130"/>
      <c r="F4" s="2091">
        <v>17697</v>
      </c>
      <c r="G4" s="2092"/>
      <c r="H4" s="2091">
        <v>17762</v>
      </c>
      <c r="I4" s="2092"/>
      <c r="J4" s="2118">
        <v>17790</v>
      </c>
      <c r="K4" s="2118"/>
      <c r="L4" s="2118">
        <v>17740</v>
      </c>
      <c r="M4" s="2118"/>
      <c r="N4" s="2118">
        <v>17783</v>
      </c>
      <c r="O4" s="2118"/>
      <c r="P4" s="2118">
        <v>17746</v>
      </c>
      <c r="Q4" s="2118"/>
      <c r="R4" s="2117"/>
      <c r="S4" s="2097"/>
      <c r="T4" s="2097"/>
      <c r="U4" s="2097"/>
      <c r="V4" s="2097"/>
      <c r="W4" s="2097"/>
      <c r="X4" s="2097"/>
      <c r="Y4" s="2097"/>
      <c r="Z4" s="373"/>
      <c r="AC4" s="40"/>
      <c r="AD4" s="40"/>
      <c r="AE4" s="40"/>
    </row>
    <row r="5" spans="1:37" ht="17.25" customHeight="1">
      <c r="B5" s="1622"/>
      <c r="C5" s="1623"/>
      <c r="D5" s="899" t="s">
        <v>1799</v>
      </c>
      <c r="E5" s="900"/>
      <c r="F5" s="2086">
        <v>1639390</v>
      </c>
      <c r="G5" s="2087"/>
      <c r="H5" s="2086">
        <v>1657159</v>
      </c>
      <c r="I5" s="2087"/>
      <c r="J5" s="2102">
        <v>1671596</v>
      </c>
      <c r="K5" s="2102"/>
      <c r="L5" s="2102">
        <v>1681564</v>
      </c>
      <c r="M5" s="2102"/>
      <c r="N5" s="2102">
        <v>1700370</v>
      </c>
      <c r="O5" s="2102"/>
      <c r="P5" s="2102">
        <v>1711042</v>
      </c>
      <c r="Q5" s="2102"/>
      <c r="R5" s="2117"/>
      <c r="S5" s="2097"/>
      <c r="T5" s="2097"/>
      <c r="U5" s="2097"/>
      <c r="V5" s="2097"/>
      <c r="W5" s="2097"/>
      <c r="X5" s="2097"/>
      <c r="Y5" s="2097"/>
      <c r="Z5" s="373"/>
      <c r="AC5" s="40"/>
      <c r="AD5" s="40"/>
      <c r="AE5" s="40"/>
    </row>
    <row r="6" spans="1:37" ht="17.25" customHeight="1">
      <c r="B6" s="1625" t="s">
        <v>2233</v>
      </c>
      <c r="C6" s="1623"/>
      <c r="D6" s="901" t="s">
        <v>1798</v>
      </c>
      <c r="E6" s="902"/>
      <c r="F6" s="2084">
        <v>12823</v>
      </c>
      <c r="G6" s="2085"/>
      <c r="H6" s="2076">
        <v>12931</v>
      </c>
      <c r="I6" s="2077"/>
      <c r="J6" s="2084">
        <v>12997</v>
      </c>
      <c r="K6" s="2085"/>
      <c r="L6" s="2076">
        <v>12994</v>
      </c>
      <c r="M6" s="2077"/>
      <c r="N6" s="2076">
        <v>13077</v>
      </c>
      <c r="O6" s="2077"/>
      <c r="P6" s="2076">
        <v>13098</v>
      </c>
      <c r="Q6" s="2077"/>
      <c r="R6" s="2078"/>
      <c r="S6" s="2079"/>
      <c r="T6" s="2079"/>
      <c r="U6" s="2079"/>
      <c r="V6" s="2079"/>
      <c r="W6" s="2079"/>
      <c r="X6" s="2079"/>
      <c r="Y6" s="2079"/>
      <c r="Z6" s="153"/>
      <c r="AA6" s="40"/>
      <c r="AB6" s="40"/>
      <c r="AC6" s="40"/>
      <c r="AD6" s="40"/>
      <c r="AE6" s="40"/>
    </row>
    <row r="7" spans="1:37" ht="17.25" customHeight="1">
      <c r="B7" s="1622"/>
      <c r="C7" s="1623"/>
      <c r="D7" s="899" t="s">
        <v>1799</v>
      </c>
      <c r="E7" s="900"/>
      <c r="F7" s="2082">
        <v>1421597</v>
      </c>
      <c r="G7" s="2083"/>
      <c r="H7" s="2086">
        <v>1439709</v>
      </c>
      <c r="I7" s="2087"/>
      <c r="J7" s="2086">
        <v>1452641</v>
      </c>
      <c r="K7" s="2087"/>
      <c r="L7" s="2086">
        <v>1462365</v>
      </c>
      <c r="M7" s="2087"/>
      <c r="N7" s="2086">
        <v>1480656</v>
      </c>
      <c r="O7" s="2087"/>
      <c r="P7" s="2086">
        <v>1494376</v>
      </c>
      <c r="Q7" s="2087"/>
      <c r="R7" s="2078"/>
      <c r="S7" s="2079"/>
      <c r="T7" s="2079"/>
      <c r="U7" s="2079"/>
      <c r="V7" s="2079"/>
      <c r="W7" s="2079"/>
      <c r="X7" s="2079"/>
      <c r="Y7" s="2079"/>
      <c r="Z7" s="153"/>
      <c r="AA7" s="46"/>
      <c r="AB7" s="46"/>
      <c r="AC7" s="40"/>
      <c r="AD7" s="40"/>
      <c r="AE7" s="40"/>
    </row>
    <row r="8" spans="1:37" ht="17.25" customHeight="1">
      <c r="B8" s="1625" t="s">
        <v>2234</v>
      </c>
      <c r="C8" s="1623"/>
      <c r="D8" s="901" t="s">
        <v>1798</v>
      </c>
      <c r="E8" s="902"/>
      <c r="F8" s="2089">
        <v>66</v>
      </c>
      <c r="G8" s="2090"/>
      <c r="H8" s="2089">
        <v>71</v>
      </c>
      <c r="I8" s="2090"/>
      <c r="J8" s="2100">
        <v>76</v>
      </c>
      <c r="K8" s="2090"/>
      <c r="L8" s="2076">
        <v>78</v>
      </c>
      <c r="M8" s="2077"/>
      <c r="N8" s="2076">
        <v>81</v>
      </c>
      <c r="O8" s="2077"/>
      <c r="P8" s="2076">
        <v>84</v>
      </c>
      <c r="Q8" s="2077"/>
      <c r="R8" s="2078"/>
      <c r="S8" s="2079"/>
      <c r="T8" s="2079"/>
      <c r="U8" s="2079"/>
      <c r="V8" s="2079"/>
      <c r="W8" s="2079"/>
      <c r="X8" s="2079"/>
      <c r="Y8" s="2079"/>
      <c r="Z8" s="153"/>
      <c r="AA8" s="40"/>
      <c r="AB8" s="40"/>
      <c r="AC8" s="40"/>
      <c r="AD8" s="40"/>
      <c r="AE8" s="40"/>
    </row>
    <row r="9" spans="1:37" ht="17.25" customHeight="1">
      <c r="B9" s="1622"/>
      <c r="C9" s="1623"/>
      <c r="D9" s="899" t="s">
        <v>1799</v>
      </c>
      <c r="E9" s="900"/>
      <c r="F9" s="2082">
        <v>16161</v>
      </c>
      <c r="G9" s="2083"/>
      <c r="H9" s="2098">
        <v>16836</v>
      </c>
      <c r="I9" s="2099"/>
      <c r="J9" s="2101">
        <v>18754</v>
      </c>
      <c r="K9" s="2099"/>
      <c r="L9" s="2086">
        <v>19403</v>
      </c>
      <c r="M9" s="2087"/>
      <c r="N9" s="2086">
        <v>20381</v>
      </c>
      <c r="O9" s="2087"/>
      <c r="P9" s="2086">
        <v>21734</v>
      </c>
      <c r="Q9" s="2087"/>
      <c r="R9" s="2078"/>
      <c r="S9" s="2079"/>
      <c r="T9" s="2079"/>
      <c r="U9" s="2079"/>
      <c r="V9" s="2079"/>
      <c r="W9" s="2079"/>
      <c r="X9" s="2079"/>
      <c r="Y9" s="2079"/>
      <c r="Z9" s="153"/>
      <c r="AA9" s="40"/>
      <c r="AB9" s="40"/>
      <c r="AC9" s="40"/>
      <c r="AD9" s="40"/>
      <c r="AE9" s="40"/>
      <c r="AF9" s="40"/>
      <c r="AG9" s="40"/>
      <c r="AH9" s="40"/>
      <c r="AI9" s="40"/>
      <c r="AJ9" s="40"/>
      <c r="AK9" s="40"/>
    </row>
    <row r="10" spans="1:37" ht="17.25" customHeight="1">
      <c r="B10" s="1625" t="s">
        <v>2235</v>
      </c>
      <c r="C10" s="1623"/>
      <c r="D10" s="901" t="s">
        <v>1798</v>
      </c>
      <c r="E10" s="902"/>
      <c r="F10" s="2076">
        <v>694</v>
      </c>
      <c r="G10" s="2077"/>
      <c r="H10" s="2076">
        <v>685</v>
      </c>
      <c r="I10" s="2077"/>
      <c r="J10" s="2076">
        <v>687</v>
      </c>
      <c r="K10" s="2077"/>
      <c r="L10" s="2076">
        <v>682</v>
      </c>
      <c r="M10" s="2077"/>
      <c r="N10" s="2076">
        <v>670</v>
      </c>
      <c r="O10" s="2077"/>
      <c r="P10" s="2076">
        <v>656</v>
      </c>
      <c r="Q10" s="2077"/>
      <c r="R10" s="2078"/>
      <c r="S10" s="2079"/>
      <c r="T10" s="2079"/>
      <c r="U10" s="2079"/>
      <c r="V10" s="2079"/>
      <c r="W10" s="2079"/>
      <c r="X10" s="2079"/>
      <c r="Y10" s="2079"/>
      <c r="Z10" s="153"/>
      <c r="AA10" s="40"/>
      <c r="AB10" s="40"/>
      <c r="AC10" s="40"/>
      <c r="AD10" s="40"/>
      <c r="AE10" s="40"/>
      <c r="AF10" s="40"/>
      <c r="AG10" s="40"/>
      <c r="AH10" s="40"/>
      <c r="AI10" s="40"/>
      <c r="AJ10" s="40"/>
      <c r="AK10" s="40"/>
    </row>
    <row r="11" spans="1:37" ht="17.25" customHeight="1">
      <c r="B11" s="1622"/>
      <c r="C11" s="1623"/>
      <c r="D11" s="899" t="s">
        <v>1799</v>
      </c>
      <c r="E11" s="900"/>
      <c r="F11" s="2086">
        <v>68756</v>
      </c>
      <c r="G11" s="2087"/>
      <c r="H11" s="2086">
        <v>68346</v>
      </c>
      <c r="I11" s="2087"/>
      <c r="J11" s="2086">
        <v>68630</v>
      </c>
      <c r="K11" s="2087"/>
      <c r="L11" s="2086">
        <v>68376</v>
      </c>
      <c r="M11" s="2087"/>
      <c r="N11" s="2086">
        <v>67402</v>
      </c>
      <c r="O11" s="2087"/>
      <c r="P11" s="2086">
        <v>66879</v>
      </c>
      <c r="Q11" s="2087"/>
      <c r="R11" s="2078"/>
      <c r="S11" s="2079"/>
      <c r="T11" s="2079"/>
      <c r="U11" s="2079"/>
      <c r="V11" s="2079"/>
      <c r="W11" s="2079"/>
      <c r="X11" s="2079"/>
      <c r="Y11" s="2079"/>
      <c r="Z11" s="153"/>
      <c r="AA11" s="40"/>
      <c r="AB11" s="40"/>
      <c r="AC11" s="40"/>
      <c r="AD11" s="40"/>
      <c r="AE11" s="40"/>
      <c r="AF11" s="40"/>
      <c r="AG11" s="40"/>
      <c r="AH11" s="40"/>
      <c r="AI11" s="40"/>
      <c r="AJ11" s="40"/>
      <c r="AK11" s="40"/>
    </row>
    <row r="12" spans="1:37" ht="17.25" customHeight="1">
      <c r="B12" s="2112" t="s">
        <v>2236</v>
      </c>
      <c r="C12" s="2113"/>
      <c r="D12" s="2103" t="s">
        <v>358</v>
      </c>
      <c r="E12" s="2104"/>
      <c r="F12" s="2106">
        <v>3</v>
      </c>
      <c r="G12" s="2106"/>
      <c r="H12" s="2106">
        <v>3</v>
      </c>
      <c r="I12" s="2106"/>
      <c r="J12" s="2106">
        <v>3</v>
      </c>
      <c r="K12" s="2106"/>
      <c r="L12" s="2106">
        <v>3</v>
      </c>
      <c r="M12" s="2106"/>
      <c r="N12" s="2106">
        <v>3</v>
      </c>
      <c r="O12" s="2106"/>
      <c r="P12" s="2106">
        <v>3</v>
      </c>
      <c r="Q12" s="2106"/>
      <c r="R12" s="2078"/>
      <c r="S12" s="2079"/>
      <c r="T12" s="2079"/>
      <c r="U12" s="2079"/>
      <c r="V12" s="2079"/>
      <c r="W12" s="2079"/>
      <c r="X12" s="2079"/>
      <c r="Y12" s="2079"/>
      <c r="Z12" s="153"/>
      <c r="AA12" s="40"/>
      <c r="AB12" s="40"/>
      <c r="AC12" s="40"/>
      <c r="AD12" s="40"/>
      <c r="AE12" s="40"/>
      <c r="AF12" s="40"/>
      <c r="AG12" s="40"/>
      <c r="AH12" s="40"/>
      <c r="AI12" s="40"/>
      <c r="AJ12" s="40"/>
      <c r="AK12" s="40"/>
    </row>
    <row r="13" spans="1:37" ht="17.25" customHeight="1">
      <c r="B13" s="2114"/>
      <c r="C13" s="2113"/>
      <c r="D13" s="2107" t="s">
        <v>1799</v>
      </c>
      <c r="E13" s="2108"/>
      <c r="F13" s="2102">
        <v>420</v>
      </c>
      <c r="G13" s="2102"/>
      <c r="H13" s="2102">
        <v>420</v>
      </c>
      <c r="I13" s="2102"/>
      <c r="J13" s="2102">
        <v>420</v>
      </c>
      <c r="K13" s="2102"/>
      <c r="L13" s="2102">
        <v>420</v>
      </c>
      <c r="M13" s="2102"/>
      <c r="N13" s="2102">
        <v>420</v>
      </c>
      <c r="O13" s="2102"/>
      <c r="P13" s="2102">
        <v>420</v>
      </c>
      <c r="Q13" s="2102"/>
      <c r="R13" s="2078"/>
      <c r="S13" s="2079"/>
      <c r="T13" s="2079"/>
      <c r="U13" s="2079"/>
      <c r="V13" s="2105"/>
      <c r="W13" s="2105"/>
      <c r="X13" s="2105"/>
      <c r="Y13" s="2105"/>
      <c r="Z13" s="153"/>
      <c r="AA13" s="40"/>
      <c r="AB13" s="40"/>
      <c r="AC13" s="40"/>
      <c r="AD13" s="40"/>
      <c r="AE13" s="40"/>
      <c r="AF13" s="40"/>
      <c r="AG13" s="40"/>
      <c r="AH13" s="40"/>
      <c r="AI13" s="40"/>
      <c r="AJ13" s="40"/>
      <c r="AK13" s="40"/>
    </row>
    <row r="14" spans="1:37" ht="17.25" customHeight="1">
      <c r="B14" s="2112" t="s">
        <v>2237</v>
      </c>
      <c r="C14" s="2113"/>
      <c r="D14" s="2103" t="s">
        <v>358</v>
      </c>
      <c r="E14" s="2104"/>
      <c r="F14" s="2106">
        <v>182</v>
      </c>
      <c r="G14" s="2106"/>
      <c r="H14" s="2106">
        <v>181</v>
      </c>
      <c r="I14" s="2106"/>
      <c r="J14" s="2106">
        <v>179</v>
      </c>
      <c r="K14" s="2106"/>
      <c r="L14" s="2106">
        <v>179</v>
      </c>
      <c r="M14" s="2106"/>
      <c r="N14" s="2106">
        <v>176</v>
      </c>
      <c r="O14" s="2106"/>
      <c r="P14" s="2106">
        <v>171</v>
      </c>
      <c r="Q14" s="2106"/>
      <c r="R14" s="2078"/>
      <c r="S14" s="2079"/>
      <c r="T14" s="2079"/>
      <c r="U14" s="2079"/>
      <c r="V14" s="2079"/>
      <c r="W14" s="2079"/>
      <c r="X14" s="2079"/>
      <c r="Y14" s="2079"/>
      <c r="Z14" s="153"/>
      <c r="AA14" s="40"/>
      <c r="AB14" s="40"/>
      <c r="AC14" s="40"/>
      <c r="AD14" s="40"/>
      <c r="AE14" s="40"/>
      <c r="AF14" s="40"/>
      <c r="AG14" s="40"/>
      <c r="AH14" s="40"/>
      <c r="AI14" s="40"/>
      <c r="AJ14" s="40"/>
      <c r="AK14" s="40"/>
    </row>
    <row r="15" spans="1:37" ht="17.25" customHeight="1">
      <c r="B15" s="2114"/>
      <c r="C15" s="2113"/>
      <c r="D15" s="2107" t="s">
        <v>1799</v>
      </c>
      <c r="E15" s="2108"/>
      <c r="F15" s="2102">
        <v>13969</v>
      </c>
      <c r="G15" s="2102"/>
      <c r="H15" s="2102">
        <v>14088</v>
      </c>
      <c r="I15" s="2102"/>
      <c r="J15" s="2102">
        <v>13959</v>
      </c>
      <c r="K15" s="2102"/>
      <c r="L15" s="2102">
        <v>14479</v>
      </c>
      <c r="M15" s="2102"/>
      <c r="N15" s="2102">
        <v>14890</v>
      </c>
      <c r="O15" s="2102"/>
      <c r="P15" s="2102">
        <v>14354</v>
      </c>
      <c r="Q15" s="2102"/>
      <c r="R15" s="2078"/>
      <c r="S15" s="2079"/>
      <c r="T15" s="2079"/>
      <c r="U15" s="2079"/>
      <c r="V15" s="2105"/>
      <c r="W15" s="2105"/>
      <c r="X15" s="2105"/>
      <c r="Y15" s="2105"/>
      <c r="Z15" s="153"/>
      <c r="AA15" s="40"/>
      <c r="AB15" s="40"/>
      <c r="AC15" s="40"/>
      <c r="AD15" s="40"/>
      <c r="AE15" s="40"/>
      <c r="AF15" s="40"/>
      <c r="AG15" s="40"/>
      <c r="AH15" s="40"/>
      <c r="AI15" s="40"/>
      <c r="AJ15" s="40"/>
      <c r="AK15" s="40"/>
    </row>
    <row r="16" spans="1:37" ht="17.25" customHeight="1">
      <c r="B16" s="2114" t="s">
        <v>1049</v>
      </c>
      <c r="C16" s="2113"/>
      <c r="D16" s="2103" t="s">
        <v>358</v>
      </c>
      <c r="E16" s="2104"/>
      <c r="F16" s="2106">
        <v>15</v>
      </c>
      <c r="G16" s="2106"/>
      <c r="H16" s="2106">
        <v>15</v>
      </c>
      <c r="I16" s="2106"/>
      <c r="J16" s="2106">
        <v>15</v>
      </c>
      <c r="K16" s="2106"/>
      <c r="L16" s="2106">
        <v>15</v>
      </c>
      <c r="M16" s="2106"/>
      <c r="N16" s="2106">
        <v>14</v>
      </c>
      <c r="O16" s="2106"/>
      <c r="P16" s="2106">
        <v>15</v>
      </c>
      <c r="Q16" s="2106"/>
      <c r="R16" s="153"/>
      <c r="S16" s="153"/>
      <c r="T16" s="153"/>
      <c r="U16" s="153"/>
      <c r="V16" s="374"/>
      <c r="W16" s="374"/>
      <c r="X16" s="374"/>
      <c r="Y16" s="374"/>
      <c r="Z16" s="153"/>
      <c r="AA16" s="40"/>
      <c r="AB16" s="40"/>
      <c r="AC16" s="40"/>
      <c r="AD16" s="40"/>
      <c r="AE16" s="40"/>
      <c r="AF16" s="40"/>
      <c r="AG16" s="40"/>
      <c r="AH16" s="40"/>
      <c r="AI16" s="40"/>
      <c r="AJ16" s="40"/>
      <c r="AK16" s="40"/>
    </row>
    <row r="17" spans="2:37" ht="17.25" customHeight="1">
      <c r="B17" s="2114"/>
      <c r="C17" s="2113"/>
      <c r="D17" s="2107" t="s">
        <v>1799</v>
      </c>
      <c r="E17" s="2108"/>
      <c r="F17" s="2102">
        <v>1692</v>
      </c>
      <c r="G17" s="2102"/>
      <c r="H17" s="2102">
        <v>1692</v>
      </c>
      <c r="I17" s="2102"/>
      <c r="J17" s="2102">
        <v>1692</v>
      </c>
      <c r="K17" s="2102"/>
      <c r="L17" s="2102">
        <v>1692</v>
      </c>
      <c r="M17" s="2102"/>
      <c r="N17" s="2102">
        <v>1659</v>
      </c>
      <c r="O17" s="2102"/>
      <c r="P17" s="2102">
        <v>1813</v>
      </c>
      <c r="Q17" s="2102"/>
      <c r="R17" s="153"/>
      <c r="S17" s="153"/>
      <c r="T17" s="153"/>
      <c r="U17" s="153"/>
      <c r="V17" s="374"/>
      <c r="W17" s="374"/>
      <c r="X17" s="374"/>
      <c r="Y17" s="374"/>
      <c r="Z17" s="153"/>
      <c r="AA17" s="40"/>
      <c r="AB17" s="40"/>
      <c r="AC17" s="40"/>
      <c r="AD17" s="40"/>
      <c r="AE17" s="40"/>
      <c r="AF17" s="40"/>
      <c r="AG17" s="40"/>
      <c r="AH17" s="40"/>
      <c r="AI17" s="40"/>
      <c r="AJ17" s="40"/>
      <c r="AK17" s="40"/>
    </row>
    <row r="18" spans="2:37" ht="17.25" customHeight="1">
      <c r="B18" s="2112" t="s">
        <v>2238</v>
      </c>
      <c r="C18" s="2113"/>
      <c r="D18" s="2103" t="s">
        <v>358</v>
      </c>
      <c r="E18" s="2104"/>
      <c r="F18" s="2106">
        <v>1198</v>
      </c>
      <c r="G18" s="2106"/>
      <c r="H18" s="2106">
        <v>1192</v>
      </c>
      <c r="I18" s="2106"/>
      <c r="J18" s="2106">
        <v>1172</v>
      </c>
      <c r="K18" s="2106"/>
      <c r="L18" s="2106">
        <v>1160</v>
      </c>
      <c r="M18" s="2106"/>
      <c r="N18" s="2106">
        <v>1147</v>
      </c>
      <c r="O18" s="2106"/>
      <c r="P18" s="2106">
        <v>1159</v>
      </c>
      <c r="Q18" s="2106"/>
      <c r="R18" s="153"/>
      <c r="S18" s="153"/>
      <c r="T18" s="153"/>
      <c r="U18" s="153"/>
      <c r="V18" s="374"/>
      <c r="W18" s="374"/>
      <c r="X18" s="374"/>
      <c r="Y18" s="374"/>
      <c r="Z18" s="153"/>
      <c r="AA18" s="40"/>
      <c r="AB18" s="40"/>
      <c r="AC18" s="40"/>
      <c r="AD18" s="40"/>
      <c r="AE18" s="40"/>
      <c r="AF18" s="40"/>
      <c r="AG18" s="40"/>
      <c r="AH18" s="40"/>
      <c r="AI18" s="40"/>
      <c r="AJ18" s="40"/>
      <c r="AK18" s="40"/>
    </row>
    <row r="19" spans="2:37" ht="17.25" customHeight="1">
      <c r="B19" s="2114"/>
      <c r="C19" s="2113"/>
      <c r="D19" s="2107" t="s">
        <v>1799</v>
      </c>
      <c r="E19" s="2108"/>
      <c r="F19" s="2102">
        <v>56578</v>
      </c>
      <c r="G19" s="2102"/>
      <c r="H19" s="2102">
        <v>56137</v>
      </c>
      <c r="I19" s="2102"/>
      <c r="J19" s="2102">
        <v>55545</v>
      </c>
      <c r="K19" s="2102"/>
      <c r="L19" s="2102">
        <v>55463</v>
      </c>
      <c r="M19" s="2102"/>
      <c r="N19" s="2102">
        <v>55314</v>
      </c>
      <c r="O19" s="2102"/>
      <c r="P19" s="2102">
        <v>53907</v>
      </c>
      <c r="Q19" s="2102"/>
      <c r="R19" s="153"/>
      <c r="S19" s="153"/>
      <c r="T19" s="153"/>
      <c r="U19" s="153"/>
      <c r="V19" s="374"/>
      <c r="W19" s="374"/>
      <c r="X19" s="374"/>
      <c r="Y19" s="374"/>
      <c r="Z19" s="153"/>
      <c r="AA19" s="40"/>
      <c r="AB19" s="40"/>
      <c r="AC19" s="40"/>
      <c r="AD19" s="40"/>
      <c r="AE19" s="40"/>
      <c r="AF19" s="40"/>
      <c r="AG19" s="40"/>
      <c r="AH19" s="40"/>
      <c r="AI19" s="40"/>
      <c r="AJ19" s="40"/>
      <c r="AK19" s="40"/>
    </row>
    <row r="20" spans="2:37" ht="17.25" customHeight="1">
      <c r="B20" s="2114" t="s">
        <v>1050</v>
      </c>
      <c r="C20" s="2113"/>
      <c r="D20" s="2103" t="s">
        <v>358</v>
      </c>
      <c r="E20" s="2104"/>
      <c r="F20" s="2106">
        <v>134</v>
      </c>
      <c r="G20" s="2106"/>
      <c r="H20" s="2106">
        <v>134</v>
      </c>
      <c r="I20" s="2106"/>
      <c r="J20" s="2106">
        <v>133</v>
      </c>
      <c r="K20" s="2106"/>
      <c r="L20" s="2106">
        <v>132</v>
      </c>
      <c r="M20" s="2106"/>
      <c r="N20" s="2106">
        <v>132</v>
      </c>
      <c r="O20" s="2106"/>
      <c r="P20" s="2106">
        <v>41</v>
      </c>
      <c r="Q20" s="2106"/>
      <c r="R20" s="153"/>
      <c r="S20" s="153"/>
      <c r="T20" s="153"/>
      <c r="U20" s="153"/>
      <c r="V20" s="374"/>
      <c r="W20" s="374"/>
      <c r="X20" s="374"/>
      <c r="Y20" s="374"/>
      <c r="Z20" s="153"/>
      <c r="AA20" s="40"/>
      <c r="AB20" s="40"/>
      <c r="AC20" s="40"/>
      <c r="AD20" s="40"/>
      <c r="AE20" s="40"/>
      <c r="AF20" s="40"/>
      <c r="AG20" s="40"/>
      <c r="AH20" s="40"/>
      <c r="AI20" s="40"/>
      <c r="AJ20" s="40"/>
      <c r="AK20" s="40"/>
    </row>
    <row r="21" spans="2:37" ht="17.25" customHeight="1">
      <c r="B21" s="2114"/>
      <c r="C21" s="2113"/>
      <c r="D21" s="2107" t="s">
        <v>1799</v>
      </c>
      <c r="E21" s="2108"/>
      <c r="F21" s="2102">
        <v>3364</v>
      </c>
      <c r="G21" s="2102"/>
      <c r="H21" s="2102">
        <v>3364</v>
      </c>
      <c r="I21" s="2102"/>
      <c r="J21" s="2102">
        <v>3352</v>
      </c>
      <c r="K21" s="2102"/>
      <c r="L21" s="2102">
        <v>3331</v>
      </c>
      <c r="M21" s="2102"/>
      <c r="N21" s="2102">
        <v>3332</v>
      </c>
      <c r="O21" s="2102"/>
      <c r="P21" s="2102">
        <v>1220</v>
      </c>
      <c r="Q21" s="2102"/>
      <c r="R21" s="153"/>
      <c r="S21" s="153"/>
      <c r="T21" s="153"/>
      <c r="U21" s="153"/>
      <c r="V21" s="374"/>
      <c r="W21" s="374"/>
      <c r="X21" s="374"/>
      <c r="Y21" s="374"/>
      <c r="Z21" s="153"/>
      <c r="AA21" s="40"/>
      <c r="AB21" s="40"/>
      <c r="AC21" s="40"/>
      <c r="AD21" s="40"/>
      <c r="AE21" s="40"/>
      <c r="AF21" s="40"/>
      <c r="AG21" s="40"/>
      <c r="AH21" s="40"/>
      <c r="AI21" s="40"/>
      <c r="AJ21" s="40"/>
      <c r="AK21" s="40"/>
    </row>
    <row r="22" spans="2:37" ht="17.25" customHeight="1">
      <c r="B22" s="2107" t="s">
        <v>6</v>
      </c>
      <c r="C22" s="2108"/>
      <c r="D22" s="2119" t="s">
        <v>358</v>
      </c>
      <c r="E22" s="2120"/>
      <c r="F22" s="2109">
        <v>2582</v>
      </c>
      <c r="G22" s="2109"/>
      <c r="H22" s="2109">
        <v>2550</v>
      </c>
      <c r="I22" s="2109"/>
      <c r="J22" s="2109">
        <v>2528</v>
      </c>
      <c r="K22" s="2109"/>
      <c r="L22" s="2109">
        <v>2497</v>
      </c>
      <c r="M22" s="2109"/>
      <c r="N22" s="2109">
        <v>2483</v>
      </c>
      <c r="O22" s="2109"/>
      <c r="P22" s="2109">
        <v>2519</v>
      </c>
      <c r="Q22" s="2109"/>
      <c r="R22" s="153"/>
      <c r="S22" s="153"/>
      <c r="T22" s="153"/>
      <c r="U22" s="153"/>
      <c r="V22" s="374"/>
      <c r="W22" s="374"/>
      <c r="X22" s="374"/>
      <c r="Y22" s="374"/>
      <c r="Z22" s="153"/>
      <c r="AA22" s="40"/>
      <c r="AB22" s="40"/>
      <c r="AC22" s="40"/>
      <c r="AD22" s="40"/>
      <c r="AE22" s="40"/>
      <c r="AF22" s="40"/>
      <c r="AG22" s="40"/>
      <c r="AH22" s="40"/>
      <c r="AI22" s="40"/>
      <c r="AJ22" s="40"/>
      <c r="AK22" s="40"/>
    </row>
    <row r="23" spans="2:37" ht="17.25" customHeight="1">
      <c r="B23" s="2115"/>
      <c r="C23" s="2116"/>
      <c r="D23" s="2121" t="s">
        <v>1799</v>
      </c>
      <c r="E23" s="2122"/>
      <c r="F23" s="2110">
        <v>56853</v>
      </c>
      <c r="G23" s="2110"/>
      <c r="H23" s="2110">
        <v>56567</v>
      </c>
      <c r="I23" s="2110"/>
      <c r="J23" s="2110">
        <v>56603</v>
      </c>
      <c r="K23" s="2110"/>
      <c r="L23" s="2110">
        <v>56035</v>
      </c>
      <c r="M23" s="2110"/>
      <c r="N23" s="2110">
        <v>56316</v>
      </c>
      <c r="O23" s="2110"/>
      <c r="P23" s="2110">
        <v>56339</v>
      </c>
      <c r="Q23" s="2110"/>
      <c r="R23" s="153"/>
      <c r="S23" s="153"/>
      <c r="T23" s="153"/>
      <c r="U23" s="153"/>
      <c r="V23" s="374"/>
      <c r="W23" s="374"/>
      <c r="X23" s="374"/>
      <c r="Y23" s="374"/>
      <c r="Z23" s="153"/>
      <c r="AA23" s="40"/>
      <c r="AB23" s="40"/>
      <c r="AC23" s="40"/>
      <c r="AD23" s="40"/>
      <c r="AE23" s="40"/>
      <c r="AF23" s="40"/>
      <c r="AG23" s="40"/>
      <c r="AH23" s="40"/>
      <c r="AI23" s="40"/>
      <c r="AJ23" s="40"/>
      <c r="AK23" s="40"/>
    </row>
    <row r="24" spans="2:37" ht="15" customHeight="1">
      <c r="B24" s="1541" t="s">
        <v>483</v>
      </c>
      <c r="C24" s="1541"/>
      <c r="D24" s="36" t="s">
        <v>446</v>
      </c>
      <c r="E24" s="36"/>
      <c r="F24" s="36"/>
      <c r="G24" s="36"/>
      <c r="H24" s="31"/>
      <c r="I24" s="31"/>
      <c r="J24" s="31"/>
      <c r="K24" s="31"/>
      <c r="L24" s="43"/>
      <c r="M24" s="43"/>
      <c r="N24" s="43"/>
      <c r="O24" s="43"/>
      <c r="P24" s="43"/>
      <c r="Q24" s="43"/>
      <c r="R24" s="43"/>
      <c r="S24" s="43"/>
      <c r="T24" s="43"/>
      <c r="U24" s="43"/>
      <c r="V24" s="43"/>
      <c r="W24" s="43"/>
      <c r="X24" s="43"/>
      <c r="Y24" s="43"/>
      <c r="Z24" s="43"/>
      <c r="AA24" s="40"/>
      <c r="AB24" s="40"/>
      <c r="AC24" s="40"/>
      <c r="AD24" s="40"/>
      <c r="AE24" s="40"/>
      <c r="AF24" s="40"/>
      <c r="AG24" s="40"/>
      <c r="AH24" s="40"/>
      <c r="AI24" s="40"/>
      <c r="AJ24" s="40"/>
      <c r="AK24" s="40"/>
    </row>
    <row r="25" spans="2:37" ht="15" customHeight="1">
      <c r="B25" s="104"/>
      <c r="C25" s="104"/>
      <c r="D25" s="2111"/>
      <c r="E25" s="2111"/>
      <c r="F25" s="2111"/>
      <c r="G25" s="2111"/>
      <c r="H25" s="2111"/>
      <c r="I25" s="2111"/>
      <c r="J25" s="2111"/>
      <c r="K25" s="2111"/>
      <c r="L25" s="104"/>
      <c r="M25" s="104"/>
      <c r="N25" s="104"/>
      <c r="O25" s="104"/>
      <c r="P25" s="104"/>
      <c r="Q25" s="104"/>
      <c r="R25" s="131"/>
      <c r="S25" s="131"/>
      <c r="T25" s="104"/>
      <c r="U25" s="104"/>
      <c r="V25" s="104"/>
      <c r="W25" s="104"/>
      <c r="X25" s="132"/>
      <c r="Y25" s="132"/>
      <c r="Z25" s="132"/>
      <c r="AA25" s="40"/>
      <c r="AB25" s="40"/>
      <c r="AC25" s="40"/>
      <c r="AD25" s="40"/>
      <c r="AE25" s="40"/>
      <c r="AF25" s="40"/>
      <c r="AG25" s="40"/>
      <c r="AH25" s="40"/>
      <c r="AI25" s="40"/>
      <c r="AJ25" s="40"/>
      <c r="AK25" s="40"/>
    </row>
    <row r="26" spans="2:37" ht="14.1" customHeight="1">
      <c r="AA26" s="40"/>
      <c r="AB26" s="40"/>
      <c r="AC26" s="40"/>
      <c r="AD26" s="40"/>
      <c r="AE26" s="40"/>
      <c r="AF26" s="40"/>
      <c r="AG26" s="40"/>
      <c r="AH26" s="40"/>
      <c r="AI26" s="40"/>
      <c r="AJ26" s="40"/>
      <c r="AK26" s="40"/>
    </row>
    <row r="27" spans="2:37" ht="14.1" customHeight="1">
      <c r="AA27" s="40"/>
      <c r="AB27" s="40"/>
      <c r="AC27" s="40"/>
      <c r="AD27" s="40"/>
      <c r="AE27" s="40"/>
      <c r="AF27" s="40"/>
      <c r="AG27" s="40"/>
      <c r="AH27" s="40"/>
      <c r="AI27" s="40"/>
      <c r="AJ27" s="40"/>
      <c r="AK27" s="40"/>
    </row>
    <row r="28" spans="2:37" ht="14.1" customHeight="1">
      <c r="AA28" s="40"/>
      <c r="AB28" s="40"/>
      <c r="AC28" s="40"/>
      <c r="AD28" s="40"/>
      <c r="AE28" s="40"/>
      <c r="AF28" s="40"/>
      <c r="AG28" s="40"/>
      <c r="AH28" s="40"/>
      <c r="AI28" s="40"/>
      <c r="AJ28" s="40"/>
      <c r="AK28" s="40"/>
    </row>
    <row r="29" spans="2:37" ht="14.1" customHeight="1">
      <c r="AA29" s="40"/>
      <c r="AB29" s="40"/>
      <c r="AC29" s="40"/>
      <c r="AD29" s="40"/>
      <c r="AE29" s="40"/>
      <c r="AF29" s="40"/>
      <c r="AG29" s="40"/>
      <c r="AH29" s="40"/>
      <c r="AI29" s="40"/>
      <c r="AJ29" s="40"/>
      <c r="AK29" s="40"/>
    </row>
    <row r="30" spans="2:37" ht="14.1" customHeight="1">
      <c r="AA30" s="40"/>
      <c r="AB30" s="40"/>
      <c r="AC30" s="40"/>
      <c r="AD30" s="40"/>
      <c r="AE30" s="40"/>
      <c r="AF30" s="40"/>
      <c r="AG30" s="40"/>
      <c r="AH30" s="40"/>
      <c r="AI30" s="40"/>
      <c r="AJ30" s="40"/>
      <c r="AK30" s="40"/>
    </row>
    <row r="31" spans="2:37" ht="14.1" customHeight="1">
      <c r="AA31" s="40"/>
      <c r="AB31" s="40"/>
      <c r="AC31" s="40"/>
      <c r="AD31" s="40"/>
      <c r="AE31" s="40"/>
      <c r="AF31" s="40"/>
      <c r="AG31" s="40"/>
      <c r="AH31" s="40"/>
      <c r="AI31" s="40"/>
      <c r="AJ31" s="40"/>
      <c r="AK31" s="40"/>
    </row>
    <row r="32" spans="2:37">
      <c r="X32" s="40"/>
      <c r="Y32" s="40"/>
      <c r="Z32" s="40"/>
      <c r="AA32" s="40"/>
      <c r="AB32" s="40"/>
      <c r="AC32" s="40"/>
      <c r="AD32" s="40"/>
      <c r="AE32" s="40"/>
      <c r="AF32" s="40"/>
      <c r="AG32" s="40"/>
      <c r="AH32" s="40"/>
      <c r="AI32" s="40"/>
      <c r="AJ32" s="40"/>
      <c r="AK32" s="40"/>
    </row>
  </sheetData>
  <mergeCells count="203">
    <mergeCell ref="D21:E21"/>
    <mergeCell ref="P21:Q21"/>
    <mergeCell ref="P22:Q22"/>
    <mergeCell ref="P23:Q23"/>
    <mergeCell ref="D22:E22"/>
    <mergeCell ref="D23:E23"/>
    <mergeCell ref="N21:O21"/>
    <mergeCell ref="N22:O22"/>
    <mergeCell ref="N23:O23"/>
    <mergeCell ref="L23:M23"/>
    <mergeCell ref="D19:E19"/>
    <mergeCell ref="N19:O19"/>
    <mergeCell ref="J10:K10"/>
    <mergeCell ref="L11:M11"/>
    <mergeCell ref="N18:O18"/>
    <mergeCell ref="F11:G11"/>
    <mergeCell ref="J11:K11"/>
    <mergeCell ref="F14:G14"/>
    <mergeCell ref="F15:G15"/>
    <mergeCell ref="H16:I16"/>
    <mergeCell ref="N10:O10"/>
    <mergeCell ref="H17:I17"/>
    <mergeCell ref="H18:I18"/>
    <mergeCell ref="H19:I19"/>
    <mergeCell ref="R15:S15"/>
    <mergeCell ref="L9:M9"/>
    <mergeCell ref="P15:Q15"/>
    <mergeCell ref="P13:Q13"/>
    <mergeCell ref="N17:O17"/>
    <mergeCell ref="N16:O16"/>
    <mergeCell ref="D16:E16"/>
    <mergeCell ref="D17:E17"/>
    <mergeCell ref="D18:E18"/>
    <mergeCell ref="P16:Q16"/>
    <mergeCell ref="P17:Q17"/>
    <mergeCell ref="P18:Q18"/>
    <mergeCell ref="L15:M15"/>
    <mergeCell ref="N15:O15"/>
    <mergeCell ref="L4:M4"/>
    <mergeCell ref="N4:O4"/>
    <mergeCell ref="J16:K16"/>
    <mergeCell ref="J17:K17"/>
    <mergeCell ref="J18:K18"/>
    <mergeCell ref="J19:K19"/>
    <mergeCell ref="J20:K20"/>
    <mergeCell ref="N6:O6"/>
    <mergeCell ref="N13:O13"/>
    <mergeCell ref="L5:M5"/>
    <mergeCell ref="N20:O20"/>
    <mergeCell ref="D25:K25"/>
    <mergeCell ref="B6:C7"/>
    <mergeCell ref="B8:C9"/>
    <mergeCell ref="B10:C11"/>
    <mergeCell ref="B12:C13"/>
    <mergeCell ref="B14:C15"/>
    <mergeCell ref="F21:G21"/>
    <mergeCell ref="F22:G22"/>
    <mergeCell ref="F23:G23"/>
    <mergeCell ref="B16:C17"/>
    <mergeCell ref="B18:C19"/>
    <mergeCell ref="B20:C21"/>
    <mergeCell ref="B22:C23"/>
    <mergeCell ref="D15:E15"/>
    <mergeCell ref="F18:G18"/>
    <mergeCell ref="F19:G19"/>
    <mergeCell ref="F20:G20"/>
    <mergeCell ref="H15:I15"/>
    <mergeCell ref="J15:K15"/>
    <mergeCell ref="F16:G16"/>
    <mergeCell ref="F17:G17"/>
    <mergeCell ref="H21:I21"/>
    <mergeCell ref="H22:I22"/>
    <mergeCell ref="H23:I23"/>
    <mergeCell ref="T15:U15"/>
    <mergeCell ref="L14:M14"/>
    <mergeCell ref="N14:O14"/>
    <mergeCell ref="P14:Q14"/>
    <mergeCell ref="R14:S14"/>
    <mergeCell ref="T14:U14"/>
    <mergeCell ref="X15:Y15"/>
    <mergeCell ref="B24:C24"/>
    <mergeCell ref="X14:Y14"/>
    <mergeCell ref="V15:W15"/>
    <mergeCell ref="L18:M18"/>
    <mergeCell ref="L19:M19"/>
    <mergeCell ref="L20:M20"/>
    <mergeCell ref="J21:K21"/>
    <mergeCell ref="J22:K22"/>
    <mergeCell ref="J23:K23"/>
    <mergeCell ref="L21:M21"/>
    <mergeCell ref="L22:M22"/>
    <mergeCell ref="L16:M16"/>
    <mergeCell ref="L17:M17"/>
    <mergeCell ref="P19:Q19"/>
    <mergeCell ref="P20:Q20"/>
    <mergeCell ref="D20:E20"/>
    <mergeCell ref="H20:I20"/>
    <mergeCell ref="X12:Y12"/>
    <mergeCell ref="D14:E14"/>
    <mergeCell ref="V14:W14"/>
    <mergeCell ref="R13:S13"/>
    <mergeCell ref="T13:U13"/>
    <mergeCell ref="V13:W13"/>
    <mergeCell ref="X13:Y13"/>
    <mergeCell ref="H14:I14"/>
    <mergeCell ref="J14:K14"/>
    <mergeCell ref="D13:E13"/>
    <mergeCell ref="F13:G13"/>
    <mergeCell ref="H13:I13"/>
    <mergeCell ref="J13:K13"/>
    <mergeCell ref="N12:O12"/>
    <mergeCell ref="L13:M13"/>
    <mergeCell ref="D12:E12"/>
    <mergeCell ref="F12:G12"/>
    <mergeCell ref="H12:I12"/>
    <mergeCell ref="J12:K12"/>
    <mergeCell ref="L12:M12"/>
    <mergeCell ref="P12:Q12"/>
    <mergeCell ref="R12:S12"/>
    <mergeCell ref="T12:U12"/>
    <mergeCell ref="V12:W12"/>
    <mergeCell ref="X10:Y10"/>
    <mergeCell ref="P9:Q9"/>
    <mergeCell ref="R9:S9"/>
    <mergeCell ref="T8:U8"/>
    <mergeCell ref="V8:W8"/>
    <mergeCell ref="X4:Y4"/>
    <mergeCell ref="X5:Y5"/>
    <mergeCell ref="N11:O11"/>
    <mergeCell ref="F10:G10"/>
    <mergeCell ref="H11:I11"/>
    <mergeCell ref="H10:I10"/>
    <mergeCell ref="L10:M10"/>
    <mergeCell ref="X6:Y6"/>
    <mergeCell ref="P10:Q10"/>
    <mergeCell ref="R10:S10"/>
    <mergeCell ref="T10:U10"/>
    <mergeCell ref="V10:W10"/>
    <mergeCell ref="P11:Q11"/>
    <mergeCell ref="R11:S11"/>
    <mergeCell ref="T11:U11"/>
    <mergeCell ref="V11:W11"/>
    <mergeCell ref="X11:Y11"/>
    <mergeCell ref="H6:I6"/>
    <mergeCell ref="F9:G9"/>
    <mergeCell ref="T9:U9"/>
    <mergeCell ref="V9:W9"/>
    <mergeCell ref="X3:Y3"/>
    <mergeCell ref="P3:Q3"/>
    <mergeCell ref="R3:S3"/>
    <mergeCell ref="T3:U3"/>
    <mergeCell ref="X9:Y9"/>
    <mergeCell ref="H9:I9"/>
    <mergeCell ref="N7:O7"/>
    <mergeCell ref="P8:Q8"/>
    <mergeCell ref="R8:S8"/>
    <mergeCell ref="H7:I7"/>
    <mergeCell ref="L8:M8"/>
    <mergeCell ref="X7:Y7"/>
    <mergeCell ref="H8:I8"/>
    <mergeCell ref="X8:Y8"/>
    <mergeCell ref="V6:W6"/>
    <mergeCell ref="N9:O9"/>
    <mergeCell ref="J8:K8"/>
    <mergeCell ref="J9:K9"/>
    <mergeCell ref="P5:Q5"/>
    <mergeCell ref="V4:W4"/>
    <mergeCell ref="V5:W5"/>
    <mergeCell ref="L7:M7"/>
    <mergeCell ref="V3:W3"/>
    <mergeCell ref="N8:O8"/>
    <mergeCell ref="V7:W7"/>
    <mergeCell ref="F6:G6"/>
    <mergeCell ref="F8:G8"/>
    <mergeCell ref="F4:G4"/>
    <mergeCell ref="F5:G5"/>
    <mergeCell ref="F3:G3"/>
    <mergeCell ref="H3:I3"/>
    <mergeCell ref="J3:K3"/>
    <mergeCell ref="L3:M3"/>
    <mergeCell ref="N3:O3"/>
    <mergeCell ref="R4:S4"/>
    <mergeCell ref="J4:K4"/>
    <mergeCell ref="H5:I5"/>
    <mergeCell ref="J5:K5"/>
    <mergeCell ref="N5:O5"/>
    <mergeCell ref="T4:U4"/>
    <mergeCell ref="P4:Q4"/>
    <mergeCell ref="R5:S5"/>
    <mergeCell ref="T5:U5"/>
    <mergeCell ref="H4:I4"/>
    <mergeCell ref="B3:E3"/>
    <mergeCell ref="L6:M6"/>
    <mergeCell ref="P6:Q6"/>
    <mergeCell ref="R6:S6"/>
    <mergeCell ref="B4:C5"/>
    <mergeCell ref="T6:U6"/>
    <mergeCell ref="F7:G7"/>
    <mergeCell ref="J6:K6"/>
    <mergeCell ref="J7:K7"/>
    <mergeCell ref="P7:Q7"/>
    <mergeCell ref="R7:S7"/>
    <mergeCell ref="T7:U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I40"/>
  <sheetViews>
    <sheetView zoomScaleNormal="100" workbookViewId="0">
      <selection activeCell="P33" sqref="P33"/>
    </sheetView>
  </sheetViews>
  <sheetFormatPr defaultRowHeight="14.1" customHeight="1"/>
  <cols>
    <col min="1" max="1" width="0.875" style="36" customWidth="1"/>
    <col min="2" max="2" width="7.75" style="36" customWidth="1"/>
    <col min="3" max="5" width="6.375" style="36" customWidth="1"/>
    <col min="6" max="6" width="5.375" style="36" customWidth="1"/>
    <col min="7" max="7" width="6.375" style="36" customWidth="1"/>
    <col min="8" max="8" width="3.5" style="36" customWidth="1"/>
    <col min="9" max="12" width="5.125" style="36" customWidth="1"/>
    <col min="13" max="14" width="5" style="36" customWidth="1"/>
    <col min="15" max="15" width="6.75" style="36" bestFit="1" customWidth="1"/>
    <col min="16" max="16" width="6.75" style="36" customWidth="1"/>
    <col min="17" max="19" width="4" style="36" customWidth="1"/>
    <col min="20" max="16384" width="9" style="36"/>
  </cols>
  <sheetData>
    <row r="1" spans="1:35" s="217" customFormat="1" ht="26.25" customHeight="1">
      <c r="A1" s="215" t="s">
        <v>1227</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4.1" customHeight="1">
      <c r="B2" s="1313" t="s">
        <v>1904</v>
      </c>
      <c r="C2" s="1313"/>
      <c r="D2" s="1313"/>
      <c r="E2" s="1313"/>
      <c r="F2" s="1313"/>
      <c r="G2" s="1313"/>
      <c r="H2" s="1313"/>
      <c r="I2" s="1313"/>
      <c r="J2" s="1313"/>
      <c r="K2" s="1313"/>
      <c r="L2" s="1313"/>
      <c r="M2" s="1313"/>
    </row>
    <row r="3" spans="1:35" ht="16.5" customHeight="1">
      <c r="B3" s="1272" t="s">
        <v>1895</v>
      </c>
      <c r="C3" s="1597" t="s">
        <v>8</v>
      </c>
      <c r="D3" s="2135"/>
      <c r="E3" s="1598"/>
      <c r="F3" s="1610" t="s">
        <v>2190</v>
      </c>
      <c r="G3" s="1597" t="s">
        <v>10</v>
      </c>
      <c r="H3" s="1867"/>
      <c r="I3" s="1868"/>
      <c r="J3" s="2126" t="s">
        <v>1167</v>
      </c>
      <c r="K3" s="2127"/>
      <c r="L3" s="2126" t="s">
        <v>1759</v>
      </c>
      <c r="M3" s="1455"/>
    </row>
    <row r="4" spans="1:35" ht="34.5" customHeight="1">
      <c r="B4" s="1273"/>
      <c r="C4" s="895" t="s">
        <v>9</v>
      </c>
      <c r="D4" s="884" t="s">
        <v>321</v>
      </c>
      <c r="E4" s="1085" t="s">
        <v>1903</v>
      </c>
      <c r="F4" s="1611"/>
      <c r="G4" s="895" t="s">
        <v>9</v>
      </c>
      <c r="H4" s="2136" t="s">
        <v>11</v>
      </c>
      <c r="I4" s="1362"/>
      <c r="J4" s="2128"/>
      <c r="K4" s="2129"/>
      <c r="L4" s="2128"/>
      <c r="M4" s="1457"/>
    </row>
    <row r="5" spans="1:35" ht="18.75" customHeight="1">
      <c r="B5" s="997" t="s">
        <v>1410</v>
      </c>
      <c r="C5" s="438">
        <v>1148</v>
      </c>
      <c r="D5" s="879">
        <v>1259</v>
      </c>
      <c r="E5" s="439">
        <v>26</v>
      </c>
      <c r="F5" s="420">
        <v>129</v>
      </c>
      <c r="G5" s="438">
        <v>7220</v>
      </c>
      <c r="H5" s="1706">
        <v>9832</v>
      </c>
      <c r="I5" s="1711"/>
      <c r="J5" s="1763">
        <v>634</v>
      </c>
      <c r="K5" s="1765"/>
      <c r="L5" s="1763">
        <f t="shared" ref="L5:L10" si="0">SUM(C5:K5)</f>
        <v>20248</v>
      </c>
      <c r="M5" s="1765"/>
    </row>
    <row r="6" spans="1:35" ht="18.75" customHeight="1">
      <c r="B6" s="1003" t="s">
        <v>494</v>
      </c>
      <c r="C6" s="441">
        <v>1169</v>
      </c>
      <c r="D6" s="878">
        <v>1212</v>
      </c>
      <c r="E6" s="442">
        <v>21</v>
      </c>
      <c r="F6" s="419">
        <v>127</v>
      </c>
      <c r="G6" s="441">
        <v>7345</v>
      </c>
      <c r="H6" s="1708">
        <v>9641</v>
      </c>
      <c r="I6" s="1712"/>
      <c r="J6" s="1756">
        <v>646</v>
      </c>
      <c r="K6" s="1758"/>
      <c r="L6" s="1756">
        <f t="shared" si="0"/>
        <v>20161</v>
      </c>
      <c r="M6" s="1758"/>
    </row>
    <row r="7" spans="1:35" ht="18.75" customHeight="1">
      <c r="B7" s="1003" t="s">
        <v>501</v>
      </c>
      <c r="C7" s="441">
        <v>1188</v>
      </c>
      <c r="D7" s="878">
        <v>1190</v>
      </c>
      <c r="E7" s="442">
        <v>23</v>
      </c>
      <c r="F7" s="419">
        <v>123</v>
      </c>
      <c r="G7" s="441">
        <v>7501</v>
      </c>
      <c r="H7" s="1708">
        <v>9408</v>
      </c>
      <c r="I7" s="1712"/>
      <c r="J7" s="1756">
        <v>638</v>
      </c>
      <c r="K7" s="1758"/>
      <c r="L7" s="1756">
        <f t="shared" si="0"/>
        <v>20071</v>
      </c>
      <c r="M7" s="1758"/>
    </row>
    <row r="8" spans="1:35" ht="18.75" customHeight="1">
      <c r="B8" s="1003" t="s">
        <v>994</v>
      </c>
      <c r="C8" s="441">
        <v>1162</v>
      </c>
      <c r="D8" s="878">
        <v>1175</v>
      </c>
      <c r="E8" s="442">
        <v>25</v>
      </c>
      <c r="F8" s="419">
        <v>124</v>
      </c>
      <c r="G8" s="441">
        <v>7553</v>
      </c>
      <c r="H8" s="1708">
        <v>9241</v>
      </c>
      <c r="I8" s="1712"/>
      <c r="J8" s="1756">
        <v>678</v>
      </c>
      <c r="K8" s="1758"/>
      <c r="L8" s="1756">
        <f t="shared" si="0"/>
        <v>19958</v>
      </c>
      <c r="M8" s="1758"/>
    </row>
    <row r="9" spans="1:35" ht="18.75" customHeight="1">
      <c r="B9" s="1003" t="s">
        <v>2245</v>
      </c>
      <c r="C9" s="441">
        <v>1151</v>
      </c>
      <c r="D9" s="878">
        <v>1190</v>
      </c>
      <c r="E9" s="442">
        <v>28</v>
      </c>
      <c r="F9" s="419">
        <v>127</v>
      </c>
      <c r="G9" s="441">
        <v>7755</v>
      </c>
      <c r="H9" s="1708">
        <v>8981</v>
      </c>
      <c r="I9" s="1712"/>
      <c r="J9" s="1756">
        <v>714</v>
      </c>
      <c r="K9" s="1758"/>
      <c r="L9" s="1756">
        <f t="shared" si="0"/>
        <v>19946</v>
      </c>
      <c r="M9" s="1758"/>
    </row>
    <row r="10" spans="1:35" ht="18.75" customHeight="1">
      <c r="B10" s="1005" t="s">
        <v>2339</v>
      </c>
      <c r="C10" s="436">
        <v>1168</v>
      </c>
      <c r="D10" s="877">
        <v>1178</v>
      </c>
      <c r="E10" s="445">
        <v>32</v>
      </c>
      <c r="F10" s="421">
        <v>128</v>
      </c>
      <c r="G10" s="436">
        <v>7796</v>
      </c>
      <c r="H10" s="1506">
        <v>8742</v>
      </c>
      <c r="I10" s="1504"/>
      <c r="J10" s="1822">
        <v>704</v>
      </c>
      <c r="K10" s="1978"/>
      <c r="L10" s="1822">
        <f t="shared" si="0"/>
        <v>19748</v>
      </c>
      <c r="M10" s="1978"/>
    </row>
    <row r="11" spans="1:35" ht="16.5" customHeight="1">
      <c r="B11" s="32" t="s">
        <v>483</v>
      </c>
      <c r="C11" s="36" t="s">
        <v>447</v>
      </c>
    </row>
    <row r="12" spans="1:35" ht="16.5" customHeight="1">
      <c r="B12" s="46"/>
      <c r="C12" s="2111"/>
      <c r="D12" s="1824"/>
      <c r="E12" s="1824"/>
      <c r="F12" s="1824"/>
      <c r="G12" s="1824"/>
      <c r="H12" s="1824"/>
      <c r="I12" s="1824"/>
      <c r="J12" s="46"/>
      <c r="K12" s="46"/>
      <c r="L12" s="46"/>
      <c r="M12" s="46"/>
    </row>
    <row r="14" spans="1:35" ht="7.5" customHeight="1"/>
    <row r="15" spans="1:35" s="217" customFormat="1" ht="26.25" customHeight="1">
      <c r="A15" s="215" t="s">
        <v>1228</v>
      </c>
      <c r="B15" s="219"/>
      <c r="C15" s="219"/>
      <c r="D15" s="219"/>
      <c r="E15" s="219"/>
      <c r="F15" s="219"/>
      <c r="G15" s="219"/>
      <c r="H15" s="219"/>
      <c r="I15" s="219"/>
      <c r="J15" s="219"/>
      <c r="K15" s="219"/>
      <c r="L15" s="219"/>
      <c r="M15" s="219"/>
      <c r="N15" s="219"/>
      <c r="O15" s="219"/>
      <c r="P15" s="219"/>
      <c r="Q15" s="219"/>
      <c r="R15" s="219"/>
      <c r="S15" s="219"/>
      <c r="T15" s="219"/>
      <c r="U15" s="219"/>
      <c r="V15" s="219"/>
      <c r="W15" s="219"/>
      <c r="X15" s="218"/>
      <c r="Y15" s="218"/>
      <c r="Z15" s="218"/>
      <c r="AA15" s="218"/>
      <c r="AB15" s="218"/>
      <c r="AC15" s="218"/>
      <c r="AD15" s="218"/>
      <c r="AE15" s="218"/>
      <c r="AF15" s="218"/>
      <c r="AG15" s="218"/>
      <c r="AH15" s="218"/>
      <c r="AI15" s="218"/>
    </row>
    <row r="16" spans="1:35" ht="13.5" customHeight="1">
      <c r="B16" s="1313" t="s">
        <v>1905</v>
      </c>
      <c r="C16" s="1313"/>
      <c r="D16" s="1313"/>
      <c r="E16" s="1313"/>
      <c r="F16" s="1313"/>
      <c r="G16" s="1313"/>
      <c r="H16" s="1313"/>
      <c r="I16" s="1313"/>
      <c r="J16" s="1313"/>
      <c r="K16" s="1313"/>
      <c r="L16" s="1313"/>
      <c r="M16" s="1313"/>
      <c r="N16" s="1313"/>
      <c r="O16" s="1313"/>
      <c r="P16" s="1313"/>
    </row>
    <row r="17" spans="1:16" ht="18" customHeight="1">
      <c r="B17" s="1744" t="s">
        <v>1895</v>
      </c>
      <c r="C17" s="1856" t="s">
        <v>1161</v>
      </c>
      <c r="D17" s="2132"/>
      <c r="E17" s="2093"/>
      <c r="F17" s="1744" t="s">
        <v>2135</v>
      </c>
      <c r="G17" s="2133" t="s">
        <v>2147</v>
      </c>
      <c r="H17" s="2133" t="s">
        <v>2148</v>
      </c>
      <c r="I17" s="1856" t="s">
        <v>2149</v>
      </c>
      <c r="J17" s="2093"/>
      <c r="K17" s="1856" t="s">
        <v>1009</v>
      </c>
      <c r="L17" s="2093"/>
      <c r="M17" s="1744" t="s">
        <v>1010</v>
      </c>
      <c r="N17" s="1744" t="s">
        <v>531</v>
      </c>
      <c r="O17" s="1744" t="s">
        <v>532</v>
      </c>
      <c r="P17" s="1744" t="s">
        <v>1759</v>
      </c>
    </row>
    <row r="18" spans="1:16" ht="34.5" customHeight="1">
      <c r="B18" s="2131"/>
      <c r="C18" s="1035" t="s">
        <v>320</v>
      </c>
      <c r="D18" s="1034" t="s">
        <v>2136</v>
      </c>
      <c r="E18" s="1084" t="s">
        <v>2137</v>
      </c>
      <c r="F18" s="2131"/>
      <c r="G18" s="2134"/>
      <c r="H18" s="2134"/>
      <c r="I18" s="1032" t="s">
        <v>2150</v>
      </c>
      <c r="J18" s="1087" t="s">
        <v>1008</v>
      </c>
      <c r="K18" s="42" t="s">
        <v>2150</v>
      </c>
      <c r="L18" s="42" t="s">
        <v>1008</v>
      </c>
      <c r="M18" s="2131"/>
      <c r="N18" s="2131"/>
      <c r="O18" s="2131"/>
      <c r="P18" s="2131"/>
    </row>
    <row r="19" spans="1:16" ht="18.75" customHeight="1">
      <c r="B19" s="997" t="s">
        <v>1410</v>
      </c>
      <c r="C19" s="1079">
        <v>2837</v>
      </c>
      <c r="D19" s="1080">
        <v>186</v>
      </c>
      <c r="E19" s="1081">
        <v>200</v>
      </c>
      <c r="F19" s="881">
        <v>26</v>
      </c>
      <c r="G19" s="881">
        <v>466</v>
      </c>
      <c r="H19" s="881">
        <v>1</v>
      </c>
      <c r="I19" s="1079">
        <v>71</v>
      </c>
      <c r="J19" s="1098">
        <v>4036</v>
      </c>
      <c r="K19" s="881" t="s">
        <v>15</v>
      </c>
      <c r="L19" s="1099">
        <v>9427</v>
      </c>
      <c r="M19" s="881">
        <v>497</v>
      </c>
      <c r="N19" s="881">
        <v>48</v>
      </c>
      <c r="O19" s="881">
        <v>2159</v>
      </c>
      <c r="P19" s="881">
        <v>19954</v>
      </c>
    </row>
    <row r="20" spans="1:16" ht="18.75" customHeight="1">
      <c r="B20" s="1003" t="s">
        <v>494</v>
      </c>
      <c r="C20" s="451">
        <v>2696</v>
      </c>
      <c r="D20" s="452">
        <v>175</v>
      </c>
      <c r="E20" s="453">
        <v>210</v>
      </c>
      <c r="F20" s="882">
        <v>28</v>
      </c>
      <c r="G20" s="882">
        <v>458</v>
      </c>
      <c r="H20" s="882">
        <v>1</v>
      </c>
      <c r="I20" s="451">
        <v>72</v>
      </c>
      <c r="J20" s="1100">
        <v>4012</v>
      </c>
      <c r="K20" s="882">
        <v>1</v>
      </c>
      <c r="L20" s="1101">
        <v>9634</v>
      </c>
      <c r="M20" s="882">
        <v>521</v>
      </c>
      <c r="N20" s="882">
        <v>50</v>
      </c>
      <c r="O20" s="882">
        <v>2072</v>
      </c>
      <c r="P20" s="882">
        <v>19930</v>
      </c>
    </row>
    <row r="21" spans="1:16" ht="18.75" customHeight="1">
      <c r="B21" s="1003" t="s">
        <v>501</v>
      </c>
      <c r="C21" s="451">
        <v>2608</v>
      </c>
      <c r="D21" s="452">
        <v>158</v>
      </c>
      <c r="E21" s="453">
        <v>221</v>
      </c>
      <c r="F21" s="882">
        <v>29</v>
      </c>
      <c r="G21" s="882">
        <v>503</v>
      </c>
      <c r="H21" s="882">
        <v>1</v>
      </c>
      <c r="I21" s="451">
        <v>78</v>
      </c>
      <c r="J21" s="1100">
        <v>4197</v>
      </c>
      <c r="K21" s="882">
        <v>1</v>
      </c>
      <c r="L21" s="1102">
        <v>10426</v>
      </c>
      <c r="M21" s="882">
        <v>547</v>
      </c>
      <c r="N21" s="882">
        <v>56</v>
      </c>
      <c r="O21" s="882">
        <v>1971</v>
      </c>
      <c r="P21" s="882">
        <v>20796</v>
      </c>
    </row>
    <row r="22" spans="1:16" ht="18.75" customHeight="1">
      <c r="B22" s="1003" t="s">
        <v>994</v>
      </c>
      <c r="C22" s="451">
        <v>2470</v>
      </c>
      <c r="D22" s="452">
        <v>146</v>
      </c>
      <c r="E22" s="453">
        <v>222</v>
      </c>
      <c r="F22" s="882">
        <v>27</v>
      </c>
      <c r="G22" s="882">
        <v>491</v>
      </c>
      <c r="H22" s="882">
        <v>1</v>
      </c>
      <c r="I22" s="451">
        <v>70</v>
      </c>
      <c r="J22" s="1100">
        <v>4195</v>
      </c>
      <c r="K22" s="882">
        <v>1</v>
      </c>
      <c r="L22" s="1102">
        <v>10789</v>
      </c>
      <c r="M22" s="882">
        <v>549</v>
      </c>
      <c r="N22" s="882">
        <v>55</v>
      </c>
      <c r="O22" s="882">
        <v>1876</v>
      </c>
      <c r="P22" s="882">
        <v>20892</v>
      </c>
    </row>
    <row r="23" spans="1:16" ht="18.75" customHeight="1">
      <c r="B23" s="1003" t="s">
        <v>2245</v>
      </c>
      <c r="C23" s="451">
        <v>2409</v>
      </c>
      <c r="D23" s="452">
        <v>128</v>
      </c>
      <c r="E23" s="453">
        <v>263</v>
      </c>
      <c r="F23" s="882">
        <v>29</v>
      </c>
      <c r="G23" s="882">
        <v>462</v>
      </c>
      <c r="H23" s="882" t="s">
        <v>15</v>
      </c>
      <c r="I23" s="451">
        <v>79</v>
      </c>
      <c r="J23" s="1100">
        <v>4079</v>
      </c>
      <c r="K23" s="882">
        <v>1</v>
      </c>
      <c r="L23" s="1102">
        <v>11235</v>
      </c>
      <c r="M23" s="882">
        <v>558</v>
      </c>
      <c r="N23" s="882">
        <v>52</v>
      </c>
      <c r="O23" s="882">
        <v>1784</v>
      </c>
      <c r="P23" s="882">
        <v>21079</v>
      </c>
    </row>
    <row r="24" spans="1:16" ht="18.75" customHeight="1">
      <c r="B24" s="1005" t="s">
        <v>2339</v>
      </c>
      <c r="C24" s="456">
        <v>2358</v>
      </c>
      <c r="D24" s="457">
        <v>115</v>
      </c>
      <c r="E24" s="458">
        <v>282</v>
      </c>
      <c r="F24" s="883">
        <v>31</v>
      </c>
      <c r="G24" s="883">
        <v>504</v>
      </c>
      <c r="H24" s="883" t="s">
        <v>15</v>
      </c>
      <c r="I24" s="456">
        <v>81</v>
      </c>
      <c r="J24" s="1103">
        <v>4128</v>
      </c>
      <c r="K24" s="883">
        <v>2</v>
      </c>
      <c r="L24" s="1104">
        <v>11782</v>
      </c>
      <c r="M24" s="883">
        <v>570</v>
      </c>
      <c r="N24" s="883">
        <v>51</v>
      </c>
      <c r="O24" s="883">
        <v>1671</v>
      </c>
      <c r="P24" s="883">
        <v>21575</v>
      </c>
    </row>
    <row r="25" spans="1:16" ht="18" customHeight="1">
      <c r="B25" s="32" t="s">
        <v>483</v>
      </c>
      <c r="C25" s="36" t="s">
        <v>2357</v>
      </c>
    </row>
    <row r="26" spans="1:16" ht="18" customHeight="1">
      <c r="B26" s="32"/>
    </row>
    <row r="27" spans="1:16" ht="18" customHeight="1">
      <c r="B27" s="46"/>
      <c r="C27" s="2111"/>
      <c r="D27" s="2111"/>
      <c r="E27" s="2111"/>
      <c r="F27" s="2111"/>
      <c r="G27" s="2111"/>
      <c r="H27" s="2111"/>
      <c r="I27" s="2111"/>
      <c r="J27" s="46"/>
      <c r="K27" s="46"/>
      <c r="L27" s="46"/>
      <c r="M27" s="46"/>
      <c r="N27" s="46"/>
      <c r="O27" s="46"/>
      <c r="P27" s="46"/>
    </row>
    <row r="28" spans="1:16" ht="13.5">
      <c r="B28" s="46"/>
      <c r="C28" s="46"/>
      <c r="D28" s="104"/>
      <c r="E28" s="104"/>
      <c r="F28" s="46"/>
      <c r="G28" s="46"/>
      <c r="H28" s="46"/>
      <c r="I28" s="46"/>
      <c r="J28" s="46"/>
      <c r="K28" s="46"/>
      <c r="L28" s="46"/>
      <c r="M28" s="46"/>
      <c r="N28" s="46"/>
      <c r="O28" s="46"/>
      <c r="P28" s="46"/>
    </row>
    <row r="29" spans="1:16" ht="26.25" customHeight="1">
      <c r="A29" s="215" t="s">
        <v>1229</v>
      </c>
      <c r="B29" s="219"/>
      <c r="C29" s="219"/>
      <c r="D29" s="219"/>
      <c r="E29" s="219"/>
      <c r="F29" s="219"/>
      <c r="G29" s="219"/>
      <c r="H29" s="219"/>
      <c r="I29" s="219"/>
      <c r="J29" s="219"/>
      <c r="K29" s="219"/>
      <c r="L29" s="219"/>
      <c r="M29" s="219"/>
      <c r="N29" s="219"/>
      <c r="O29" s="219"/>
      <c r="P29" s="219"/>
    </row>
    <row r="30" spans="1:16" ht="18" customHeight="1">
      <c r="E30" s="2125" t="s">
        <v>1005</v>
      </c>
      <c r="F30" s="2125"/>
      <c r="G30" s="2125"/>
      <c r="H30" s="2125"/>
      <c r="I30" s="2125"/>
      <c r="J30" s="2125"/>
    </row>
    <row r="31" spans="1:16" ht="18" customHeight="1">
      <c r="B31" s="21"/>
      <c r="C31" s="21"/>
      <c r="D31" s="68"/>
      <c r="F31" s="21"/>
      <c r="G31" s="1313" t="s">
        <v>1168</v>
      </c>
      <c r="H31" s="1313"/>
      <c r="I31" s="1313"/>
      <c r="J31" s="1313"/>
    </row>
    <row r="32" spans="1:16" ht="19.5" customHeight="1">
      <c r="B32" s="1271" t="s">
        <v>1895</v>
      </c>
      <c r="C32" s="1271"/>
      <c r="D32" s="1271" t="s">
        <v>1007</v>
      </c>
      <c r="E32" s="1271"/>
      <c r="F32" s="1271" t="s">
        <v>1006</v>
      </c>
      <c r="G32" s="1271"/>
      <c r="H32" s="1271" t="s">
        <v>1759</v>
      </c>
      <c r="I32" s="1271"/>
      <c r="J32" s="1271"/>
      <c r="M32" s="8"/>
      <c r="N32" s="8"/>
      <c r="O32" s="8"/>
      <c r="P32" s="47"/>
    </row>
    <row r="33" spans="2:21" ht="19.5" customHeight="1">
      <c r="B33" s="1831" t="s">
        <v>300</v>
      </c>
      <c r="C33" s="1831"/>
      <c r="D33" s="2138">
        <v>9774</v>
      </c>
      <c r="E33" s="2139"/>
      <c r="F33" s="2124">
        <v>3539</v>
      </c>
      <c r="G33" s="2124"/>
      <c r="H33" s="2124">
        <v>13313</v>
      </c>
      <c r="I33" s="2124"/>
      <c r="J33" s="2124"/>
      <c r="M33" s="49"/>
      <c r="N33" s="49"/>
      <c r="O33" s="49"/>
      <c r="P33" s="47"/>
      <c r="T33" s="139"/>
      <c r="U33" s="139"/>
    </row>
    <row r="34" spans="2:21" ht="19.5" customHeight="1">
      <c r="B34" s="1492" t="s">
        <v>1410</v>
      </c>
      <c r="C34" s="1492"/>
      <c r="D34" s="2130">
        <v>9954</v>
      </c>
      <c r="E34" s="1377"/>
      <c r="F34" s="2130">
        <v>3744</v>
      </c>
      <c r="G34" s="1377"/>
      <c r="H34" s="2123">
        <v>13697</v>
      </c>
      <c r="I34" s="2123"/>
      <c r="J34" s="2123"/>
      <c r="M34" s="49"/>
      <c r="N34" s="49"/>
      <c r="O34" s="49"/>
      <c r="P34" s="47"/>
      <c r="T34" s="139"/>
      <c r="U34" s="139"/>
    </row>
    <row r="35" spans="2:21" ht="19.5" customHeight="1">
      <c r="B35" s="1492" t="s">
        <v>494</v>
      </c>
      <c r="C35" s="1492"/>
      <c r="D35" s="2123">
        <v>9969</v>
      </c>
      <c r="E35" s="2123"/>
      <c r="F35" s="2123">
        <v>3732</v>
      </c>
      <c r="G35" s="2123"/>
      <c r="H35" s="2123">
        <v>13701</v>
      </c>
      <c r="I35" s="2123"/>
      <c r="J35" s="2123"/>
      <c r="M35" s="49"/>
      <c r="N35" s="49"/>
      <c r="O35" s="49"/>
      <c r="P35" s="47"/>
      <c r="T35" s="139"/>
      <c r="U35" s="139"/>
    </row>
    <row r="36" spans="2:21" ht="19.5" customHeight="1">
      <c r="B36" s="1492" t="s">
        <v>501</v>
      </c>
      <c r="C36" s="1492"/>
      <c r="D36" s="2123">
        <v>9899</v>
      </c>
      <c r="E36" s="2123"/>
      <c r="F36" s="2123">
        <v>3776</v>
      </c>
      <c r="G36" s="2123"/>
      <c r="H36" s="2123">
        <v>13675</v>
      </c>
      <c r="I36" s="2123"/>
      <c r="J36" s="2123"/>
      <c r="M36" s="49"/>
      <c r="N36" s="49"/>
      <c r="O36" s="49"/>
      <c r="P36" s="47"/>
      <c r="T36" s="139"/>
      <c r="U36" s="139"/>
    </row>
    <row r="37" spans="2:21" ht="19.5" customHeight="1">
      <c r="B37" s="1492" t="s">
        <v>994</v>
      </c>
      <c r="C37" s="1492"/>
      <c r="D37" s="2123">
        <v>10308</v>
      </c>
      <c r="E37" s="2123"/>
      <c r="F37" s="2123">
        <v>3957</v>
      </c>
      <c r="G37" s="2123"/>
      <c r="H37" s="2123">
        <v>14265</v>
      </c>
      <c r="I37" s="2123"/>
      <c r="J37" s="2123"/>
      <c r="M37" s="60"/>
      <c r="N37" s="60"/>
      <c r="O37" s="60"/>
      <c r="P37" s="47"/>
      <c r="T37" s="139"/>
      <c r="U37" s="139"/>
    </row>
    <row r="38" spans="2:21" ht="19.5" customHeight="1">
      <c r="B38" s="1830" t="s">
        <v>2245</v>
      </c>
      <c r="C38" s="1830"/>
      <c r="D38" s="2137">
        <v>10113</v>
      </c>
      <c r="E38" s="2137"/>
      <c r="F38" s="2137">
        <v>3936</v>
      </c>
      <c r="G38" s="2137"/>
      <c r="H38" s="2137">
        <v>14049</v>
      </c>
      <c r="I38" s="2137"/>
      <c r="J38" s="2137"/>
      <c r="M38" s="60"/>
      <c r="N38" s="60"/>
      <c r="O38" s="60"/>
      <c r="P38" s="47"/>
      <c r="T38" s="139"/>
      <c r="U38" s="139"/>
    </row>
    <row r="39" spans="2:21" ht="15.75" customHeight="1">
      <c r="B39" s="41" t="s">
        <v>483</v>
      </c>
      <c r="C39" s="36" t="s">
        <v>447</v>
      </c>
      <c r="D39" s="21"/>
    </row>
    <row r="40" spans="2:21" ht="14.1" customHeight="1">
      <c r="B40" s="36" t="s">
        <v>455</v>
      </c>
      <c r="C40" s="36" t="s">
        <v>456</v>
      </c>
    </row>
  </sheetData>
  <mergeCells count="70">
    <mergeCell ref="B38:C38"/>
    <mergeCell ref="D38:E38"/>
    <mergeCell ref="F38:G38"/>
    <mergeCell ref="H38:J38"/>
    <mergeCell ref="G31:J31"/>
    <mergeCell ref="B37:C37"/>
    <mergeCell ref="F37:G37"/>
    <mergeCell ref="B33:C33"/>
    <mergeCell ref="B34:C34"/>
    <mergeCell ref="D32:E32"/>
    <mergeCell ref="D33:E33"/>
    <mergeCell ref="D34:E34"/>
    <mergeCell ref="H37:J37"/>
    <mergeCell ref="D35:E35"/>
    <mergeCell ref="D36:E36"/>
    <mergeCell ref="D37:E37"/>
    <mergeCell ref="L5:M5"/>
    <mergeCell ref="H17:H18"/>
    <mergeCell ref="I17:J17"/>
    <mergeCell ref="K17:L17"/>
    <mergeCell ref="B2:M2"/>
    <mergeCell ref="J8:K8"/>
    <mergeCell ref="J5:K5"/>
    <mergeCell ref="J6:K6"/>
    <mergeCell ref="J7:K7"/>
    <mergeCell ref="L6:M6"/>
    <mergeCell ref="C3:E3"/>
    <mergeCell ref="H10:I10"/>
    <mergeCell ref="J10:K10"/>
    <mergeCell ref="L10:M10"/>
    <mergeCell ref="L3:M4"/>
    <mergeCell ref="H4:I4"/>
    <mergeCell ref="O17:O18"/>
    <mergeCell ref="P17:P18"/>
    <mergeCell ref="M17:M18"/>
    <mergeCell ref="L9:M9"/>
    <mergeCell ref="L7:M7"/>
    <mergeCell ref="L8:M8"/>
    <mergeCell ref="G3:I3"/>
    <mergeCell ref="J3:K4"/>
    <mergeCell ref="B36:C36"/>
    <mergeCell ref="F32:G32"/>
    <mergeCell ref="F33:G33"/>
    <mergeCell ref="F34:G34"/>
    <mergeCell ref="H35:J35"/>
    <mergeCell ref="C12:I12"/>
    <mergeCell ref="B16:P16"/>
    <mergeCell ref="B17:B18"/>
    <mergeCell ref="C17:E17"/>
    <mergeCell ref="F17:F18"/>
    <mergeCell ref="G17:G18"/>
    <mergeCell ref="N17:N18"/>
    <mergeCell ref="B35:C35"/>
    <mergeCell ref="B32:C32"/>
    <mergeCell ref="F35:G35"/>
    <mergeCell ref="F36:G36"/>
    <mergeCell ref="B3:B4"/>
    <mergeCell ref="H32:J32"/>
    <mergeCell ref="H33:J33"/>
    <mergeCell ref="H34:J34"/>
    <mergeCell ref="H36:J36"/>
    <mergeCell ref="H5:I5"/>
    <mergeCell ref="H8:I8"/>
    <mergeCell ref="H7:I7"/>
    <mergeCell ref="F3:F4"/>
    <mergeCell ref="H6:I6"/>
    <mergeCell ref="H9:I9"/>
    <mergeCell ref="J9:K9"/>
    <mergeCell ref="E30:J30"/>
    <mergeCell ref="C27:I2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I29"/>
  <sheetViews>
    <sheetView zoomScaleNormal="100" workbookViewId="0">
      <selection activeCell="V19" sqref="V19"/>
    </sheetView>
  </sheetViews>
  <sheetFormatPr defaultRowHeight="12"/>
  <cols>
    <col min="1" max="1" width="1.25" style="47" customWidth="1"/>
    <col min="2" max="4" width="3.875" style="47" customWidth="1"/>
    <col min="5" max="5" width="4.75" style="47" customWidth="1"/>
    <col min="6" max="11" width="3.875" style="47" customWidth="1"/>
    <col min="12" max="12" width="6.125" style="47" customWidth="1"/>
    <col min="13" max="24" width="3.875" style="47" customWidth="1"/>
    <col min="25" max="25" width="4" style="47" customWidth="1"/>
    <col min="26" max="26" width="3.875" style="47" customWidth="1"/>
    <col min="27" max="29" width="3.75" style="47" customWidth="1"/>
    <col min="30" max="31" width="3.875" style="47" customWidth="1"/>
    <col min="32" max="32" width="3.75" style="47" customWidth="1"/>
    <col min="33" max="34" width="3.875" style="47" customWidth="1"/>
    <col min="35" max="16384" width="9" style="47"/>
  </cols>
  <sheetData>
    <row r="1" spans="1:35" s="217" customFormat="1" ht="26.25" customHeight="1">
      <c r="A1" s="215" t="s">
        <v>470</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5.95" customHeight="1">
      <c r="A2" s="149"/>
      <c r="B2" s="46"/>
      <c r="C2" s="46"/>
      <c r="D2" s="46"/>
      <c r="E2" s="46"/>
      <c r="F2" s="46"/>
      <c r="G2" s="46"/>
      <c r="H2" s="46"/>
      <c r="I2" s="46"/>
      <c r="M2" s="1313" t="s">
        <v>471</v>
      </c>
      <c r="N2" s="1524"/>
      <c r="O2" s="1524"/>
      <c r="P2" s="1524"/>
    </row>
    <row r="3" spans="1:35" ht="18.75" customHeight="1">
      <c r="A3" s="149"/>
      <c r="B3" s="1271" t="s">
        <v>472</v>
      </c>
      <c r="C3" s="1271"/>
      <c r="D3" s="1271"/>
      <c r="E3" s="1271" t="s">
        <v>473</v>
      </c>
      <c r="F3" s="1271"/>
      <c r="G3" s="1271"/>
      <c r="H3" s="1271" t="s">
        <v>474</v>
      </c>
      <c r="I3" s="1271"/>
      <c r="J3" s="1271"/>
      <c r="K3" s="1271" t="s">
        <v>475</v>
      </c>
      <c r="L3" s="1271"/>
      <c r="M3" s="1271"/>
      <c r="N3" s="1271" t="s">
        <v>476</v>
      </c>
      <c r="O3" s="1271"/>
      <c r="P3" s="1271"/>
    </row>
    <row r="4" spans="1:35" ht="18.75" customHeight="1">
      <c r="A4" s="149"/>
      <c r="B4" s="1831" t="s">
        <v>494</v>
      </c>
      <c r="C4" s="1831"/>
      <c r="D4" s="1831"/>
      <c r="E4" s="1831">
        <v>3</v>
      </c>
      <c r="F4" s="1831"/>
      <c r="G4" s="1831"/>
      <c r="H4" s="1831">
        <v>39</v>
      </c>
      <c r="I4" s="1831"/>
      <c r="J4" s="1831"/>
      <c r="K4" s="1831">
        <v>18</v>
      </c>
      <c r="L4" s="1831"/>
      <c r="M4" s="1831"/>
      <c r="N4" s="1831">
        <v>21</v>
      </c>
      <c r="O4" s="1831"/>
      <c r="P4" s="1831"/>
    </row>
    <row r="5" spans="1:35" ht="18.75" customHeight="1">
      <c r="A5" s="149"/>
      <c r="B5" s="1492" t="s">
        <v>501</v>
      </c>
      <c r="C5" s="1492"/>
      <c r="D5" s="1492"/>
      <c r="E5" s="1492">
        <v>3</v>
      </c>
      <c r="F5" s="1492"/>
      <c r="G5" s="1492"/>
      <c r="H5" s="1492">
        <v>39</v>
      </c>
      <c r="I5" s="1492"/>
      <c r="J5" s="1492"/>
      <c r="K5" s="1492">
        <v>18</v>
      </c>
      <c r="L5" s="1492"/>
      <c r="M5" s="1492"/>
      <c r="N5" s="1322">
        <v>22</v>
      </c>
      <c r="O5" s="1323"/>
      <c r="P5" s="1324"/>
    </row>
    <row r="6" spans="1:35" ht="18.75" customHeight="1">
      <c r="A6" s="149"/>
      <c r="B6" s="1492" t="s">
        <v>994</v>
      </c>
      <c r="C6" s="1492"/>
      <c r="D6" s="1492"/>
      <c r="E6" s="1492">
        <v>3</v>
      </c>
      <c r="F6" s="1492"/>
      <c r="G6" s="1492"/>
      <c r="H6" s="1492">
        <v>40</v>
      </c>
      <c r="I6" s="1492"/>
      <c r="J6" s="1492"/>
      <c r="K6" s="1492">
        <v>18</v>
      </c>
      <c r="L6" s="1492"/>
      <c r="M6" s="1492"/>
      <c r="N6" s="1322">
        <v>22</v>
      </c>
      <c r="O6" s="1323"/>
      <c r="P6" s="1324"/>
    </row>
    <row r="7" spans="1:35" ht="18.75" customHeight="1">
      <c r="A7" s="149"/>
      <c r="B7" s="1492" t="s">
        <v>2245</v>
      </c>
      <c r="C7" s="1492"/>
      <c r="D7" s="1492"/>
      <c r="E7" s="1492">
        <v>3</v>
      </c>
      <c r="F7" s="1492"/>
      <c r="G7" s="1492"/>
      <c r="H7" s="1492">
        <v>40</v>
      </c>
      <c r="I7" s="1492"/>
      <c r="J7" s="1492"/>
      <c r="K7" s="1492">
        <v>20</v>
      </c>
      <c r="L7" s="1492"/>
      <c r="M7" s="1492"/>
      <c r="N7" s="1322">
        <v>22</v>
      </c>
      <c r="O7" s="1323"/>
      <c r="P7" s="1324"/>
    </row>
    <row r="8" spans="1:35" ht="18.75" customHeight="1">
      <c r="A8" s="149"/>
      <c r="B8" s="1830" t="s">
        <v>2339</v>
      </c>
      <c r="C8" s="1830"/>
      <c r="D8" s="1830"/>
      <c r="E8" s="1830">
        <v>3</v>
      </c>
      <c r="F8" s="1830"/>
      <c r="G8" s="1830"/>
      <c r="H8" s="1830">
        <v>41</v>
      </c>
      <c r="I8" s="1830"/>
      <c r="J8" s="1830"/>
      <c r="K8" s="1830">
        <v>20</v>
      </c>
      <c r="L8" s="1830"/>
      <c r="M8" s="1830"/>
      <c r="N8" s="1317">
        <v>22</v>
      </c>
      <c r="O8" s="1318"/>
      <c r="P8" s="1319"/>
    </row>
    <row r="9" spans="1:35" ht="15.95" customHeight="1">
      <c r="B9" s="36" t="s">
        <v>1865</v>
      </c>
      <c r="C9" s="36"/>
      <c r="D9" s="31"/>
      <c r="F9" s="101"/>
      <c r="G9" s="101"/>
      <c r="H9" s="101"/>
      <c r="I9" s="101"/>
      <c r="J9" s="101"/>
      <c r="K9" s="101"/>
      <c r="L9" s="101"/>
      <c r="M9" s="101"/>
      <c r="N9" s="101"/>
      <c r="O9" s="101"/>
    </row>
    <row r="10" spans="1:35" ht="15.95" customHeight="1">
      <c r="B10" s="8"/>
      <c r="C10" s="1523"/>
      <c r="D10" s="1523"/>
      <c r="E10" s="1523"/>
      <c r="F10" s="1523"/>
      <c r="G10" s="1523"/>
      <c r="H10" s="1523"/>
      <c r="I10" s="1523"/>
      <c r="J10" s="1523"/>
      <c r="K10" s="1523"/>
      <c r="L10" s="1523"/>
      <c r="M10" s="8"/>
      <c r="N10" s="8"/>
      <c r="O10" s="8"/>
      <c r="P10" s="8"/>
    </row>
    <row r="11" spans="1:35" ht="47.25" customHeight="1">
      <c r="B11" s="21"/>
      <c r="C11" s="21"/>
      <c r="D11" s="8"/>
      <c r="E11" s="46"/>
      <c r="F11" s="101"/>
      <c r="G11" s="101"/>
      <c r="H11" s="101"/>
      <c r="I11" s="101"/>
      <c r="J11" s="101"/>
      <c r="K11" s="101"/>
      <c r="L11" s="101"/>
      <c r="M11" s="101"/>
      <c r="N11" s="101"/>
      <c r="O11" s="101"/>
    </row>
    <row r="12" spans="1:35" s="217" customFormat="1" ht="26.25" customHeight="1">
      <c r="A12" s="215" t="s">
        <v>436</v>
      </c>
      <c r="B12" s="219"/>
      <c r="C12" s="219"/>
      <c r="D12" s="219"/>
      <c r="E12" s="219"/>
      <c r="F12" s="219"/>
      <c r="G12" s="219"/>
      <c r="H12" s="219"/>
      <c r="I12" s="219"/>
      <c r="J12" s="219"/>
      <c r="K12" s="219"/>
      <c r="L12" s="219"/>
      <c r="M12" s="219"/>
      <c r="N12" s="219"/>
      <c r="O12" s="219"/>
      <c r="P12" s="219"/>
      <c r="Q12" s="219"/>
      <c r="R12" s="219"/>
      <c r="S12" s="219"/>
      <c r="T12" s="219"/>
      <c r="U12" s="219"/>
      <c r="V12" s="219"/>
      <c r="W12" s="219"/>
      <c r="X12" s="218"/>
      <c r="Y12" s="218"/>
      <c r="Z12" s="218"/>
      <c r="AA12" s="218"/>
      <c r="AB12" s="218"/>
      <c r="AC12" s="218"/>
      <c r="AD12" s="218"/>
      <c r="AE12" s="218"/>
      <c r="AF12" s="218"/>
      <c r="AG12" s="218"/>
      <c r="AH12" s="218"/>
      <c r="AI12" s="218"/>
    </row>
    <row r="13" spans="1:35" ht="15.95" customHeight="1">
      <c r="B13" s="31"/>
      <c r="C13" s="31"/>
      <c r="D13" s="31"/>
      <c r="F13" s="101"/>
      <c r="G13" s="101"/>
      <c r="H13" s="101"/>
      <c r="I13" s="101"/>
      <c r="K13" s="101"/>
      <c r="L13" s="101"/>
      <c r="M13" s="47" t="s">
        <v>437</v>
      </c>
      <c r="N13" s="101"/>
      <c r="Q13" s="47" t="s">
        <v>139</v>
      </c>
    </row>
    <row r="14" spans="1:35" ht="18.75" customHeight="1">
      <c r="B14" s="1271" t="s">
        <v>472</v>
      </c>
      <c r="C14" s="1271"/>
      <c r="D14" s="1271"/>
      <c r="E14" s="1333" t="s">
        <v>438</v>
      </c>
      <c r="F14" s="1333"/>
      <c r="G14" s="1333" t="s">
        <v>439</v>
      </c>
      <c r="H14" s="1333"/>
      <c r="I14" s="1333" t="s">
        <v>440</v>
      </c>
      <c r="J14" s="1333"/>
      <c r="K14" s="1333" t="s">
        <v>441</v>
      </c>
      <c r="L14" s="1333"/>
      <c r="M14" s="1333" t="s">
        <v>442</v>
      </c>
      <c r="N14" s="1333"/>
      <c r="O14" s="1333" t="s">
        <v>443</v>
      </c>
      <c r="P14" s="1333"/>
      <c r="Q14" s="1333" t="s">
        <v>444</v>
      </c>
      <c r="R14" s="1333"/>
      <c r="S14" s="8"/>
      <c r="T14" s="2097"/>
      <c r="U14" s="2097"/>
      <c r="V14" s="2097"/>
      <c r="W14" s="43"/>
      <c r="X14" s="43"/>
      <c r="Y14" s="43"/>
    </row>
    <row r="15" spans="1:35" ht="18.75" customHeight="1">
      <c r="B15" s="1831" t="s">
        <v>1014</v>
      </c>
      <c r="C15" s="1831"/>
      <c r="D15" s="1831"/>
      <c r="E15" s="1831">
        <v>72</v>
      </c>
      <c r="F15" s="1831"/>
      <c r="G15" s="1831">
        <v>21</v>
      </c>
      <c r="H15" s="1831"/>
      <c r="I15" s="1831">
        <v>45</v>
      </c>
      <c r="J15" s="1831"/>
      <c r="K15" s="1831">
        <v>26</v>
      </c>
      <c r="L15" s="1831"/>
      <c r="M15" s="1831">
        <v>16</v>
      </c>
      <c r="N15" s="1831"/>
      <c r="O15" s="1831">
        <v>328</v>
      </c>
      <c r="P15" s="1831"/>
      <c r="Q15" s="1831">
        <v>62</v>
      </c>
      <c r="R15" s="1831"/>
      <c r="S15" s="8"/>
      <c r="T15" s="43"/>
      <c r="U15" s="43"/>
      <c r="V15" s="43"/>
      <c r="W15" s="31"/>
      <c r="X15" s="31"/>
      <c r="Y15" s="31"/>
    </row>
    <row r="16" spans="1:35" ht="18.75" customHeight="1">
      <c r="B16" s="1322" t="s">
        <v>1423</v>
      </c>
      <c r="C16" s="1323"/>
      <c r="D16" s="1324"/>
      <c r="E16" s="1322">
        <v>75</v>
      </c>
      <c r="F16" s="1324"/>
      <c r="G16" s="1322">
        <v>23</v>
      </c>
      <c r="H16" s="1324"/>
      <c r="I16" s="1492">
        <v>60</v>
      </c>
      <c r="J16" s="1492"/>
      <c r="K16" s="1492">
        <v>31</v>
      </c>
      <c r="L16" s="1492"/>
      <c r="M16" s="1492">
        <v>24</v>
      </c>
      <c r="N16" s="1492"/>
      <c r="O16" s="1492">
        <v>348</v>
      </c>
      <c r="P16" s="1492"/>
      <c r="Q16" s="1492">
        <v>74</v>
      </c>
      <c r="R16" s="1492"/>
      <c r="S16" s="8"/>
      <c r="T16" s="2097"/>
      <c r="U16" s="2097"/>
      <c r="V16" s="2097"/>
    </row>
    <row r="17" spans="1:25" ht="18.75" customHeight="1">
      <c r="B17" s="1492" t="s">
        <v>1410</v>
      </c>
      <c r="C17" s="1492"/>
      <c r="D17" s="1492"/>
      <c r="E17" s="1492">
        <v>84</v>
      </c>
      <c r="F17" s="1492"/>
      <c r="G17" s="1492">
        <v>22</v>
      </c>
      <c r="H17" s="1492"/>
      <c r="I17" s="1492">
        <v>67</v>
      </c>
      <c r="J17" s="1492"/>
      <c r="K17" s="1492">
        <v>29</v>
      </c>
      <c r="L17" s="1492"/>
      <c r="M17" s="1492">
        <v>27</v>
      </c>
      <c r="N17" s="1492"/>
      <c r="O17" s="1492">
        <v>379</v>
      </c>
      <c r="P17" s="1492"/>
      <c r="Q17" s="1492">
        <v>70</v>
      </c>
      <c r="R17" s="1492"/>
      <c r="S17" s="8"/>
      <c r="T17" s="43"/>
      <c r="U17" s="43"/>
      <c r="V17" s="43"/>
    </row>
    <row r="18" spans="1:25" ht="18.75" customHeight="1">
      <c r="B18" s="1322" t="s">
        <v>501</v>
      </c>
      <c r="C18" s="1323"/>
      <c r="D18" s="1324"/>
      <c r="E18" s="1492">
        <v>84</v>
      </c>
      <c r="F18" s="1492"/>
      <c r="G18" s="1492">
        <v>22</v>
      </c>
      <c r="H18" s="1492"/>
      <c r="I18" s="1492">
        <v>68</v>
      </c>
      <c r="J18" s="1492"/>
      <c r="K18" s="1492">
        <v>26</v>
      </c>
      <c r="L18" s="1492"/>
      <c r="M18" s="1492">
        <v>24</v>
      </c>
      <c r="N18" s="1492"/>
      <c r="O18" s="1492">
        <v>398</v>
      </c>
      <c r="P18" s="1492"/>
      <c r="Q18" s="1492">
        <v>62</v>
      </c>
      <c r="R18" s="1492"/>
      <c r="S18" s="8"/>
      <c r="T18" s="43"/>
      <c r="U18" s="43"/>
      <c r="V18" s="43"/>
    </row>
    <row r="19" spans="1:25" ht="18.75" customHeight="1">
      <c r="B19" s="1830" t="s">
        <v>2245</v>
      </c>
      <c r="C19" s="1830"/>
      <c r="D19" s="1830"/>
      <c r="E19" s="1830">
        <v>85</v>
      </c>
      <c r="F19" s="1830"/>
      <c r="G19" s="1830">
        <v>21</v>
      </c>
      <c r="H19" s="1830"/>
      <c r="I19" s="1830">
        <v>80</v>
      </c>
      <c r="J19" s="1830"/>
      <c r="K19" s="1830">
        <v>33</v>
      </c>
      <c r="L19" s="1830"/>
      <c r="M19" s="1830">
        <v>25</v>
      </c>
      <c r="N19" s="1830"/>
      <c r="O19" s="1830">
        <v>412</v>
      </c>
      <c r="P19" s="1830"/>
      <c r="Q19" s="1830">
        <v>61</v>
      </c>
      <c r="R19" s="1830"/>
      <c r="S19" s="8"/>
      <c r="T19" s="43"/>
      <c r="U19" s="43"/>
      <c r="V19" s="43"/>
    </row>
    <row r="20" spans="1:25" ht="16.5" customHeight="1">
      <c r="B20" s="36" t="s">
        <v>265</v>
      </c>
      <c r="C20" s="36"/>
      <c r="I20" s="8"/>
      <c r="J20" s="8"/>
      <c r="K20" s="8"/>
      <c r="L20" s="8"/>
      <c r="M20" s="8"/>
      <c r="N20" s="8"/>
      <c r="O20" s="8"/>
      <c r="P20" s="8"/>
      <c r="Q20" s="8"/>
      <c r="R20" s="8"/>
      <c r="S20" s="8"/>
      <c r="T20" s="43"/>
      <c r="U20" s="43"/>
      <c r="V20" s="43"/>
    </row>
    <row r="21" spans="1:25" ht="16.5" customHeight="1">
      <c r="B21" s="36"/>
      <c r="C21" s="36" t="s">
        <v>1898</v>
      </c>
      <c r="I21" s="31"/>
      <c r="J21" s="31"/>
      <c r="K21" s="31"/>
      <c r="L21" s="31"/>
      <c r="M21" s="31"/>
      <c r="N21" s="31"/>
      <c r="O21" s="31"/>
      <c r="P21" s="31"/>
      <c r="Q21" s="31"/>
      <c r="R21" s="31"/>
      <c r="S21" s="8"/>
      <c r="T21" s="2097"/>
      <c r="U21" s="2097"/>
      <c r="V21" s="2097"/>
      <c r="W21" s="43"/>
      <c r="X21" s="43"/>
      <c r="Y21" s="43"/>
    </row>
    <row r="22" spans="1:25" ht="16.5" customHeight="1">
      <c r="B22" s="8"/>
      <c r="C22" s="1523" t="s">
        <v>870</v>
      </c>
      <c r="D22" s="1523"/>
      <c r="E22" s="1523"/>
      <c r="F22" s="1523"/>
      <c r="G22" s="1523"/>
      <c r="H22" s="1523"/>
      <c r="I22" s="1523"/>
      <c r="J22" s="1523"/>
      <c r="K22" s="1523"/>
      <c r="L22" s="8"/>
      <c r="M22" s="8"/>
      <c r="N22" s="8"/>
      <c r="O22" s="8"/>
      <c r="P22" s="8"/>
      <c r="Q22" s="8"/>
      <c r="R22" s="8"/>
      <c r="S22" s="8"/>
      <c r="T22" s="43"/>
      <c r="U22" s="43"/>
      <c r="V22" s="43"/>
      <c r="W22" s="31"/>
      <c r="X22" s="31"/>
      <c r="Y22" s="31"/>
    </row>
    <row r="23" spans="1:25" ht="16.5" customHeight="1">
      <c r="B23" s="8"/>
      <c r="C23" s="1523" t="s">
        <v>915</v>
      </c>
      <c r="D23" s="1523"/>
      <c r="E23" s="1523"/>
      <c r="F23" s="1523"/>
      <c r="G23" s="1523"/>
      <c r="H23" s="1523"/>
      <c r="I23" s="1523"/>
      <c r="J23" s="1523"/>
      <c r="K23" s="1523"/>
      <c r="L23" s="1523"/>
      <c r="M23" s="1523"/>
      <c r="N23" s="1523"/>
      <c r="O23" s="1523"/>
      <c r="P23" s="1523"/>
      <c r="Q23" s="1523"/>
      <c r="R23" s="1523"/>
      <c r="S23" s="8"/>
      <c r="T23" s="43"/>
      <c r="U23" s="43"/>
      <c r="V23" s="43"/>
      <c r="W23" s="31"/>
      <c r="X23" s="31"/>
      <c r="Y23" s="31"/>
    </row>
    <row r="24" spans="1:25" ht="16.5" customHeight="1">
      <c r="B24" s="8"/>
      <c r="C24" s="8"/>
      <c r="D24" s="8"/>
      <c r="E24" s="8"/>
      <c r="F24" s="8"/>
      <c r="G24" s="8"/>
      <c r="H24" s="8"/>
      <c r="I24" s="8"/>
      <c r="J24" s="8"/>
      <c r="K24" s="8"/>
      <c r="L24" s="8"/>
      <c r="M24" s="8"/>
      <c r="N24" s="8"/>
      <c r="O24" s="8"/>
      <c r="P24" s="8"/>
      <c r="Q24" s="8"/>
      <c r="R24" s="8"/>
      <c r="S24" s="8"/>
      <c r="T24" s="43"/>
      <c r="U24" s="43"/>
      <c r="V24" s="43"/>
      <c r="W24" s="31"/>
      <c r="X24" s="31"/>
      <c r="Y24" s="31"/>
    </row>
    <row r="25" spans="1:25" ht="16.5" customHeight="1">
      <c r="B25" s="8"/>
      <c r="C25" s="8"/>
      <c r="D25" s="8"/>
      <c r="E25" s="31"/>
      <c r="F25" s="31"/>
      <c r="G25" s="31"/>
      <c r="H25" s="31"/>
      <c r="I25" s="31"/>
      <c r="J25" s="31"/>
      <c r="K25" s="31"/>
      <c r="L25" s="31"/>
      <c r="M25" s="31"/>
      <c r="N25" s="31"/>
      <c r="O25" s="31"/>
      <c r="P25" s="31"/>
      <c r="Q25" s="31"/>
      <c r="R25" s="31"/>
      <c r="S25" s="8"/>
      <c r="T25" s="43"/>
      <c r="U25" s="43"/>
      <c r="V25" s="43"/>
      <c r="W25" s="31"/>
      <c r="X25" s="31"/>
      <c r="Y25" s="31"/>
    </row>
    <row r="26" spans="1:25" ht="16.5" customHeight="1">
      <c r="S26" s="8"/>
      <c r="T26" s="43"/>
      <c r="U26" s="43"/>
      <c r="V26" s="43"/>
      <c r="W26" s="31"/>
      <c r="X26" s="31"/>
      <c r="Y26" s="31"/>
    </row>
    <row r="27" spans="1:25" ht="15.95" customHeight="1">
      <c r="A27" s="149"/>
    </row>
    <row r="28" spans="1:25" ht="15.95" customHeight="1">
      <c r="A28" s="149"/>
    </row>
    <row r="29" spans="1:25" ht="15" customHeight="1">
      <c r="A29" s="149"/>
    </row>
  </sheetData>
  <mergeCells count="85">
    <mergeCell ref="M2:P2"/>
    <mergeCell ref="N4:P4"/>
    <mergeCell ref="N5:P5"/>
    <mergeCell ref="K5:M5"/>
    <mergeCell ref="N8:P8"/>
    <mergeCell ref="K6:M6"/>
    <mergeCell ref="K3:M3"/>
    <mergeCell ref="N6:P6"/>
    <mergeCell ref="N7:P7"/>
    <mergeCell ref="K8:M8"/>
    <mergeCell ref="B3:D3"/>
    <mergeCell ref="N3:P3"/>
    <mergeCell ref="E5:G5"/>
    <mergeCell ref="B4:D4"/>
    <mergeCell ref="E4:G4"/>
    <mergeCell ref="H4:J4"/>
    <mergeCell ref="K4:M4"/>
    <mergeCell ref="E3:G3"/>
    <mergeCell ref="H3:J3"/>
    <mergeCell ref="B5:D5"/>
    <mergeCell ref="H5:J5"/>
    <mergeCell ref="B6:D6"/>
    <mergeCell ref="H6:J6"/>
    <mergeCell ref="E6:G6"/>
    <mergeCell ref="Q18:R18"/>
    <mergeCell ref="T21:V21"/>
    <mergeCell ref="K18:L18"/>
    <mergeCell ref="M18:N18"/>
    <mergeCell ref="O18:P18"/>
    <mergeCell ref="O19:P19"/>
    <mergeCell ref="B7:D7"/>
    <mergeCell ref="H7:J7"/>
    <mergeCell ref="K7:M7"/>
    <mergeCell ref="E7:G7"/>
    <mergeCell ref="B8:D8"/>
    <mergeCell ref="E8:G8"/>
    <mergeCell ref="H8:J8"/>
    <mergeCell ref="Q17:R17"/>
    <mergeCell ref="O17:P17"/>
    <mergeCell ref="M16:N16"/>
    <mergeCell ref="M17:N17"/>
    <mergeCell ref="Q16:R16"/>
    <mergeCell ref="O16:P16"/>
    <mergeCell ref="K17:L17"/>
    <mergeCell ref="K15:L15"/>
    <mergeCell ref="M15:N15"/>
    <mergeCell ref="G15:H15"/>
    <mergeCell ref="I15:J15"/>
    <mergeCell ref="K16:L16"/>
    <mergeCell ref="E17:F17"/>
    <mergeCell ref="G17:H17"/>
    <mergeCell ref="I16:J16"/>
    <mergeCell ref="B15:D15"/>
    <mergeCell ref="E15:F15"/>
    <mergeCell ref="C23:R23"/>
    <mergeCell ref="Q19:R19"/>
    <mergeCell ref="B19:D19"/>
    <mergeCell ref="E19:F19"/>
    <mergeCell ref="G19:H19"/>
    <mergeCell ref="I19:J19"/>
    <mergeCell ref="K19:L19"/>
    <mergeCell ref="M19:N19"/>
    <mergeCell ref="C22:K22"/>
    <mergeCell ref="C10:L10"/>
    <mergeCell ref="B14:D14"/>
    <mergeCell ref="E14:F14"/>
    <mergeCell ref="G14:H14"/>
    <mergeCell ref="I14:J14"/>
    <mergeCell ref="K14:L14"/>
    <mergeCell ref="B18:D18"/>
    <mergeCell ref="T16:V16"/>
    <mergeCell ref="M14:N14"/>
    <mergeCell ref="O14:P14"/>
    <mergeCell ref="Q14:R14"/>
    <mergeCell ref="T14:V14"/>
    <mergeCell ref="Q15:R15"/>
    <mergeCell ref="E18:F18"/>
    <mergeCell ref="G18:H18"/>
    <mergeCell ref="I18:J18"/>
    <mergeCell ref="B17:D17"/>
    <mergeCell ref="I17:J17"/>
    <mergeCell ref="B16:D16"/>
    <mergeCell ref="E16:F16"/>
    <mergeCell ref="G16:H16"/>
    <mergeCell ref="O15:P1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AG5" sqref="AG5"/>
    </sheetView>
  </sheetViews>
  <sheetFormatPr defaultRowHeight="12"/>
  <cols>
    <col min="1" max="1" width="1.25" style="47" customWidth="1"/>
    <col min="2" max="3" width="4.125" style="47" customWidth="1"/>
    <col min="4" max="31" width="2.75" style="47" customWidth="1"/>
    <col min="32" max="16384" width="9" style="47"/>
  </cols>
  <sheetData>
    <row r="1" spans="1:35" s="217" customFormat="1" ht="26.25" customHeight="1">
      <c r="A1" s="215" t="s">
        <v>2079</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5.95" customHeight="1">
      <c r="B2" s="43"/>
      <c r="C2" s="43"/>
      <c r="D2" s="43"/>
      <c r="E2" s="150"/>
      <c r="F2" s="150"/>
      <c r="Q2" s="67"/>
      <c r="R2" s="67"/>
      <c r="S2" s="67"/>
      <c r="T2" s="72"/>
      <c r="U2" s="46"/>
      <c r="V2" s="46"/>
      <c r="W2" s="46"/>
      <c r="X2" s="46"/>
      <c r="Y2" s="383"/>
      <c r="Z2" s="46"/>
      <c r="AA2" s="67" t="s">
        <v>1079</v>
      </c>
      <c r="AB2" s="46" t="s">
        <v>2080</v>
      </c>
      <c r="AC2" s="383"/>
    </row>
    <row r="3" spans="1:35" ht="42.75" customHeight="1">
      <c r="B3" s="1333" t="s">
        <v>472</v>
      </c>
      <c r="C3" s="1333"/>
      <c r="D3" s="1748" t="s">
        <v>2309</v>
      </c>
      <c r="E3" s="1748" t="s">
        <v>2309</v>
      </c>
      <c r="F3" s="1521" t="s">
        <v>2310</v>
      </c>
      <c r="G3" s="1521" t="s">
        <v>2310</v>
      </c>
      <c r="H3" s="1521" t="s">
        <v>2311</v>
      </c>
      <c r="I3" s="1521" t="s">
        <v>2312</v>
      </c>
      <c r="J3" s="1521" t="s">
        <v>2313</v>
      </c>
      <c r="K3" s="1521" t="s">
        <v>2314</v>
      </c>
      <c r="L3" s="1521" t="s">
        <v>2315</v>
      </c>
      <c r="M3" s="1521" t="s">
        <v>2316</v>
      </c>
      <c r="N3" s="1521" t="s">
        <v>2317</v>
      </c>
      <c r="O3" s="1521" t="s">
        <v>2318</v>
      </c>
      <c r="P3" s="1521" t="s">
        <v>2319</v>
      </c>
      <c r="Q3" s="1521" t="s">
        <v>2320</v>
      </c>
      <c r="R3" s="1521" t="s">
        <v>1909</v>
      </c>
      <c r="S3" s="1521" t="s">
        <v>2311</v>
      </c>
      <c r="T3" s="1521" t="s">
        <v>2312</v>
      </c>
      <c r="U3" s="1521" t="s">
        <v>2313</v>
      </c>
      <c r="V3" s="1521" t="s">
        <v>2314</v>
      </c>
      <c r="W3" s="1521" t="s">
        <v>2315</v>
      </c>
      <c r="X3" s="1521" t="s">
        <v>2316</v>
      </c>
      <c r="Y3" s="1521" t="s">
        <v>2317</v>
      </c>
      <c r="Z3" s="1521" t="s">
        <v>2318</v>
      </c>
      <c r="AA3" s="1521" t="s">
        <v>2319</v>
      </c>
      <c r="AB3" s="1521" t="s">
        <v>2320</v>
      </c>
      <c r="AC3" s="1521" t="s">
        <v>1909</v>
      </c>
      <c r="AD3" s="1735" t="s">
        <v>1909</v>
      </c>
      <c r="AE3" s="1735" t="s">
        <v>1909</v>
      </c>
    </row>
    <row r="4" spans="1:35" ht="22.5" customHeight="1">
      <c r="A4" s="149"/>
      <c r="B4" s="2146" t="s">
        <v>1410</v>
      </c>
      <c r="C4" s="2147"/>
      <c r="D4" s="2190">
        <v>372</v>
      </c>
      <c r="E4" s="2190">
        <v>372</v>
      </c>
      <c r="F4" s="2190">
        <v>106</v>
      </c>
      <c r="G4" s="2190">
        <v>106</v>
      </c>
      <c r="H4" s="2190">
        <v>29</v>
      </c>
      <c r="I4" s="2190">
        <v>57</v>
      </c>
      <c r="J4" s="2190">
        <v>32</v>
      </c>
      <c r="K4" s="2190">
        <v>14</v>
      </c>
      <c r="L4" s="2190">
        <v>8</v>
      </c>
      <c r="M4" s="2190">
        <v>3</v>
      </c>
      <c r="N4" s="2190" t="s">
        <v>1511</v>
      </c>
      <c r="O4" s="2190">
        <v>10</v>
      </c>
      <c r="P4" s="2190">
        <v>11</v>
      </c>
      <c r="Q4" s="2190">
        <v>7</v>
      </c>
      <c r="R4" s="2193">
        <v>95</v>
      </c>
      <c r="S4" s="2193">
        <v>29</v>
      </c>
      <c r="T4" s="2193">
        <v>57</v>
      </c>
      <c r="U4" s="2193">
        <v>32</v>
      </c>
      <c r="V4" s="2193">
        <v>14</v>
      </c>
      <c r="W4" s="2193">
        <v>8</v>
      </c>
      <c r="X4" s="2188">
        <v>3</v>
      </c>
      <c r="Y4" s="2188" t="s">
        <v>1511</v>
      </c>
      <c r="Z4" s="2188">
        <v>10</v>
      </c>
      <c r="AA4" s="2188">
        <v>11</v>
      </c>
      <c r="AB4" s="2188">
        <v>7</v>
      </c>
      <c r="AC4" s="2188">
        <v>95</v>
      </c>
      <c r="AD4" s="2188">
        <v>95</v>
      </c>
      <c r="AE4" s="2188">
        <v>95</v>
      </c>
    </row>
    <row r="5" spans="1:35" ht="22.5" customHeight="1">
      <c r="A5" s="149"/>
      <c r="B5" s="2148" t="s">
        <v>494</v>
      </c>
      <c r="C5" s="2149"/>
      <c r="D5" s="2191">
        <v>393</v>
      </c>
      <c r="E5" s="2191">
        <v>393</v>
      </c>
      <c r="F5" s="2191">
        <v>110</v>
      </c>
      <c r="G5" s="2191">
        <v>110</v>
      </c>
      <c r="H5" s="2191">
        <v>30</v>
      </c>
      <c r="I5" s="2191">
        <v>64</v>
      </c>
      <c r="J5" s="2191">
        <v>39</v>
      </c>
      <c r="K5" s="2191">
        <v>11</v>
      </c>
      <c r="L5" s="2191">
        <v>3</v>
      </c>
      <c r="M5" s="2191">
        <v>2</v>
      </c>
      <c r="N5" s="2191">
        <v>2</v>
      </c>
      <c r="O5" s="2191">
        <v>23</v>
      </c>
      <c r="P5" s="2191">
        <v>11</v>
      </c>
      <c r="Q5" s="2191">
        <v>11</v>
      </c>
      <c r="R5" s="2194">
        <v>87</v>
      </c>
      <c r="S5" s="2194">
        <v>30</v>
      </c>
      <c r="T5" s="2194">
        <v>64</v>
      </c>
      <c r="U5" s="2194">
        <v>39</v>
      </c>
      <c r="V5" s="2194">
        <v>11</v>
      </c>
      <c r="W5" s="2194">
        <v>3</v>
      </c>
      <c r="X5" s="2189">
        <v>2</v>
      </c>
      <c r="Y5" s="2189">
        <v>2</v>
      </c>
      <c r="Z5" s="2189">
        <v>23</v>
      </c>
      <c r="AA5" s="2189">
        <v>11</v>
      </c>
      <c r="AB5" s="2189">
        <v>11</v>
      </c>
      <c r="AC5" s="2189">
        <v>87</v>
      </c>
      <c r="AD5" s="2189">
        <v>87</v>
      </c>
      <c r="AE5" s="2189">
        <v>87</v>
      </c>
    </row>
    <row r="6" spans="1:35" ht="22.5" customHeight="1">
      <c r="A6" s="149"/>
      <c r="B6" s="2148" t="s">
        <v>501</v>
      </c>
      <c r="C6" s="2149"/>
      <c r="D6" s="2191">
        <v>401</v>
      </c>
      <c r="E6" s="2191">
        <v>401</v>
      </c>
      <c r="F6" s="2191">
        <v>123</v>
      </c>
      <c r="G6" s="2191">
        <v>123</v>
      </c>
      <c r="H6" s="2191">
        <v>34</v>
      </c>
      <c r="I6" s="2191">
        <v>62</v>
      </c>
      <c r="J6" s="2191">
        <v>39</v>
      </c>
      <c r="K6" s="2191">
        <v>4</v>
      </c>
      <c r="L6" s="2191">
        <v>8</v>
      </c>
      <c r="M6" s="2191">
        <v>1</v>
      </c>
      <c r="N6" s="2191">
        <v>3</v>
      </c>
      <c r="O6" s="2191">
        <v>13</v>
      </c>
      <c r="P6" s="2191">
        <v>14</v>
      </c>
      <c r="Q6" s="2191">
        <v>7</v>
      </c>
      <c r="R6" s="2194">
        <v>93</v>
      </c>
      <c r="S6" s="2194">
        <v>34</v>
      </c>
      <c r="T6" s="2194">
        <v>62</v>
      </c>
      <c r="U6" s="2194">
        <v>39</v>
      </c>
      <c r="V6" s="2194">
        <v>4</v>
      </c>
      <c r="W6" s="2194">
        <v>8</v>
      </c>
      <c r="X6" s="2189">
        <v>1</v>
      </c>
      <c r="Y6" s="2189">
        <v>3</v>
      </c>
      <c r="Z6" s="2189">
        <v>13</v>
      </c>
      <c r="AA6" s="2189">
        <v>14</v>
      </c>
      <c r="AB6" s="2189">
        <v>7</v>
      </c>
      <c r="AC6" s="2189">
        <v>93</v>
      </c>
      <c r="AD6" s="2189">
        <v>93</v>
      </c>
      <c r="AE6" s="2189">
        <v>93</v>
      </c>
    </row>
    <row r="7" spans="1:35" ht="22.5" customHeight="1">
      <c r="A7" s="149"/>
      <c r="B7" s="2148" t="s">
        <v>994</v>
      </c>
      <c r="C7" s="2149"/>
      <c r="D7" s="2191">
        <v>389</v>
      </c>
      <c r="E7" s="2191">
        <v>389</v>
      </c>
      <c r="F7" s="2191">
        <v>103</v>
      </c>
      <c r="G7" s="2191">
        <v>103</v>
      </c>
      <c r="H7" s="2191">
        <v>35</v>
      </c>
      <c r="I7" s="2191">
        <v>61</v>
      </c>
      <c r="J7" s="2191">
        <v>41</v>
      </c>
      <c r="K7" s="2191">
        <v>11</v>
      </c>
      <c r="L7" s="2191">
        <v>6</v>
      </c>
      <c r="M7" s="2191">
        <v>1</v>
      </c>
      <c r="N7" s="2191">
        <v>1</v>
      </c>
      <c r="O7" s="2191">
        <v>21</v>
      </c>
      <c r="P7" s="2191">
        <v>9</v>
      </c>
      <c r="Q7" s="2191">
        <v>7</v>
      </c>
      <c r="R7" s="2194">
        <v>93</v>
      </c>
      <c r="S7" s="2194">
        <v>35</v>
      </c>
      <c r="T7" s="2194">
        <v>61</v>
      </c>
      <c r="U7" s="2194">
        <v>41</v>
      </c>
      <c r="V7" s="2194">
        <v>11</v>
      </c>
      <c r="W7" s="2194">
        <v>6</v>
      </c>
      <c r="X7" s="2189">
        <v>1</v>
      </c>
      <c r="Y7" s="2189">
        <v>1</v>
      </c>
      <c r="Z7" s="2189">
        <v>21</v>
      </c>
      <c r="AA7" s="2189">
        <v>9</v>
      </c>
      <c r="AB7" s="2189">
        <v>7</v>
      </c>
      <c r="AC7" s="2189">
        <v>93</v>
      </c>
      <c r="AD7" s="2189">
        <v>93</v>
      </c>
      <c r="AE7" s="2189">
        <v>93</v>
      </c>
    </row>
    <row r="8" spans="1:35" ht="22.5" customHeight="1">
      <c r="A8" s="149"/>
      <c r="B8" s="2150" t="s">
        <v>2245</v>
      </c>
      <c r="C8" s="2151"/>
      <c r="D8" s="2192">
        <v>418</v>
      </c>
      <c r="E8" s="2192"/>
      <c r="F8" s="2192">
        <v>150</v>
      </c>
      <c r="G8" s="2192"/>
      <c r="H8" s="2192">
        <v>33</v>
      </c>
      <c r="I8" s="2192"/>
      <c r="J8" s="2192">
        <v>36</v>
      </c>
      <c r="K8" s="2192"/>
      <c r="L8" s="2192">
        <v>3</v>
      </c>
      <c r="M8" s="2192"/>
      <c r="N8" s="2192">
        <v>1</v>
      </c>
      <c r="O8" s="2192"/>
      <c r="P8" s="2192">
        <v>11</v>
      </c>
      <c r="Q8" s="2192"/>
      <c r="R8" s="2195">
        <v>95</v>
      </c>
      <c r="S8" s="2195"/>
      <c r="T8" s="2195">
        <v>52</v>
      </c>
      <c r="U8" s="2195"/>
      <c r="V8" s="2195">
        <v>8</v>
      </c>
      <c r="W8" s="2195"/>
      <c r="X8" s="2171">
        <v>1</v>
      </c>
      <c r="Y8" s="2171"/>
      <c r="Z8" s="2171">
        <v>22</v>
      </c>
      <c r="AA8" s="2171"/>
      <c r="AB8" s="2171">
        <v>6</v>
      </c>
      <c r="AC8" s="2171"/>
      <c r="AD8" s="2171">
        <v>95</v>
      </c>
      <c r="AE8" s="2171"/>
    </row>
    <row r="9" spans="1:35">
      <c r="B9" s="1523"/>
      <c r="C9" s="1523"/>
      <c r="D9" s="1523"/>
      <c r="E9" s="1523"/>
      <c r="F9" s="1523"/>
      <c r="G9" s="1523"/>
      <c r="H9" s="1523"/>
      <c r="I9" s="116"/>
      <c r="J9" s="43"/>
      <c r="K9" s="116"/>
      <c r="L9" s="116"/>
      <c r="M9" s="43"/>
      <c r="N9" s="43"/>
      <c r="O9" s="43"/>
      <c r="P9" s="43"/>
      <c r="Q9" s="43"/>
      <c r="R9" s="104"/>
      <c r="S9" s="104"/>
      <c r="T9" s="104"/>
    </row>
    <row r="10" spans="1:35" ht="30.75" customHeight="1">
      <c r="B10" s="43"/>
      <c r="C10" s="43"/>
      <c r="D10" s="43"/>
      <c r="E10" s="43"/>
      <c r="F10" s="43"/>
      <c r="G10" s="43"/>
      <c r="H10" s="43"/>
      <c r="I10" s="43"/>
      <c r="J10" s="43"/>
      <c r="K10" s="43"/>
      <c r="L10" s="43"/>
      <c r="M10" s="43"/>
      <c r="N10" s="43"/>
      <c r="O10" s="43"/>
      <c r="P10" s="43"/>
      <c r="Q10" s="43"/>
      <c r="R10" s="104"/>
      <c r="S10" s="104"/>
      <c r="T10" s="104"/>
    </row>
    <row r="11" spans="1:35" s="217" customFormat="1" ht="26.25" customHeight="1">
      <c r="A11" s="215" t="s">
        <v>2294</v>
      </c>
      <c r="B11" s="219"/>
      <c r="C11" s="219"/>
      <c r="D11" s="219"/>
      <c r="E11" s="219"/>
      <c r="F11" s="219"/>
      <c r="G11" s="219"/>
      <c r="H11" s="219"/>
      <c r="I11" s="219"/>
      <c r="J11" s="219"/>
      <c r="K11" s="219"/>
      <c r="L11" s="219"/>
      <c r="M11" s="219"/>
      <c r="N11" s="219"/>
      <c r="O11" s="219"/>
      <c r="P11" s="219"/>
      <c r="Q11" s="219"/>
      <c r="R11" s="219"/>
      <c r="S11" s="219"/>
      <c r="T11" s="219"/>
      <c r="U11" s="219"/>
      <c r="V11" s="219"/>
      <c r="W11" s="219"/>
      <c r="X11" s="218"/>
      <c r="Y11" s="218"/>
      <c r="Z11" s="218"/>
      <c r="AA11" s="218"/>
      <c r="AB11" s="218"/>
      <c r="AC11" s="218"/>
      <c r="AD11" s="218"/>
      <c r="AE11" s="218"/>
      <c r="AF11" s="218"/>
      <c r="AG11" s="218"/>
      <c r="AH11" s="218"/>
      <c r="AI11" s="218"/>
    </row>
    <row r="12" spans="1:35" ht="15.95" customHeight="1">
      <c r="B12" s="43"/>
      <c r="C12" s="43"/>
      <c r="D12" s="43"/>
      <c r="E12" s="43"/>
      <c r="F12" s="43"/>
      <c r="Q12" s="46"/>
      <c r="R12" s="43"/>
      <c r="S12" s="116"/>
      <c r="T12" s="116"/>
      <c r="W12" s="1313" t="s">
        <v>2296</v>
      </c>
      <c r="X12" s="1313"/>
      <c r="Y12" s="1313"/>
      <c r="Z12" s="1313"/>
      <c r="AA12" s="1313"/>
      <c r="AB12" s="1313"/>
      <c r="AC12" s="1313"/>
      <c r="AD12" s="1313"/>
      <c r="AE12" s="1313"/>
    </row>
    <row r="13" spans="1:35" ht="15.95" customHeight="1">
      <c r="B13" s="1581" t="s">
        <v>1895</v>
      </c>
      <c r="C13" s="1851"/>
      <c r="D13" s="1582"/>
      <c r="E13" s="2153" t="s">
        <v>2330</v>
      </c>
      <c r="F13" s="2154"/>
      <c r="G13" s="2155"/>
      <c r="H13" s="2153" t="s">
        <v>2328</v>
      </c>
      <c r="I13" s="2154"/>
      <c r="J13" s="2155"/>
      <c r="K13" s="2153" t="s">
        <v>2329</v>
      </c>
      <c r="L13" s="2154"/>
      <c r="M13" s="2155"/>
      <c r="N13" s="1552" t="s">
        <v>2298</v>
      </c>
      <c r="O13" s="2174"/>
      <c r="P13" s="2175"/>
      <c r="Q13" s="1552" t="s">
        <v>2295</v>
      </c>
      <c r="R13" s="2174"/>
      <c r="S13" s="2175"/>
      <c r="T13" s="2153" t="s">
        <v>2322</v>
      </c>
      <c r="U13" s="1851"/>
      <c r="V13" s="1851"/>
      <c r="W13" s="1851"/>
      <c r="X13" s="1851"/>
      <c r="Y13" s="1851"/>
      <c r="Z13" s="1851"/>
      <c r="AA13" s="1582"/>
      <c r="AB13" s="1333" t="s">
        <v>2321</v>
      </c>
      <c r="AC13" s="1333"/>
      <c r="AD13" s="2198" t="s">
        <v>2324</v>
      </c>
      <c r="AE13" s="2198"/>
    </row>
    <row r="14" spans="1:35" ht="65.25" customHeight="1">
      <c r="B14" s="1753"/>
      <c r="C14" s="2152"/>
      <c r="D14" s="1754"/>
      <c r="E14" s="2156"/>
      <c r="F14" s="2157"/>
      <c r="G14" s="2158"/>
      <c r="H14" s="2156"/>
      <c r="I14" s="2157"/>
      <c r="J14" s="2158"/>
      <c r="K14" s="2156"/>
      <c r="L14" s="2157"/>
      <c r="M14" s="2158"/>
      <c r="N14" s="1553"/>
      <c r="O14" s="2176"/>
      <c r="P14" s="2177"/>
      <c r="Q14" s="1553"/>
      <c r="R14" s="2176"/>
      <c r="S14" s="2177"/>
      <c r="T14" s="1753"/>
      <c r="U14" s="2152"/>
      <c r="V14" s="2152"/>
      <c r="W14" s="2152"/>
      <c r="X14" s="2152"/>
      <c r="Y14" s="2152"/>
      <c r="Z14" s="2152"/>
      <c r="AA14" s="1754"/>
      <c r="AB14" s="1333"/>
      <c r="AC14" s="1333"/>
      <c r="AD14" s="2198"/>
      <c r="AE14" s="2198"/>
    </row>
    <row r="15" spans="1:35" ht="15.75" customHeight="1">
      <c r="B15" s="1549"/>
      <c r="C15" s="1852"/>
      <c r="D15" s="1583"/>
      <c r="E15" s="2159"/>
      <c r="F15" s="2160"/>
      <c r="G15" s="2161"/>
      <c r="H15" s="2159"/>
      <c r="I15" s="2160"/>
      <c r="J15" s="2161"/>
      <c r="K15" s="2159"/>
      <c r="L15" s="2160"/>
      <c r="M15" s="2161"/>
      <c r="N15" s="1554"/>
      <c r="O15" s="2178"/>
      <c r="P15" s="2179"/>
      <c r="Q15" s="1554"/>
      <c r="R15" s="2178"/>
      <c r="S15" s="2179"/>
      <c r="T15" s="1815" t="s">
        <v>2300</v>
      </c>
      <c r="U15" s="1363"/>
      <c r="V15" s="1363" t="s">
        <v>2301</v>
      </c>
      <c r="W15" s="1363"/>
      <c r="X15" s="1363" t="s">
        <v>2302</v>
      </c>
      <c r="Y15" s="1363"/>
      <c r="Z15" s="1363" t="s">
        <v>2303</v>
      </c>
      <c r="AA15" s="1364"/>
      <c r="AB15" s="1333"/>
      <c r="AC15" s="1333"/>
      <c r="AD15" s="2198"/>
      <c r="AE15" s="2198"/>
    </row>
    <row r="16" spans="1:35" ht="22.5" customHeight="1">
      <c r="B16" s="1500" t="s">
        <v>1980</v>
      </c>
      <c r="C16" s="1500"/>
      <c r="D16" s="1500"/>
      <c r="E16" s="2167"/>
      <c r="F16" s="2168"/>
      <c r="G16" s="2169"/>
      <c r="H16" s="1778">
        <v>2170</v>
      </c>
      <c r="I16" s="1797"/>
      <c r="J16" s="1797"/>
      <c r="K16" s="1778">
        <v>479</v>
      </c>
      <c r="L16" s="1797"/>
      <c r="M16" s="1798"/>
      <c r="N16" s="1655">
        <v>1190</v>
      </c>
      <c r="O16" s="1655"/>
      <c r="P16" s="1655"/>
      <c r="Q16" s="2181"/>
      <c r="R16" s="2181"/>
      <c r="S16" s="2181"/>
      <c r="T16" s="2069">
        <v>510</v>
      </c>
      <c r="U16" s="2070">
        <v>510</v>
      </c>
      <c r="V16" s="2070">
        <v>501</v>
      </c>
      <c r="W16" s="2070">
        <v>501</v>
      </c>
      <c r="X16" s="2070">
        <v>435</v>
      </c>
      <c r="Y16" s="2070">
        <v>435</v>
      </c>
      <c r="Z16" s="2070">
        <v>389</v>
      </c>
      <c r="AA16" s="2075">
        <v>389</v>
      </c>
      <c r="AB16" s="2180"/>
      <c r="AC16" s="2180"/>
      <c r="AD16" s="2180"/>
      <c r="AE16" s="2180"/>
    </row>
    <row r="17" spans="2:31" ht="22.5" customHeight="1">
      <c r="B17" s="1469" t="s">
        <v>546</v>
      </c>
      <c r="C17" s="1469"/>
      <c r="D17" s="1469"/>
      <c r="E17" s="2162"/>
      <c r="F17" s="2163"/>
      <c r="G17" s="2164"/>
      <c r="H17" s="1784">
        <v>2168</v>
      </c>
      <c r="I17" s="2165"/>
      <c r="J17" s="2165"/>
      <c r="K17" s="1784">
        <v>458</v>
      </c>
      <c r="L17" s="2165"/>
      <c r="M17" s="2166"/>
      <c r="N17" s="1645">
        <v>973</v>
      </c>
      <c r="O17" s="1645"/>
      <c r="P17" s="1645"/>
      <c r="Q17" s="2186"/>
      <c r="R17" s="2186"/>
      <c r="S17" s="2186"/>
      <c r="T17" s="2071">
        <v>544</v>
      </c>
      <c r="U17" s="2072">
        <v>544</v>
      </c>
      <c r="V17" s="2072">
        <v>471</v>
      </c>
      <c r="W17" s="2072">
        <v>471</v>
      </c>
      <c r="X17" s="2072">
        <v>444</v>
      </c>
      <c r="Y17" s="2072">
        <v>444</v>
      </c>
      <c r="Z17" s="2072">
        <v>403</v>
      </c>
      <c r="AA17" s="2073">
        <v>403</v>
      </c>
      <c r="AB17" s="2170"/>
      <c r="AC17" s="2170"/>
      <c r="AD17" s="2170"/>
      <c r="AE17" s="2170"/>
    </row>
    <row r="18" spans="2:31" ht="22.5" customHeight="1">
      <c r="B18" s="1469" t="s">
        <v>2134</v>
      </c>
      <c r="C18" s="1469"/>
      <c r="D18" s="1469"/>
      <c r="E18" s="1784">
        <v>192</v>
      </c>
      <c r="F18" s="2165"/>
      <c r="G18" s="2165"/>
      <c r="H18" s="1784">
        <v>2061</v>
      </c>
      <c r="I18" s="2165"/>
      <c r="J18" s="2165"/>
      <c r="K18" s="1784">
        <v>420</v>
      </c>
      <c r="L18" s="2165"/>
      <c r="M18" s="2166"/>
      <c r="N18" s="1645">
        <v>411</v>
      </c>
      <c r="O18" s="1645"/>
      <c r="P18" s="1645"/>
      <c r="Q18" s="1645">
        <v>1634</v>
      </c>
      <c r="R18" s="1645"/>
      <c r="S18" s="1645"/>
      <c r="T18" s="2071">
        <v>516</v>
      </c>
      <c r="U18" s="2072">
        <v>516</v>
      </c>
      <c r="V18" s="2072">
        <v>474</v>
      </c>
      <c r="W18" s="2072">
        <v>474</v>
      </c>
      <c r="X18" s="2072">
        <v>421</v>
      </c>
      <c r="Y18" s="2072">
        <v>421</v>
      </c>
      <c r="Z18" s="2072">
        <v>370</v>
      </c>
      <c r="AA18" s="2073">
        <v>370</v>
      </c>
      <c r="AB18" s="2170"/>
      <c r="AC18" s="2170"/>
      <c r="AD18" s="2170"/>
      <c r="AE18" s="2170"/>
    </row>
    <row r="19" spans="2:31" ht="22.5" customHeight="1">
      <c r="B19" s="1469" t="s">
        <v>2248</v>
      </c>
      <c r="C19" s="1469"/>
      <c r="D19" s="1469"/>
      <c r="E19" s="1645">
        <v>1372</v>
      </c>
      <c r="F19" s="1645"/>
      <c r="G19" s="1645"/>
      <c r="H19" s="1645">
        <v>697</v>
      </c>
      <c r="I19" s="1645"/>
      <c r="J19" s="1645"/>
      <c r="K19" s="1784">
        <v>382</v>
      </c>
      <c r="L19" s="2165"/>
      <c r="M19" s="2166"/>
      <c r="N19" s="2186"/>
      <c r="O19" s="2186"/>
      <c r="P19" s="2186"/>
      <c r="Q19" s="1645">
        <v>791</v>
      </c>
      <c r="R19" s="1645"/>
      <c r="S19" s="1645"/>
      <c r="T19" s="2071">
        <v>488</v>
      </c>
      <c r="U19" s="2072">
        <v>488</v>
      </c>
      <c r="V19" s="2072">
        <v>447</v>
      </c>
      <c r="W19" s="2072">
        <v>447</v>
      </c>
      <c r="X19" s="2172"/>
      <c r="Y19" s="2172"/>
      <c r="Z19" s="2172"/>
      <c r="AA19" s="2173"/>
      <c r="AB19" s="1645">
        <v>2182</v>
      </c>
      <c r="AC19" s="1645"/>
      <c r="AD19" s="1645">
        <v>2017</v>
      </c>
      <c r="AE19" s="1645"/>
    </row>
    <row r="20" spans="2:31" ht="22.5" customHeight="1">
      <c r="B20" s="1496" t="s">
        <v>2346</v>
      </c>
      <c r="C20" s="1496"/>
      <c r="D20" s="1496"/>
      <c r="E20" s="1640">
        <v>1756</v>
      </c>
      <c r="F20" s="1640"/>
      <c r="G20" s="1640"/>
      <c r="H20" s="1640">
        <v>150</v>
      </c>
      <c r="I20" s="1640"/>
      <c r="J20" s="1640"/>
      <c r="K20" s="1791">
        <v>428</v>
      </c>
      <c r="L20" s="2182"/>
      <c r="M20" s="2183"/>
      <c r="N20" s="2184"/>
      <c r="O20" s="2184"/>
      <c r="P20" s="2184"/>
      <c r="Q20" s="1640">
        <v>321</v>
      </c>
      <c r="R20" s="1640"/>
      <c r="S20" s="1640"/>
      <c r="T20" s="2196">
        <v>461</v>
      </c>
      <c r="U20" s="2197"/>
      <c r="V20" s="2197">
        <v>477</v>
      </c>
      <c r="W20" s="2197"/>
      <c r="X20" s="2199"/>
      <c r="Y20" s="2199"/>
      <c r="Z20" s="2199"/>
      <c r="AA20" s="2200"/>
      <c r="AB20" s="1640">
        <v>1966</v>
      </c>
      <c r="AC20" s="1640"/>
      <c r="AD20" s="1640">
        <v>1963</v>
      </c>
      <c r="AE20" s="1640"/>
    </row>
    <row r="21" spans="2:31" ht="15.75" customHeight="1">
      <c r="B21" s="1450" t="s">
        <v>2297</v>
      </c>
      <c r="C21" s="1450"/>
      <c r="D21" s="1450"/>
      <c r="E21" s="1450"/>
      <c r="F21" s="1450"/>
      <c r="G21" s="1450"/>
      <c r="H21" s="1450"/>
      <c r="I21" s="1450"/>
      <c r="J21" s="1450"/>
      <c r="K21" s="1450"/>
      <c r="L21" s="1450"/>
      <c r="M21" s="1450"/>
      <c r="N21" s="1450"/>
      <c r="O21" s="1450"/>
      <c r="P21" s="1450"/>
      <c r="Q21" s="1450"/>
      <c r="R21" s="1450"/>
      <c r="S21" s="1450"/>
    </row>
    <row r="22" spans="2:31" ht="15.75" customHeight="1">
      <c r="B22" s="1523" t="s">
        <v>2299</v>
      </c>
      <c r="C22" s="1523"/>
      <c r="D22" s="1523"/>
      <c r="E22" s="1523"/>
      <c r="F22" s="1523"/>
      <c r="G22" s="1523"/>
      <c r="H22" s="1523"/>
      <c r="I22" s="1523"/>
      <c r="J22" s="1523"/>
      <c r="K22" s="1523"/>
      <c r="L22" s="1523"/>
      <c r="M22" s="1523"/>
      <c r="N22" s="157"/>
      <c r="O22" s="157"/>
      <c r="P22" s="157"/>
    </row>
    <row r="23" spans="2:31" ht="15.75" customHeight="1">
      <c r="B23" s="1523" t="s">
        <v>2304</v>
      </c>
      <c r="C23" s="1523"/>
      <c r="D23" s="1523"/>
      <c r="E23" s="1523"/>
      <c r="F23" s="1523"/>
      <c r="G23" s="1523"/>
      <c r="H23" s="1523"/>
      <c r="I23" s="1523"/>
      <c r="J23" s="1523"/>
      <c r="K23" s="1523"/>
      <c r="L23" s="1523"/>
      <c r="M23" s="1523"/>
      <c r="N23" s="1523"/>
      <c r="O23" s="1523"/>
      <c r="P23" s="1523"/>
      <c r="Q23" s="1523"/>
      <c r="R23" s="1523"/>
      <c r="S23" s="1523"/>
    </row>
    <row r="24" spans="2:31" ht="15.75" customHeight="1">
      <c r="B24" s="1523" t="s">
        <v>2323</v>
      </c>
      <c r="C24" s="1523"/>
      <c r="D24" s="1523"/>
      <c r="E24" s="1523"/>
      <c r="F24" s="1523"/>
      <c r="G24" s="1523"/>
      <c r="H24" s="1523"/>
      <c r="I24" s="1523"/>
      <c r="J24" s="1523"/>
      <c r="K24" s="1523"/>
      <c r="L24" s="1523"/>
      <c r="M24" s="1523"/>
      <c r="N24" s="1523"/>
      <c r="O24" s="1523"/>
      <c r="P24" s="1523"/>
      <c r="Q24" s="1523"/>
      <c r="R24" s="1523"/>
      <c r="S24" s="1523"/>
    </row>
    <row r="25" spans="2:31" ht="64.5" customHeight="1">
      <c r="B25" s="2140" t="s">
        <v>1895</v>
      </c>
      <c r="C25" s="2141"/>
      <c r="D25" s="2142"/>
      <c r="E25" s="2187" t="s">
        <v>2325</v>
      </c>
      <c r="F25" s="2187"/>
      <c r="G25" s="2187"/>
      <c r="H25" s="2185" t="s">
        <v>2326</v>
      </c>
      <c r="I25" s="2185"/>
      <c r="J25" s="2185"/>
      <c r="K25" s="2185"/>
      <c r="L25" s="2201" t="s">
        <v>2327</v>
      </c>
      <c r="M25" s="2185"/>
      <c r="N25" s="2185"/>
      <c r="O25" s="2185" t="s">
        <v>2331</v>
      </c>
      <c r="P25" s="2185"/>
    </row>
    <row r="26" spans="2:31" ht="15.75" customHeight="1">
      <c r="B26" s="2143"/>
      <c r="C26" s="2144"/>
      <c r="D26" s="2145"/>
      <c r="E26" s="2187"/>
      <c r="F26" s="2187"/>
      <c r="G26" s="2187"/>
      <c r="H26" s="1815" t="s">
        <v>2300</v>
      </c>
      <c r="I26" s="1363"/>
      <c r="J26" s="1363" t="s">
        <v>2301</v>
      </c>
      <c r="K26" s="1364"/>
      <c r="L26" s="2185"/>
      <c r="M26" s="2185"/>
      <c r="N26" s="2185"/>
      <c r="O26" s="2185"/>
      <c r="P26" s="2185"/>
      <c r="Q26" s="150"/>
      <c r="R26" s="150"/>
      <c r="S26" s="151"/>
      <c r="T26" s="151"/>
    </row>
    <row r="27" spans="2:31" ht="22.5" customHeight="1">
      <c r="B27" s="1500" t="s">
        <v>1980</v>
      </c>
      <c r="C27" s="1500"/>
      <c r="D27" s="1500"/>
      <c r="E27" s="2188">
        <v>541</v>
      </c>
      <c r="F27" s="2188"/>
      <c r="G27" s="2188"/>
      <c r="H27" s="1678">
        <v>2728</v>
      </c>
      <c r="I27" s="1679"/>
      <c r="J27" s="1679">
        <v>205</v>
      </c>
      <c r="K27" s="1680"/>
      <c r="L27" s="1655">
        <v>5472</v>
      </c>
      <c r="M27" s="1655"/>
      <c r="N27" s="1655"/>
      <c r="O27" s="1655">
        <v>545</v>
      </c>
      <c r="P27" s="1655"/>
      <c r="Q27" s="43"/>
      <c r="R27" s="43"/>
      <c r="S27" s="116"/>
      <c r="T27" s="116"/>
    </row>
    <row r="28" spans="2:31" ht="22.5" customHeight="1">
      <c r="B28" s="1469" t="s">
        <v>546</v>
      </c>
      <c r="C28" s="1469"/>
      <c r="D28" s="1469"/>
      <c r="E28" s="2189">
        <v>518</v>
      </c>
      <c r="F28" s="2189"/>
      <c r="G28" s="2189"/>
      <c r="H28" s="1529">
        <v>2021</v>
      </c>
      <c r="I28" s="1527"/>
      <c r="J28" s="1527">
        <v>404</v>
      </c>
      <c r="K28" s="1528"/>
      <c r="L28" s="1645">
        <v>5282</v>
      </c>
      <c r="M28" s="1645"/>
      <c r="N28" s="1645"/>
      <c r="O28" s="1645">
        <v>1798</v>
      </c>
      <c r="P28" s="1645"/>
      <c r="Q28" s="104"/>
      <c r="R28" s="104"/>
      <c r="S28" s="104"/>
    </row>
    <row r="29" spans="2:31" ht="22.5" customHeight="1">
      <c r="B29" s="1469" t="s">
        <v>2134</v>
      </c>
      <c r="C29" s="1469"/>
      <c r="D29" s="1469"/>
      <c r="E29" s="2189">
        <v>525</v>
      </c>
      <c r="F29" s="2189"/>
      <c r="G29" s="2189"/>
      <c r="H29" s="1529">
        <v>2784</v>
      </c>
      <c r="I29" s="1527"/>
      <c r="J29" s="1527">
        <v>185</v>
      </c>
      <c r="K29" s="1528"/>
      <c r="L29" s="1645">
        <v>5450</v>
      </c>
      <c r="M29" s="1645"/>
      <c r="N29" s="1645"/>
      <c r="O29" s="1645">
        <v>620</v>
      </c>
      <c r="P29" s="1645"/>
      <c r="Q29" s="43"/>
      <c r="R29" s="116"/>
      <c r="S29" s="43"/>
    </row>
    <row r="30" spans="2:31" ht="22.5" customHeight="1">
      <c r="B30" s="1469" t="s">
        <v>2248</v>
      </c>
      <c r="C30" s="1469"/>
      <c r="D30" s="1469"/>
      <c r="E30" s="2189">
        <v>490</v>
      </c>
      <c r="F30" s="2189"/>
      <c r="G30" s="2189"/>
      <c r="H30" s="1529">
        <v>1984</v>
      </c>
      <c r="I30" s="1527"/>
      <c r="J30" s="1527">
        <v>279</v>
      </c>
      <c r="K30" s="1528"/>
      <c r="L30" s="1645">
        <v>5696</v>
      </c>
      <c r="M30" s="1645"/>
      <c r="N30" s="1645"/>
      <c r="O30" s="1645">
        <v>99</v>
      </c>
      <c r="P30" s="1645"/>
      <c r="Q30" s="150"/>
      <c r="R30" s="152"/>
      <c r="S30" s="152"/>
    </row>
    <row r="31" spans="2:31" ht="22.5" customHeight="1">
      <c r="B31" s="1496" t="s">
        <v>2346</v>
      </c>
      <c r="C31" s="1496"/>
      <c r="D31" s="1496"/>
      <c r="E31" s="2171">
        <v>441</v>
      </c>
      <c r="F31" s="2171"/>
      <c r="G31" s="2171"/>
      <c r="H31" s="1674">
        <v>1851</v>
      </c>
      <c r="I31" s="1676"/>
      <c r="J31" s="1676">
        <v>446</v>
      </c>
      <c r="K31" s="1677"/>
      <c r="L31" s="1640">
        <v>6095</v>
      </c>
      <c r="M31" s="1640"/>
      <c r="N31" s="1640"/>
      <c r="O31" s="1640">
        <v>6</v>
      </c>
      <c r="P31" s="1640"/>
      <c r="Q31" s="150"/>
      <c r="R31" s="152"/>
      <c r="S31" s="152"/>
    </row>
    <row r="32" spans="2:31" ht="15.75" customHeight="1">
      <c r="B32" s="1523" t="s">
        <v>2332</v>
      </c>
      <c r="C32" s="1523"/>
      <c r="D32" s="1523"/>
      <c r="E32" s="1523"/>
      <c r="F32" s="1523"/>
      <c r="G32" s="1523"/>
      <c r="H32" s="1523"/>
      <c r="I32" s="1523"/>
      <c r="J32" s="1523"/>
      <c r="K32" s="1523"/>
      <c r="L32" s="1523"/>
      <c r="M32" s="1523"/>
      <c r="N32" s="1523"/>
      <c r="O32" s="1523"/>
      <c r="P32" s="1523"/>
      <c r="Q32" s="1523"/>
      <c r="R32" s="1523"/>
      <c r="S32" s="1523"/>
      <c r="T32" s="1523"/>
      <c r="U32" s="1523"/>
      <c r="V32" s="1523"/>
      <c r="W32" s="1523"/>
      <c r="X32" s="1523"/>
      <c r="Y32" s="1523"/>
      <c r="Z32" s="1523"/>
      <c r="AA32" s="1523"/>
      <c r="AB32" s="1523"/>
      <c r="AC32" s="1523"/>
      <c r="AD32" s="1523"/>
      <c r="AE32" s="1523"/>
    </row>
    <row r="33" spans="2:31" ht="15.75" customHeight="1">
      <c r="B33" s="125"/>
      <c r="C33" s="1523" t="s">
        <v>2333</v>
      </c>
      <c r="D33" s="1523"/>
      <c r="E33" s="1523"/>
      <c r="F33" s="1523"/>
      <c r="G33" s="1523"/>
      <c r="H33" s="1523"/>
      <c r="I33" s="1523"/>
      <c r="J33" s="1523"/>
      <c r="K33" s="1523"/>
      <c r="L33" s="1523"/>
      <c r="M33" s="1523"/>
      <c r="N33" s="1523"/>
      <c r="O33" s="1523"/>
      <c r="P33" s="1523"/>
      <c r="Q33" s="1523"/>
      <c r="R33" s="1523"/>
      <c r="S33" s="1523"/>
      <c r="T33" s="1523"/>
      <c r="U33" s="1523"/>
      <c r="V33" s="1523"/>
      <c r="W33" s="1523"/>
      <c r="X33" s="1523"/>
      <c r="Y33" s="1523"/>
      <c r="Z33" s="1523"/>
      <c r="AA33" s="1523"/>
      <c r="AB33" s="1523"/>
      <c r="AC33" s="1523"/>
      <c r="AD33" s="1523"/>
      <c r="AE33" s="1523"/>
    </row>
    <row r="34" spans="2:31" ht="15.75" customHeight="1">
      <c r="B34" s="1523" t="s">
        <v>2334</v>
      </c>
      <c r="C34" s="1523"/>
      <c r="D34" s="1523"/>
      <c r="E34" s="1523"/>
      <c r="F34" s="1523"/>
      <c r="G34" s="1523"/>
      <c r="H34" s="1523"/>
      <c r="I34" s="1523"/>
      <c r="J34" s="1523"/>
      <c r="K34" s="1523"/>
      <c r="L34" s="1523"/>
      <c r="M34" s="1523"/>
      <c r="N34" s="1523"/>
      <c r="O34" s="1523"/>
      <c r="P34" s="1523"/>
      <c r="Q34" s="1523"/>
      <c r="R34" s="1523"/>
      <c r="S34" s="1523"/>
      <c r="T34" s="1523"/>
      <c r="U34" s="1523"/>
      <c r="V34" s="1523"/>
      <c r="W34" s="1523"/>
      <c r="X34" s="1523"/>
      <c r="Y34" s="1523"/>
      <c r="Z34" s="1523"/>
      <c r="AA34" s="1523"/>
      <c r="AB34" s="1523"/>
      <c r="AC34" s="1523"/>
      <c r="AD34" s="1523"/>
      <c r="AE34" s="1523"/>
    </row>
    <row r="35" spans="2:31" ht="15.75" customHeight="1">
      <c r="B35" s="104"/>
      <c r="C35" s="1523" t="s">
        <v>2335</v>
      </c>
      <c r="D35" s="1523"/>
      <c r="E35" s="1523"/>
      <c r="F35" s="1523"/>
      <c r="G35" s="1523"/>
      <c r="H35" s="1523"/>
      <c r="I35" s="1523"/>
      <c r="J35" s="1523"/>
      <c r="K35" s="1523"/>
      <c r="L35" s="1523"/>
      <c r="M35" s="1523"/>
      <c r="N35" s="1523"/>
      <c r="O35" s="1523"/>
      <c r="P35" s="1523"/>
      <c r="Q35" s="1523"/>
      <c r="R35" s="1523"/>
      <c r="S35" s="1523"/>
      <c r="T35" s="1523"/>
      <c r="U35" s="1523"/>
      <c r="V35" s="1523"/>
      <c r="W35" s="1523"/>
      <c r="X35" s="1523"/>
      <c r="Y35" s="1523"/>
      <c r="Z35" s="1523"/>
      <c r="AA35" s="1523"/>
      <c r="AB35" s="1523"/>
      <c r="AC35" s="1523"/>
      <c r="AD35" s="1523"/>
      <c r="AE35" s="1523"/>
    </row>
    <row r="36" spans="2:31" ht="15.75" customHeight="1">
      <c r="B36" s="384"/>
      <c r="C36" s="2202" t="s">
        <v>2336</v>
      </c>
      <c r="D36" s="2202"/>
      <c r="E36" s="2202"/>
      <c r="F36" s="2202"/>
      <c r="G36" s="2202"/>
      <c r="H36" s="2202"/>
      <c r="I36" s="2202"/>
      <c r="J36" s="2202"/>
      <c r="K36" s="2202"/>
      <c r="L36" s="2202"/>
      <c r="M36" s="2202"/>
      <c r="N36" s="2202"/>
      <c r="O36" s="2202"/>
      <c r="P36" s="2202"/>
      <c r="Q36" s="2202"/>
      <c r="R36" s="2202"/>
      <c r="S36" s="2202"/>
      <c r="T36" s="2202"/>
      <c r="U36" s="2202"/>
      <c r="V36" s="2202"/>
      <c r="W36" s="2202"/>
      <c r="X36" s="2202"/>
      <c r="Y36" s="2202"/>
      <c r="Z36" s="2202"/>
      <c r="AA36" s="2202"/>
      <c r="AB36" s="2202"/>
      <c r="AC36" s="2202"/>
      <c r="AD36" s="2202"/>
      <c r="AE36" s="2202"/>
    </row>
  </sheetData>
  <mergeCells count="211">
    <mergeCell ref="L31:N31"/>
    <mergeCell ref="C36:AE36"/>
    <mergeCell ref="O30:P30"/>
    <mergeCell ref="O31:P31"/>
    <mergeCell ref="B32:AE32"/>
    <mergeCell ref="C33:AE33"/>
    <mergeCell ref="B34:AE34"/>
    <mergeCell ref="C35:AE35"/>
    <mergeCell ref="J31:K31"/>
    <mergeCell ref="AD17:AE17"/>
    <mergeCell ref="Z20:AA20"/>
    <mergeCell ref="T16:U16"/>
    <mergeCell ref="V16:W16"/>
    <mergeCell ref="X16:Y16"/>
    <mergeCell ref="Z16:AA16"/>
    <mergeCell ref="J29:K29"/>
    <mergeCell ref="J30:K30"/>
    <mergeCell ref="O25:P26"/>
    <mergeCell ref="O27:P27"/>
    <mergeCell ref="O28:P28"/>
    <mergeCell ref="O29:P29"/>
    <mergeCell ref="L25:N26"/>
    <mergeCell ref="L27:N27"/>
    <mergeCell ref="L28:N28"/>
    <mergeCell ref="L29:N29"/>
    <mergeCell ref="L30:N30"/>
    <mergeCell ref="X18:Y18"/>
    <mergeCell ref="X19:Y19"/>
    <mergeCell ref="X20:Y20"/>
    <mergeCell ref="W12:AE12"/>
    <mergeCell ref="V4:W4"/>
    <mergeCell ref="V5:W5"/>
    <mergeCell ref="AD18:AE18"/>
    <mergeCell ref="AD19:AE19"/>
    <mergeCell ref="AD20:AE20"/>
    <mergeCell ref="Q19:S19"/>
    <mergeCell ref="Q20:S20"/>
    <mergeCell ref="AB19:AC19"/>
    <mergeCell ref="AB20:AC20"/>
    <mergeCell ref="T20:U20"/>
    <mergeCell ref="V19:W19"/>
    <mergeCell ref="V20:W20"/>
    <mergeCell ref="T17:U17"/>
    <mergeCell ref="Q17:S17"/>
    <mergeCell ref="V17:W17"/>
    <mergeCell ref="X17:Y17"/>
    <mergeCell ref="Z17:AA17"/>
    <mergeCell ref="T18:U18"/>
    <mergeCell ref="Q18:S18"/>
    <mergeCell ref="Z15:AA15"/>
    <mergeCell ref="AD13:AE15"/>
    <mergeCell ref="T4:U4"/>
    <mergeCell ref="AD16:AE16"/>
    <mergeCell ref="AD3:AE3"/>
    <mergeCell ref="Z4:AA4"/>
    <mergeCell ref="Z5:AA5"/>
    <mergeCell ref="Z6:AA6"/>
    <mergeCell ref="Z7:AA7"/>
    <mergeCell ref="Z8:AA8"/>
    <mergeCell ref="AB4:AC4"/>
    <mergeCell ref="AB5:AC5"/>
    <mergeCell ref="AB6:AC6"/>
    <mergeCell ref="AB7:AC7"/>
    <mergeCell ref="AD4:AE4"/>
    <mergeCell ref="AD5:AE5"/>
    <mergeCell ref="AD6:AE6"/>
    <mergeCell ref="AD7:AE7"/>
    <mergeCell ref="AD8:AE8"/>
    <mergeCell ref="AB8:AC8"/>
    <mergeCell ref="T5:U5"/>
    <mergeCell ref="T6:U6"/>
    <mergeCell ref="T7:U7"/>
    <mergeCell ref="T8:U8"/>
    <mergeCell ref="V6:W6"/>
    <mergeCell ref="V7:W7"/>
    <mergeCell ref="V8:W8"/>
    <mergeCell ref="X4:Y4"/>
    <mergeCell ref="X5:Y5"/>
    <mergeCell ref="X6:Y6"/>
    <mergeCell ref="X7:Y7"/>
    <mergeCell ref="X8:Y8"/>
    <mergeCell ref="V3:W3"/>
    <mergeCell ref="X3:Y3"/>
    <mergeCell ref="Z3:AA3"/>
    <mergeCell ref="AB3:AC3"/>
    <mergeCell ref="F4:G4"/>
    <mergeCell ref="F5:G5"/>
    <mergeCell ref="F6:G6"/>
    <mergeCell ref="F7:G7"/>
    <mergeCell ref="J4:K4"/>
    <mergeCell ref="J5:K5"/>
    <mergeCell ref="J6:K6"/>
    <mergeCell ref="J7:K7"/>
    <mergeCell ref="N4:O4"/>
    <mergeCell ref="H4:I4"/>
    <mergeCell ref="H5:I5"/>
    <mergeCell ref="H6:I6"/>
    <mergeCell ref="H7:I7"/>
    <mergeCell ref="L4:M4"/>
    <mergeCell ref="L5:M5"/>
    <mergeCell ref="L6:M6"/>
    <mergeCell ref="L7:M7"/>
    <mergeCell ref="N5:O5"/>
    <mergeCell ref="N6:O6"/>
    <mergeCell ref="N7:O7"/>
    <mergeCell ref="D3:E3"/>
    <mergeCell ref="D4:E4"/>
    <mergeCell ref="D5:E5"/>
    <mergeCell ref="D6:E6"/>
    <mergeCell ref="D7:E7"/>
    <mergeCell ref="D8:E8"/>
    <mergeCell ref="P3:Q3"/>
    <mergeCell ref="R3:S3"/>
    <mergeCell ref="T3:U3"/>
    <mergeCell ref="F8:G8"/>
    <mergeCell ref="H8:I8"/>
    <mergeCell ref="J8:K8"/>
    <mergeCell ref="L8:M8"/>
    <mergeCell ref="N8:O8"/>
    <mergeCell ref="P4:Q4"/>
    <mergeCell ref="P5:Q5"/>
    <mergeCell ref="P6:Q6"/>
    <mergeCell ref="P7:Q7"/>
    <mergeCell ref="P8:Q8"/>
    <mergeCell ref="R4:S4"/>
    <mergeCell ref="R5:S5"/>
    <mergeCell ref="R6:S6"/>
    <mergeCell ref="R7:S7"/>
    <mergeCell ref="R8:S8"/>
    <mergeCell ref="B29:D29"/>
    <mergeCell ref="B30:D30"/>
    <mergeCell ref="B31:D31"/>
    <mergeCell ref="E25:G26"/>
    <mergeCell ref="E27:G27"/>
    <mergeCell ref="E28:G28"/>
    <mergeCell ref="E29:G29"/>
    <mergeCell ref="E30:G30"/>
    <mergeCell ref="B27:D27"/>
    <mergeCell ref="B28:D28"/>
    <mergeCell ref="B21:S21"/>
    <mergeCell ref="B23:S23"/>
    <mergeCell ref="H27:I27"/>
    <mergeCell ref="H28:I28"/>
    <mergeCell ref="J27:K27"/>
    <mergeCell ref="H26:I26"/>
    <mergeCell ref="J26:K26"/>
    <mergeCell ref="H25:K25"/>
    <mergeCell ref="B22:M22"/>
    <mergeCell ref="B24:S24"/>
    <mergeCell ref="B18:D18"/>
    <mergeCell ref="E18:G18"/>
    <mergeCell ref="H18:J18"/>
    <mergeCell ref="K18:M18"/>
    <mergeCell ref="N18:P18"/>
    <mergeCell ref="B20:D20"/>
    <mergeCell ref="E20:G20"/>
    <mergeCell ref="H20:J20"/>
    <mergeCell ref="K20:M20"/>
    <mergeCell ref="N20:P20"/>
    <mergeCell ref="B19:D19"/>
    <mergeCell ref="E19:G19"/>
    <mergeCell ref="H19:J19"/>
    <mergeCell ref="N19:P19"/>
    <mergeCell ref="V15:W15"/>
    <mergeCell ref="X15:Y15"/>
    <mergeCell ref="AB18:AC18"/>
    <mergeCell ref="E31:G31"/>
    <mergeCell ref="H29:I29"/>
    <mergeCell ref="H30:I30"/>
    <mergeCell ref="H31:I31"/>
    <mergeCell ref="J28:K28"/>
    <mergeCell ref="Z18:AA18"/>
    <mergeCell ref="Z19:AA19"/>
    <mergeCell ref="N13:P15"/>
    <mergeCell ref="T13:AA14"/>
    <mergeCell ref="AB13:AC15"/>
    <mergeCell ref="AB16:AC16"/>
    <mergeCell ref="AB17:AC17"/>
    <mergeCell ref="T19:U19"/>
    <mergeCell ref="N16:P16"/>
    <mergeCell ref="N17:P17"/>
    <mergeCell ref="Q16:S16"/>
    <mergeCell ref="V18:W18"/>
    <mergeCell ref="Q13:S15"/>
    <mergeCell ref="T15:U15"/>
    <mergeCell ref="H16:J16"/>
    <mergeCell ref="K16:M16"/>
    <mergeCell ref="N3:O3"/>
    <mergeCell ref="B25:D26"/>
    <mergeCell ref="B3:C3"/>
    <mergeCell ref="B4:C4"/>
    <mergeCell ref="B5:C5"/>
    <mergeCell ref="B6:C6"/>
    <mergeCell ref="F3:G3"/>
    <mergeCell ref="H3:I3"/>
    <mergeCell ref="J3:K3"/>
    <mergeCell ref="L3:M3"/>
    <mergeCell ref="B7:C7"/>
    <mergeCell ref="B8:C8"/>
    <mergeCell ref="B9:H9"/>
    <mergeCell ref="B16:D16"/>
    <mergeCell ref="B13:D15"/>
    <mergeCell ref="E13:G15"/>
    <mergeCell ref="H13:J15"/>
    <mergeCell ref="K13:M15"/>
    <mergeCell ref="B17:D17"/>
    <mergeCell ref="E17:G17"/>
    <mergeCell ref="H17:J17"/>
    <mergeCell ref="K17:M17"/>
    <mergeCell ref="E16:G16"/>
    <mergeCell ref="K19:M19"/>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N38"/>
  <sheetViews>
    <sheetView zoomScaleNormal="100" workbookViewId="0">
      <selection activeCell="AF10" sqref="AF10"/>
    </sheetView>
  </sheetViews>
  <sheetFormatPr defaultRowHeight="12"/>
  <cols>
    <col min="1" max="1" width="1.25" style="47" customWidth="1"/>
    <col min="2" max="3" width="3.875" style="47" customWidth="1"/>
    <col min="4" max="4" width="4.25" style="47" customWidth="1"/>
    <col min="5" max="28" width="3.25" style="47" customWidth="1"/>
    <col min="29" max="29" width="3.75" style="47" customWidth="1"/>
    <col min="30" max="31" width="3.875" style="47" customWidth="1"/>
    <col min="32" max="32" width="3.75" style="47" customWidth="1"/>
    <col min="33" max="34" width="3.875" style="47" customWidth="1"/>
    <col min="35" max="16384" width="9" style="47"/>
  </cols>
  <sheetData>
    <row r="1" spans="1:40" s="217" customFormat="1" ht="26.25" customHeight="1">
      <c r="A1" s="215" t="s">
        <v>1647</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40" ht="15.95" customHeight="1">
      <c r="B2" s="2097" t="s">
        <v>1168</v>
      </c>
      <c r="C2" s="2097"/>
      <c r="D2" s="2097"/>
      <c r="E2" s="104"/>
      <c r="F2" s="150"/>
      <c r="G2" s="150"/>
      <c r="H2" s="150"/>
      <c r="I2" s="150"/>
      <c r="J2" s="150"/>
      <c r="K2" s="150"/>
      <c r="L2" s="150"/>
      <c r="M2" s="150"/>
      <c r="N2" s="150"/>
      <c r="O2" s="150"/>
      <c r="P2" s="150"/>
      <c r="Q2" s="104"/>
      <c r="R2" s="104"/>
      <c r="S2" s="104"/>
      <c r="T2" s="104"/>
      <c r="U2" s="150"/>
      <c r="V2" s="151"/>
      <c r="W2" s="151"/>
      <c r="X2" s="1616" t="s">
        <v>1648</v>
      </c>
      <c r="Y2" s="1524"/>
      <c r="Z2" s="1524"/>
      <c r="AA2" s="1524"/>
      <c r="AB2" s="1524"/>
    </row>
    <row r="3" spans="1:40" ht="15.95" customHeight="1">
      <c r="B3" s="1735" t="s">
        <v>1649</v>
      </c>
      <c r="C3" s="1735"/>
      <c r="D3" s="1735"/>
      <c r="E3" s="1723" t="s">
        <v>882</v>
      </c>
      <c r="F3" s="1724"/>
      <c r="G3" s="1724"/>
      <c r="H3" s="1724"/>
      <c r="I3" s="1724"/>
      <c r="J3" s="1724"/>
      <c r="K3" s="1724"/>
      <c r="L3" s="1725"/>
      <c r="M3" s="1723" t="s">
        <v>2249</v>
      </c>
      <c r="N3" s="1724"/>
      <c r="O3" s="1724"/>
      <c r="P3" s="1724"/>
      <c r="Q3" s="1724"/>
      <c r="R3" s="1724"/>
      <c r="S3" s="1724"/>
      <c r="T3" s="1725"/>
      <c r="U3" s="1723" t="s">
        <v>2347</v>
      </c>
      <c r="V3" s="1724"/>
      <c r="W3" s="1724"/>
      <c r="X3" s="1724"/>
      <c r="Y3" s="1724"/>
      <c r="Z3" s="1724"/>
      <c r="AA3" s="1724"/>
      <c r="AB3" s="1725"/>
    </row>
    <row r="4" spans="1:40" ht="41.25" customHeight="1">
      <c r="B4" s="1735"/>
      <c r="C4" s="1735"/>
      <c r="D4" s="1735"/>
      <c r="E4" s="2210" t="s">
        <v>1650</v>
      </c>
      <c r="F4" s="1721"/>
      <c r="G4" s="2211" t="s">
        <v>45</v>
      </c>
      <c r="H4" s="1721"/>
      <c r="I4" s="2211" t="s">
        <v>46</v>
      </c>
      <c r="J4" s="1721"/>
      <c r="K4" s="2212" t="s">
        <v>1616</v>
      </c>
      <c r="L4" s="2213"/>
      <c r="M4" s="2210" t="s">
        <v>1650</v>
      </c>
      <c r="N4" s="1721"/>
      <c r="O4" s="2211" t="s">
        <v>45</v>
      </c>
      <c r="P4" s="1721"/>
      <c r="Q4" s="2211" t="s">
        <v>46</v>
      </c>
      <c r="R4" s="1721"/>
      <c r="S4" s="2212" t="s">
        <v>1616</v>
      </c>
      <c r="T4" s="2213"/>
      <c r="U4" s="2210" t="s">
        <v>1650</v>
      </c>
      <c r="V4" s="1721"/>
      <c r="W4" s="2211" t="s">
        <v>45</v>
      </c>
      <c r="X4" s="1721"/>
      <c r="Y4" s="2211" t="s">
        <v>46</v>
      </c>
      <c r="Z4" s="1721"/>
      <c r="AA4" s="2212" t="s">
        <v>1616</v>
      </c>
      <c r="AB4" s="2213"/>
    </row>
    <row r="5" spans="1:40" ht="21" customHeight="1">
      <c r="B5" s="1471" t="s">
        <v>657</v>
      </c>
      <c r="C5" s="1471"/>
      <c r="D5" s="1471"/>
      <c r="E5" s="2207">
        <v>6882</v>
      </c>
      <c r="F5" s="2208"/>
      <c r="G5" s="2208" t="s">
        <v>15</v>
      </c>
      <c r="H5" s="2208"/>
      <c r="I5" s="2208" t="s">
        <v>15</v>
      </c>
      <c r="J5" s="2208"/>
      <c r="K5" s="2208" t="s">
        <v>15</v>
      </c>
      <c r="L5" s="2209"/>
      <c r="M5" s="2207">
        <v>6923</v>
      </c>
      <c r="N5" s="2208"/>
      <c r="O5" s="2208">
        <v>1</v>
      </c>
      <c r="P5" s="2208"/>
      <c r="Q5" s="2208" t="s">
        <v>15</v>
      </c>
      <c r="R5" s="2208"/>
      <c r="S5" s="2208" t="s">
        <v>15</v>
      </c>
      <c r="T5" s="2209"/>
      <c r="U5" s="2207">
        <v>6787</v>
      </c>
      <c r="V5" s="2208"/>
      <c r="W5" s="2208">
        <v>1</v>
      </c>
      <c r="X5" s="2208"/>
      <c r="Y5" s="2208" t="s">
        <v>15</v>
      </c>
      <c r="Z5" s="2208"/>
      <c r="AA5" s="2208" t="s">
        <v>15</v>
      </c>
      <c r="AB5" s="2209"/>
    </row>
    <row r="6" spans="1:40" ht="21" customHeight="1">
      <c r="B6" s="1479" t="s">
        <v>283</v>
      </c>
      <c r="C6" s="1479"/>
      <c r="D6" s="1479"/>
      <c r="E6" s="2206">
        <v>544</v>
      </c>
      <c r="F6" s="2204"/>
      <c r="G6" s="2204">
        <v>79</v>
      </c>
      <c r="H6" s="2204"/>
      <c r="I6" s="2204">
        <v>72</v>
      </c>
      <c r="J6" s="2204"/>
      <c r="K6" s="2204">
        <v>1</v>
      </c>
      <c r="L6" s="2205"/>
      <c r="M6" s="2206">
        <v>529</v>
      </c>
      <c r="N6" s="2204"/>
      <c r="O6" s="2204">
        <v>40</v>
      </c>
      <c r="P6" s="2204"/>
      <c r="Q6" s="2204">
        <v>40</v>
      </c>
      <c r="R6" s="2204"/>
      <c r="S6" s="2204">
        <v>3</v>
      </c>
      <c r="T6" s="2205"/>
      <c r="U6" s="2206">
        <v>532</v>
      </c>
      <c r="V6" s="2204"/>
      <c r="W6" s="2204">
        <v>44</v>
      </c>
      <c r="X6" s="2204"/>
      <c r="Y6" s="2204">
        <v>41</v>
      </c>
      <c r="Z6" s="2204"/>
      <c r="AA6" s="2204">
        <v>3</v>
      </c>
      <c r="AB6" s="2205"/>
    </row>
    <row r="7" spans="1:40" ht="21" customHeight="1">
      <c r="B7" s="1485" t="s">
        <v>284</v>
      </c>
      <c r="C7" s="1479"/>
      <c r="D7" s="1479"/>
      <c r="E7" s="2206">
        <v>1185</v>
      </c>
      <c r="F7" s="2204"/>
      <c r="G7" s="2204">
        <v>77</v>
      </c>
      <c r="H7" s="2204"/>
      <c r="I7" s="2204">
        <v>71</v>
      </c>
      <c r="J7" s="2204"/>
      <c r="K7" s="2204">
        <v>2</v>
      </c>
      <c r="L7" s="2205"/>
      <c r="M7" s="2206">
        <v>1229</v>
      </c>
      <c r="N7" s="2204"/>
      <c r="O7" s="2204">
        <v>81</v>
      </c>
      <c r="P7" s="2204"/>
      <c r="Q7" s="2204">
        <v>71</v>
      </c>
      <c r="R7" s="2204"/>
      <c r="S7" s="2204">
        <v>3</v>
      </c>
      <c r="T7" s="2205"/>
      <c r="U7" s="2206">
        <v>1004</v>
      </c>
      <c r="V7" s="2204"/>
      <c r="W7" s="2204">
        <v>53</v>
      </c>
      <c r="X7" s="2204"/>
      <c r="Y7" s="2204">
        <v>47</v>
      </c>
      <c r="Z7" s="2204"/>
      <c r="AA7" s="2204">
        <v>2</v>
      </c>
      <c r="AB7" s="2205"/>
    </row>
    <row r="8" spans="1:40" ht="21" customHeight="1">
      <c r="B8" s="1479" t="s">
        <v>285</v>
      </c>
      <c r="C8" s="1479"/>
      <c r="D8" s="1479"/>
      <c r="E8" s="2206">
        <v>741</v>
      </c>
      <c r="F8" s="2204"/>
      <c r="G8" s="2204">
        <v>90</v>
      </c>
      <c r="H8" s="2204"/>
      <c r="I8" s="2204">
        <v>86</v>
      </c>
      <c r="J8" s="2204"/>
      <c r="K8" s="2204" t="s">
        <v>15</v>
      </c>
      <c r="L8" s="2205"/>
      <c r="M8" s="2206">
        <v>701</v>
      </c>
      <c r="N8" s="2204"/>
      <c r="O8" s="2204">
        <v>109</v>
      </c>
      <c r="P8" s="2204"/>
      <c r="Q8" s="2204">
        <v>104</v>
      </c>
      <c r="R8" s="2204"/>
      <c r="S8" s="2204">
        <v>5</v>
      </c>
      <c r="T8" s="2205"/>
      <c r="U8" s="2206">
        <v>472</v>
      </c>
      <c r="V8" s="2204"/>
      <c r="W8" s="2204">
        <v>51</v>
      </c>
      <c r="X8" s="2204"/>
      <c r="Y8" s="2204">
        <v>50</v>
      </c>
      <c r="Z8" s="2204"/>
      <c r="AA8" s="2204">
        <v>2</v>
      </c>
      <c r="AB8" s="2205"/>
    </row>
    <row r="9" spans="1:40" ht="21" customHeight="1">
      <c r="B9" s="1479" t="s">
        <v>286</v>
      </c>
      <c r="C9" s="1479"/>
      <c r="D9" s="1479"/>
      <c r="E9" s="2206">
        <v>1346</v>
      </c>
      <c r="F9" s="2204"/>
      <c r="G9" s="2204">
        <v>18</v>
      </c>
      <c r="H9" s="2204"/>
      <c r="I9" s="2204">
        <v>17</v>
      </c>
      <c r="J9" s="2204"/>
      <c r="K9" s="2204" t="s">
        <v>15</v>
      </c>
      <c r="L9" s="2205"/>
      <c r="M9" s="2206">
        <v>1285</v>
      </c>
      <c r="N9" s="2204"/>
      <c r="O9" s="2204">
        <v>14</v>
      </c>
      <c r="P9" s="2204"/>
      <c r="Q9" s="2204">
        <v>14</v>
      </c>
      <c r="R9" s="2204"/>
      <c r="S9" s="2204">
        <v>2</v>
      </c>
      <c r="T9" s="2205"/>
      <c r="U9" s="2206">
        <v>816</v>
      </c>
      <c r="V9" s="2204"/>
      <c r="W9" s="2204">
        <v>8</v>
      </c>
      <c r="X9" s="2204"/>
      <c r="Y9" s="2204">
        <v>8</v>
      </c>
      <c r="Z9" s="2204"/>
      <c r="AA9" s="2204" t="s">
        <v>15</v>
      </c>
      <c r="AB9" s="2205"/>
    </row>
    <row r="10" spans="1:40" ht="21" customHeight="1">
      <c r="B10" s="1479" t="s">
        <v>2047</v>
      </c>
      <c r="C10" s="1479"/>
      <c r="D10" s="1479"/>
      <c r="E10" s="2206">
        <v>4123</v>
      </c>
      <c r="F10" s="2204"/>
      <c r="G10" s="2226"/>
      <c r="H10" s="2226"/>
      <c r="I10" s="2226"/>
      <c r="J10" s="2226"/>
      <c r="K10" s="2226"/>
      <c r="L10" s="2227"/>
      <c r="M10" s="2206">
        <v>4451</v>
      </c>
      <c r="N10" s="2204"/>
      <c r="O10" s="2226"/>
      <c r="P10" s="2226"/>
      <c r="Q10" s="2226"/>
      <c r="R10" s="2226"/>
      <c r="S10" s="2226"/>
      <c r="T10" s="2227"/>
      <c r="U10" s="2206">
        <v>6665</v>
      </c>
      <c r="V10" s="2204"/>
      <c r="W10" s="2226"/>
      <c r="X10" s="2226"/>
      <c r="Y10" s="2226"/>
      <c r="Z10" s="2226"/>
      <c r="AA10" s="2226"/>
      <c r="AB10" s="2227"/>
    </row>
    <row r="11" spans="1:40" ht="21" customHeight="1">
      <c r="B11" s="1479" t="s">
        <v>17</v>
      </c>
      <c r="C11" s="1479"/>
      <c r="D11" s="1479"/>
      <c r="E11" s="2206">
        <v>2461</v>
      </c>
      <c r="F11" s="2204"/>
      <c r="G11" s="2226"/>
      <c r="H11" s="2226"/>
      <c r="I11" s="2226"/>
      <c r="J11" s="2226"/>
      <c r="K11" s="2226"/>
      <c r="L11" s="2227"/>
      <c r="M11" s="2206">
        <v>2484</v>
      </c>
      <c r="N11" s="2204"/>
      <c r="O11" s="2226"/>
      <c r="P11" s="2226"/>
      <c r="Q11" s="2226"/>
      <c r="R11" s="2226"/>
      <c r="S11" s="2226"/>
      <c r="T11" s="2227"/>
      <c r="U11" s="2206">
        <v>2348</v>
      </c>
      <c r="V11" s="2204"/>
      <c r="W11" s="2226"/>
      <c r="X11" s="2226"/>
      <c r="Y11" s="2226"/>
      <c r="Z11" s="2226"/>
      <c r="AA11" s="2226"/>
      <c r="AB11" s="2227"/>
    </row>
    <row r="12" spans="1:40" ht="21" customHeight="1">
      <c r="B12" s="1489" t="s">
        <v>18</v>
      </c>
      <c r="C12" s="1489"/>
      <c r="D12" s="1489"/>
      <c r="E12" s="2228">
        <v>37</v>
      </c>
      <c r="F12" s="2229"/>
      <c r="G12" s="2217"/>
      <c r="H12" s="2217"/>
      <c r="I12" s="2217"/>
      <c r="J12" s="2217"/>
      <c r="K12" s="2217"/>
      <c r="L12" s="2218"/>
      <c r="M12" s="2228">
        <v>50</v>
      </c>
      <c r="N12" s="2229"/>
      <c r="O12" s="2217"/>
      <c r="P12" s="2217"/>
      <c r="Q12" s="2217"/>
      <c r="R12" s="2217"/>
      <c r="S12" s="2217"/>
      <c r="T12" s="2218"/>
      <c r="U12" s="2228">
        <v>50</v>
      </c>
      <c r="V12" s="2229"/>
      <c r="W12" s="2217"/>
      <c r="X12" s="2217"/>
      <c r="Y12" s="2217"/>
      <c r="Z12" s="2217"/>
      <c r="AA12" s="2217"/>
      <c r="AB12" s="2218"/>
      <c r="AC12" s="46"/>
      <c r="AD12" s="46"/>
      <c r="AE12" s="46"/>
      <c r="AF12" s="46"/>
      <c r="AG12" s="46"/>
      <c r="AH12" s="46"/>
      <c r="AI12" s="46"/>
      <c r="AJ12" s="46"/>
      <c r="AK12" s="46"/>
      <c r="AL12" s="46"/>
      <c r="AM12" s="46"/>
      <c r="AN12" s="46"/>
    </row>
    <row r="13" spans="1:40" ht="47.25" customHeight="1">
      <c r="B13" s="43"/>
      <c r="C13" s="43"/>
      <c r="D13" s="43"/>
      <c r="E13" s="104"/>
      <c r="F13" s="150"/>
      <c r="G13" s="150"/>
      <c r="H13" s="150"/>
      <c r="I13" s="150"/>
      <c r="J13" s="150"/>
      <c r="K13" s="150"/>
      <c r="L13" s="150"/>
      <c r="M13" s="150"/>
      <c r="N13" s="150"/>
      <c r="O13" s="150"/>
      <c r="P13" s="150"/>
      <c r="Q13" s="150"/>
      <c r="R13" s="150"/>
      <c r="T13" s="150"/>
      <c r="U13" s="150"/>
      <c r="V13" s="151"/>
      <c r="W13" s="151"/>
    </row>
    <row r="14" spans="1:40" s="217" customFormat="1" ht="26.25" customHeight="1">
      <c r="A14" s="215" t="s">
        <v>605</v>
      </c>
      <c r="B14" s="219"/>
      <c r="C14" s="219"/>
      <c r="D14" s="219"/>
      <c r="E14" s="219"/>
      <c r="F14" s="219"/>
      <c r="G14" s="219"/>
      <c r="H14" s="219"/>
      <c r="I14" s="219"/>
      <c r="J14" s="219"/>
      <c r="K14" s="219"/>
      <c r="L14" s="219"/>
      <c r="M14" s="219"/>
      <c r="N14" s="219"/>
      <c r="O14" s="219"/>
      <c r="P14" s="219"/>
      <c r="Q14" s="219"/>
      <c r="R14" s="219"/>
      <c r="S14" s="219"/>
      <c r="T14" s="219"/>
      <c r="U14" s="219"/>
      <c r="V14" s="219"/>
      <c r="W14" s="219"/>
      <c r="X14" s="218"/>
      <c r="Y14" s="218"/>
      <c r="Z14" s="218"/>
      <c r="AA14" s="218"/>
      <c r="AB14" s="218"/>
      <c r="AC14" s="218"/>
      <c r="AD14" s="218"/>
      <c r="AE14" s="218"/>
      <c r="AF14" s="218"/>
      <c r="AG14" s="218"/>
      <c r="AH14" s="218"/>
      <c r="AI14" s="218"/>
    </row>
    <row r="15" spans="1:40" ht="15.95" customHeight="1">
      <c r="B15" s="104"/>
      <c r="C15" s="104"/>
      <c r="D15" s="104"/>
      <c r="E15" s="104"/>
      <c r="F15" s="104"/>
      <c r="G15" s="104"/>
      <c r="H15" s="104"/>
      <c r="I15" s="104"/>
      <c r="J15" s="104"/>
      <c r="K15" s="104"/>
      <c r="L15" s="104"/>
      <c r="M15" s="104"/>
      <c r="N15" s="104"/>
      <c r="O15" s="104"/>
      <c r="P15" s="1616" t="s">
        <v>606</v>
      </c>
      <c r="Q15" s="1616"/>
      <c r="R15" s="1616"/>
      <c r="S15" s="1616"/>
      <c r="T15" s="1616"/>
      <c r="U15" s="1616"/>
      <c r="V15" s="1616"/>
      <c r="W15" s="104"/>
    </row>
    <row r="16" spans="1:40" ht="15.95" customHeight="1">
      <c r="B16" s="1735" t="s">
        <v>7</v>
      </c>
      <c r="C16" s="1735"/>
      <c r="D16" s="1735"/>
      <c r="E16" s="1521" t="s">
        <v>607</v>
      </c>
      <c r="F16" s="1521"/>
      <c r="G16" s="1521"/>
      <c r="H16" s="1521" t="s">
        <v>608</v>
      </c>
      <c r="I16" s="1735"/>
      <c r="J16" s="1735"/>
      <c r="K16" s="1521" t="s">
        <v>609</v>
      </c>
      <c r="L16" s="1735"/>
      <c r="M16" s="1735"/>
      <c r="N16" s="1735" t="s">
        <v>610</v>
      </c>
      <c r="O16" s="1735"/>
      <c r="P16" s="1735"/>
      <c r="Q16" s="1735"/>
      <c r="R16" s="1735"/>
      <c r="S16" s="1735"/>
      <c r="T16" s="1735"/>
      <c r="U16" s="1735"/>
      <c r="V16" s="1735"/>
      <c r="W16" s="104"/>
    </row>
    <row r="17" spans="1:35" ht="23.25" customHeight="1">
      <c r="B17" s="1735"/>
      <c r="C17" s="1735"/>
      <c r="D17" s="1735"/>
      <c r="E17" s="1521"/>
      <c r="F17" s="1521"/>
      <c r="G17" s="1521"/>
      <c r="H17" s="1735"/>
      <c r="I17" s="1735"/>
      <c r="J17" s="1735"/>
      <c r="K17" s="1735"/>
      <c r="L17" s="1735"/>
      <c r="M17" s="1735"/>
      <c r="N17" s="2221" t="s">
        <v>611</v>
      </c>
      <c r="O17" s="1844"/>
      <c r="P17" s="1844"/>
      <c r="Q17" s="2067" t="s">
        <v>612</v>
      </c>
      <c r="R17" s="1844"/>
      <c r="S17" s="1844"/>
      <c r="T17" s="2067" t="s">
        <v>613</v>
      </c>
      <c r="U17" s="1844"/>
      <c r="V17" s="1865"/>
      <c r="W17" s="104"/>
    </row>
    <row r="18" spans="1:35" ht="21" customHeight="1">
      <c r="B18" s="1471" t="s">
        <v>1045</v>
      </c>
      <c r="C18" s="1471"/>
      <c r="D18" s="1471"/>
      <c r="E18" s="2214">
        <v>50642</v>
      </c>
      <c r="F18" s="2214"/>
      <c r="G18" s="2214"/>
      <c r="H18" s="2214">
        <v>13362</v>
      </c>
      <c r="I18" s="2214"/>
      <c r="J18" s="2214"/>
      <c r="K18" s="2214">
        <v>9288</v>
      </c>
      <c r="L18" s="2214"/>
      <c r="M18" s="2214"/>
      <c r="N18" s="2216">
        <v>11147</v>
      </c>
      <c r="O18" s="2037"/>
      <c r="P18" s="2037"/>
      <c r="Q18" s="2037">
        <v>2299</v>
      </c>
      <c r="R18" s="2037"/>
      <c r="S18" s="2037"/>
      <c r="T18" s="2037">
        <v>1719</v>
      </c>
      <c r="U18" s="2037"/>
      <c r="V18" s="2038"/>
      <c r="W18" s="104"/>
    </row>
    <row r="19" spans="1:35" ht="21" customHeight="1">
      <c r="B19" s="1479" t="s">
        <v>547</v>
      </c>
      <c r="C19" s="1479"/>
      <c r="D19" s="1479"/>
      <c r="E19" s="2215">
        <v>50821</v>
      </c>
      <c r="F19" s="2215"/>
      <c r="G19" s="2215"/>
      <c r="H19" s="2215">
        <v>13906</v>
      </c>
      <c r="I19" s="2215"/>
      <c r="J19" s="2215"/>
      <c r="K19" s="2215">
        <v>9437</v>
      </c>
      <c r="L19" s="2215"/>
      <c r="M19" s="2215"/>
      <c r="N19" s="2203">
        <v>11778</v>
      </c>
      <c r="O19" s="2041"/>
      <c r="P19" s="2041"/>
      <c r="Q19" s="2041">
        <v>2354</v>
      </c>
      <c r="R19" s="2041"/>
      <c r="S19" s="2041"/>
      <c r="T19" s="2041">
        <v>1715</v>
      </c>
      <c r="U19" s="2041"/>
      <c r="V19" s="2042"/>
      <c r="W19" s="104"/>
    </row>
    <row r="20" spans="1:35" ht="21" customHeight="1">
      <c r="B20" s="1479" t="s">
        <v>882</v>
      </c>
      <c r="C20" s="1479"/>
      <c r="D20" s="1479"/>
      <c r="E20" s="2215">
        <v>50794</v>
      </c>
      <c r="F20" s="2215"/>
      <c r="G20" s="2215"/>
      <c r="H20" s="2215">
        <v>13882</v>
      </c>
      <c r="I20" s="2215"/>
      <c r="J20" s="2215"/>
      <c r="K20" s="2215">
        <v>9202</v>
      </c>
      <c r="L20" s="2215"/>
      <c r="M20" s="2215"/>
      <c r="N20" s="2203">
        <v>11467</v>
      </c>
      <c r="O20" s="2041"/>
      <c r="P20" s="2041"/>
      <c r="Q20" s="2041">
        <v>2668</v>
      </c>
      <c r="R20" s="2041"/>
      <c r="S20" s="2041"/>
      <c r="T20" s="2041">
        <v>1598</v>
      </c>
      <c r="U20" s="2041"/>
      <c r="V20" s="2042"/>
      <c r="W20" s="132"/>
    </row>
    <row r="21" spans="1:35" ht="21" customHeight="1">
      <c r="B21" s="1479" t="s">
        <v>2249</v>
      </c>
      <c r="C21" s="1479"/>
      <c r="D21" s="1479"/>
      <c r="E21" s="2215">
        <v>50733</v>
      </c>
      <c r="F21" s="2215"/>
      <c r="G21" s="2215"/>
      <c r="H21" s="2215">
        <v>13530</v>
      </c>
      <c r="I21" s="2215"/>
      <c r="J21" s="2215"/>
      <c r="K21" s="2215">
        <v>9178</v>
      </c>
      <c r="L21" s="2215"/>
      <c r="M21" s="2215"/>
      <c r="N21" s="2203">
        <v>11419</v>
      </c>
      <c r="O21" s="2041"/>
      <c r="P21" s="2041"/>
      <c r="Q21" s="2041">
        <v>2537</v>
      </c>
      <c r="R21" s="2041"/>
      <c r="S21" s="2041"/>
      <c r="T21" s="2041">
        <v>1595</v>
      </c>
      <c r="U21" s="2041"/>
      <c r="V21" s="2042"/>
      <c r="W21" s="104"/>
    </row>
    <row r="22" spans="1:35" ht="21" customHeight="1">
      <c r="B22" s="1489" t="s">
        <v>2347</v>
      </c>
      <c r="C22" s="1489"/>
      <c r="D22" s="1489"/>
      <c r="E22" s="2230">
        <v>50768</v>
      </c>
      <c r="F22" s="2230"/>
      <c r="G22" s="2230"/>
      <c r="H22" s="2230">
        <v>13720</v>
      </c>
      <c r="I22" s="2230"/>
      <c r="J22" s="2230"/>
      <c r="K22" s="2230">
        <v>9005</v>
      </c>
      <c r="L22" s="2230"/>
      <c r="M22" s="2230"/>
      <c r="N22" s="2231">
        <v>11435</v>
      </c>
      <c r="O22" s="2232"/>
      <c r="P22" s="2232"/>
      <c r="Q22" s="2232">
        <v>2577</v>
      </c>
      <c r="R22" s="2232"/>
      <c r="S22" s="2232"/>
      <c r="T22" s="2232">
        <v>1568</v>
      </c>
      <c r="U22" s="2232"/>
      <c r="V22" s="2233"/>
      <c r="W22" s="104"/>
    </row>
    <row r="23" spans="1:35" ht="15.95" customHeight="1">
      <c r="B23" s="68" t="s">
        <v>614</v>
      </c>
      <c r="C23" s="68"/>
      <c r="D23" s="104"/>
      <c r="E23" s="104"/>
      <c r="F23" s="104"/>
      <c r="G23" s="104"/>
      <c r="H23" s="104"/>
      <c r="I23" s="104"/>
      <c r="J23" s="104"/>
      <c r="K23" s="104"/>
      <c r="L23" s="104"/>
      <c r="M23" s="104"/>
      <c r="N23" s="104"/>
      <c r="O23" s="104"/>
      <c r="P23" s="104"/>
      <c r="Q23" s="104"/>
      <c r="R23" s="104"/>
      <c r="S23" s="104"/>
      <c r="T23" s="104"/>
      <c r="U23" s="104"/>
      <c r="V23" s="104"/>
      <c r="W23" s="104"/>
    </row>
    <row r="24" spans="1:35" ht="15.95" customHeight="1">
      <c r="B24" s="43"/>
      <c r="C24" s="2222"/>
      <c r="D24" s="2223"/>
      <c r="E24" s="2223"/>
      <c r="F24" s="2223"/>
      <c r="G24" s="2223"/>
      <c r="H24" s="2223"/>
      <c r="I24" s="2223"/>
      <c r="J24" s="2223"/>
      <c r="K24" s="2223"/>
      <c r="L24" s="2223"/>
      <c r="M24" s="2223"/>
      <c r="N24" s="2223"/>
      <c r="O24" s="43"/>
      <c r="P24" s="43"/>
      <c r="Q24" s="43"/>
      <c r="R24" s="43"/>
      <c r="S24" s="43"/>
      <c r="T24" s="43"/>
      <c r="U24" s="43"/>
      <c r="V24" s="43"/>
      <c r="W24" s="104"/>
      <c r="AE24" s="128"/>
    </row>
    <row r="25" spans="1:35" ht="18.75" customHeight="1">
      <c r="B25" s="31"/>
      <c r="C25" s="31"/>
      <c r="D25" s="31"/>
      <c r="E25" s="101"/>
      <c r="F25" s="101"/>
      <c r="G25" s="101"/>
      <c r="H25" s="101"/>
      <c r="I25" s="101"/>
      <c r="J25" s="101"/>
      <c r="K25" s="101"/>
      <c r="L25" s="101"/>
      <c r="M25" s="101"/>
      <c r="N25" s="101"/>
      <c r="O25" s="101"/>
      <c r="P25" s="101"/>
      <c r="Q25" s="101"/>
      <c r="R25" s="101"/>
      <c r="S25" s="101"/>
      <c r="T25" s="101"/>
      <c r="U25" s="101"/>
      <c r="V25" s="101"/>
      <c r="W25" s="104"/>
    </row>
    <row r="26" spans="1:35" ht="18.75" customHeight="1">
      <c r="B26" s="31"/>
      <c r="C26" s="31"/>
      <c r="D26" s="31"/>
      <c r="E26" s="101"/>
      <c r="F26" s="101"/>
      <c r="G26" s="101"/>
      <c r="H26" s="101"/>
      <c r="I26" s="101"/>
      <c r="J26" s="101"/>
      <c r="K26" s="101"/>
      <c r="L26" s="101"/>
      <c r="M26" s="101"/>
      <c r="N26" s="101"/>
      <c r="O26" s="101"/>
      <c r="P26" s="101"/>
      <c r="Q26" s="101"/>
      <c r="R26" s="101"/>
      <c r="S26" s="101"/>
      <c r="T26" s="101"/>
      <c r="U26" s="101"/>
      <c r="V26" s="101"/>
      <c r="W26" s="104"/>
    </row>
    <row r="27" spans="1:35" s="217" customFormat="1" ht="26.25" customHeight="1">
      <c r="A27" s="215" t="s">
        <v>615</v>
      </c>
      <c r="B27" s="219"/>
      <c r="C27" s="219"/>
      <c r="D27" s="219"/>
      <c r="E27" s="219"/>
      <c r="F27" s="219"/>
      <c r="G27" s="219"/>
      <c r="H27" s="219"/>
      <c r="I27" s="219"/>
      <c r="J27" s="219"/>
      <c r="K27" s="219"/>
      <c r="L27" s="219"/>
      <c r="M27" s="219"/>
      <c r="N27" s="219"/>
      <c r="O27" s="219"/>
      <c r="P27" s="219"/>
      <c r="Q27" s="219"/>
      <c r="R27" s="219"/>
      <c r="S27" s="219"/>
      <c r="T27" s="219"/>
      <c r="U27" s="219"/>
      <c r="V27" s="219"/>
      <c r="W27" s="219"/>
      <c r="X27" s="218"/>
      <c r="Y27" s="218"/>
      <c r="Z27" s="218"/>
      <c r="AA27" s="218"/>
      <c r="AB27" s="218"/>
      <c r="AC27" s="218"/>
      <c r="AD27" s="218"/>
      <c r="AE27" s="218"/>
      <c r="AF27" s="218"/>
      <c r="AG27" s="218"/>
      <c r="AH27" s="218"/>
      <c r="AI27" s="218"/>
    </row>
    <row r="28" spans="1:35" ht="15.95" customHeight="1">
      <c r="P28" s="1313" t="s">
        <v>616</v>
      </c>
      <c r="Q28" s="1313"/>
      <c r="R28" s="1313"/>
      <c r="S28" s="1313"/>
    </row>
    <row r="29" spans="1:35" ht="15.95" customHeight="1">
      <c r="B29" s="1271" t="s">
        <v>472</v>
      </c>
      <c r="C29" s="1271"/>
      <c r="D29" s="1271"/>
      <c r="E29" s="1606" t="s">
        <v>617</v>
      </c>
      <c r="F29" s="1271"/>
      <c r="G29" s="1271"/>
      <c r="H29" s="1271"/>
      <c r="I29" s="1271"/>
      <c r="J29" s="1606" t="s">
        <v>618</v>
      </c>
      <c r="K29" s="1271"/>
      <c r="L29" s="1271"/>
      <c r="M29" s="1271"/>
      <c r="N29" s="1271"/>
      <c r="O29" s="1606" t="s">
        <v>2123</v>
      </c>
      <c r="P29" s="1271"/>
      <c r="Q29" s="1271"/>
      <c r="R29" s="1271"/>
      <c r="S29" s="1271"/>
    </row>
    <row r="30" spans="1:35" ht="15.95" customHeight="1">
      <c r="B30" s="1271"/>
      <c r="C30" s="1271"/>
      <c r="D30" s="1271"/>
      <c r="E30" s="1271"/>
      <c r="F30" s="1271"/>
      <c r="G30" s="1271"/>
      <c r="H30" s="1271"/>
      <c r="I30" s="1271"/>
      <c r="J30" s="1271"/>
      <c r="K30" s="1271"/>
      <c r="L30" s="1271"/>
      <c r="M30" s="1271"/>
      <c r="N30" s="1271"/>
      <c r="O30" s="1271"/>
      <c r="P30" s="1271"/>
      <c r="Q30" s="1271"/>
      <c r="R30" s="1271"/>
      <c r="S30" s="1271"/>
    </row>
    <row r="31" spans="1:35" ht="21" customHeight="1">
      <c r="B31" s="1831" t="s">
        <v>1045</v>
      </c>
      <c r="C31" s="1831"/>
      <c r="D31" s="1831"/>
      <c r="E31" s="2224">
        <v>4686</v>
      </c>
      <c r="F31" s="2224"/>
      <c r="G31" s="2224"/>
      <c r="H31" s="2224"/>
      <c r="I31" s="2224"/>
      <c r="J31" s="2225">
        <v>4071.9</v>
      </c>
      <c r="K31" s="2225"/>
      <c r="L31" s="2225"/>
      <c r="M31" s="2225"/>
      <c r="N31" s="2225"/>
      <c r="O31" s="2225">
        <v>4071.9</v>
      </c>
      <c r="P31" s="2225"/>
      <c r="Q31" s="2225"/>
      <c r="R31" s="2225"/>
      <c r="S31" s="2225"/>
    </row>
    <row r="32" spans="1:35" ht="21" customHeight="1">
      <c r="B32" s="1492" t="s">
        <v>547</v>
      </c>
      <c r="C32" s="1492"/>
      <c r="D32" s="1492"/>
      <c r="E32" s="1315">
        <v>4715</v>
      </c>
      <c r="F32" s="1315"/>
      <c r="G32" s="1315"/>
      <c r="H32" s="1315"/>
      <c r="I32" s="1315"/>
      <c r="J32" s="2219">
        <v>3779.1</v>
      </c>
      <c r="K32" s="2219"/>
      <c r="L32" s="2219"/>
      <c r="M32" s="2219"/>
      <c r="N32" s="2219"/>
      <c r="O32" s="2219">
        <v>3779.1</v>
      </c>
      <c r="P32" s="2219"/>
      <c r="Q32" s="2219"/>
      <c r="R32" s="2219"/>
      <c r="S32" s="2219"/>
    </row>
    <row r="33" spans="2:19" ht="21" customHeight="1">
      <c r="B33" s="1492" t="s">
        <v>882</v>
      </c>
      <c r="C33" s="1492"/>
      <c r="D33" s="1492"/>
      <c r="E33" s="1315">
        <v>4497</v>
      </c>
      <c r="F33" s="1315"/>
      <c r="G33" s="1315"/>
      <c r="H33" s="1315"/>
      <c r="I33" s="1315"/>
      <c r="J33" s="2219">
        <v>3610.3</v>
      </c>
      <c r="K33" s="2219"/>
      <c r="L33" s="2219"/>
      <c r="M33" s="2219"/>
      <c r="N33" s="2219"/>
      <c r="O33" s="2219">
        <v>3610.3</v>
      </c>
      <c r="P33" s="2219"/>
      <c r="Q33" s="2219"/>
      <c r="R33" s="2219"/>
      <c r="S33" s="2219"/>
    </row>
    <row r="34" spans="2:19" ht="21" customHeight="1">
      <c r="B34" s="1492" t="s">
        <v>2249</v>
      </c>
      <c r="C34" s="1492"/>
      <c r="D34" s="1492"/>
      <c r="E34" s="1315">
        <v>4371</v>
      </c>
      <c r="F34" s="1315"/>
      <c r="G34" s="1315"/>
      <c r="H34" s="1315"/>
      <c r="I34" s="1315"/>
      <c r="J34" s="2219">
        <v>3695.6</v>
      </c>
      <c r="K34" s="2219"/>
      <c r="L34" s="2219"/>
      <c r="M34" s="2219"/>
      <c r="N34" s="2219"/>
      <c r="O34" s="2219">
        <v>3695.6</v>
      </c>
      <c r="P34" s="2219"/>
      <c r="Q34" s="2219"/>
      <c r="R34" s="2219"/>
      <c r="S34" s="2219"/>
    </row>
    <row r="35" spans="2:19" ht="21" customHeight="1">
      <c r="B35" s="1830" t="s">
        <v>2347</v>
      </c>
      <c r="C35" s="1830"/>
      <c r="D35" s="1830"/>
      <c r="E35" s="1321">
        <v>4288</v>
      </c>
      <c r="F35" s="1321"/>
      <c r="G35" s="1321"/>
      <c r="H35" s="1321"/>
      <c r="I35" s="1321"/>
      <c r="J35" s="2220">
        <v>3431.6</v>
      </c>
      <c r="K35" s="2220"/>
      <c r="L35" s="2220"/>
      <c r="M35" s="2220"/>
      <c r="N35" s="2220"/>
      <c r="O35" s="2220">
        <v>3431.6</v>
      </c>
      <c r="P35" s="2220"/>
      <c r="Q35" s="2220"/>
      <c r="R35" s="2220"/>
      <c r="S35" s="2220"/>
    </row>
    <row r="36" spans="2:19" ht="15.95" customHeight="1">
      <c r="B36" s="1541" t="s">
        <v>483</v>
      </c>
      <c r="C36" s="1541"/>
      <c r="D36" s="36" t="s">
        <v>292</v>
      </c>
      <c r="K36" s="31"/>
      <c r="L36" s="31"/>
      <c r="M36" s="31"/>
      <c r="N36" s="31"/>
      <c r="O36" s="31"/>
      <c r="P36" s="31"/>
      <c r="Q36" s="31"/>
      <c r="R36" s="31"/>
      <c r="S36" s="31"/>
    </row>
    <row r="37" spans="2:19" ht="15.95" customHeight="1">
      <c r="C37" s="36"/>
      <c r="D37" s="36" t="s">
        <v>293</v>
      </c>
      <c r="K37" s="31"/>
      <c r="L37" s="31"/>
      <c r="M37" s="31"/>
      <c r="N37" s="31"/>
      <c r="O37" s="31"/>
      <c r="P37" s="31"/>
      <c r="Q37" s="31"/>
      <c r="R37" s="31"/>
      <c r="S37" s="31"/>
    </row>
    <row r="38" spans="2:19" ht="18.75" customHeight="1">
      <c r="B38" s="31"/>
      <c r="E38" s="21"/>
      <c r="F38" s="21"/>
      <c r="G38" s="21"/>
      <c r="H38" s="21"/>
      <c r="I38" s="21"/>
      <c r="J38" s="21"/>
      <c r="K38" s="21"/>
      <c r="L38" s="21"/>
      <c r="M38" s="154"/>
      <c r="N38" s="154"/>
      <c r="O38" s="154"/>
      <c r="P38" s="154"/>
      <c r="Q38" s="154"/>
      <c r="R38" s="154"/>
      <c r="S38" s="154"/>
    </row>
  </sheetData>
  <mergeCells count="193">
    <mergeCell ref="B22:D22"/>
    <mergeCell ref="E22:G22"/>
    <mergeCell ref="H22:J22"/>
    <mergeCell ref="W9:X9"/>
    <mergeCell ref="Y9:Z9"/>
    <mergeCell ref="AA9:AB9"/>
    <mergeCell ref="W8:X8"/>
    <mergeCell ref="Y8:Z8"/>
    <mergeCell ref="AA10:AB10"/>
    <mergeCell ref="K22:M22"/>
    <mergeCell ref="W11:X11"/>
    <mergeCell ref="Y11:Z11"/>
    <mergeCell ref="AA11:AB11"/>
    <mergeCell ref="W12:X12"/>
    <mergeCell ref="Y12:Z12"/>
    <mergeCell ref="AA12:AB12"/>
    <mergeCell ref="U11:V11"/>
    <mergeCell ref="U12:V12"/>
    <mergeCell ref="N22:P22"/>
    <mergeCell ref="Q22:S22"/>
    <mergeCell ref="T22:V22"/>
    <mergeCell ref="E12:F12"/>
    <mergeCell ref="G12:H12"/>
    <mergeCell ref="I12:J12"/>
    <mergeCell ref="AA7:AB7"/>
    <mergeCell ref="W7:X7"/>
    <mergeCell ref="Y7:Z7"/>
    <mergeCell ref="W5:X5"/>
    <mergeCell ref="U8:V8"/>
    <mergeCell ref="U9:V9"/>
    <mergeCell ref="U10:V10"/>
    <mergeCell ref="Y5:Z5"/>
    <mergeCell ref="W6:X6"/>
    <mergeCell ref="Y6:Z6"/>
    <mergeCell ref="W10:X10"/>
    <mergeCell ref="Y10:Z10"/>
    <mergeCell ref="U6:V6"/>
    <mergeCell ref="U7:V7"/>
    <mergeCell ref="AA8:AB8"/>
    <mergeCell ref="P28:S28"/>
    <mergeCell ref="B34:D34"/>
    <mergeCell ref="E34:I34"/>
    <mergeCell ref="J34:N34"/>
    <mergeCell ref="O34:S34"/>
    <mergeCell ref="O33:S33"/>
    <mergeCell ref="B32:D32"/>
    <mergeCell ref="E32:I32"/>
    <mergeCell ref="J32:N32"/>
    <mergeCell ref="O32:S32"/>
    <mergeCell ref="B29:D30"/>
    <mergeCell ref="E29:I30"/>
    <mergeCell ref="J29:N30"/>
    <mergeCell ref="O29:S30"/>
    <mergeCell ref="B31:D31"/>
    <mergeCell ref="E31:I31"/>
    <mergeCell ref="J31:N31"/>
    <mergeCell ref="O31:S31"/>
    <mergeCell ref="S7:T7"/>
    <mergeCell ref="M8:N8"/>
    <mergeCell ref="O8:P8"/>
    <mergeCell ref="Q8:R8"/>
    <mergeCell ref="S8:T8"/>
    <mergeCell ref="M9:N9"/>
    <mergeCell ref="O9:P9"/>
    <mergeCell ref="Q9:R9"/>
    <mergeCell ref="S9:T9"/>
    <mergeCell ref="M7:N7"/>
    <mergeCell ref="O7:P7"/>
    <mergeCell ref="Q7:R7"/>
    <mergeCell ref="M5:N5"/>
    <mergeCell ref="O5:P5"/>
    <mergeCell ref="Q5:R5"/>
    <mergeCell ref="S5:T5"/>
    <mergeCell ref="AA4:AB4"/>
    <mergeCell ref="U5:V5"/>
    <mergeCell ref="M6:N6"/>
    <mergeCell ref="O6:P6"/>
    <mergeCell ref="Q6:R6"/>
    <mergeCell ref="S6:T6"/>
    <mergeCell ref="AA5:AB5"/>
    <mergeCell ref="AA6:AB6"/>
    <mergeCell ref="X2:AB2"/>
    <mergeCell ref="M3:T3"/>
    <mergeCell ref="M4:N4"/>
    <mergeCell ref="O4:P4"/>
    <mergeCell ref="Q4:R4"/>
    <mergeCell ref="S4:T4"/>
    <mergeCell ref="U3:AB3"/>
    <mergeCell ref="U4:V4"/>
    <mergeCell ref="W4:X4"/>
    <mergeCell ref="Y4:Z4"/>
    <mergeCell ref="B36:C36"/>
    <mergeCell ref="B33:D33"/>
    <mergeCell ref="E33:I33"/>
    <mergeCell ref="J33:N33"/>
    <mergeCell ref="B35:D35"/>
    <mergeCell ref="E35:I35"/>
    <mergeCell ref="J35:N35"/>
    <mergeCell ref="O35:S35"/>
    <mergeCell ref="E16:G17"/>
    <mergeCell ref="B16:D17"/>
    <mergeCell ref="Q17:S17"/>
    <mergeCell ref="N17:P17"/>
    <mergeCell ref="N16:V16"/>
    <mergeCell ref="T17:V17"/>
    <mergeCell ref="K16:M17"/>
    <mergeCell ref="C24:N24"/>
    <mergeCell ref="B18:D18"/>
    <mergeCell ref="K19:M19"/>
    <mergeCell ref="B20:D20"/>
    <mergeCell ref="E20:G20"/>
    <mergeCell ref="B19:D19"/>
    <mergeCell ref="E19:G19"/>
    <mergeCell ref="H19:J19"/>
    <mergeCell ref="E18:G18"/>
    <mergeCell ref="T21:V21"/>
    <mergeCell ref="B12:D12"/>
    <mergeCell ref="K18:M18"/>
    <mergeCell ref="H16:J17"/>
    <mergeCell ref="H20:J20"/>
    <mergeCell ref="K20:M20"/>
    <mergeCell ref="Q20:S20"/>
    <mergeCell ref="N18:P18"/>
    <mergeCell ref="S12:T12"/>
    <mergeCell ref="O12:P12"/>
    <mergeCell ref="Q12:R12"/>
    <mergeCell ref="P15:V15"/>
    <mergeCell ref="T18:V18"/>
    <mergeCell ref="T20:V20"/>
    <mergeCell ref="N19:P19"/>
    <mergeCell ref="Q19:S19"/>
    <mergeCell ref="T19:V19"/>
    <mergeCell ref="K12:L12"/>
    <mergeCell ref="M12:N12"/>
    <mergeCell ref="B11:D11"/>
    <mergeCell ref="B10:D10"/>
    <mergeCell ref="H18:J18"/>
    <mergeCell ref="B21:D21"/>
    <mergeCell ref="E21:G21"/>
    <mergeCell ref="H21:J21"/>
    <mergeCell ref="K21:M21"/>
    <mergeCell ref="N21:P21"/>
    <mergeCell ref="Q21:S21"/>
    <mergeCell ref="E11:F11"/>
    <mergeCell ref="G11:H11"/>
    <mergeCell ref="I11:J11"/>
    <mergeCell ref="E10:F10"/>
    <mergeCell ref="G10:H10"/>
    <mergeCell ref="I10:J10"/>
    <mergeCell ref="K10:L10"/>
    <mergeCell ref="S11:T11"/>
    <mergeCell ref="Q11:R11"/>
    <mergeCell ref="S10:T10"/>
    <mergeCell ref="M10:N10"/>
    <mergeCell ref="O10:P10"/>
    <mergeCell ref="Q10:R10"/>
    <mergeCell ref="O11:P11"/>
    <mergeCell ref="K11:L11"/>
    <mergeCell ref="E3:L3"/>
    <mergeCell ref="E4:F4"/>
    <mergeCell ref="G4:H4"/>
    <mergeCell ref="I4:J4"/>
    <mergeCell ref="K4:L4"/>
    <mergeCell ref="B7:D7"/>
    <mergeCell ref="B2:D2"/>
    <mergeCell ref="B9:D9"/>
    <mergeCell ref="B6:D6"/>
    <mergeCell ref="B8:D8"/>
    <mergeCell ref="B3:D4"/>
    <mergeCell ref="B5:D5"/>
    <mergeCell ref="E7:F7"/>
    <mergeCell ref="G7:H7"/>
    <mergeCell ref="I7:J7"/>
    <mergeCell ref="K7:L7"/>
    <mergeCell ref="E6:F6"/>
    <mergeCell ref="G6:H6"/>
    <mergeCell ref="I6:J6"/>
    <mergeCell ref="K6:L6"/>
    <mergeCell ref="E5:F5"/>
    <mergeCell ref="G5:H5"/>
    <mergeCell ref="I5:J5"/>
    <mergeCell ref="K5:L5"/>
    <mergeCell ref="Q18:S18"/>
    <mergeCell ref="N20:P20"/>
    <mergeCell ref="I8:J8"/>
    <mergeCell ref="K8:L8"/>
    <mergeCell ref="E9:F9"/>
    <mergeCell ref="G9:H9"/>
    <mergeCell ref="I9:J9"/>
    <mergeCell ref="K9:L9"/>
    <mergeCell ref="E8:F8"/>
    <mergeCell ref="G8:H8"/>
    <mergeCell ref="M11:N1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３５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36"/>
  <sheetViews>
    <sheetView zoomScaleNormal="100" workbookViewId="0">
      <selection activeCell="B2" sqref="B2"/>
    </sheetView>
  </sheetViews>
  <sheetFormatPr defaultRowHeight="14.45" customHeight="1"/>
  <cols>
    <col min="1" max="1" width="1.875" style="155" customWidth="1"/>
    <col min="2" max="2" width="4.5" style="155" customWidth="1"/>
    <col min="3" max="3" width="2.625" style="155" bestFit="1" customWidth="1"/>
    <col min="4" max="4" width="21.5" style="155" customWidth="1"/>
    <col min="5" max="5" width="5.75" style="155" bestFit="1" customWidth="1"/>
    <col min="6" max="10" width="13.5" style="155" customWidth="1"/>
    <col min="11" max="11" width="1.5" style="155" customWidth="1"/>
    <col min="12" max="16384" width="9" style="155"/>
  </cols>
  <sheetData>
    <row r="1" spans="1:29" s="217" customFormat="1" ht="26.25" customHeight="1">
      <c r="A1" s="215" t="s">
        <v>2094</v>
      </c>
      <c r="B1" s="219"/>
      <c r="C1" s="219"/>
      <c r="D1" s="219"/>
      <c r="E1" s="219"/>
      <c r="F1" s="219"/>
      <c r="G1" s="219"/>
      <c r="H1" s="219"/>
      <c r="I1" s="219"/>
      <c r="J1" s="219"/>
      <c r="K1" s="219"/>
      <c r="L1" s="219"/>
      <c r="M1" s="219"/>
      <c r="N1" s="219"/>
      <c r="O1" s="219"/>
      <c r="P1" s="219"/>
      <c r="Q1" s="219"/>
      <c r="R1" s="218"/>
      <c r="S1" s="218"/>
      <c r="T1" s="218"/>
      <c r="U1" s="218"/>
      <c r="V1" s="218"/>
      <c r="W1" s="218"/>
      <c r="X1" s="218"/>
      <c r="Y1" s="218"/>
      <c r="Z1" s="218"/>
      <c r="AA1" s="218"/>
      <c r="AB1" s="218"/>
      <c r="AC1" s="218"/>
    </row>
    <row r="2" spans="1:29" ht="15.95" customHeight="1">
      <c r="A2" s="47"/>
      <c r="B2" s="47"/>
      <c r="C2" s="47"/>
      <c r="D2" s="47"/>
      <c r="E2" s="47"/>
      <c r="F2" s="47"/>
      <c r="G2" s="47"/>
      <c r="H2" s="1313" t="s">
        <v>2095</v>
      </c>
      <c r="I2" s="1313"/>
      <c r="J2" s="1313"/>
      <c r="K2" s="302"/>
    </row>
    <row r="3" spans="1:29" ht="25.5" customHeight="1">
      <c r="A3" s="47"/>
      <c r="B3" s="1542" t="s">
        <v>1895</v>
      </c>
      <c r="C3" s="1853"/>
      <c r="D3" s="1853"/>
      <c r="E3" s="1853"/>
      <c r="F3" s="25" t="s">
        <v>1045</v>
      </c>
      <c r="G3" s="25" t="s">
        <v>547</v>
      </c>
      <c r="H3" s="25" t="s">
        <v>882</v>
      </c>
      <c r="I3" s="25" t="s">
        <v>2249</v>
      </c>
      <c r="J3" s="25" t="s">
        <v>2347</v>
      </c>
      <c r="K3" s="303"/>
    </row>
    <row r="4" spans="1:29" ht="25.5" customHeight="1">
      <c r="A4" s="47"/>
      <c r="B4" s="2198" t="s">
        <v>1558</v>
      </c>
      <c r="C4" s="2234" t="s">
        <v>2096</v>
      </c>
      <c r="D4" s="2235"/>
      <c r="E4" s="645" t="s">
        <v>2097</v>
      </c>
      <c r="F4" s="525">
        <v>18135</v>
      </c>
      <c r="G4" s="525">
        <v>18318</v>
      </c>
      <c r="H4" s="525">
        <v>18559</v>
      </c>
      <c r="I4" s="525">
        <v>18691</v>
      </c>
      <c r="J4" s="525">
        <v>18830</v>
      </c>
    </row>
    <row r="5" spans="1:29" ht="25.5" customHeight="1">
      <c r="A5" s="47"/>
      <c r="B5" s="2198"/>
      <c r="C5" s="2236" t="s">
        <v>1272</v>
      </c>
      <c r="D5" s="1990"/>
      <c r="E5" s="646" t="s">
        <v>2097</v>
      </c>
      <c r="F5" s="526">
        <v>6229</v>
      </c>
      <c r="G5" s="526">
        <v>6265</v>
      </c>
      <c r="H5" s="526">
        <v>6401</v>
      </c>
      <c r="I5" s="526">
        <v>6364</v>
      </c>
      <c r="J5" s="526">
        <v>6390</v>
      </c>
    </row>
    <row r="6" spans="1:29" ht="25.5" customHeight="1">
      <c r="A6" s="47"/>
      <c r="B6" s="2198"/>
      <c r="C6" s="1995" t="s">
        <v>1273</v>
      </c>
      <c r="D6" s="1993"/>
      <c r="E6" s="647" t="s">
        <v>1754</v>
      </c>
      <c r="F6" s="648">
        <v>34.35</v>
      </c>
      <c r="G6" s="648">
        <v>32.200000000000003</v>
      </c>
      <c r="H6" s="648">
        <v>34.49</v>
      </c>
      <c r="I6" s="648">
        <v>34.04</v>
      </c>
      <c r="J6" s="648">
        <v>33.93</v>
      </c>
    </row>
    <row r="7" spans="1:29" ht="25.5" customHeight="1">
      <c r="A7" s="47"/>
      <c r="B7" s="2198" t="s">
        <v>1274</v>
      </c>
      <c r="C7" s="2234" t="s">
        <v>1275</v>
      </c>
      <c r="D7" s="2235"/>
      <c r="E7" s="645" t="s">
        <v>1276</v>
      </c>
      <c r="F7" s="525">
        <v>50500</v>
      </c>
      <c r="G7" s="525">
        <v>50642</v>
      </c>
      <c r="H7" s="525">
        <v>50821</v>
      </c>
      <c r="I7" s="525">
        <v>50794</v>
      </c>
      <c r="J7" s="525">
        <v>50733</v>
      </c>
    </row>
    <row r="8" spans="1:29" ht="25.5" customHeight="1">
      <c r="A8" s="47"/>
      <c r="B8" s="2198"/>
      <c r="C8" s="2236" t="s">
        <v>1277</v>
      </c>
      <c r="D8" s="1990"/>
      <c r="E8" s="646" t="s">
        <v>1276</v>
      </c>
      <c r="F8" s="526">
        <v>11380</v>
      </c>
      <c r="G8" s="526">
        <v>11336</v>
      </c>
      <c r="H8" s="526">
        <v>11538</v>
      </c>
      <c r="I8" s="526">
        <v>11409</v>
      </c>
      <c r="J8" s="526">
        <v>11166</v>
      </c>
    </row>
    <row r="9" spans="1:29" ht="25.5" customHeight="1">
      <c r="A9" s="47"/>
      <c r="B9" s="2198"/>
      <c r="C9" s="1995" t="s">
        <v>1273</v>
      </c>
      <c r="D9" s="1993"/>
      <c r="E9" s="647" t="s">
        <v>1754</v>
      </c>
      <c r="F9" s="648">
        <v>22.53</v>
      </c>
      <c r="G9" s="648">
        <v>22.38</v>
      </c>
      <c r="H9" s="648">
        <v>22.7</v>
      </c>
      <c r="I9" s="648">
        <v>22.46</v>
      </c>
      <c r="J9" s="648">
        <v>20</v>
      </c>
    </row>
    <row r="10" spans="1:29" ht="25.5" customHeight="1">
      <c r="A10" s="47"/>
      <c r="B10" s="2198" t="s">
        <v>1278</v>
      </c>
      <c r="C10" s="2234" t="s">
        <v>1330</v>
      </c>
      <c r="D10" s="2235"/>
      <c r="E10" s="645" t="s">
        <v>1276</v>
      </c>
      <c r="F10" s="525">
        <v>10306</v>
      </c>
      <c r="G10" s="525">
        <v>10233</v>
      </c>
      <c r="H10" s="649">
        <v>10393</v>
      </c>
      <c r="I10" s="649">
        <v>10309</v>
      </c>
      <c r="J10" s="649">
        <v>10315</v>
      </c>
    </row>
    <row r="11" spans="1:29" ht="25.5" customHeight="1">
      <c r="A11" s="47"/>
      <c r="B11" s="2198"/>
      <c r="C11" s="2236" t="s">
        <v>1331</v>
      </c>
      <c r="D11" s="1990"/>
      <c r="E11" s="646" t="s">
        <v>1332</v>
      </c>
      <c r="F11" s="526">
        <v>1074</v>
      </c>
      <c r="G11" s="526">
        <v>1103</v>
      </c>
      <c r="H11" s="526">
        <v>1145</v>
      </c>
      <c r="I11" s="526">
        <v>994</v>
      </c>
      <c r="J11" s="526">
        <v>851</v>
      </c>
    </row>
    <row r="12" spans="1:29" ht="25.5" customHeight="1">
      <c r="A12" s="47"/>
      <c r="B12" s="2198"/>
      <c r="C12" s="1995" t="s">
        <v>860</v>
      </c>
      <c r="D12" s="1993"/>
      <c r="E12" s="647" t="s">
        <v>1276</v>
      </c>
      <c r="F12" s="650" t="s">
        <v>15</v>
      </c>
      <c r="G12" s="650" t="s">
        <v>15</v>
      </c>
      <c r="H12" s="650" t="s">
        <v>15</v>
      </c>
      <c r="I12" s="650" t="s">
        <v>15</v>
      </c>
      <c r="J12" s="650" t="s">
        <v>15</v>
      </c>
    </row>
    <row r="13" spans="1:29" ht="25.5" customHeight="1">
      <c r="A13" s="47"/>
      <c r="B13" s="2239" t="s">
        <v>1897</v>
      </c>
      <c r="C13" s="2234" t="s">
        <v>267</v>
      </c>
      <c r="D13" s="2235"/>
      <c r="E13" s="645" t="s">
        <v>268</v>
      </c>
      <c r="F13" s="541">
        <v>1217824700</v>
      </c>
      <c r="G13" s="541">
        <v>1217504500</v>
      </c>
      <c r="H13" s="541">
        <v>1209500800</v>
      </c>
      <c r="I13" s="541">
        <v>1204188200</v>
      </c>
      <c r="J13" s="541">
        <v>1181963800</v>
      </c>
    </row>
    <row r="14" spans="1:29" ht="25.5" customHeight="1">
      <c r="A14" s="47"/>
      <c r="B14" s="2240"/>
      <c r="C14" s="2236" t="s">
        <v>269</v>
      </c>
      <c r="D14" s="1990"/>
      <c r="E14" s="646" t="s">
        <v>268</v>
      </c>
      <c r="F14" s="526">
        <v>195509</v>
      </c>
      <c r="G14" s="526">
        <v>194334</v>
      </c>
      <c r="H14" s="526">
        <v>188954</v>
      </c>
      <c r="I14" s="526">
        <v>189218</v>
      </c>
      <c r="J14" s="526">
        <v>184970</v>
      </c>
    </row>
    <row r="15" spans="1:29" ht="25.5" customHeight="1">
      <c r="A15" s="47"/>
      <c r="B15" s="2241"/>
      <c r="C15" s="1995" t="s">
        <v>270</v>
      </c>
      <c r="D15" s="1993"/>
      <c r="E15" s="647" t="s">
        <v>268</v>
      </c>
      <c r="F15" s="527">
        <v>107014</v>
      </c>
      <c r="G15" s="527">
        <v>107402</v>
      </c>
      <c r="H15" s="527">
        <v>104827</v>
      </c>
      <c r="I15" s="527">
        <v>105547</v>
      </c>
      <c r="J15" s="527">
        <v>105853</v>
      </c>
    </row>
    <row r="16" spans="1:29" ht="25.5" customHeight="1">
      <c r="A16" s="47"/>
      <c r="B16" s="1544" t="s">
        <v>1269</v>
      </c>
      <c r="C16" s="2234" t="s">
        <v>272</v>
      </c>
      <c r="D16" s="2235"/>
      <c r="E16" s="645" t="s">
        <v>268</v>
      </c>
      <c r="F16" s="525">
        <v>2852724179</v>
      </c>
      <c r="G16" s="525">
        <v>2932897239</v>
      </c>
      <c r="H16" s="525">
        <v>2951099148</v>
      </c>
      <c r="I16" s="525">
        <v>2945363182</v>
      </c>
      <c r="J16" s="525">
        <v>2951514306</v>
      </c>
    </row>
    <row r="17" spans="1:11" ht="25.5" customHeight="1">
      <c r="A17" s="47"/>
      <c r="B17" s="1545"/>
      <c r="C17" s="2236" t="s">
        <v>273</v>
      </c>
      <c r="D17" s="1990"/>
      <c r="E17" s="646" t="s">
        <v>268</v>
      </c>
      <c r="F17" s="526">
        <v>457975</v>
      </c>
      <c r="G17" s="526">
        <v>468140</v>
      </c>
      <c r="H17" s="526">
        <v>461037</v>
      </c>
      <c r="I17" s="526">
        <v>462816</v>
      </c>
      <c r="J17" s="526">
        <v>461895</v>
      </c>
    </row>
    <row r="18" spans="1:11" ht="25.5" customHeight="1">
      <c r="A18" s="47"/>
      <c r="B18" s="1545"/>
      <c r="C18" s="2236" t="s">
        <v>274</v>
      </c>
      <c r="D18" s="1990"/>
      <c r="E18" s="646" t="s">
        <v>268</v>
      </c>
      <c r="F18" s="526">
        <v>250679</v>
      </c>
      <c r="G18" s="526">
        <v>258724</v>
      </c>
      <c r="H18" s="526">
        <v>255772</v>
      </c>
      <c r="I18" s="526">
        <v>258161</v>
      </c>
      <c r="J18" s="526">
        <v>264330</v>
      </c>
    </row>
    <row r="19" spans="1:11" ht="25.5" customHeight="1">
      <c r="A19" s="47"/>
      <c r="B19" s="1545"/>
      <c r="C19" s="2237" t="s">
        <v>275</v>
      </c>
      <c r="D19" s="1108" t="s">
        <v>276</v>
      </c>
      <c r="E19" s="1109" t="s">
        <v>268</v>
      </c>
      <c r="F19" s="1027">
        <v>2574096062</v>
      </c>
      <c r="G19" s="1027">
        <v>2649835481</v>
      </c>
      <c r="H19" s="1027">
        <v>2651891473</v>
      </c>
      <c r="I19" s="1027">
        <v>2686344248</v>
      </c>
      <c r="J19" s="1027">
        <v>2725327587</v>
      </c>
    </row>
    <row r="20" spans="1:11" ht="25.5" customHeight="1">
      <c r="A20" s="47"/>
      <c r="B20" s="1545"/>
      <c r="C20" s="2238"/>
      <c r="D20" s="651" t="s">
        <v>1597</v>
      </c>
      <c r="E20" s="647" t="s">
        <v>268</v>
      </c>
      <c r="F20" s="527">
        <v>278628117</v>
      </c>
      <c r="G20" s="527">
        <v>283061758</v>
      </c>
      <c r="H20" s="527">
        <v>299207675</v>
      </c>
      <c r="I20" s="527">
        <v>259018934</v>
      </c>
      <c r="J20" s="527">
        <v>226186719</v>
      </c>
    </row>
    <row r="21" spans="1:11" ht="25.5" customHeight="1">
      <c r="A21" s="47"/>
      <c r="B21" s="2244" t="s">
        <v>1270</v>
      </c>
      <c r="C21" s="2242" t="s">
        <v>1271</v>
      </c>
      <c r="D21" s="2243"/>
      <c r="E21" s="156" t="s">
        <v>268</v>
      </c>
      <c r="F21" s="225">
        <v>24752680</v>
      </c>
      <c r="G21" s="225">
        <v>25947320</v>
      </c>
      <c r="H21" s="225">
        <v>18872890</v>
      </c>
      <c r="I21" s="225">
        <v>17970000</v>
      </c>
      <c r="J21" s="225">
        <v>13800000</v>
      </c>
    </row>
    <row r="22" spans="1:11" ht="25.5" customHeight="1">
      <c r="A22" s="47"/>
      <c r="B22" s="2245"/>
      <c r="C22" s="2243" t="s">
        <v>1599</v>
      </c>
      <c r="D22" s="2243"/>
      <c r="E22" s="156" t="s">
        <v>268</v>
      </c>
      <c r="F22" s="225">
        <v>3100000</v>
      </c>
      <c r="G22" s="225">
        <v>3150000</v>
      </c>
      <c r="H22" s="225">
        <v>3350000</v>
      </c>
      <c r="I22" s="225">
        <v>3300000</v>
      </c>
      <c r="J22" s="225">
        <v>3500000</v>
      </c>
    </row>
    <row r="23" spans="1:11" s="47" customFormat="1" ht="14.45" customHeight="1">
      <c r="B23" s="47" t="s">
        <v>1677</v>
      </c>
    </row>
    <row r="24" spans="1:11" s="47" customFormat="1" ht="26.25" customHeight="1">
      <c r="A24" s="215" t="s">
        <v>1104</v>
      </c>
      <c r="B24" s="219"/>
      <c r="C24" s="219"/>
      <c r="D24" s="219"/>
      <c r="E24" s="219"/>
      <c r="F24" s="219"/>
      <c r="G24" s="219"/>
      <c r="H24" s="219"/>
      <c r="I24" s="219"/>
      <c r="J24" s="219"/>
      <c r="K24" s="219"/>
    </row>
    <row r="25" spans="1:11" s="47" customFormat="1" ht="14.45" customHeight="1">
      <c r="H25" s="1313" t="s">
        <v>2095</v>
      </c>
      <c r="I25" s="1313"/>
      <c r="J25" s="1313"/>
      <c r="K25" s="302"/>
    </row>
    <row r="26" spans="1:11" s="47" customFormat="1" ht="26.1" customHeight="1">
      <c r="B26" s="1542" t="s">
        <v>1895</v>
      </c>
      <c r="C26" s="1853"/>
      <c r="D26" s="1853"/>
      <c r="E26" s="1853"/>
      <c r="F26" s="25" t="s">
        <v>1045</v>
      </c>
      <c r="G26" s="25" t="s">
        <v>547</v>
      </c>
      <c r="H26" s="25" t="s">
        <v>882</v>
      </c>
      <c r="I26" s="25" t="s">
        <v>2249</v>
      </c>
      <c r="J26" s="25" t="s">
        <v>2347</v>
      </c>
      <c r="K26" s="318"/>
    </row>
    <row r="27" spans="1:11" s="47" customFormat="1" ht="26.1" customHeight="1">
      <c r="B27" s="2246" t="s">
        <v>1274</v>
      </c>
      <c r="C27" s="2234" t="s">
        <v>1275</v>
      </c>
      <c r="D27" s="2235"/>
      <c r="E27" s="645" t="s">
        <v>1276</v>
      </c>
      <c r="F27" s="652">
        <v>50500</v>
      </c>
      <c r="G27" s="652">
        <v>50642</v>
      </c>
      <c r="H27" s="652">
        <v>50821</v>
      </c>
      <c r="I27" s="652">
        <v>50794</v>
      </c>
      <c r="J27" s="652">
        <v>50733</v>
      </c>
    </row>
    <row r="28" spans="1:11" s="47" customFormat="1" ht="26.1" customHeight="1">
      <c r="B28" s="2246"/>
      <c r="C28" s="2236" t="s">
        <v>1099</v>
      </c>
      <c r="D28" s="1990"/>
      <c r="E28" s="646" t="s">
        <v>1276</v>
      </c>
      <c r="F28" s="653">
        <v>4655</v>
      </c>
      <c r="G28" s="653">
        <v>4852</v>
      </c>
      <c r="H28" s="653">
        <v>5043</v>
      </c>
      <c r="I28" s="653">
        <v>5159</v>
      </c>
      <c r="J28" s="653">
        <v>5247</v>
      </c>
    </row>
    <row r="29" spans="1:11" s="47" customFormat="1" ht="26.1" customHeight="1">
      <c r="B29" s="2246"/>
      <c r="C29" s="1995" t="s">
        <v>1273</v>
      </c>
      <c r="D29" s="1993"/>
      <c r="E29" s="647" t="s">
        <v>1754</v>
      </c>
      <c r="F29" s="654">
        <v>9.2200000000000006</v>
      </c>
      <c r="G29" s="654">
        <v>9.58</v>
      </c>
      <c r="H29" s="654">
        <v>9.92</v>
      </c>
      <c r="I29" s="654">
        <v>10.16</v>
      </c>
      <c r="J29" s="654">
        <v>10.34</v>
      </c>
    </row>
    <row r="30" spans="1:11" s="47" customFormat="1" ht="26.1" customHeight="1">
      <c r="B30" s="2246" t="s">
        <v>1105</v>
      </c>
      <c r="C30" s="2234" t="s">
        <v>1100</v>
      </c>
      <c r="D30" s="2235"/>
      <c r="E30" s="645" t="s">
        <v>1276</v>
      </c>
      <c r="F30" s="652">
        <v>220</v>
      </c>
      <c r="G30" s="652">
        <v>208</v>
      </c>
      <c r="H30" s="652">
        <v>195</v>
      </c>
      <c r="I30" s="652">
        <v>193</v>
      </c>
      <c r="J30" s="652">
        <v>184</v>
      </c>
    </row>
    <row r="31" spans="1:11" s="47" customFormat="1" ht="26.1" customHeight="1">
      <c r="B31" s="2246"/>
      <c r="C31" s="1995" t="s">
        <v>1101</v>
      </c>
      <c r="D31" s="1993"/>
      <c r="E31" s="647" t="s">
        <v>1332</v>
      </c>
      <c r="F31" s="655">
        <v>4435</v>
      </c>
      <c r="G31" s="655">
        <v>4644</v>
      </c>
      <c r="H31" s="655">
        <v>4848</v>
      </c>
      <c r="I31" s="655">
        <v>4966</v>
      </c>
      <c r="J31" s="655">
        <v>5063</v>
      </c>
    </row>
    <row r="32" spans="1:11" s="47" customFormat="1" ht="26.1" customHeight="1">
      <c r="B32" s="2247" t="s">
        <v>1103</v>
      </c>
      <c r="C32" s="2234" t="s">
        <v>267</v>
      </c>
      <c r="D32" s="2235"/>
      <c r="E32" s="645" t="s">
        <v>268</v>
      </c>
      <c r="F32" s="652">
        <v>280402953</v>
      </c>
      <c r="G32" s="652">
        <v>288406674</v>
      </c>
      <c r="H32" s="652">
        <v>329544578</v>
      </c>
      <c r="I32" s="652">
        <v>339493268</v>
      </c>
      <c r="J32" s="652">
        <v>369680918</v>
      </c>
    </row>
    <row r="33" spans="2:10" s="47" customFormat="1" ht="26.1" customHeight="1">
      <c r="B33" s="2248"/>
      <c r="C33" s="1995" t="s">
        <v>1102</v>
      </c>
      <c r="D33" s="1993"/>
      <c r="E33" s="647" t="s">
        <v>268</v>
      </c>
      <c r="F33" s="655">
        <v>60237</v>
      </c>
      <c r="G33" s="655">
        <v>59441</v>
      </c>
      <c r="H33" s="655">
        <v>65347</v>
      </c>
      <c r="I33" s="655">
        <v>65806</v>
      </c>
      <c r="J33" s="655">
        <v>70456</v>
      </c>
    </row>
    <row r="34" spans="2:10" s="47" customFormat="1" ht="26.1" customHeight="1">
      <c r="B34" s="2133" t="s">
        <v>271</v>
      </c>
      <c r="C34" s="2234" t="s">
        <v>272</v>
      </c>
      <c r="D34" s="2235"/>
      <c r="E34" s="645" t="s">
        <v>268</v>
      </c>
      <c r="F34" s="656">
        <v>3788711715</v>
      </c>
      <c r="G34" s="656">
        <v>3958406101</v>
      </c>
      <c r="H34" s="656">
        <v>4214368814</v>
      </c>
      <c r="I34" s="656">
        <v>4445953177</v>
      </c>
      <c r="J34" s="656">
        <v>4374190813</v>
      </c>
    </row>
    <row r="35" spans="2:10" s="47" customFormat="1" ht="26.1" customHeight="1">
      <c r="B35" s="2249"/>
      <c r="C35" s="1995" t="s">
        <v>274</v>
      </c>
      <c r="D35" s="1993"/>
      <c r="E35" s="647" t="s">
        <v>268</v>
      </c>
      <c r="F35" s="655">
        <v>813902</v>
      </c>
      <c r="G35" s="655">
        <v>815830</v>
      </c>
      <c r="H35" s="655">
        <v>835687</v>
      </c>
      <c r="I35" s="655">
        <v>861786</v>
      </c>
      <c r="J35" s="655">
        <v>833656</v>
      </c>
    </row>
    <row r="36" spans="2:10" ht="26.1" customHeight="1">
      <c r="B36" s="233" t="s">
        <v>1598</v>
      </c>
      <c r="C36" s="2243" t="s">
        <v>1599</v>
      </c>
      <c r="D36" s="2243"/>
      <c r="E36" s="156" t="s">
        <v>268</v>
      </c>
      <c r="F36" s="301">
        <v>13600000</v>
      </c>
      <c r="G36" s="301">
        <v>14300000</v>
      </c>
      <c r="H36" s="301">
        <v>14500000</v>
      </c>
      <c r="I36" s="301">
        <v>15500000</v>
      </c>
      <c r="J36" s="301">
        <v>15950000</v>
      </c>
    </row>
  </sheetData>
  <mergeCells count="42">
    <mergeCell ref="B30:B31"/>
    <mergeCell ref="C30:D30"/>
    <mergeCell ref="C31:D31"/>
    <mergeCell ref="C36:D36"/>
    <mergeCell ref="C33:D33"/>
    <mergeCell ref="B32:B33"/>
    <mergeCell ref="C32:D32"/>
    <mergeCell ref="B34:B35"/>
    <mergeCell ref="C34:D34"/>
    <mergeCell ref="C35:D35"/>
    <mergeCell ref="B21:B22"/>
    <mergeCell ref="C13:D13"/>
    <mergeCell ref="C14:D14"/>
    <mergeCell ref="C15:D15"/>
    <mergeCell ref="C28:D28"/>
    <mergeCell ref="B27:B29"/>
    <mergeCell ref="C27:D27"/>
    <mergeCell ref="C29:D29"/>
    <mergeCell ref="H2:J2"/>
    <mergeCell ref="B3:E3"/>
    <mergeCell ref="C4:D4"/>
    <mergeCell ref="C7:D7"/>
    <mergeCell ref="B26:E26"/>
    <mergeCell ref="H25:J25"/>
    <mergeCell ref="C8:D8"/>
    <mergeCell ref="C9:D9"/>
    <mergeCell ref="C10:D10"/>
    <mergeCell ref="C11:D11"/>
    <mergeCell ref="C19:C20"/>
    <mergeCell ref="B10:B12"/>
    <mergeCell ref="B13:B15"/>
    <mergeCell ref="C21:D21"/>
    <mergeCell ref="C12:D12"/>
    <mergeCell ref="C22:D22"/>
    <mergeCell ref="B16:B20"/>
    <mergeCell ref="C16:D16"/>
    <mergeCell ref="C17:D17"/>
    <mergeCell ref="C18:D18"/>
    <mergeCell ref="C5:D5"/>
    <mergeCell ref="C6:D6"/>
    <mergeCell ref="B7:B9"/>
    <mergeCell ref="B4:B6"/>
  </mergeCells>
  <phoneticPr fontId="2"/>
  <pageMargins left="0.78740157480314965" right="0.78740157480314965" top="0.59055118110236227" bottom="0.59055118110236227" header="0.39370078740157483" footer="0.39370078740157483"/>
  <pageSetup paperSize="9" scale="82"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zoomScaleNormal="100" workbookViewId="0">
      <selection activeCell="O26" sqref="O26"/>
    </sheetView>
  </sheetViews>
  <sheetFormatPr defaultRowHeight="14.45" customHeight="1"/>
  <cols>
    <col min="1" max="1" width="1.875" style="155" customWidth="1"/>
    <col min="2" max="2" width="7.5" style="155" customWidth="1"/>
    <col min="3" max="3" width="11.5" style="155" bestFit="1" customWidth="1"/>
    <col min="4" max="19" width="4.625" style="155" customWidth="1"/>
    <col min="20" max="16384" width="9" style="155"/>
  </cols>
  <sheetData>
    <row r="1" spans="1:34" s="217" customFormat="1" ht="26.25" customHeight="1">
      <c r="A1" s="215" t="s">
        <v>914</v>
      </c>
      <c r="B1" s="219"/>
      <c r="C1" s="219"/>
      <c r="D1" s="219"/>
      <c r="E1" s="219"/>
      <c r="F1" s="219"/>
      <c r="G1" s="219"/>
      <c r="H1" s="219"/>
      <c r="I1" s="219"/>
      <c r="J1" s="219"/>
      <c r="K1" s="219"/>
      <c r="L1" s="219"/>
      <c r="M1" s="219"/>
      <c r="N1" s="219"/>
      <c r="O1" s="219"/>
      <c r="P1" s="219"/>
      <c r="Q1" s="219"/>
      <c r="R1" s="219"/>
      <c r="S1" s="219"/>
      <c r="T1" s="219"/>
      <c r="U1" s="219"/>
      <c r="V1" s="219"/>
      <c r="W1" s="218"/>
      <c r="X1" s="218"/>
      <c r="Y1" s="218"/>
      <c r="Z1" s="218"/>
      <c r="AA1" s="218"/>
      <c r="AB1" s="218"/>
      <c r="AC1" s="218"/>
      <c r="AD1" s="218"/>
      <c r="AE1" s="218"/>
      <c r="AF1" s="218"/>
      <c r="AG1" s="218"/>
      <c r="AH1" s="218"/>
    </row>
    <row r="2" spans="1:34" ht="15.95" customHeight="1">
      <c r="A2" s="47"/>
      <c r="B2" s="47"/>
      <c r="C2" s="47"/>
      <c r="D2" s="1852"/>
      <c r="E2" s="1852"/>
      <c r="F2" s="1313" t="s">
        <v>2095</v>
      </c>
      <c r="G2" s="1313"/>
      <c r="H2" s="1313"/>
      <c r="I2" s="1313"/>
      <c r="J2" s="1313"/>
      <c r="K2" s="1313"/>
      <c r="L2" s="1313"/>
      <c r="M2" s="1313"/>
    </row>
    <row r="3" spans="1:34" ht="18.75" customHeight="1">
      <c r="A3" s="47"/>
      <c r="B3" s="1542" t="s">
        <v>1895</v>
      </c>
      <c r="C3" s="1543"/>
      <c r="D3" s="1735" t="s">
        <v>1980</v>
      </c>
      <c r="E3" s="2262"/>
      <c r="F3" s="1735" t="s">
        <v>546</v>
      </c>
      <c r="G3" s="2262"/>
      <c r="H3" s="1735" t="s">
        <v>2134</v>
      </c>
      <c r="I3" s="2262"/>
      <c r="J3" s="1735" t="s">
        <v>2248</v>
      </c>
      <c r="K3" s="2262"/>
      <c r="L3" s="1735" t="s">
        <v>2346</v>
      </c>
      <c r="M3" s="2262"/>
    </row>
    <row r="4" spans="1:34" ht="30.75" customHeight="1">
      <c r="A4" s="47"/>
      <c r="B4" s="1333" t="s">
        <v>1759</v>
      </c>
      <c r="C4" s="657" t="s">
        <v>351</v>
      </c>
      <c r="D4" s="2253">
        <v>6023</v>
      </c>
      <c r="E4" s="2254"/>
      <c r="F4" s="1655">
        <v>6072</v>
      </c>
      <c r="G4" s="1655"/>
      <c r="H4" s="1655">
        <v>5955</v>
      </c>
      <c r="I4" s="1655"/>
      <c r="J4" s="1655">
        <v>5881</v>
      </c>
      <c r="K4" s="1655"/>
      <c r="L4" s="1655">
        <v>5496</v>
      </c>
      <c r="M4" s="1655"/>
    </row>
    <row r="5" spans="1:34" ht="30.75" customHeight="1">
      <c r="A5" s="47"/>
      <c r="B5" s="1333"/>
      <c r="C5" s="658" t="s">
        <v>352</v>
      </c>
      <c r="D5" s="2256">
        <v>148383</v>
      </c>
      <c r="E5" s="2257"/>
      <c r="F5" s="1645">
        <v>150348</v>
      </c>
      <c r="G5" s="1645"/>
      <c r="H5" s="1645">
        <v>148317</v>
      </c>
      <c r="I5" s="1645"/>
      <c r="J5" s="1645">
        <v>148969</v>
      </c>
      <c r="K5" s="1645"/>
      <c r="L5" s="1645">
        <v>148009</v>
      </c>
      <c r="M5" s="1645"/>
    </row>
    <row r="6" spans="1:34" ht="30.75" customHeight="1">
      <c r="A6" s="47"/>
      <c r="B6" s="1333"/>
      <c r="C6" s="659" t="s">
        <v>353</v>
      </c>
      <c r="D6" s="2250">
        <v>327308</v>
      </c>
      <c r="E6" s="2251"/>
      <c r="F6" s="1640">
        <v>319914</v>
      </c>
      <c r="G6" s="1640"/>
      <c r="H6" s="1640">
        <v>330122</v>
      </c>
      <c r="I6" s="1640"/>
      <c r="J6" s="1640">
        <v>328385</v>
      </c>
      <c r="K6" s="1640"/>
      <c r="L6" s="1640">
        <v>317672</v>
      </c>
      <c r="M6" s="1640"/>
    </row>
    <row r="7" spans="1:34" ht="30.75" customHeight="1">
      <c r="A7" s="47"/>
      <c r="B7" s="1333" t="s">
        <v>1602</v>
      </c>
      <c r="C7" s="657" t="s">
        <v>351</v>
      </c>
      <c r="D7" s="2253">
        <v>3432</v>
      </c>
      <c r="E7" s="2254"/>
      <c r="F7" s="1655">
        <v>3419</v>
      </c>
      <c r="G7" s="1655"/>
      <c r="H7" s="1655">
        <v>3391</v>
      </c>
      <c r="I7" s="1655"/>
      <c r="J7" s="2261">
        <v>3268</v>
      </c>
      <c r="K7" s="2261"/>
      <c r="L7" s="2261">
        <v>2897</v>
      </c>
      <c r="M7" s="2261"/>
    </row>
    <row r="8" spans="1:34" ht="30.75" customHeight="1">
      <c r="A8" s="47"/>
      <c r="B8" s="1333"/>
      <c r="C8" s="658" t="s">
        <v>352</v>
      </c>
      <c r="D8" s="2256">
        <v>88431</v>
      </c>
      <c r="E8" s="2257"/>
      <c r="F8" s="1645">
        <v>89110</v>
      </c>
      <c r="G8" s="1645"/>
      <c r="H8" s="1645">
        <v>84464</v>
      </c>
      <c r="I8" s="1645"/>
      <c r="J8" s="1645">
        <v>86091</v>
      </c>
      <c r="K8" s="1645"/>
      <c r="L8" s="1645">
        <v>83872</v>
      </c>
      <c r="M8" s="1645"/>
    </row>
    <row r="9" spans="1:34" ht="30.75" customHeight="1">
      <c r="A9" s="47"/>
      <c r="B9" s="1333"/>
      <c r="C9" s="659" t="s">
        <v>353</v>
      </c>
      <c r="D9" s="2250">
        <v>101044</v>
      </c>
      <c r="E9" s="2251"/>
      <c r="F9" s="1640">
        <v>98108</v>
      </c>
      <c r="G9" s="1640"/>
      <c r="H9" s="1640">
        <v>101759</v>
      </c>
      <c r="I9" s="1640"/>
      <c r="J9" s="1640">
        <v>99792</v>
      </c>
      <c r="K9" s="1640"/>
      <c r="L9" s="1640">
        <v>97414</v>
      </c>
      <c r="M9" s="1640"/>
    </row>
    <row r="10" spans="1:34" s="206" customFormat="1" ht="30.75" customHeight="1">
      <c r="A10" s="204"/>
      <c r="B10" s="386" t="s">
        <v>2355</v>
      </c>
      <c r="C10" s="205" t="s">
        <v>423</v>
      </c>
      <c r="D10" s="2258">
        <v>2262</v>
      </c>
      <c r="E10" s="2259"/>
      <c r="F10" s="2260">
        <v>1913</v>
      </c>
      <c r="G10" s="2260"/>
      <c r="H10" s="2260">
        <v>1571</v>
      </c>
      <c r="I10" s="2260"/>
      <c r="J10" s="2260">
        <v>1381</v>
      </c>
      <c r="K10" s="2260"/>
      <c r="L10" s="2260">
        <v>1801</v>
      </c>
      <c r="M10" s="2260"/>
    </row>
    <row r="11" spans="1:34" ht="30.75" customHeight="1">
      <c r="A11" s="47"/>
      <c r="B11" s="2252" t="s">
        <v>883</v>
      </c>
      <c r="C11" s="657" t="s">
        <v>351</v>
      </c>
      <c r="D11" s="2253">
        <v>623</v>
      </c>
      <c r="E11" s="2254"/>
      <c r="F11" s="1655">
        <v>656</v>
      </c>
      <c r="G11" s="1655"/>
      <c r="H11" s="1655">
        <v>681</v>
      </c>
      <c r="I11" s="1655"/>
      <c r="J11" s="1655">
        <v>688</v>
      </c>
      <c r="K11" s="1655"/>
      <c r="L11" s="1655">
        <v>556</v>
      </c>
      <c r="M11" s="1655"/>
    </row>
    <row r="12" spans="1:34" ht="30.75" customHeight="1">
      <c r="A12" s="47"/>
      <c r="B12" s="2252"/>
      <c r="C12" s="658" t="s">
        <v>352</v>
      </c>
      <c r="D12" s="2256">
        <v>16802</v>
      </c>
      <c r="E12" s="2257"/>
      <c r="F12" s="1645">
        <v>17177</v>
      </c>
      <c r="G12" s="1645"/>
      <c r="H12" s="1645">
        <v>18649</v>
      </c>
      <c r="I12" s="1645"/>
      <c r="J12" s="1645">
        <v>18991</v>
      </c>
      <c r="K12" s="1645"/>
      <c r="L12" s="1645">
        <v>19368</v>
      </c>
      <c r="M12" s="1645"/>
    </row>
    <row r="13" spans="1:34" ht="30.75" customHeight="1">
      <c r="A13" s="47"/>
      <c r="B13" s="2252"/>
      <c r="C13" s="659" t="s">
        <v>353</v>
      </c>
      <c r="D13" s="2250">
        <v>98103</v>
      </c>
      <c r="E13" s="2251"/>
      <c r="F13" s="1640">
        <v>92939</v>
      </c>
      <c r="G13" s="1640"/>
      <c r="H13" s="1640">
        <v>101155</v>
      </c>
      <c r="I13" s="1640"/>
      <c r="J13" s="1640">
        <v>103657</v>
      </c>
      <c r="K13" s="1640"/>
      <c r="L13" s="1640">
        <v>96275</v>
      </c>
      <c r="M13" s="1640"/>
    </row>
    <row r="14" spans="1:34" ht="30.75" customHeight="1">
      <c r="A14" s="47"/>
      <c r="B14" s="1333" t="s">
        <v>1603</v>
      </c>
      <c r="C14" s="657" t="s">
        <v>351</v>
      </c>
      <c r="D14" s="2253">
        <v>234</v>
      </c>
      <c r="E14" s="2254"/>
      <c r="F14" s="1655">
        <v>176</v>
      </c>
      <c r="G14" s="1655"/>
      <c r="H14" s="1655">
        <v>128</v>
      </c>
      <c r="I14" s="1655"/>
      <c r="J14" s="1655">
        <v>86</v>
      </c>
      <c r="K14" s="1655"/>
      <c r="L14" s="1655">
        <v>103</v>
      </c>
      <c r="M14" s="1655"/>
    </row>
    <row r="15" spans="1:34" ht="30.75" customHeight="1">
      <c r="A15" s="47"/>
      <c r="B15" s="1333"/>
      <c r="C15" s="658" t="s">
        <v>352</v>
      </c>
      <c r="D15" s="2256">
        <v>6132</v>
      </c>
      <c r="E15" s="2257"/>
      <c r="F15" s="1645">
        <v>4603</v>
      </c>
      <c r="G15" s="1645"/>
      <c r="H15" s="1645">
        <v>3550</v>
      </c>
      <c r="I15" s="1645"/>
      <c r="J15" s="1645">
        <v>2772</v>
      </c>
      <c r="K15" s="1645"/>
      <c r="L15" s="1645">
        <v>2671</v>
      </c>
      <c r="M15" s="1645"/>
    </row>
    <row r="16" spans="1:34" ht="30.75" customHeight="1">
      <c r="A16" s="47"/>
      <c r="B16" s="1333"/>
      <c r="C16" s="659" t="s">
        <v>353</v>
      </c>
      <c r="D16" s="2250">
        <v>21897</v>
      </c>
      <c r="E16" s="2251"/>
      <c r="F16" s="1640">
        <v>16039</v>
      </c>
      <c r="G16" s="1640"/>
      <c r="H16" s="1640">
        <v>10633</v>
      </c>
      <c r="I16" s="1640"/>
      <c r="J16" s="1640">
        <v>8658</v>
      </c>
      <c r="K16" s="1640"/>
      <c r="L16" s="1640">
        <v>7608</v>
      </c>
      <c r="M16" s="1640"/>
    </row>
    <row r="17" spans="1:16" ht="30.75" customHeight="1">
      <c r="A17" s="47"/>
      <c r="B17" s="2252" t="s">
        <v>884</v>
      </c>
      <c r="C17" s="657" t="s">
        <v>351</v>
      </c>
      <c r="D17" s="2253">
        <v>644</v>
      </c>
      <c r="E17" s="2254"/>
      <c r="F17" s="1655">
        <v>661</v>
      </c>
      <c r="G17" s="1655"/>
      <c r="H17" s="1655">
        <v>644</v>
      </c>
      <c r="I17" s="1655"/>
      <c r="J17" s="1655">
        <v>637</v>
      </c>
      <c r="K17" s="1655"/>
      <c r="L17" s="1655">
        <v>660</v>
      </c>
      <c r="M17" s="1655"/>
    </row>
    <row r="18" spans="1:16" ht="30.75" customHeight="1">
      <c r="A18" s="47"/>
      <c r="B18" s="2252"/>
      <c r="C18" s="658" t="s">
        <v>352</v>
      </c>
      <c r="D18" s="2256">
        <v>19906</v>
      </c>
      <c r="E18" s="2257"/>
      <c r="F18" s="1645">
        <v>20873</v>
      </c>
      <c r="G18" s="1645"/>
      <c r="H18" s="1645">
        <v>21630</v>
      </c>
      <c r="I18" s="1645"/>
      <c r="J18" s="1645">
        <v>21651</v>
      </c>
      <c r="K18" s="1645"/>
      <c r="L18" s="1645">
        <v>22323</v>
      </c>
      <c r="M18" s="1645"/>
    </row>
    <row r="19" spans="1:16" ht="30.75" customHeight="1">
      <c r="A19" s="47"/>
      <c r="B19" s="2252"/>
      <c r="C19" s="659" t="s">
        <v>353</v>
      </c>
      <c r="D19" s="2250">
        <v>68558</v>
      </c>
      <c r="E19" s="2251"/>
      <c r="F19" s="1640">
        <v>69876</v>
      </c>
      <c r="G19" s="1640"/>
      <c r="H19" s="1640">
        <v>72795</v>
      </c>
      <c r="I19" s="1640"/>
      <c r="J19" s="1640">
        <v>72664</v>
      </c>
      <c r="K19" s="1640"/>
      <c r="L19" s="1640">
        <v>71845</v>
      </c>
      <c r="M19" s="1640"/>
    </row>
    <row r="20" spans="1:16" ht="30.75" customHeight="1">
      <c r="A20" s="47"/>
      <c r="B20" s="2255" t="s">
        <v>2006</v>
      </c>
      <c r="C20" s="657" t="s">
        <v>351</v>
      </c>
      <c r="D20" s="2253">
        <v>1007</v>
      </c>
      <c r="E20" s="2254"/>
      <c r="F20" s="1655">
        <v>1061</v>
      </c>
      <c r="G20" s="1655"/>
      <c r="H20" s="1655">
        <v>1023</v>
      </c>
      <c r="I20" s="1655"/>
      <c r="J20" s="1655">
        <v>1108</v>
      </c>
      <c r="K20" s="1655"/>
      <c r="L20" s="1655">
        <v>1029</v>
      </c>
      <c r="M20" s="1655"/>
    </row>
    <row r="21" spans="1:16" ht="30.75" customHeight="1">
      <c r="A21" s="47"/>
      <c r="B21" s="2255"/>
      <c r="C21" s="658" t="s">
        <v>352</v>
      </c>
      <c r="D21" s="2256">
        <v>15978</v>
      </c>
      <c r="E21" s="2257"/>
      <c r="F21" s="1645">
        <v>17281</v>
      </c>
      <c r="G21" s="1645"/>
      <c r="H21" s="1645">
        <v>18516</v>
      </c>
      <c r="I21" s="1645"/>
      <c r="J21" s="1645">
        <v>18092</v>
      </c>
      <c r="K21" s="1645"/>
      <c r="L21" s="1645">
        <v>18390</v>
      </c>
      <c r="M21" s="1645"/>
    </row>
    <row r="22" spans="1:16" ht="30.75" customHeight="1">
      <c r="A22" s="47"/>
      <c r="B22" s="2255"/>
      <c r="C22" s="659" t="s">
        <v>353</v>
      </c>
      <c r="D22" s="2250">
        <v>33362</v>
      </c>
      <c r="E22" s="2251"/>
      <c r="F22" s="1640">
        <v>38527</v>
      </c>
      <c r="G22" s="1640"/>
      <c r="H22" s="1640">
        <v>39518</v>
      </c>
      <c r="I22" s="1640"/>
      <c r="J22" s="1640">
        <v>40024</v>
      </c>
      <c r="K22" s="1640"/>
      <c r="L22" s="1640">
        <v>39855</v>
      </c>
      <c r="M22" s="1640"/>
    </row>
    <row r="23" spans="1:16" ht="30.75" customHeight="1">
      <c r="A23" s="47"/>
      <c r="B23" s="2255" t="s">
        <v>2007</v>
      </c>
      <c r="C23" s="657" t="s">
        <v>351</v>
      </c>
      <c r="D23" s="2253">
        <v>77</v>
      </c>
      <c r="E23" s="2254"/>
      <c r="F23" s="1655">
        <v>91</v>
      </c>
      <c r="G23" s="1655"/>
      <c r="H23" s="1655">
        <v>78</v>
      </c>
      <c r="I23" s="1655"/>
      <c r="J23" s="1655">
        <v>83</v>
      </c>
      <c r="K23" s="1655"/>
      <c r="L23" s="1655">
        <v>68</v>
      </c>
      <c r="M23" s="1655"/>
    </row>
    <row r="24" spans="1:16" ht="30.75" customHeight="1">
      <c r="A24" s="47"/>
      <c r="B24" s="2255"/>
      <c r="C24" s="658" t="s">
        <v>352</v>
      </c>
      <c r="D24" s="2256">
        <v>941</v>
      </c>
      <c r="E24" s="2257"/>
      <c r="F24" s="1645">
        <v>1142</v>
      </c>
      <c r="G24" s="1645"/>
      <c r="H24" s="1645">
        <v>1303</v>
      </c>
      <c r="I24" s="1645"/>
      <c r="J24" s="1645">
        <v>1132</v>
      </c>
      <c r="K24" s="1645"/>
      <c r="L24" s="1645">
        <v>1069</v>
      </c>
      <c r="M24" s="1645"/>
    </row>
    <row r="25" spans="1:16" ht="30.75" customHeight="1">
      <c r="A25" s="47"/>
      <c r="B25" s="2255"/>
      <c r="C25" s="659" t="s">
        <v>353</v>
      </c>
      <c r="D25" s="2250">
        <v>1507</v>
      </c>
      <c r="E25" s="2251"/>
      <c r="F25" s="1640">
        <v>1970</v>
      </c>
      <c r="G25" s="1640"/>
      <c r="H25" s="1640">
        <v>2123</v>
      </c>
      <c r="I25" s="1640"/>
      <c r="J25" s="1640">
        <v>1558</v>
      </c>
      <c r="K25" s="1640"/>
      <c r="L25" s="1640">
        <v>1478</v>
      </c>
      <c r="M25" s="1640"/>
    </row>
    <row r="26" spans="1:16" ht="30.75" customHeight="1">
      <c r="A26" s="47"/>
      <c r="B26" s="2252" t="s">
        <v>2008</v>
      </c>
      <c r="C26" s="657" t="s">
        <v>351</v>
      </c>
      <c r="D26" s="2253">
        <v>6</v>
      </c>
      <c r="E26" s="2254"/>
      <c r="F26" s="1655">
        <v>8</v>
      </c>
      <c r="G26" s="1655"/>
      <c r="H26" s="1655">
        <v>10</v>
      </c>
      <c r="I26" s="1655"/>
      <c r="J26" s="1655">
        <v>11</v>
      </c>
      <c r="K26" s="1655"/>
      <c r="L26" s="1655">
        <v>9</v>
      </c>
      <c r="M26" s="1655"/>
    </row>
    <row r="27" spans="1:16" ht="30.75" customHeight="1">
      <c r="A27" s="47"/>
      <c r="B27" s="2252"/>
      <c r="C27" s="658" t="s">
        <v>352</v>
      </c>
      <c r="D27" s="2256">
        <v>122</v>
      </c>
      <c r="E27" s="2257"/>
      <c r="F27" s="1645">
        <v>162</v>
      </c>
      <c r="G27" s="1645"/>
      <c r="H27" s="1645">
        <v>205</v>
      </c>
      <c r="I27" s="1645"/>
      <c r="J27" s="1645">
        <v>240</v>
      </c>
      <c r="K27" s="1645"/>
      <c r="L27" s="1645">
        <v>316</v>
      </c>
      <c r="M27" s="1645"/>
    </row>
    <row r="28" spans="1:16" ht="30.75" customHeight="1">
      <c r="A28" s="47"/>
      <c r="B28" s="2252"/>
      <c r="C28" s="659" t="s">
        <v>353</v>
      </c>
      <c r="D28" s="2250">
        <v>575</v>
      </c>
      <c r="E28" s="2251"/>
      <c r="F28" s="1640">
        <v>542</v>
      </c>
      <c r="G28" s="1640"/>
      <c r="H28" s="1640">
        <v>568</v>
      </c>
      <c r="I28" s="1640"/>
      <c r="J28" s="1640">
        <v>651</v>
      </c>
      <c r="K28" s="1640"/>
      <c r="L28" s="1640">
        <v>1396</v>
      </c>
      <c r="M28" s="1640"/>
    </row>
    <row r="29" spans="1:16" ht="12">
      <c r="B29" s="32" t="s">
        <v>483</v>
      </c>
      <c r="C29" s="36" t="s">
        <v>2009</v>
      </c>
      <c r="D29" s="36"/>
      <c r="E29" s="33"/>
      <c r="F29" s="101"/>
      <c r="G29" s="101"/>
      <c r="H29" s="157"/>
      <c r="I29" s="101"/>
      <c r="J29" s="101"/>
      <c r="K29" s="101"/>
      <c r="L29" s="157"/>
      <c r="M29" s="101"/>
      <c r="N29" s="101"/>
      <c r="O29" s="101"/>
      <c r="P29" s="157"/>
    </row>
    <row r="30" spans="1:16" ht="9" customHeight="1">
      <c r="B30" s="33"/>
      <c r="C30" s="33"/>
      <c r="D30" s="33"/>
      <c r="E30" s="33"/>
      <c r="F30" s="101"/>
      <c r="G30" s="101"/>
      <c r="H30" s="157"/>
      <c r="I30" s="101"/>
      <c r="J30" s="101"/>
      <c r="K30" s="101"/>
      <c r="L30" s="157"/>
      <c r="M30" s="101"/>
      <c r="N30" s="101"/>
      <c r="O30" s="101"/>
      <c r="P30" s="157"/>
    </row>
    <row r="31" spans="1:16" s="47" customFormat="1" ht="14.25" customHeight="1">
      <c r="B31" s="31"/>
      <c r="C31" s="31"/>
      <c r="D31" s="31"/>
      <c r="E31" s="31"/>
      <c r="F31" s="157"/>
      <c r="G31" s="101"/>
      <c r="H31" s="101"/>
      <c r="N31" s="101"/>
    </row>
    <row r="32" spans="1:16" s="47" customFormat="1" ht="14.25" customHeight="1">
      <c r="B32" s="31"/>
      <c r="C32" s="31"/>
      <c r="D32" s="31"/>
      <c r="E32" s="31"/>
      <c r="F32" s="157"/>
      <c r="G32" s="101"/>
      <c r="H32" s="101"/>
      <c r="N32" s="101"/>
    </row>
    <row r="33" spans="2:19" s="47" customFormat="1" ht="14.25" customHeight="1">
      <c r="B33" s="67"/>
      <c r="C33" s="67"/>
      <c r="D33" s="33"/>
      <c r="E33" s="33"/>
    </row>
    <row r="34" spans="2:19" s="47" customFormat="1" ht="14.25" customHeight="1">
      <c r="B34" s="31"/>
      <c r="C34" s="31"/>
      <c r="D34" s="31"/>
      <c r="E34" s="31"/>
      <c r="F34" s="31"/>
      <c r="G34" s="31"/>
      <c r="H34" s="31"/>
      <c r="N34" s="31"/>
      <c r="O34" s="31"/>
      <c r="P34" s="31"/>
      <c r="R34" s="33"/>
      <c r="S34" s="33"/>
    </row>
    <row r="35" spans="2:19" s="47" customFormat="1" ht="14.25" customHeight="1">
      <c r="B35" s="134"/>
      <c r="C35" s="134"/>
      <c r="D35" s="134"/>
      <c r="E35" s="134"/>
      <c r="F35" s="31"/>
      <c r="G35" s="100"/>
      <c r="H35" s="100"/>
    </row>
    <row r="36" spans="2:19" s="47" customFormat="1" ht="14.25" customHeight="1">
      <c r="B36" s="134"/>
      <c r="C36" s="134"/>
      <c r="D36" s="257"/>
      <c r="E36" s="258"/>
      <c r="F36" s="100"/>
      <c r="G36" s="100"/>
      <c r="H36" s="100"/>
      <c r="L36" s="250"/>
      <c r="M36" s="256"/>
    </row>
    <row r="37" spans="2:19" s="47" customFormat="1" ht="14.25" customHeight="1">
      <c r="B37" s="134"/>
      <c r="C37" s="134"/>
      <c r="D37" s="134"/>
      <c r="E37" s="134"/>
      <c r="F37" s="100"/>
      <c r="G37" s="100"/>
      <c r="H37" s="100"/>
    </row>
    <row r="38" spans="2:19" s="47" customFormat="1" ht="14.25" customHeight="1">
      <c r="B38" s="134"/>
      <c r="C38" s="134"/>
      <c r="D38" s="134"/>
      <c r="E38" s="134"/>
    </row>
    <row r="39" spans="2:19" s="47" customFormat="1" ht="14.25" customHeight="1">
      <c r="B39" s="33"/>
      <c r="C39" s="33"/>
      <c r="D39" s="33"/>
      <c r="E39" s="33"/>
      <c r="F39" s="157"/>
      <c r="G39" s="101"/>
      <c r="H39" s="101"/>
    </row>
    <row r="40" spans="2:19" s="47" customFormat="1" ht="14.25" customHeight="1">
      <c r="B40" s="33"/>
      <c r="C40" s="33"/>
      <c r="D40" s="33"/>
      <c r="E40" s="33"/>
      <c r="F40" s="157"/>
      <c r="G40" s="101"/>
      <c r="H40" s="101"/>
    </row>
    <row r="41" spans="2:19" s="47" customFormat="1" ht="14.45" customHeight="1"/>
    <row r="42" spans="2:19" s="47" customFormat="1" ht="14.45" customHeight="1"/>
    <row r="43" spans="2:19" s="47" customFormat="1" ht="14.45" customHeight="1"/>
    <row r="44" spans="2:19" s="47" customFormat="1" ht="14.45" customHeight="1"/>
    <row r="45" spans="2:19" s="47" customFormat="1" ht="14.45" customHeight="1"/>
    <row r="46" spans="2:19" s="47" customFormat="1" ht="14.45" customHeight="1"/>
    <row r="47" spans="2:19" s="47" customFormat="1" ht="14.45" customHeight="1"/>
    <row r="48" spans="2:19" s="47" customFormat="1" ht="14.45" customHeight="1"/>
    <row r="49" s="47" customFormat="1" ht="14.45" customHeight="1"/>
    <row r="50" s="47" customFormat="1" ht="14.45" customHeight="1"/>
    <row r="51" s="47" customFormat="1" ht="14.45" customHeight="1"/>
    <row r="52" s="47" customFormat="1" ht="14.45" customHeight="1"/>
    <row r="53" s="47" customFormat="1" ht="14.45" customHeight="1"/>
    <row r="54" s="47" customFormat="1" ht="14.45" customHeight="1"/>
    <row r="55" s="47" customFormat="1" ht="14.45" customHeight="1"/>
    <row r="56" s="47" customFormat="1" ht="14.45" customHeight="1"/>
    <row r="57" s="47" customFormat="1" ht="14.45" customHeight="1"/>
    <row r="58" s="47" customFormat="1" ht="14.45" customHeight="1"/>
    <row r="59" s="47" customFormat="1" ht="14.45" customHeight="1"/>
    <row r="60" s="47" customFormat="1" ht="14.45" customHeight="1"/>
    <row r="61" s="47" customFormat="1" ht="14.45" customHeight="1"/>
    <row r="62" s="47" customFormat="1" ht="14.45" customHeight="1"/>
    <row r="63" s="47" customFormat="1" ht="14.45" customHeight="1"/>
    <row r="64" s="47" customFormat="1" ht="14.45" customHeight="1"/>
    <row r="65" s="47" customFormat="1" ht="14.45" customHeight="1"/>
    <row r="66" s="47" customFormat="1" ht="14.45" customHeight="1"/>
    <row r="67" s="47" customFormat="1" ht="14.45" customHeight="1"/>
    <row r="68" s="47" customFormat="1" ht="14.45" customHeight="1"/>
    <row r="69" s="47" customFormat="1" ht="14.45" customHeight="1"/>
    <row r="70" s="47" customFormat="1" ht="14.45" customHeight="1"/>
  </sheetData>
  <mergeCells count="141">
    <mergeCell ref="D2:E2"/>
    <mergeCell ref="F2:M2"/>
    <mergeCell ref="B3:C3"/>
    <mergeCell ref="D3:E3"/>
    <mergeCell ref="F3:G3"/>
    <mergeCell ref="H3:I3"/>
    <mergeCell ref="J3:K3"/>
    <mergeCell ref="L3:M3"/>
    <mergeCell ref="L5:M5"/>
    <mergeCell ref="D6:E6"/>
    <mergeCell ref="F6:G6"/>
    <mergeCell ref="H6:I6"/>
    <mergeCell ref="J6:K6"/>
    <mergeCell ref="L6:M6"/>
    <mergeCell ref="B4:B6"/>
    <mergeCell ref="D4:E4"/>
    <mergeCell ref="F4:G4"/>
    <mergeCell ref="H4:I4"/>
    <mergeCell ref="J4:K4"/>
    <mergeCell ref="L4:M4"/>
    <mergeCell ref="D5:E5"/>
    <mergeCell ref="F5:G5"/>
    <mergeCell ref="H5:I5"/>
    <mergeCell ref="J5:K5"/>
    <mergeCell ref="B11:B13"/>
    <mergeCell ref="D11:E11"/>
    <mergeCell ref="F11:G11"/>
    <mergeCell ref="H11:I11"/>
    <mergeCell ref="J11:K11"/>
    <mergeCell ref="L8:M8"/>
    <mergeCell ref="D9:E9"/>
    <mergeCell ref="F9:G9"/>
    <mergeCell ref="H9:I9"/>
    <mergeCell ref="J9:K9"/>
    <mergeCell ref="L9:M9"/>
    <mergeCell ref="B7:B9"/>
    <mergeCell ref="D7:E7"/>
    <mergeCell ref="F7:G7"/>
    <mergeCell ref="H7:I7"/>
    <mergeCell ref="J7:K7"/>
    <mergeCell ref="L7:M7"/>
    <mergeCell ref="D8:E8"/>
    <mergeCell ref="F8:G8"/>
    <mergeCell ref="H8:I8"/>
    <mergeCell ref="J8:K8"/>
    <mergeCell ref="L11:M11"/>
    <mergeCell ref="D12:E12"/>
    <mergeCell ref="F12:G12"/>
    <mergeCell ref="H12:I12"/>
    <mergeCell ref="J12:K12"/>
    <mergeCell ref="L12:M12"/>
    <mergeCell ref="D10:E10"/>
    <mergeCell ref="F10:G10"/>
    <mergeCell ref="H10:I10"/>
    <mergeCell ref="J10:K10"/>
    <mergeCell ref="L10:M10"/>
    <mergeCell ref="L14:M14"/>
    <mergeCell ref="D13:E13"/>
    <mergeCell ref="F13:G13"/>
    <mergeCell ref="H13:I13"/>
    <mergeCell ref="J13:K13"/>
    <mergeCell ref="L13:M13"/>
    <mergeCell ref="D14:E14"/>
    <mergeCell ref="F14:G14"/>
    <mergeCell ref="H14:I14"/>
    <mergeCell ref="J14:K14"/>
    <mergeCell ref="D16:E16"/>
    <mergeCell ref="F16:G16"/>
    <mergeCell ref="H16:I16"/>
    <mergeCell ref="J16:K16"/>
    <mergeCell ref="L16:M16"/>
    <mergeCell ref="B17:B19"/>
    <mergeCell ref="D17:E17"/>
    <mergeCell ref="F17:G17"/>
    <mergeCell ref="H17:I17"/>
    <mergeCell ref="J17:K17"/>
    <mergeCell ref="B14:B16"/>
    <mergeCell ref="D15:E15"/>
    <mergeCell ref="F15:G15"/>
    <mergeCell ref="H15:I15"/>
    <mergeCell ref="J15:K15"/>
    <mergeCell ref="L15:M15"/>
    <mergeCell ref="B20:B22"/>
    <mergeCell ref="D20:E20"/>
    <mergeCell ref="F20:G20"/>
    <mergeCell ref="H20:I20"/>
    <mergeCell ref="J20:K20"/>
    <mergeCell ref="L17:M17"/>
    <mergeCell ref="D18:E18"/>
    <mergeCell ref="F18:G18"/>
    <mergeCell ref="H18:I18"/>
    <mergeCell ref="J18:K18"/>
    <mergeCell ref="L18:M18"/>
    <mergeCell ref="L20:M20"/>
    <mergeCell ref="D21:E21"/>
    <mergeCell ref="F21:G21"/>
    <mergeCell ref="H21:I21"/>
    <mergeCell ref="J21:K21"/>
    <mergeCell ref="L21:M21"/>
    <mergeCell ref="D19:E19"/>
    <mergeCell ref="F19:G19"/>
    <mergeCell ref="H19:I19"/>
    <mergeCell ref="J19:K19"/>
    <mergeCell ref="L19:M19"/>
    <mergeCell ref="F24:G24"/>
    <mergeCell ref="H24:I24"/>
    <mergeCell ref="J24:K24"/>
    <mergeCell ref="L24:M24"/>
    <mergeCell ref="D22:E22"/>
    <mergeCell ref="F22:G22"/>
    <mergeCell ref="H22:I22"/>
    <mergeCell ref="J22:K22"/>
    <mergeCell ref="L22:M22"/>
    <mergeCell ref="D23:E23"/>
    <mergeCell ref="F23:G23"/>
    <mergeCell ref="H23:I23"/>
    <mergeCell ref="J23:K23"/>
    <mergeCell ref="D25:E25"/>
    <mergeCell ref="F25:G25"/>
    <mergeCell ref="H25:I25"/>
    <mergeCell ref="J25:K25"/>
    <mergeCell ref="L25:M25"/>
    <mergeCell ref="B26:B28"/>
    <mergeCell ref="D26:E26"/>
    <mergeCell ref="F26:G26"/>
    <mergeCell ref="H26:I26"/>
    <mergeCell ref="J26:K26"/>
    <mergeCell ref="B23:B25"/>
    <mergeCell ref="D28:E28"/>
    <mergeCell ref="F28:G28"/>
    <mergeCell ref="H28:I28"/>
    <mergeCell ref="J28:K28"/>
    <mergeCell ref="L28:M28"/>
    <mergeCell ref="L26:M26"/>
    <mergeCell ref="D27:E27"/>
    <mergeCell ref="F27:G27"/>
    <mergeCell ref="H27:I27"/>
    <mergeCell ref="J27:K27"/>
    <mergeCell ref="L27:M27"/>
    <mergeCell ref="L23:M23"/>
    <mergeCell ref="D24:E2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N43"/>
  <sheetViews>
    <sheetView zoomScaleNormal="100" workbookViewId="0">
      <selection activeCell="AO43" sqref="AO43"/>
    </sheetView>
  </sheetViews>
  <sheetFormatPr defaultRowHeight="14.45" customHeight="1"/>
  <cols>
    <col min="1" max="1" width="1.875" style="155" customWidth="1"/>
    <col min="2" max="40" width="2.25" style="155" customWidth="1"/>
    <col min="41" max="16384" width="9" style="155"/>
  </cols>
  <sheetData>
    <row r="1" spans="1:40" s="217" customFormat="1" ht="26.25" customHeight="1">
      <c r="A1" s="215" t="s">
        <v>2260</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40" s="47" customFormat="1" ht="15.95" customHeight="1">
      <c r="M2" s="1313" t="s">
        <v>1733</v>
      </c>
      <c r="N2" s="1314"/>
      <c r="O2" s="1314"/>
      <c r="P2" s="1314"/>
      <c r="Q2" s="1314"/>
      <c r="R2" s="1314"/>
      <c r="S2" s="1314"/>
      <c r="T2" s="1314"/>
      <c r="U2" s="1314"/>
      <c r="V2" s="1314"/>
      <c r="W2" s="1314"/>
      <c r="X2" s="1314"/>
      <c r="Y2" s="1314"/>
      <c r="Z2" s="1314"/>
      <c r="AA2" s="1314"/>
      <c r="AB2" s="1314"/>
      <c r="AC2" s="1314"/>
    </row>
    <row r="3" spans="1:40" s="47" customFormat="1" ht="37.5" customHeight="1">
      <c r="B3" s="1333" t="s">
        <v>7</v>
      </c>
      <c r="C3" s="1333"/>
      <c r="D3" s="1333"/>
      <c r="E3" s="1333"/>
      <c r="F3" s="1542" t="s">
        <v>2081</v>
      </c>
      <c r="G3" s="1618"/>
      <c r="H3" s="1618"/>
      <c r="I3" s="1619"/>
      <c r="J3" s="1735" t="s">
        <v>40</v>
      </c>
      <c r="K3" s="1735"/>
      <c r="L3" s="1735"/>
      <c r="M3" s="1735"/>
      <c r="N3" s="1809" t="s">
        <v>41</v>
      </c>
      <c r="O3" s="1809"/>
      <c r="P3" s="1809"/>
      <c r="Q3" s="1809"/>
      <c r="R3" s="1521" t="s">
        <v>42</v>
      </c>
      <c r="S3" s="1521"/>
      <c r="T3" s="1521"/>
      <c r="U3" s="1521"/>
      <c r="V3" s="1735" t="s">
        <v>43</v>
      </c>
      <c r="W3" s="1735"/>
      <c r="X3" s="1735"/>
      <c r="Y3" s="1735"/>
      <c r="Z3" s="1521" t="s">
        <v>44</v>
      </c>
      <c r="AA3" s="1521"/>
      <c r="AB3" s="1521"/>
      <c r="AC3" s="1521"/>
      <c r="AD3" s="31"/>
    </row>
    <row r="4" spans="1:40" s="47" customFormat="1" ht="18.75" customHeight="1">
      <c r="B4" s="2146" t="s">
        <v>1045</v>
      </c>
      <c r="C4" s="2338"/>
      <c r="D4" s="2338"/>
      <c r="E4" s="2147"/>
      <c r="F4" s="2333">
        <v>1645</v>
      </c>
      <c r="G4" s="2334"/>
      <c r="H4" s="2334"/>
      <c r="I4" s="2335"/>
      <c r="J4" s="2333">
        <v>122</v>
      </c>
      <c r="K4" s="2334"/>
      <c r="L4" s="2334"/>
      <c r="M4" s="2335"/>
      <c r="N4" s="2333">
        <v>113</v>
      </c>
      <c r="O4" s="2334"/>
      <c r="P4" s="2334"/>
      <c r="Q4" s="2335"/>
      <c r="R4" s="2333">
        <v>933</v>
      </c>
      <c r="S4" s="2334"/>
      <c r="T4" s="2334"/>
      <c r="U4" s="2335"/>
      <c r="V4" s="2333">
        <v>457</v>
      </c>
      <c r="W4" s="2334"/>
      <c r="X4" s="2334"/>
      <c r="Y4" s="2335"/>
      <c r="Z4" s="2333">
        <v>20</v>
      </c>
      <c r="AA4" s="2334"/>
      <c r="AB4" s="2334"/>
      <c r="AC4" s="2335"/>
      <c r="AE4" s="159"/>
    </row>
    <row r="5" spans="1:40" s="47" customFormat="1" ht="18.75" customHeight="1">
      <c r="B5" s="2148" t="s">
        <v>547</v>
      </c>
      <c r="C5" s="2341"/>
      <c r="D5" s="2341"/>
      <c r="E5" s="2149"/>
      <c r="F5" s="1784">
        <v>1609</v>
      </c>
      <c r="G5" s="2165"/>
      <c r="H5" s="2165"/>
      <c r="I5" s="2166"/>
      <c r="J5" s="1784">
        <v>116</v>
      </c>
      <c r="K5" s="2165"/>
      <c r="L5" s="2165"/>
      <c r="M5" s="2166"/>
      <c r="N5" s="1784">
        <v>112</v>
      </c>
      <c r="O5" s="2165"/>
      <c r="P5" s="2165"/>
      <c r="Q5" s="2166"/>
      <c r="R5" s="1784">
        <v>912</v>
      </c>
      <c r="S5" s="2165"/>
      <c r="T5" s="2165"/>
      <c r="U5" s="2166"/>
      <c r="V5" s="1784">
        <v>454</v>
      </c>
      <c r="W5" s="2165"/>
      <c r="X5" s="2165"/>
      <c r="Y5" s="2166"/>
      <c r="Z5" s="1784">
        <v>15</v>
      </c>
      <c r="AA5" s="2165"/>
      <c r="AB5" s="2165"/>
      <c r="AC5" s="2166"/>
    </row>
    <row r="6" spans="1:40" s="47" customFormat="1" ht="18.75" customHeight="1">
      <c r="B6" s="2148" t="s">
        <v>882</v>
      </c>
      <c r="C6" s="2341"/>
      <c r="D6" s="2341"/>
      <c r="E6" s="2149"/>
      <c r="F6" s="1784">
        <v>1629</v>
      </c>
      <c r="G6" s="2165"/>
      <c r="H6" s="2165"/>
      <c r="I6" s="2166"/>
      <c r="J6" s="1784">
        <v>113</v>
      </c>
      <c r="K6" s="2165"/>
      <c r="L6" s="2165"/>
      <c r="M6" s="2166"/>
      <c r="N6" s="1784">
        <v>114</v>
      </c>
      <c r="O6" s="2165"/>
      <c r="P6" s="2165"/>
      <c r="Q6" s="2166"/>
      <c r="R6" s="1784">
        <v>913</v>
      </c>
      <c r="S6" s="2165"/>
      <c r="T6" s="2165"/>
      <c r="U6" s="2166"/>
      <c r="V6" s="1784">
        <v>469</v>
      </c>
      <c r="W6" s="2165"/>
      <c r="X6" s="2165"/>
      <c r="Y6" s="2166"/>
      <c r="Z6" s="1784">
        <v>20</v>
      </c>
      <c r="AA6" s="2165"/>
      <c r="AB6" s="2165"/>
      <c r="AC6" s="2166"/>
    </row>
    <row r="7" spans="1:40" s="47" customFormat="1" ht="18.75" customHeight="1">
      <c r="B7" s="1469" t="s">
        <v>2249</v>
      </c>
      <c r="C7" s="1469"/>
      <c r="D7" s="1469"/>
      <c r="E7" s="1469"/>
      <c r="F7" s="1645">
        <v>1623</v>
      </c>
      <c r="G7" s="1645"/>
      <c r="H7" s="1645"/>
      <c r="I7" s="1645"/>
      <c r="J7" s="1645">
        <v>107</v>
      </c>
      <c r="K7" s="1645"/>
      <c r="L7" s="1645"/>
      <c r="M7" s="1645"/>
      <c r="N7" s="1645">
        <v>109</v>
      </c>
      <c r="O7" s="1645"/>
      <c r="P7" s="1645"/>
      <c r="Q7" s="1645"/>
      <c r="R7" s="1645">
        <v>923</v>
      </c>
      <c r="S7" s="1645"/>
      <c r="T7" s="1645"/>
      <c r="U7" s="1645"/>
      <c r="V7" s="1645">
        <v>468</v>
      </c>
      <c r="W7" s="1645"/>
      <c r="X7" s="1645"/>
      <c r="Y7" s="1645"/>
      <c r="Z7" s="1645">
        <v>16</v>
      </c>
      <c r="AA7" s="1645"/>
      <c r="AB7" s="1645"/>
      <c r="AC7" s="1645"/>
    </row>
    <row r="8" spans="1:40" s="47" customFormat="1" ht="18.75" customHeight="1">
      <c r="B8" s="1496" t="s">
        <v>2347</v>
      </c>
      <c r="C8" s="1496"/>
      <c r="D8" s="1496"/>
      <c r="E8" s="1496"/>
      <c r="F8" s="1640">
        <v>1631</v>
      </c>
      <c r="G8" s="1640"/>
      <c r="H8" s="1640"/>
      <c r="I8" s="1640"/>
      <c r="J8" s="1640">
        <v>103</v>
      </c>
      <c r="K8" s="1640"/>
      <c r="L8" s="1640"/>
      <c r="M8" s="1640"/>
      <c r="N8" s="1640">
        <v>107</v>
      </c>
      <c r="O8" s="1640"/>
      <c r="P8" s="1640"/>
      <c r="Q8" s="1640"/>
      <c r="R8" s="1640">
        <v>929</v>
      </c>
      <c r="S8" s="1640"/>
      <c r="T8" s="1640"/>
      <c r="U8" s="1640"/>
      <c r="V8" s="1640">
        <v>480</v>
      </c>
      <c r="W8" s="1640"/>
      <c r="X8" s="1640"/>
      <c r="Y8" s="1640"/>
      <c r="Z8" s="1640">
        <v>12</v>
      </c>
      <c r="AA8" s="1640"/>
      <c r="AB8" s="1640"/>
      <c r="AC8" s="1640"/>
    </row>
    <row r="9" spans="1:40" s="47" customFormat="1" ht="18.75" customHeight="1">
      <c r="B9" s="32" t="s">
        <v>483</v>
      </c>
      <c r="C9" s="33" t="s">
        <v>2000</v>
      </c>
      <c r="D9" s="33"/>
      <c r="E9" s="67"/>
      <c r="F9" s="67"/>
      <c r="G9" s="101"/>
      <c r="H9" s="31"/>
      <c r="I9" s="31"/>
      <c r="J9" s="31"/>
      <c r="K9" s="31"/>
      <c r="L9" s="31"/>
      <c r="M9" s="107"/>
      <c r="N9" s="107"/>
      <c r="O9" s="107"/>
      <c r="P9" s="43"/>
      <c r="Q9" s="43"/>
      <c r="R9" s="43"/>
      <c r="S9" s="31"/>
      <c r="T9" s="31"/>
      <c r="U9" s="31"/>
      <c r="V9" s="31"/>
      <c r="W9" s="31"/>
      <c r="X9" s="31"/>
      <c r="Y9" s="2152"/>
      <c r="Z9" s="2152"/>
      <c r="AA9" s="31"/>
      <c r="AB9" s="31"/>
      <c r="AC9" s="31"/>
      <c r="AD9" s="31"/>
    </row>
    <row r="10" spans="1:40" s="47" customFormat="1" ht="8.25" customHeight="1">
      <c r="B10" s="31"/>
      <c r="L10" s="33"/>
      <c r="M10" s="31"/>
      <c r="N10" s="31"/>
      <c r="O10" s="31"/>
      <c r="P10" s="31"/>
      <c r="Q10" s="31"/>
      <c r="R10" s="31"/>
      <c r="S10" s="31"/>
      <c r="T10" s="31"/>
      <c r="U10" s="31"/>
      <c r="V10" s="31"/>
      <c r="W10" s="31"/>
      <c r="X10" s="31"/>
      <c r="Y10" s="2332"/>
      <c r="Z10" s="2332"/>
      <c r="AA10" s="105"/>
      <c r="AB10" s="101"/>
      <c r="AC10" s="101"/>
      <c r="AD10" s="101"/>
    </row>
    <row r="11" spans="1:40" s="47" customFormat="1" ht="11.25" customHeight="1">
      <c r="B11" s="33"/>
      <c r="C11" s="33"/>
      <c r="D11" s="33"/>
      <c r="E11" s="33"/>
      <c r="F11" s="33"/>
      <c r="G11" s="33"/>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row>
    <row r="12" spans="1:40" s="217" customFormat="1" ht="26.25" customHeight="1">
      <c r="A12" s="215" t="s">
        <v>2261</v>
      </c>
      <c r="B12" s="219"/>
      <c r="C12" s="219"/>
      <c r="D12" s="219"/>
      <c r="E12" s="219"/>
      <c r="F12" s="219"/>
      <c r="G12" s="219"/>
      <c r="H12" s="219"/>
      <c r="I12" s="219"/>
      <c r="J12" s="219"/>
      <c r="K12" s="219"/>
      <c r="L12" s="219"/>
      <c r="M12" s="219"/>
      <c r="N12" s="219"/>
      <c r="O12" s="219"/>
      <c r="P12" s="219"/>
      <c r="Q12" s="219"/>
      <c r="R12" s="219"/>
      <c r="S12" s="219"/>
      <c r="T12" s="219"/>
      <c r="U12" s="219"/>
      <c r="V12" s="219"/>
      <c r="W12" s="219"/>
      <c r="X12" s="218"/>
      <c r="Y12" s="218"/>
      <c r="Z12" s="218"/>
      <c r="AA12" s="218"/>
      <c r="AB12" s="218"/>
      <c r="AC12" s="218"/>
      <c r="AD12" s="218"/>
      <c r="AE12" s="218"/>
      <c r="AF12" s="218"/>
      <c r="AG12" s="218"/>
      <c r="AH12" s="218"/>
      <c r="AI12" s="218"/>
    </row>
    <row r="13" spans="1:40" s="47" customFormat="1" ht="14.25" customHeight="1">
      <c r="B13" s="33"/>
      <c r="C13" s="33"/>
      <c r="D13" s="33"/>
      <c r="E13" s="33"/>
      <c r="F13" s="33"/>
      <c r="G13" s="33"/>
      <c r="H13" s="101"/>
      <c r="I13" s="101"/>
      <c r="J13" s="101"/>
      <c r="K13" s="157"/>
      <c r="L13" s="157"/>
      <c r="M13" s="101"/>
      <c r="N13" s="85"/>
      <c r="O13" s="85"/>
      <c r="P13" s="157"/>
      <c r="Q13" s="101"/>
      <c r="R13" s="101"/>
      <c r="S13" s="101"/>
      <c r="T13" s="157"/>
      <c r="U13" s="157"/>
      <c r="V13" s="157"/>
      <c r="W13" s="293"/>
      <c r="X13" s="293"/>
      <c r="Y13" s="312"/>
      <c r="Z13" s="312" t="s">
        <v>572</v>
      </c>
      <c r="AA13" s="312"/>
      <c r="AB13" s="312"/>
      <c r="AC13" s="312"/>
      <c r="AD13" s="312"/>
      <c r="AE13" s="312"/>
      <c r="AF13" s="312"/>
      <c r="AG13" s="312"/>
      <c r="AH13" s="312"/>
      <c r="AI13" s="312"/>
      <c r="AJ13" s="312"/>
      <c r="AK13" s="312"/>
      <c r="AL13" s="312"/>
      <c r="AM13" s="312"/>
      <c r="AN13" s="312"/>
    </row>
    <row r="14" spans="1:40" s="47" customFormat="1" ht="17.25" customHeight="1">
      <c r="A14" s="136"/>
      <c r="B14" s="1581" t="s">
        <v>7</v>
      </c>
      <c r="C14" s="2301"/>
      <c r="D14" s="2301"/>
      <c r="E14" s="2302"/>
      <c r="F14" s="1581" t="s">
        <v>2001</v>
      </c>
      <c r="G14" s="2312"/>
      <c r="H14" s="2312"/>
      <c r="I14" s="2313"/>
      <c r="J14" s="2317" t="s">
        <v>2002</v>
      </c>
      <c r="K14" s="2318"/>
      <c r="L14" s="2318"/>
      <c r="M14" s="2319"/>
      <c r="N14" s="2323" t="s">
        <v>2003</v>
      </c>
      <c r="O14" s="2324"/>
      <c r="P14" s="2324"/>
      <c r="Q14" s="2324"/>
      <c r="R14" s="2324"/>
      <c r="S14" s="2324"/>
      <c r="T14" s="2324"/>
      <c r="U14" s="2324"/>
      <c r="V14" s="2324"/>
      <c r="W14" s="2324"/>
      <c r="X14" s="2324"/>
      <c r="Y14" s="2324"/>
      <c r="Z14" s="2324"/>
      <c r="AA14" s="2324"/>
      <c r="AB14" s="2324"/>
      <c r="AC14" s="2324"/>
      <c r="AD14" s="2324"/>
      <c r="AE14" s="2324"/>
      <c r="AF14" s="2324"/>
      <c r="AG14" s="2324"/>
      <c r="AH14" s="2324"/>
      <c r="AI14" s="2324"/>
      <c r="AJ14" s="2324"/>
      <c r="AK14" s="2325"/>
      <c r="AL14" s="302"/>
      <c r="AM14" s="302"/>
      <c r="AN14" s="302"/>
    </row>
    <row r="15" spans="1:40" s="47" customFormat="1" ht="24" customHeight="1">
      <c r="A15" s="136"/>
      <c r="B15" s="2303"/>
      <c r="C15" s="2304"/>
      <c r="D15" s="2304"/>
      <c r="E15" s="2305"/>
      <c r="F15" s="2314"/>
      <c r="G15" s="2315"/>
      <c r="H15" s="2315"/>
      <c r="I15" s="2316"/>
      <c r="J15" s="2320"/>
      <c r="K15" s="2321"/>
      <c r="L15" s="2321"/>
      <c r="M15" s="2322"/>
      <c r="N15" s="2339" t="s">
        <v>2004</v>
      </c>
      <c r="O15" s="2340"/>
      <c r="P15" s="2340"/>
      <c r="Q15" s="2328" t="s">
        <v>2005</v>
      </c>
      <c r="R15" s="2326"/>
      <c r="S15" s="2326"/>
      <c r="T15" s="2328" t="s">
        <v>1122</v>
      </c>
      <c r="U15" s="2326"/>
      <c r="V15" s="2326"/>
      <c r="W15" s="2292" t="s">
        <v>1123</v>
      </c>
      <c r="X15" s="2326"/>
      <c r="Y15" s="2326"/>
      <c r="Z15" s="2292" t="s">
        <v>1124</v>
      </c>
      <c r="AA15" s="2326"/>
      <c r="AB15" s="2326"/>
      <c r="AC15" s="2292" t="s">
        <v>1125</v>
      </c>
      <c r="AD15" s="2326"/>
      <c r="AE15" s="2326"/>
      <c r="AF15" s="2292" t="s">
        <v>1336</v>
      </c>
      <c r="AG15" s="2326"/>
      <c r="AH15" s="2326"/>
      <c r="AI15" s="2292" t="s">
        <v>1337</v>
      </c>
      <c r="AJ15" s="2326"/>
      <c r="AK15" s="2327"/>
    </row>
    <row r="16" spans="1:40" s="47" customFormat="1" ht="18.75" customHeight="1">
      <c r="B16" s="2146" t="s">
        <v>1980</v>
      </c>
      <c r="C16" s="2274"/>
      <c r="D16" s="2274"/>
      <c r="E16" s="2275"/>
      <c r="F16" s="2329">
        <v>19.98</v>
      </c>
      <c r="G16" s="2330"/>
      <c r="H16" s="2330"/>
      <c r="I16" s="2331"/>
      <c r="J16" s="1655">
        <v>10120</v>
      </c>
      <c r="K16" s="1655"/>
      <c r="L16" s="1655"/>
      <c r="M16" s="1655"/>
      <c r="N16" s="1678">
        <v>1659</v>
      </c>
      <c r="O16" s="1679"/>
      <c r="P16" s="1679"/>
      <c r="Q16" s="1679">
        <v>165</v>
      </c>
      <c r="R16" s="1679"/>
      <c r="S16" s="1679"/>
      <c r="T16" s="1679">
        <v>218</v>
      </c>
      <c r="U16" s="1679"/>
      <c r="V16" s="1679"/>
      <c r="W16" s="1679">
        <v>336</v>
      </c>
      <c r="X16" s="1679"/>
      <c r="Y16" s="1679"/>
      <c r="Z16" s="1679">
        <v>316</v>
      </c>
      <c r="AA16" s="1679"/>
      <c r="AB16" s="1679"/>
      <c r="AC16" s="1679">
        <v>209</v>
      </c>
      <c r="AD16" s="1679"/>
      <c r="AE16" s="1679"/>
      <c r="AF16" s="1679">
        <v>226</v>
      </c>
      <c r="AG16" s="1679"/>
      <c r="AH16" s="1679"/>
      <c r="AI16" s="1679">
        <v>189</v>
      </c>
      <c r="AJ16" s="1679"/>
      <c r="AK16" s="1680"/>
    </row>
    <row r="17" spans="1:38" s="47" customFormat="1" ht="18.75" customHeight="1">
      <c r="B17" s="2148" t="s">
        <v>546</v>
      </c>
      <c r="C17" s="2267"/>
      <c r="D17" s="2267"/>
      <c r="E17" s="2268"/>
      <c r="F17" s="2298">
        <v>20.76</v>
      </c>
      <c r="G17" s="2299"/>
      <c r="H17" s="2299"/>
      <c r="I17" s="2300"/>
      <c r="J17" s="1784">
        <v>10548</v>
      </c>
      <c r="K17" s="2165"/>
      <c r="L17" s="2165"/>
      <c r="M17" s="2166"/>
      <c r="N17" s="1529">
        <v>1746</v>
      </c>
      <c r="O17" s="1527"/>
      <c r="P17" s="1527"/>
      <c r="Q17" s="1527">
        <v>172</v>
      </c>
      <c r="R17" s="1527"/>
      <c r="S17" s="1527"/>
      <c r="T17" s="1527">
        <v>211</v>
      </c>
      <c r="U17" s="1527"/>
      <c r="V17" s="1527"/>
      <c r="W17" s="1527">
        <v>377</v>
      </c>
      <c r="X17" s="1527"/>
      <c r="Y17" s="1527"/>
      <c r="Z17" s="1527">
        <v>347</v>
      </c>
      <c r="AA17" s="1527"/>
      <c r="AB17" s="1527"/>
      <c r="AC17" s="1527">
        <v>232</v>
      </c>
      <c r="AD17" s="1527"/>
      <c r="AE17" s="1527"/>
      <c r="AF17" s="1527">
        <v>220</v>
      </c>
      <c r="AG17" s="1527"/>
      <c r="AH17" s="1527"/>
      <c r="AI17" s="1527">
        <v>187</v>
      </c>
      <c r="AJ17" s="1527"/>
      <c r="AK17" s="1528"/>
    </row>
    <row r="18" spans="1:38" s="47" customFormat="1" ht="18.75" customHeight="1">
      <c r="A18" s="31"/>
      <c r="B18" s="2148" t="s">
        <v>2134</v>
      </c>
      <c r="C18" s="2267"/>
      <c r="D18" s="2267"/>
      <c r="E18" s="2268"/>
      <c r="F18" s="2298">
        <v>21.85</v>
      </c>
      <c r="G18" s="2299"/>
      <c r="H18" s="2299"/>
      <c r="I18" s="2300"/>
      <c r="J18" s="1784">
        <v>11113</v>
      </c>
      <c r="K18" s="2165"/>
      <c r="L18" s="2165"/>
      <c r="M18" s="2166"/>
      <c r="N18" s="1529">
        <v>1842</v>
      </c>
      <c r="O18" s="1527"/>
      <c r="P18" s="1527"/>
      <c r="Q18" s="1527">
        <v>214</v>
      </c>
      <c r="R18" s="1527"/>
      <c r="S18" s="1527"/>
      <c r="T18" s="1527">
        <v>224</v>
      </c>
      <c r="U18" s="1527"/>
      <c r="V18" s="1527"/>
      <c r="W18" s="1527">
        <v>377</v>
      </c>
      <c r="X18" s="1527"/>
      <c r="Y18" s="1527"/>
      <c r="Z18" s="1527">
        <v>374</v>
      </c>
      <c r="AA18" s="1527"/>
      <c r="AB18" s="1527"/>
      <c r="AC18" s="1527">
        <v>244</v>
      </c>
      <c r="AD18" s="1527"/>
      <c r="AE18" s="1527"/>
      <c r="AF18" s="1527">
        <v>218</v>
      </c>
      <c r="AG18" s="1527"/>
      <c r="AH18" s="1527"/>
      <c r="AI18" s="1527">
        <v>191</v>
      </c>
      <c r="AJ18" s="1527"/>
      <c r="AK18" s="1528"/>
    </row>
    <row r="19" spans="1:38" s="47" customFormat="1" ht="18.75" customHeight="1">
      <c r="A19" s="31"/>
      <c r="B19" s="2148" t="s">
        <v>2248</v>
      </c>
      <c r="C19" s="2267"/>
      <c r="D19" s="2267"/>
      <c r="E19" s="2268"/>
      <c r="F19" s="2298">
        <v>22.9</v>
      </c>
      <c r="G19" s="2299"/>
      <c r="H19" s="2299"/>
      <c r="I19" s="2300"/>
      <c r="J19" s="1784">
        <v>11637</v>
      </c>
      <c r="K19" s="2165"/>
      <c r="L19" s="2165"/>
      <c r="M19" s="2166"/>
      <c r="N19" s="1529">
        <v>1929</v>
      </c>
      <c r="O19" s="1527"/>
      <c r="P19" s="1527"/>
      <c r="Q19" s="1527">
        <v>240</v>
      </c>
      <c r="R19" s="1527"/>
      <c r="S19" s="1527"/>
      <c r="T19" s="1527">
        <v>225</v>
      </c>
      <c r="U19" s="1527"/>
      <c r="V19" s="1527"/>
      <c r="W19" s="1527">
        <v>412</v>
      </c>
      <c r="X19" s="1527"/>
      <c r="Y19" s="1527"/>
      <c r="Z19" s="1527">
        <v>387</v>
      </c>
      <c r="AA19" s="1527"/>
      <c r="AB19" s="1527"/>
      <c r="AC19" s="1527">
        <v>253</v>
      </c>
      <c r="AD19" s="1527"/>
      <c r="AE19" s="1527"/>
      <c r="AF19" s="1527">
        <v>222</v>
      </c>
      <c r="AG19" s="1527"/>
      <c r="AH19" s="1527"/>
      <c r="AI19" s="1527">
        <v>190</v>
      </c>
      <c r="AJ19" s="1527"/>
      <c r="AK19" s="1528"/>
    </row>
    <row r="20" spans="1:38" s="47" customFormat="1" ht="18.75" customHeight="1">
      <c r="A20" s="31"/>
      <c r="B20" s="2150" t="s">
        <v>2346</v>
      </c>
      <c r="C20" s="2306"/>
      <c r="D20" s="2306"/>
      <c r="E20" s="2307"/>
      <c r="F20" s="2308">
        <v>23.8</v>
      </c>
      <c r="G20" s="2309"/>
      <c r="H20" s="2309"/>
      <c r="I20" s="2310"/>
      <c r="J20" s="1791">
        <v>12081</v>
      </c>
      <c r="K20" s="2182"/>
      <c r="L20" s="2182"/>
      <c r="M20" s="2183"/>
      <c r="N20" s="1674">
        <v>2024</v>
      </c>
      <c r="O20" s="1676"/>
      <c r="P20" s="1676"/>
      <c r="Q20" s="1676">
        <v>282</v>
      </c>
      <c r="R20" s="1676"/>
      <c r="S20" s="1676"/>
      <c r="T20" s="1676">
        <v>220</v>
      </c>
      <c r="U20" s="1676"/>
      <c r="V20" s="1676"/>
      <c r="W20" s="1676">
        <v>432</v>
      </c>
      <c r="X20" s="1676"/>
      <c r="Y20" s="1676"/>
      <c r="Z20" s="1676">
        <v>370</v>
      </c>
      <c r="AA20" s="1676"/>
      <c r="AB20" s="1676"/>
      <c r="AC20" s="1676">
        <v>303</v>
      </c>
      <c r="AD20" s="1676"/>
      <c r="AE20" s="1676"/>
      <c r="AF20" s="1676">
        <v>232</v>
      </c>
      <c r="AG20" s="1676"/>
      <c r="AH20" s="1676"/>
      <c r="AI20" s="1676">
        <v>185</v>
      </c>
      <c r="AJ20" s="1676"/>
      <c r="AK20" s="1677"/>
    </row>
    <row r="21" spans="1:38" s="47" customFormat="1" ht="18.75" customHeight="1">
      <c r="A21" s="125"/>
      <c r="B21" s="32" t="s">
        <v>483</v>
      </c>
      <c r="C21" s="1629" t="s">
        <v>573</v>
      </c>
      <c r="D21" s="1629"/>
      <c r="E21" s="1629"/>
      <c r="F21" s="1629"/>
      <c r="G21" s="1629"/>
      <c r="H21" s="1629"/>
      <c r="I21" s="1629"/>
      <c r="J21" s="1629"/>
      <c r="K21" s="1629"/>
      <c r="L21" s="1629"/>
      <c r="M21" s="1629"/>
      <c r="N21" s="1629"/>
      <c r="O21" s="1629"/>
      <c r="P21" s="1629"/>
      <c r="Q21" s="1629"/>
      <c r="R21" s="1629"/>
      <c r="S21" s="1629"/>
      <c r="T21" s="105"/>
      <c r="U21" s="105"/>
      <c r="V21" s="154"/>
      <c r="W21" s="154"/>
      <c r="X21" s="154"/>
      <c r="Y21" s="105"/>
      <c r="Z21" s="105"/>
      <c r="AA21" s="105"/>
      <c r="AB21" s="31"/>
      <c r="AC21" s="31"/>
      <c r="AD21" s="31"/>
      <c r="AE21" s="31"/>
      <c r="AF21" s="31"/>
      <c r="AG21" s="31"/>
    </row>
    <row r="22" spans="1:38" s="47" customFormat="1" ht="7.5" customHeight="1">
      <c r="A22" s="31"/>
      <c r="B22" s="31"/>
      <c r="C22" s="158"/>
      <c r="D22" s="158"/>
      <c r="E22" s="162"/>
      <c r="F22" s="162"/>
      <c r="G22" s="162"/>
      <c r="H22" s="162"/>
      <c r="I22" s="162"/>
      <c r="J22" s="162"/>
      <c r="K22" s="162"/>
      <c r="L22" s="162"/>
      <c r="M22" s="162"/>
      <c r="N22" s="101"/>
      <c r="O22" s="101"/>
      <c r="P22" s="101"/>
      <c r="Q22" s="101"/>
      <c r="R22" s="101"/>
      <c r="S22" s="101"/>
      <c r="T22" s="101"/>
      <c r="U22" s="101"/>
      <c r="V22" s="101"/>
      <c r="W22" s="101"/>
      <c r="X22" s="101"/>
      <c r="Y22" s="101"/>
      <c r="Z22" s="101"/>
      <c r="AA22" s="101"/>
      <c r="AB22" s="101"/>
      <c r="AC22" s="101"/>
      <c r="AD22" s="101"/>
      <c r="AE22" s="101"/>
      <c r="AF22" s="101"/>
      <c r="AG22" s="101"/>
    </row>
    <row r="23" spans="1:38" s="47" customFormat="1" ht="11.25" customHeight="1">
      <c r="A23" s="31"/>
      <c r="B23" s="31"/>
      <c r="C23" s="158"/>
      <c r="D23" s="158"/>
      <c r="E23" s="162"/>
      <c r="F23" s="162"/>
      <c r="G23" s="162"/>
      <c r="H23" s="162"/>
      <c r="I23" s="162"/>
      <c r="J23" s="162"/>
      <c r="K23" s="162"/>
      <c r="L23" s="162"/>
      <c r="M23" s="162"/>
      <c r="N23" s="101"/>
      <c r="O23" s="101"/>
      <c r="P23" s="101"/>
      <c r="Q23" s="101"/>
      <c r="R23" s="101"/>
      <c r="S23" s="101"/>
      <c r="T23" s="101"/>
      <c r="U23" s="101"/>
      <c r="V23" s="101"/>
      <c r="W23" s="101"/>
      <c r="X23" s="101"/>
      <c r="Y23" s="101"/>
      <c r="Z23" s="101"/>
      <c r="AA23" s="101"/>
      <c r="AB23" s="101"/>
      <c r="AC23" s="101"/>
      <c r="AD23" s="101"/>
      <c r="AE23" s="101"/>
      <c r="AF23" s="101"/>
      <c r="AG23" s="101"/>
    </row>
    <row r="24" spans="1:38" s="47" customFormat="1" ht="26.25" customHeight="1">
      <c r="A24" s="215" t="s">
        <v>2262</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row>
    <row r="25" spans="1:38" s="47" customFormat="1" ht="14.45" customHeight="1">
      <c r="W25" s="124" t="s">
        <v>658</v>
      </c>
      <c r="AA25" s="124"/>
      <c r="AB25" s="124"/>
      <c r="AC25" s="124"/>
      <c r="AD25" s="124"/>
      <c r="AE25" s="124"/>
    </row>
    <row r="26" spans="1:38" s="47" customFormat="1" ht="20.25" customHeight="1">
      <c r="B26" s="1581" t="s">
        <v>7</v>
      </c>
      <c r="C26" s="2301"/>
      <c r="D26" s="2301"/>
      <c r="E26" s="2302"/>
      <c r="F26" s="1542" t="s">
        <v>659</v>
      </c>
      <c r="G26" s="1853"/>
      <c r="H26" s="1853"/>
      <c r="I26" s="1853"/>
      <c r="J26" s="1853"/>
      <c r="K26" s="1853"/>
      <c r="L26" s="1853"/>
      <c r="M26" s="1853"/>
      <c r="N26" s="1853"/>
      <c r="O26" s="1853"/>
      <c r="P26" s="1853"/>
      <c r="Q26" s="1853"/>
      <c r="R26" s="1853"/>
      <c r="S26" s="1853"/>
      <c r="T26" s="1853"/>
      <c r="U26" s="1543"/>
      <c r="V26" s="1542" t="s">
        <v>2062</v>
      </c>
      <c r="W26" s="1853"/>
      <c r="X26" s="1853"/>
      <c r="Y26" s="1853"/>
      <c r="Z26" s="1853"/>
      <c r="AA26" s="1853"/>
      <c r="AB26" s="1853"/>
      <c r="AC26" s="1853"/>
      <c r="AD26" s="1853"/>
      <c r="AE26" s="1853"/>
      <c r="AF26" s="1853"/>
      <c r="AG26" s="1543"/>
    </row>
    <row r="27" spans="1:38" s="47" customFormat="1" ht="20.25" customHeight="1">
      <c r="B27" s="2303"/>
      <c r="C27" s="2304"/>
      <c r="D27" s="2304"/>
      <c r="E27" s="2305"/>
      <c r="F27" s="2290" t="s">
        <v>2063</v>
      </c>
      <c r="G27" s="2291"/>
      <c r="H27" s="2291"/>
      <c r="I27" s="2291"/>
      <c r="J27" s="2292" t="s">
        <v>1614</v>
      </c>
      <c r="K27" s="2292"/>
      <c r="L27" s="2291"/>
      <c r="M27" s="2291"/>
      <c r="N27" s="2293" t="s">
        <v>1615</v>
      </c>
      <c r="O27" s="2291"/>
      <c r="P27" s="2291"/>
      <c r="Q27" s="2291"/>
      <c r="R27" s="2292" t="s">
        <v>1840</v>
      </c>
      <c r="S27" s="2292"/>
      <c r="T27" s="2291"/>
      <c r="U27" s="2294"/>
      <c r="V27" s="2290" t="s">
        <v>716</v>
      </c>
      <c r="W27" s="2291"/>
      <c r="X27" s="2291"/>
      <c r="Y27" s="2291"/>
      <c r="Z27" s="2292" t="s">
        <v>717</v>
      </c>
      <c r="AA27" s="2292"/>
      <c r="AB27" s="2291"/>
      <c r="AC27" s="2291"/>
      <c r="AD27" s="2293" t="s">
        <v>1840</v>
      </c>
      <c r="AE27" s="2291"/>
      <c r="AF27" s="2291"/>
      <c r="AG27" s="2294"/>
      <c r="AH27" s="2296"/>
      <c r="AI27" s="2296"/>
      <c r="AJ27" s="2297"/>
      <c r="AK27" s="2297"/>
    </row>
    <row r="28" spans="1:38" s="47" customFormat="1" ht="18.75" customHeight="1">
      <c r="B28" s="2146" t="s">
        <v>1980</v>
      </c>
      <c r="C28" s="2274"/>
      <c r="D28" s="2274"/>
      <c r="E28" s="2275"/>
      <c r="F28" s="2270">
        <v>5937</v>
      </c>
      <c r="G28" s="2271"/>
      <c r="H28" s="2271"/>
      <c r="I28" s="2271"/>
      <c r="J28" s="2272">
        <v>76</v>
      </c>
      <c r="K28" s="2272"/>
      <c r="L28" s="2272"/>
      <c r="M28" s="2272"/>
      <c r="N28" s="2271">
        <v>4843</v>
      </c>
      <c r="O28" s="2271"/>
      <c r="P28" s="2271"/>
      <c r="Q28" s="2271"/>
      <c r="R28" s="2272">
        <v>10856</v>
      </c>
      <c r="S28" s="2272"/>
      <c r="T28" s="2272"/>
      <c r="U28" s="2311"/>
      <c r="V28" s="2270">
        <v>5</v>
      </c>
      <c r="W28" s="2271"/>
      <c r="X28" s="2271"/>
      <c r="Y28" s="2271"/>
      <c r="Z28" s="2272">
        <v>231</v>
      </c>
      <c r="AA28" s="2272"/>
      <c r="AB28" s="2272"/>
      <c r="AC28" s="2272"/>
      <c r="AD28" s="2271">
        <v>236</v>
      </c>
      <c r="AE28" s="2271"/>
      <c r="AF28" s="2271"/>
      <c r="AG28" s="2273"/>
      <c r="AH28" s="2296"/>
      <c r="AI28" s="2296"/>
      <c r="AJ28" s="2297"/>
      <c r="AK28" s="2297"/>
    </row>
    <row r="29" spans="1:38" s="47" customFormat="1" ht="18.75" customHeight="1">
      <c r="B29" s="2148" t="s">
        <v>546</v>
      </c>
      <c r="C29" s="2267"/>
      <c r="D29" s="2267"/>
      <c r="E29" s="2268"/>
      <c r="F29" s="2282">
        <v>5909</v>
      </c>
      <c r="G29" s="2283"/>
      <c r="H29" s="2283"/>
      <c r="I29" s="2283"/>
      <c r="J29" s="2283">
        <v>70</v>
      </c>
      <c r="K29" s="2283"/>
      <c r="L29" s="2283"/>
      <c r="M29" s="2283"/>
      <c r="N29" s="2283">
        <v>4769</v>
      </c>
      <c r="O29" s="2283"/>
      <c r="P29" s="2283"/>
      <c r="Q29" s="2283"/>
      <c r="R29" s="2283">
        <v>10748</v>
      </c>
      <c r="S29" s="2283"/>
      <c r="T29" s="2283"/>
      <c r="U29" s="2295"/>
      <c r="V29" s="2282">
        <v>5</v>
      </c>
      <c r="W29" s="2283"/>
      <c r="X29" s="2283"/>
      <c r="Y29" s="2283"/>
      <c r="Z29" s="2283">
        <v>251</v>
      </c>
      <c r="AA29" s="2283"/>
      <c r="AB29" s="2283"/>
      <c r="AC29" s="2283"/>
      <c r="AD29" s="2283">
        <v>256</v>
      </c>
      <c r="AE29" s="2283"/>
      <c r="AF29" s="2283"/>
      <c r="AG29" s="2295"/>
      <c r="AH29" s="2279"/>
      <c r="AI29" s="2280"/>
      <c r="AJ29" s="2281"/>
      <c r="AK29" s="2281"/>
    </row>
    <row r="30" spans="1:38" s="47" customFormat="1" ht="18.75" customHeight="1">
      <c r="B30" s="2148" t="s">
        <v>2134</v>
      </c>
      <c r="C30" s="2267"/>
      <c r="D30" s="2267"/>
      <c r="E30" s="2268"/>
      <c r="F30" s="2282">
        <v>5835</v>
      </c>
      <c r="G30" s="2283"/>
      <c r="H30" s="2283"/>
      <c r="I30" s="2283"/>
      <c r="J30" s="2283">
        <v>64</v>
      </c>
      <c r="K30" s="2283"/>
      <c r="L30" s="2283"/>
      <c r="M30" s="2283"/>
      <c r="N30" s="2283">
        <v>4639</v>
      </c>
      <c r="O30" s="2283"/>
      <c r="P30" s="2283"/>
      <c r="Q30" s="2283"/>
      <c r="R30" s="2283">
        <v>10538</v>
      </c>
      <c r="S30" s="2283"/>
      <c r="T30" s="2283"/>
      <c r="U30" s="2295"/>
      <c r="V30" s="2282">
        <v>2</v>
      </c>
      <c r="W30" s="2283"/>
      <c r="X30" s="2283"/>
      <c r="Y30" s="2283"/>
      <c r="Z30" s="2283">
        <v>226</v>
      </c>
      <c r="AA30" s="2283"/>
      <c r="AB30" s="2283"/>
      <c r="AC30" s="2283"/>
      <c r="AD30" s="2283">
        <v>228</v>
      </c>
      <c r="AE30" s="2283"/>
      <c r="AF30" s="2283"/>
      <c r="AG30" s="2295"/>
      <c r="AH30" s="2279"/>
      <c r="AI30" s="2280"/>
      <c r="AJ30" s="2281"/>
      <c r="AK30" s="2281"/>
    </row>
    <row r="31" spans="1:38" s="47" customFormat="1" ht="18.75" customHeight="1">
      <c r="B31" s="2148" t="s">
        <v>2248</v>
      </c>
      <c r="C31" s="2267"/>
      <c r="D31" s="2267"/>
      <c r="E31" s="2268"/>
      <c r="F31" s="2282">
        <v>5634</v>
      </c>
      <c r="G31" s="2283"/>
      <c r="H31" s="2283"/>
      <c r="I31" s="2283"/>
      <c r="J31" s="2283">
        <v>52</v>
      </c>
      <c r="K31" s="2283"/>
      <c r="L31" s="2283"/>
      <c r="M31" s="2283"/>
      <c r="N31" s="2283">
        <v>4586</v>
      </c>
      <c r="O31" s="2283"/>
      <c r="P31" s="2283"/>
      <c r="Q31" s="2283"/>
      <c r="R31" s="2283">
        <v>10272</v>
      </c>
      <c r="S31" s="2283"/>
      <c r="T31" s="2283"/>
      <c r="U31" s="2295"/>
      <c r="V31" s="2282">
        <v>1</v>
      </c>
      <c r="W31" s="2283"/>
      <c r="X31" s="2283"/>
      <c r="Y31" s="2283"/>
      <c r="Z31" s="2283">
        <v>223</v>
      </c>
      <c r="AA31" s="2283"/>
      <c r="AB31" s="2283"/>
      <c r="AC31" s="2283"/>
      <c r="AD31" s="2283">
        <v>224</v>
      </c>
      <c r="AE31" s="2283"/>
      <c r="AF31" s="2283"/>
      <c r="AG31" s="2295"/>
      <c r="AH31" s="2296"/>
      <c r="AI31" s="2296"/>
      <c r="AJ31" s="2296"/>
      <c r="AK31" s="2296"/>
    </row>
    <row r="32" spans="1:38" s="47" customFormat="1" ht="18.75" customHeight="1">
      <c r="B32" s="2150" t="s">
        <v>2346</v>
      </c>
      <c r="C32" s="2306"/>
      <c r="D32" s="2306"/>
      <c r="E32" s="2307"/>
      <c r="F32" s="2343">
        <v>5444</v>
      </c>
      <c r="G32" s="2344"/>
      <c r="H32" s="2344"/>
      <c r="I32" s="2344"/>
      <c r="J32" s="2344">
        <v>53</v>
      </c>
      <c r="K32" s="2344"/>
      <c r="L32" s="2344"/>
      <c r="M32" s="2344"/>
      <c r="N32" s="2344">
        <v>4490</v>
      </c>
      <c r="O32" s="2344"/>
      <c r="P32" s="2344"/>
      <c r="Q32" s="2344"/>
      <c r="R32" s="2344">
        <v>9987</v>
      </c>
      <c r="S32" s="2344"/>
      <c r="T32" s="2344"/>
      <c r="U32" s="2345"/>
      <c r="V32" s="2343">
        <v>1</v>
      </c>
      <c r="W32" s="2344"/>
      <c r="X32" s="2344"/>
      <c r="Y32" s="2344"/>
      <c r="Z32" s="2344">
        <v>220</v>
      </c>
      <c r="AA32" s="2344"/>
      <c r="AB32" s="2344"/>
      <c r="AC32" s="2344"/>
      <c r="AD32" s="2344">
        <v>221</v>
      </c>
      <c r="AE32" s="2344"/>
      <c r="AF32" s="2344"/>
      <c r="AG32" s="2345"/>
      <c r="AH32" s="101"/>
      <c r="AI32" s="101"/>
      <c r="AJ32" s="101"/>
      <c r="AK32" s="101"/>
    </row>
    <row r="33" spans="1:38" s="47" customFormat="1" ht="7.5" customHeight="1"/>
    <row r="34" spans="1:38" s="47" customFormat="1" ht="11.25" customHeight="1"/>
    <row r="35" spans="1:38" s="47" customFormat="1" ht="26.25" customHeight="1">
      <c r="A35" s="215" t="s">
        <v>2263</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row>
    <row r="36" spans="1:38" s="47" customFormat="1" ht="14.45" customHeight="1">
      <c r="W36" s="47" t="s">
        <v>1565</v>
      </c>
      <c r="AA36" s="95"/>
      <c r="AB36" s="95"/>
      <c r="AC36" s="95"/>
      <c r="AD36" s="95"/>
      <c r="AE36" s="95"/>
      <c r="AF36" s="95"/>
    </row>
    <row r="37" spans="1:38" ht="16.5" customHeight="1">
      <c r="B37" s="1581" t="s">
        <v>7</v>
      </c>
      <c r="C37" s="2301"/>
      <c r="D37" s="2301"/>
      <c r="E37" s="2302"/>
      <c r="F37" s="2346" t="s">
        <v>718</v>
      </c>
      <c r="G37" s="2347"/>
      <c r="H37" s="2347"/>
      <c r="I37" s="2348"/>
      <c r="J37" s="2284" t="s">
        <v>2124</v>
      </c>
      <c r="K37" s="2285"/>
      <c r="L37" s="2285"/>
      <c r="M37" s="2286"/>
      <c r="N37" s="2346" t="s">
        <v>2125</v>
      </c>
      <c r="O37" s="2347"/>
      <c r="P37" s="2347"/>
      <c r="Q37" s="2348"/>
      <c r="R37" s="2284" t="s">
        <v>2126</v>
      </c>
      <c r="S37" s="2285"/>
      <c r="T37" s="2285"/>
      <c r="U37" s="2286"/>
      <c r="V37" s="1542" t="s">
        <v>2127</v>
      </c>
      <c r="W37" s="1853"/>
      <c r="X37" s="1853"/>
      <c r="Y37" s="1853"/>
      <c r="Z37" s="1853"/>
      <c r="AA37" s="1853"/>
      <c r="AB37" s="1853"/>
      <c r="AC37" s="1853"/>
      <c r="AD37" s="1853"/>
      <c r="AE37" s="1853"/>
      <c r="AF37" s="1853"/>
      <c r="AG37" s="1543"/>
    </row>
    <row r="38" spans="1:38" ht="16.5" customHeight="1">
      <c r="B38" s="2303"/>
      <c r="C38" s="2304"/>
      <c r="D38" s="2304"/>
      <c r="E38" s="2305"/>
      <c r="F38" s="2349"/>
      <c r="G38" s="2350"/>
      <c r="H38" s="2350"/>
      <c r="I38" s="2351"/>
      <c r="J38" s="2287"/>
      <c r="K38" s="2288"/>
      <c r="L38" s="2288"/>
      <c r="M38" s="2289"/>
      <c r="N38" s="2349"/>
      <c r="O38" s="2350"/>
      <c r="P38" s="2350"/>
      <c r="Q38" s="2351"/>
      <c r="R38" s="2287"/>
      <c r="S38" s="2288"/>
      <c r="T38" s="2288"/>
      <c r="U38" s="2289"/>
      <c r="V38" s="2290" t="s">
        <v>2128</v>
      </c>
      <c r="W38" s="2291"/>
      <c r="X38" s="2291"/>
      <c r="Y38" s="2291"/>
      <c r="Z38" s="2292" t="s">
        <v>2129</v>
      </c>
      <c r="AA38" s="2292"/>
      <c r="AB38" s="2291"/>
      <c r="AC38" s="2291"/>
      <c r="AD38" s="2293" t="s">
        <v>2130</v>
      </c>
      <c r="AE38" s="2291"/>
      <c r="AF38" s="2291"/>
      <c r="AG38" s="2294"/>
    </row>
    <row r="39" spans="1:38" ht="18.75" customHeight="1">
      <c r="B39" s="2146" t="s">
        <v>1980</v>
      </c>
      <c r="C39" s="2274"/>
      <c r="D39" s="2274"/>
      <c r="E39" s="2275"/>
      <c r="F39" s="2276">
        <v>9869</v>
      </c>
      <c r="G39" s="2277"/>
      <c r="H39" s="2277"/>
      <c r="I39" s="2278"/>
      <c r="J39" s="2269">
        <v>627</v>
      </c>
      <c r="K39" s="2269"/>
      <c r="L39" s="2269"/>
      <c r="M39" s="2269"/>
      <c r="N39" s="2276">
        <v>97</v>
      </c>
      <c r="O39" s="2277"/>
      <c r="P39" s="2277"/>
      <c r="Q39" s="2278"/>
      <c r="R39" s="2269">
        <v>12</v>
      </c>
      <c r="S39" s="2269"/>
      <c r="T39" s="2269"/>
      <c r="U39" s="2269"/>
      <c r="V39" s="2270" t="s">
        <v>15</v>
      </c>
      <c r="W39" s="2271"/>
      <c r="X39" s="2271"/>
      <c r="Y39" s="2271"/>
      <c r="Z39" s="2272" t="s">
        <v>15</v>
      </c>
      <c r="AA39" s="2272"/>
      <c r="AB39" s="2272"/>
      <c r="AC39" s="2272"/>
      <c r="AD39" s="2271">
        <v>1</v>
      </c>
      <c r="AE39" s="2271"/>
      <c r="AF39" s="2271"/>
      <c r="AG39" s="2273"/>
    </row>
    <row r="40" spans="1:38" ht="18.75" customHeight="1">
      <c r="B40" s="2148" t="s">
        <v>546</v>
      </c>
      <c r="C40" s="2267"/>
      <c r="D40" s="2267"/>
      <c r="E40" s="2268"/>
      <c r="F40" s="2263">
        <v>10264</v>
      </c>
      <c r="G40" s="2263"/>
      <c r="H40" s="2263"/>
      <c r="I40" s="2263"/>
      <c r="J40" s="2263">
        <v>641</v>
      </c>
      <c r="K40" s="2263"/>
      <c r="L40" s="2263"/>
      <c r="M40" s="2263"/>
      <c r="N40" s="2263">
        <v>88</v>
      </c>
      <c r="O40" s="2263"/>
      <c r="P40" s="2263"/>
      <c r="Q40" s="2263"/>
      <c r="R40" s="2263">
        <v>9</v>
      </c>
      <c r="S40" s="2263"/>
      <c r="T40" s="2263"/>
      <c r="U40" s="2263"/>
      <c r="V40" s="2264" t="s">
        <v>15</v>
      </c>
      <c r="W40" s="2265"/>
      <c r="X40" s="2265"/>
      <c r="Y40" s="2265"/>
      <c r="Z40" s="2265" t="s">
        <v>15</v>
      </c>
      <c r="AA40" s="2265"/>
      <c r="AB40" s="2265"/>
      <c r="AC40" s="2265"/>
      <c r="AD40" s="2265" t="s">
        <v>15</v>
      </c>
      <c r="AE40" s="2265"/>
      <c r="AF40" s="2265"/>
      <c r="AG40" s="2266"/>
    </row>
    <row r="41" spans="1:38" ht="18.75" customHeight="1">
      <c r="B41" s="2148" t="s">
        <v>2134</v>
      </c>
      <c r="C41" s="2267"/>
      <c r="D41" s="2267"/>
      <c r="E41" s="2268"/>
      <c r="F41" s="2263">
        <v>10515</v>
      </c>
      <c r="G41" s="2263"/>
      <c r="H41" s="2263"/>
      <c r="I41" s="2263"/>
      <c r="J41" s="2263">
        <v>647</v>
      </c>
      <c r="K41" s="2263"/>
      <c r="L41" s="2263"/>
      <c r="M41" s="2263"/>
      <c r="N41" s="2263">
        <v>93</v>
      </c>
      <c r="O41" s="2263"/>
      <c r="P41" s="2263"/>
      <c r="Q41" s="2263"/>
      <c r="R41" s="2263">
        <v>11</v>
      </c>
      <c r="S41" s="2263"/>
      <c r="T41" s="2263"/>
      <c r="U41" s="2263"/>
      <c r="V41" s="2264" t="s">
        <v>15</v>
      </c>
      <c r="W41" s="2265"/>
      <c r="X41" s="2265"/>
      <c r="Y41" s="2265"/>
      <c r="Z41" s="2265" t="s">
        <v>15</v>
      </c>
      <c r="AA41" s="2265"/>
      <c r="AB41" s="2265"/>
      <c r="AC41" s="2265"/>
      <c r="AD41" s="2265" t="s">
        <v>15</v>
      </c>
      <c r="AE41" s="2265"/>
      <c r="AF41" s="2265"/>
      <c r="AG41" s="2266"/>
    </row>
    <row r="42" spans="1:38" ht="18.75" customHeight="1">
      <c r="B42" s="2148" t="s">
        <v>2248</v>
      </c>
      <c r="C42" s="2267"/>
      <c r="D42" s="2267"/>
      <c r="E42" s="2268"/>
      <c r="F42" s="2263">
        <v>11056</v>
      </c>
      <c r="G42" s="2263"/>
      <c r="H42" s="2263"/>
      <c r="I42" s="2263"/>
      <c r="J42" s="2263">
        <v>648</v>
      </c>
      <c r="K42" s="2263"/>
      <c r="L42" s="2263"/>
      <c r="M42" s="2263"/>
      <c r="N42" s="2263">
        <v>91</v>
      </c>
      <c r="O42" s="2263"/>
      <c r="P42" s="2263"/>
      <c r="Q42" s="2263"/>
      <c r="R42" s="2263">
        <v>11</v>
      </c>
      <c r="S42" s="2263"/>
      <c r="T42" s="2263"/>
      <c r="U42" s="2263"/>
      <c r="V42" s="2264" t="s">
        <v>15</v>
      </c>
      <c r="W42" s="2265"/>
      <c r="X42" s="2265"/>
      <c r="Y42" s="2265"/>
      <c r="Z42" s="2265" t="s">
        <v>15</v>
      </c>
      <c r="AA42" s="2265"/>
      <c r="AB42" s="2265"/>
      <c r="AC42" s="2265"/>
      <c r="AD42" s="2265" t="s">
        <v>15</v>
      </c>
      <c r="AE42" s="2265"/>
      <c r="AF42" s="2265"/>
      <c r="AG42" s="2266"/>
    </row>
    <row r="43" spans="1:38" ht="18.75" customHeight="1">
      <c r="B43" s="2150" t="s">
        <v>2346</v>
      </c>
      <c r="C43" s="2306"/>
      <c r="D43" s="2306"/>
      <c r="E43" s="2307"/>
      <c r="F43" s="2352">
        <v>11543</v>
      </c>
      <c r="G43" s="2352"/>
      <c r="H43" s="2352"/>
      <c r="I43" s="2352"/>
      <c r="J43" s="2352">
        <v>673</v>
      </c>
      <c r="K43" s="2352"/>
      <c r="L43" s="2352"/>
      <c r="M43" s="2352"/>
      <c r="N43" s="2352">
        <v>103</v>
      </c>
      <c r="O43" s="2352"/>
      <c r="P43" s="2352"/>
      <c r="Q43" s="2352"/>
      <c r="R43" s="2352">
        <v>7</v>
      </c>
      <c r="S43" s="2352"/>
      <c r="T43" s="2352"/>
      <c r="U43" s="2352"/>
      <c r="V43" s="2336" t="s">
        <v>15</v>
      </c>
      <c r="W43" s="2337"/>
      <c r="X43" s="2337"/>
      <c r="Y43" s="2337"/>
      <c r="Z43" s="2337" t="s">
        <v>15</v>
      </c>
      <c r="AA43" s="2337"/>
      <c r="AB43" s="2337"/>
      <c r="AC43" s="2337"/>
      <c r="AD43" s="2337" t="s">
        <v>15</v>
      </c>
      <c r="AE43" s="2337"/>
      <c r="AF43" s="2337"/>
      <c r="AG43" s="2342"/>
    </row>
  </sheetData>
  <mergeCells count="217">
    <mergeCell ref="Z43:AC43"/>
    <mergeCell ref="W20:Y20"/>
    <mergeCell ref="Z20:AB20"/>
    <mergeCell ref="AC20:AE20"/>
    <mergeCell ref="AF20:AH20"/>
    <mergeCell ref="AI20:AK20"/>
    <mergeCell ref="AD43:AG43"/>
    <mergeCell ref="B32:E32"/>
    <mergeCell ref="F32:I32"/>
    <mergeCell ref="J32:M32"/>
    <mergeCell ref="N32:Q32"/>
    <mergeCell ref="R32:U32"/>
    <mergeCell ref="V32:Y32"/>
    <mergeCell ref="F37:I38"/>
    <mergeCell ref="J37:M38"/>
    <mergeCell ref="N37:Q38"/>
    <mergeCell ref="B37:E38"/>
    <mergeCell ref="Z32:AC32"/>
    <mergeCell ref="AD32:AG32"/>
    <mergeCell ref="B43:E43"/>
    <mergeCell ref="F43:I43"/>
    <mergeCell ref="J43:M43"/>
    <mergeCell ref="N43:Q43"/>
    <mergeCell ref="R43:U43"/>
    <mergeCell ref="V43:Y43"/>
    <mergeCell ref="Z6:AC6"/>
    <mergeCell ref="F3:I3"/>
    <mergeCell ref="N3:Q3"/>
    <mergeCell ref="R3:U3"/>
    <mergeCell ref="N6:Q6"/>
    <mergeCell ref="R6:U6"/>
    <mergeCell ref="V6:Y6"/>
    <mergeCell ref="B3:E3"/>
    <mergeCell ref="B8:E8"/>
    <mergeCell ref="F8:I8"/>
    <mergeCell ref="J8:M8"/>
    <mergeCell ref="N8:Q8"/>
    <mergeCell ref="R5:U5"/>
    <mergeCell ref="F7:I7"/>
    <mergeCell ref="J7:M7"/>
    <mergeCell ref="N7:Q7"/>
    <mergeCell ref="B4:E4"/>
    <mergeCell ref="F4:I4"/>
    <mergeCell ref="N15:P15"/>
    <mergeCell ref="B7:E7"/>
    <mergeCell ref="B5:E5"/>
    <mergeCell ref="F5:I5"/>
    <mergeCell ref="B6:E6"/>
    <mergeCell ref="R7:U7"/>
    <mergeCell ref="V7:Y7"/>
    <mergeCell ref="Z7:AC7"/>
    <mergeCell ref="Y10:Z10"/>
    <mergeCell ref="R8:U8"/>
    <mergeCell ref="V8:Y8"/>
    <mergeCell ref="Z8:AC8"/>
    <mergeCell ref="Y9:Z9"/>
    <mergeCell ref="M2:AC2"/>
    <mergeCell ref="J3:M3"/>
    <mergeCell ref="V3:Y3"/>
    <mergeCell ref="Z3:AC3"/>
    <mergeCell ref="R4:U4"/>
    <mergeCell ref="V4:Y4"/>
    <mergeCell ref="Z4:AC4"/>
    <mergeCell ref="V5:Y5"/>
    <mergeCell ref="Z5:AC5"/>
    <mergeCell ref="J4:M4"/>
    <mergeCell ref="N4:Q4"/>
    <mergeCell ref="J5:M5"/>
    <mergeCell ref="N5:Q5"/>
    <mergeCell ref="F17:I17"/>
    <mergeCell ref="J17:M17"/>
    <mergeCell ref="N17:P17"/>
    <mergeCell ref="B16:E16"/>
    <mergeCell ref="F16:I16"/>
    <mergeCell ref="J16:M16"/>
    <mergeCell ref="N16:P16"/>
    <mergeCell ref="AI18:AK18"/>
    <mergeCell ref="F6:I6"/>
    <mergeCell ref="J6:M6"/>
    <mergeCell ref="AI17:AK17"/>
    <mergeCell ref="Q17:S17"/>
    <mergeCell ref="T17:V17"/>
    <mergeCell ref="W17:Y17"/>
    <mergeCell ref="Z17:AB17"/>
    <mergeCell ref="AC17:AE17"/>
    <mergeCell ref="AF17:AH17"/>
    <mergeCell ref="Q16:S16"/>
    <mergeCell ref="T16:V16"/>
    <mergeCell ref="AI16:AK16"/>
    <mergeCell ref="W16:Y16"/>
    <mergeCell ref="Z16:AB16"/>
    <mergeCell ref="AC16:AE16"/>
    <mergeCell ref="AF16:AH16"/>
    <mergeCell ref="AI19:AK19"/>
    <mergeCell ref="Q18:S18"/>
    <mergeCell ref="T18:V18"/>
    <mergeCell ref="W18:Y18"/>
    <mergeCell ref="Z18:AB18"/>
    <mergeCell ref="AC18:AE18"/>
    <mergeCell ref="AF18:AH18"/>
    <mergeCell ref="B14:E15"/>
    <mergeCell ref="F14:I15"/>
    <mergeCell ref="J14:M15"/>
    <mergeCell ref="N14:AK14"/>
    <mergeCell ref="AI15:AK15"/>
    <mergeCell ref="AF15:AH15"/>
    <mergeCell ref="Q15:S15"/>
    <mergeCell ref="T15:V15"/>
    <mergeCell ref="W15:Y15"/>
    <mergeCell ref="Z15:AB15"/>
    <mergeCell ref="AC15:AE15"/>
    <mergeCell ref="B18:E18"/>
    <mergeCell ref="F18:I18"/>
    <mergeCell ref="J18:M18"/>
    <mergeCell ref="N18:P18"/>
    <mergeCell ref="T19:V19"/>
    <mergeCell ref="B17:E17"/>
    <mergeCell ref="W19:Y19"/>
    <mergeCell ref="N19:P19"/>
    <mergeCell ref="Z19:AB19"/>
    <mergeCell ref="AC19:AE19"/>
    <mergeCell ref="B19:E19"/>
    <mergeCell ref="N28:Q28"/>
    <mergeCell ref="R28:U28"/>
    <mergeCell ref="N29:Q29"/>
    <mergeCell ref="R29:U29"/>
    <mergeCell ref="B28:E28"/>
    <mergeCell ref="B29:E29"/>
    <mergeCell ref="T20:V20"/>
    <mergeCell ref="AD29:AG29"/>
    <mergeCell ref="AF19:AH19"/>
    <mergeCell ref="B30:E30"/>
    <mergeCell ref="B31:E31"/>
    <mergeCell ref="F19:I19"/>
    <mergeCell ref="J19:M19"/>
    <mergeCell ref="F31:I31"/>
    <mergeCell ref="J31:M31"/>
    <mergeCell ref="F28:I28"/>
    <mergeCell ref="J28:M28"/>
    <mergeCell ref="B26:E27"/>
    <mergeCell ref="C21:S21"/>
    <mergeCell ref="Q19:S19"/>
    <mergeCell ref="B20:E20"/>
    <mergeCell ref="F20:I20"/>
    <mergeCell ref="J20:M20"/>
    <mergeCell ref="N20:P20"/>
    <mergeCell ref="Q20:S20"/>
    <mergeCell ref="F30:I30"/>
    <mergeCell ref="J30:M30"/>
    <mergeCell ref="N30:Q30"/>
    <mergeCell ref="R30:U30"/>
    <mergeCell ref="N31:Q31"/>
    <mergeCell ref="R31:U31"/>
    <mergeCell ref="V30:Y30"/>
    <mergeCell ref="F29:I29"/>
    <mergeCell ref="J29:M29"/>
    <mergeCell ref="AH27:AK27"/>
    <mergeCell ref="F26:U26"/>
    <mergeCell ref="V26:AG26"/>
    <mergeCell ref="AD31:AG31"/>
    <mergeCell ref="AH31:AK31"/>
    <mergeCell ref="F27:I27"/>
    <mergeCell ref="J27:M27"/>
    <mergeCell ref="N27:Q27"/>
    <mergeCell ref="R27:U27"/>
    <mergeCell ref="V27:Y27"/>
    <mergeCell ref="Z27:AC27"/>
    <mergeCell ref="AD27:AG27"/>
    <mergeCell ref="V31:Y31"/>
    <mergeCell ref="Z31:AC31"/>
    <mergeCell ref="AD30:AG30"/>
    <mergeCell ref="Z30:AC30"/>
    <mergeCell ref="AD28:AG28"/>
    <mergeCell ref="AH28:AK28"/>
    <mergeCell ref="AH29:AK29"/>
    <mergeCell ref="V28:Y28"/>
    <mergeCell ref="Z28:AC28"/>
    <mergeCell ref="V29:Y29"/>
    <mergeCell ref="Z29:AC29"/>
    <mergeCell ref="R37:U38"/>
    <mergeCell ref="V37:AG37"/>
    <mergeCell ref="V38:Y38"/>
    <mergeCell ref="Z38:AC38"/>
    <mergeCell ref="AD38:AG38"/>
    <mergeCell ref="AH30:AK30"/>
    <mergeCell ref="R39:U39"/>
    <mergeCell ref="V39:Y39"/>
    <mergeCell ref="Z39:AC39"/>
    <mergeCell ref="AD39:AG39"/>
    <mergeCell ref="Z40:AC40"/>
    <mergeCell ref="AD40:AG40"/>
    <mergeCell ref="B40:E40"/>
    <mergeCell ref="F40:I40"/>
    <mergeCell ref="J40:M40"/>
    <mergeCell ref="N40:Q40"/>
    <mergeCell ref="B39:E39"/>
    <mergeCell ref="F39:I39"/>
    <mergeCell ref="J39:M39"/>
    <mergeCell ref="N39:Q39"/>
    <mergeCell ref="R40:U40"/>
    <mergeCell ref="V40:Y40"/>
    <mergeCell ref="R42:U42"/>
    <mergeCell ref="V42:Y42"/>
    <mergeCell ref="Z42:AC42"/>
    <mergeCell ref="AD42:AG42"/>
    <mergeCell ref="B42:E42"/>
    <mergeCell ref="F42:I42"/>
    <mergeCell ref="J42:M42"/>
    <mergeCell ref="N42:Q42"/>
    <mergeCell ref="R41:U41"/>
    <mergeCell ref="V41:Y41"/>
    <mergeCell ref="Z41:AC41"/>
    <mergeCell ref="AD41:AG41"/>
    <mergeCell ref="B41:E41"/>
    <mergeCell ref="F41:I41"/>
    <mergeCell ref="J41:M41"/>
    <mergeCell ref="N41:Q41"/>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Normal="100" workbookViewId="0">
      <selection activeCell="C3" sqref="C3"/>
    </sheetView>
  </sheetViews>
  <sheetFormatPr defaultRowHeight="14.45" customHeight="1"/>
  <cols>
    <col min="1" max="1" width="1.25" style="155" customWidth="1"/>
    <col min="2" max="2" width="4.625" style="155" customWidth="1"/>
    <col min="3" max="3" width="10.875" style="155" customWidth="1"/>
    <col min="4" max="4" width="4.625" style="155" customWidth="1"/>
    <col min="5" max="5" width="5.5" style="155" customWidth="1"/>
    <col min="6" max="12" width="4.625" style="155" customWidth="1"/>
    <col min="13" max="13" width="5.5" style="155" customWidth="1"/>
    <col min="14" max="19" width="4.625" style="155" customWidth="1"/>
    <col min="20" max="16384" width="9" style="155"/>
  </cols>
  <sheetData>
    <row r="1" spans="1:34" ht="9" customHeight="1">
      <c r="B1" s="33"/>
      <c r="C1" s="33"/>
      <c r="D1" s="33"/>
      <c r="E1" s="33"/>
      <c r="F1" s="101"/>
      <c r="G1" s="101"/>
      <c r="H1" s="157"/>
      <c r="I1" s="101"/>
      <c r="J1" s="101"/>
      <c r="K1" s="101"/>
      <c r="L1" s="157"/>
      <c r="M1" s="101"/>
      <c r="N1" s="101"/>
      <c r="O1" s="101"/>
      <c r="P1" s="157"/>
    </row>
    <row r="2" spans="1:34" s="217" customFormat="1" ht="26.25" customHeight="1">
      <c r="A2" s="215" t="s">
        <v>2264</v>
      </c>
      <c r="B2" s="219"/>
      <c r="C2" s="219"/>
      <c r="D2" s="219"/>
      <c r="E2" s="219"/>
      <c r="F2" s="219"/>
      <c r="G2" s="219"/>
      <c r="H2" s="219"/>
      <c r="I2" s="219"/>
      <c r="J2" s="219"/>
      <c r="K2" s="219"/>
      <c r="L2" s="219"/>
      <c r="M2" s="219"/>
      <c r="N2" s="219"/>
      <c r="O2" s="219"/>
      <c r="P2" s="219"/>
      <c r="Q2" s="219"/>
      <c r="R2" s="219"/>
      <c r="S2" s="219"/>
      <c r="T2" s="219"/>
      <c r="U2" s="219"/>
      <c r="V2" s="219"/>
      <c r="W2" s="218"/>
      <c r="X2" s="218"/>
      <c r="Y2" s="218"/>
      <c r="Z2" s="218"/>
      <c r="AA2" s="218"/>
      <c r="AB2" s="218"/>
      <c r="AC2" s="218"/>
      <c r="AD2" s="218"/>
      <c r="AE2" s="218"/>
      <c r="AF2" s="218"/>
      <c r="AG2" s="218"/>
      <c r="AH2" s="218"/>
    </row>
    <row r="3" spans="1:34" s="47" customFormat="1" ht="14.25" customHeight="1">
      <c r="N3" s="47" t="s">
        <v>2204</v>
      </c>
      <c r="S3" s="67" t="s">
        <v>139</v>
      </c>
    </row>
    <row r="4" spans="1:34" s="47" customFormat="1" ht="14.25" customHeight="1">
      <c r="B4" s="1333" t="s">
        <v>472</v>
      </c>
      <c r="C4" s="2259"/>
      <c r="D4" s="1333" t="s">
        <v>2250</v>
      </c>
      <c r="E4" s="2362"/>
      <c r="F4" s="2362"/>
      <c r="G4" s="2362"/>
      <c r="H4" s="2362"/>
      <c r="I4" s="2362"/>
      <c r="J4" s="2362"/>
      <c r="K4" s="2362"/>
      <c r="L4" s="1333" t="s">
        <v>2348</v>
      </c>
      <c r="M4" s="2362"/>
      <c r="N4" s="2362"/>
      <c r="O4" s="2362"/>
      <c r="P4" s="2362"/>
      <c r="Q4" s="2362"/>
      <c r="R4" s="2362"/>
      <c r="S4" s="2362"/>
    </row>
    <row r="5" spans="1:34" s="47" customFormat="1" ht="19.5" customHeight="1">
      <c r="A5" s="155"/>
      <c r="B5" s="2259"/>
      <c r="C5" s="2259"/>
      <c r="D5" s="2363" t="s">
        <v>2010</v>
      </c>
      <c r="E5" s="1882" t="s">
        <v>454</v>
      </c>
      <c r="F5" s="2358" t="s">
        <v>1808</v>
      </c>
      <c r="G5" s="2359"/>
      <c r="H5" s="2359"/>
      <c r="I5" s="2359"/>
      <c r="J5" s="2359"/>
      <c r="K5" s="2360"/>
      <c r="L5" s="2363" t="s">
        <v>2010</v>
      </c>
      <c r="M5" s="1882" t="s">
        <v>454</v>
      </c>
      <c r="N5" s="2358" t="s">
        <v>1808</v>
      </c>
      <c r="O5" s="2359"/>
      <c r="P5" s="2359"/>
      <c r="Q5" s="2359"/>
      <c r="R5" s="2359"/>
      <c r="S5" s="2360"/>
      <c r="T5" s="33"/>
    </row>
    <row r="6" spans="1:34" s="47" customFormat="1" ht="22.5">
      <c r="A6" s="155"/>
      <c r="B6" s="2259"/>
      <c r="C6" s="2259"/>
      <c r="D6" s="2364"/>
      <c r="E6" s="2136"/>
      <c r="F6" s="1250" t="s">
        <v>1809</v>
      </c>
      <c r="G6" s="1251" t="s">
        <v>1810</v>
      </c>
      <c r="H6" s="1251" t="s">
        <v>1811</v>
      </c>
      <c r="I6" s="1251" t="s">
        <v>1812</v>
      </c>
      <c r="J6" s="1251" t="s">
        <v>1813</v>
      </c>
      <c r="K6" s="1252" t="s">
        <v>1814</v>
      </c>
      <c r="L6" s="2364"/>
      <c r="M6" s="2136"/>
      <c r="N6" s="1250" t="s">
        <v>1809</v>
      </c>
      <c r="O6" s="1251" t="s">
        <v>1810</v>
      </c>
      <c r="P6" s="1251" t="s">
        <v>1811</v>
      </c>
      <c r="Q6" s="1251" t="s">
        <v>1812</v>
      </c>
      <c r="R6" s="1251" t="s">
        <v>1813</v>
      </c>
      <c r="S6" s="1252" t="s">
        <v>1814</v>
      </c>
    </row>
    <row r="7" spans="1:34" s="47" customFormat="1" ht="24.75" customHeight="1">
      <c r="A7" s="155"/>
      <c r="B7" s="2361" t="s">
        <v>1815</v>
      </c>
      <c r="C7" s="2361"/>
      <c r="D7" s="290">
        <v>41</v>
      </c>
      <c r="E7" s="278">
        <v>23</v>
      </c>
      <c r="F7" s="279">
        <v>4</v>
      </c>
      <c r="G7" s="279">
        <v>13</v>
      </c>
      <c r="H7" s="279">
        <v>20</v>
      </c>
      <c r="I7" s="280">
        <v>27</v>
      </c>
      <c r="J7" s="280">
        <v>21</v>
      </c>
      <c r="K7" s="281">
        <v>38</v>
      </c>
      <c r="L7" s="290">
        <v>35</v>
      </c>
      <c r="M7" s="278">
        <v>27</v>
      </c>
      <c r="N7" s="279">
        <v>5</v>
      </c>
      <c r="O7" s="279">
        <v>20</v>
      </c>
      <c r="P7" s="279">
        <v>22</v>
      </c>
      <c r="Q7" s="280">
        <v>29</v>
      </c>
      <c r="R7" s="280">
        <v>26</v>
      </c>
      <c r="S7" s="281">
        <v>24</v>
      </c>
    </row>
    <row r="8" spans="1:34" s="47" customFormat="1" ht="24.75" customHeight="1">
      <c r="A8" s="155"/>
      <c r="B8" s="2357" t="s">
        <v>1816</v>
      </c>
      <c r="C8" s="2357"/>
      <c r="D8" s="291">
        <v>29</v>
      </c>
      <c r="E8" s="282">
        <v>17</v>
      </c>
      <c r="F8" s="283">
        <v>3</v>
      </c>
      <c r="G8" s="283">
        <v>10</v>
      </c>
      <c r="H8" s="283">
        <v>12</v>
      </c>
      <c r="I8" s="284">
        <v>11</v>
      </c>
      <c r="J8" s="283">
        <v>17</v>
      </c>
      <c r="K8" s="285">
        <v>15</v>
      </c>
      <c r="L8" s="291">
        <v>24</v>
      </c>
      <c r="M8" s="282">
        <v>18</v>
      </c>
      <c r="N8" s="283">
        <v>3</v>
      </c>
      <c r="O8" s="283">
        <v>13</v>
      </c>
      <c r="P8" s="283">
        <v>11</v>
      </c>
      <c r="Q8" s="284">
        <v>13</v>
      </c>
      <c r="R8" s="283">
        <v>11</v>
      </c>
      <c r="S8" s="285">
        <v>18</v>
      </c>
    </row>
    <row r="9" spans="1:34" s="47" customFormat="1" ht="24.75" customHeight="1">
      <c r="A9" s="155"/>
      <c r="B9" s="2357" t="s">
        <v>232</v>
      </c>
      <c r="C9" s="2357"/>
      <c r="D9" s="291">
        <v>20</v>
      </c>
      <c r="E9" s="282">
        <v>11</v>
      </c>
      <c r="F9" s="283">
        <v>1</v>
      </c>
      <c r="G9" s="283">
        <v>7</v>
      </c>
      <c r="H9" s="283">
        <v>16</v>
      </c>
      <c r="I9" s="284">
        <v>13</v>
      </c>
      <c r="J9" s="283">
        <v>16</v>
      </c>
      <c r="K9" s="285">
        <v>7</v>
      </c>
      <c r="L9" s="291">
        <v>19</v>
      </c>
      <c r="M9" s="282">
        <v>16</v>
      </c>
      <c r="N9" s="283">
        <v>1</v>
      </c>
      <c r="O9" s="283">
        <v>7</v>
      </c>
      <c r="P9" s="283">
        <v>11</v>
      </c>
      <c r="Q9" s="284">
        <v>16</v>
      </c>
      <c r="R9" s="283">
        <v>17</v>
      </c>
      <c r="S9" s="285">
        <v>15</v>
      </c>
    </row>
    <row r="10" spans="1:34" s="47" customFormat="1" ht="24.75" customHeight="1">
      <c r="A10" s="155"/>
      <c r="B10" s="2357" t="s">
        <v>239</v>
      </c>
      <c r="C10" s="2357"/>
      <c r="D10" s="291">
        <v>30</v>
      </c>
      <c r="E10" s="282">
        <v>19</v>
      </c>
      <c r="F10" s="283">
        <v>2</v>
      </c>
      <c r="G10" s="283">
        <v>7</v>
      </c>
      <c r="H10" s="283">
        <v>16</v>
      </c>
      <c r="I10" s="284">
        <v>24</v>
      </c>
      <c r="J10" s="283">
        <v>15</v>
      </c>
      <c r="K10" s="285">
        <v>17</v>
      </c>
      <c r="L10" s="291">
        <v>31</v>
      </c>
      <c r="M10" s="282">
        <v>26</v>
      </c>
      <c r="N10" s="283">
        <v>1</v>
      </c>
      <c r="O10" s="283">
        <v>13</v>
      </c>
      <c r="P10" s="283">
        <v>12</v>
      </c>
      <c r="Q10" s="284">
        <v>21</v>
      </c>
      <c r="R10" s="283">
        <v>25</v>
      </c>
      <c r="S10" s="285">
        <v>14</v>
      </c>
    </row>
    <row r="11" spans="1:34" s="47" customFormat="1" ht="24.75" customHeight="1">
      <c r="A11" s="155"/>
      <c r="B11" s="2355" t="s">
        <v>2259</v>
      </c>
      <c r="C11" s="2356"/>
      <c r="D11" s="291">
        <v>31</v>
      </c>
      <c r="E11" s="282">
        <v>19</v>
      </c>
      <c r="F11" s="283">
        <v>2</v>
      </c>
      <c r="G11" s="283">
        <v>20</v>
      </c>
      <c r="H11" s="283">
        <v>16</v>
      </c>
      <c r="I11" s="284">
        <v>15</v>
      </c>
      <c r="J11" s="283">
        <v>21</v>
      </c>
      <c r="K11" s="285">
        <v>16</v>
      </c>
      <c r="L11" s="291">
        <v>31</v>
      </c>
      <c r="M11" s="282">
        <v>27</v>
      </c>
      <c r="N11" s="283">
        <v>3</v>
      </c>
      <c r="O11" s="283">
        <v>15</v>
      </c>
      <c r="P11" s="283">
        <v>24</v>
      </c>
      <c r="Q11" s="284">
        <v>26</v>
      </c>
      <c r="R11" s="283">
        <v>20</v>
      </c>
      <c r="S11" s="285">
        <v>26</v>
      </c>
    </row>
    <row r="12" spans="1:34" s="47" customFormat="1" ht="24.75" customHeight="1">
      <c r="A12" s="155"/>
      <c r="B12" s="2357" t="s">
        <v>240</v>
      </c>
      <c r="C12" s="2357"/>
      <c r="D12" s="291">
        <v>32</v>
      </c>
      <c r="E12" s="282">
        <v>24</v>
      </c>
      <c r="F12" s="283">
        <v>4</v>
      </c>
      <c r="G12" s="283">
        <v>19</v>
      </c>
      <c r="H12" s="283">
        <v>21</v>
      </c>
      <c r="I12" s="284">
        <v>33</v>
      </c>
      <c r="J12" s="283">
        <v>20</v>
      </c>
      <c r="K12" s="285">
        <v>31</v>
      </c>
      <c r="L12" s="291">
        <v>26</v>
      </c>
      <c r="M12" s="282">
        <v>23</v>
      </c>
      <c r="N12" s="283">
        <v>7</v>
      </c>
      <c r="O12" s="283">
        <v>22</v>
      </c>
      <c r="P12" s="283">
        <v>23</v>
      </c>
      <c r="Q12" s="284">
        <v>26</v>
      </c>
      <c r="R12" s="283">
        <v>31</v>
      </c>
      <c r="S12" s="285">
        <v>19</v>
      </c>
    </row>
    <row r="13" spans="1:34" s="47" customFormat="1" ht="24.75" customHeight="1">
      <c r="A13" s="155"/>
      <c r="B13" s="2357" t="s">
        <v>1833</v>
      </c>
      <c r="C13" s="2357"/>
      <c r="D13" s="291">
        <v>43</v>
      </c>
      <c r="E13" s="282">
        <v>33</v>
      </c>
      <c r="F13" s="283">
        <v>7</v>
      </c>
      <c r="G13" s="283">
        <v>15</v>
      </c>
      <c r="H13" s="283">
        <v>18</v>
      </c>
      <c r="I13" s="284">
        <v>13</v>
      </c>
      <c r="J13" s="283">
        <v>17</v>
      </c>
      <c r="K13" s="285">
        <v>16</v>
      </c>
      <c r="L13" s="291">
        <v>35</v>
      </c>
      <c r="M13" s="282">
        <v>32</v>
      </c>
      <c r="N13" s="283">
        <v>9</v>
      </c>
      <c r="O13" s="283">
        <v>12</v>
      </c>
      <c r="P13" s="283">
        <v>20</v>
      </c>
      <c r="Q13" s="284">
        <v>20</v>
      </c>
      <c r="R13" s="283">
        <v>14</v>
      </c>
      <c r="S13" s="285">
        <v>16</v>
      </c>
    </row>
    <row r="14" spans="1:34" s="47" customFormat="1" ht="24.75" customHeight="1">
      <c r="A14" s="155"/>
      <c r="B14" s="2357" t="s">
        <v>1618</v>
      </c>
      <c r="C14" s="2357"/>
      <c r="D14" s="291">
        <v>38</v>
      </c>
      <c r="E14" s="282">
        <v>25</v>
      </c>
      <c r="F14" s="283">
        <v>4</v>
      </c>
      <c r="G14" s="283">
        <v>28</v>
      </c>
      <c r="H14" s="283">
        <v>27</v>
      </c>
      <c r="I14" s="284">
        <v>18</v>
      </c>
      <c r="J14" s="283">
        <v>11</v>
      </c>
      <c r="K14" s="285">
        <v>20</v>
      </c>
      <c r="L14" s="291">
        <v>31</v>
      </c>
      <c r="M14" s="282">
        <v>26</v>
      </c>
      <c r="N14" s="283">
        <v>10</v>
      </c>
      <c r="O14" s="283">
        <v>24</v>
      </c>
      <c r="P14" s="283">
        <v>29</v>
      </c>
      <c r="Q14" s="284">
        <v>20</v>
      </c>
      <c r="R14" s="283">
        <v>19</v>
      </c>
      <c r="S14" s="285">
        <v>10</v>
      </c>
    </row>
    <row r="15" spans="1:34" s="47" customFormat="1" ht="24.75" customHeight="1">
      <c r="A15" s="155"/>
      <c r="B15" s="2357" t="s">
        <v>2266</v>
      </c>
      <c r="C15" s="2357"/>
      <c r="D15" s="291">
        <v>30</v>
      </c>
      <c r="E15" s="282">
        <v>12</v>
      </c>
      <c r="F15" s="283">
        <v>4</v>
      </c>
      <c r="G15" s="283">
        <v>10</v>
      </c>
      <c r="H15" s="283">
        <v>12</v>
      </c>
      <c r="I15" s="284">
        <v>12</v>
      </c>
      <c r="J15" s="283">
        <v>9</v>
      </c>
      <c r="K15" s="285">
        <v>12</v>
      </c>
      <c r="L15" s="291">
        <v>25</v>
      </c>
      <c r="M15" s="282">
        <v>23</v>
      </c>
      <c r="N15" s="283">
        <v>5</v>
      </c>
      <c r="O15" s="283">
        <v>9</v>
      </c>
      <c r="P15" s="283">
        <v>12</v>
      </c>
      <c r="Q15" s="284">
        <v>10</v>
      </c>
      <c r="R15" s="283">
        <v>11</v>
      </c>
      <c r="S15" s="285">
        <v>8</v>
      </c>
    </row>
    <row r="16" spans="1:34" s="47" customFormat="1" ht="24.75" customHeight="1">
      <c r="A16" s="155"/>
      <c r="B16" s="2354" t="s">
        <v>2267</v>
      </c>
      <c r="C16" s="2354"/>
      <c r="D16" s="292">
        <v>23</v>
      </c>
      <c r="E16" s="286">
        <v>19</v>
      </c>
      <c r="F16" s="287">
        <v>2</v>
      </c>
      <c r="G16" s="287">
        <v>13</v>
      </c>
      <c r="H16" s="287">
        <v>13</v>
      </c>
      <c r="I16" s="288">
        <v>10</v>
      </c>
      <c r="J16" s="287">
        <v>11</v>
      </c>
      <c r="K16" s="289">
        <v>11</v>
      </c>
      <c r="L16" s="292">
        <v>22</v>
      </c>
      <c r="M16" s="286">
        <v>20</v>
      </c>
      <c r="N16" s="287">
        <v>2</v>
      </c>
      <c r="O16" s="287">
        <v>13</v>
      </c>
      <c r="P16" s="287">
        <v>16</v>
      </c>
      <c r="Q16" s="288">
        <v>10</v>
      </c>
      <c r="R16" s="287">
        <v>8</v>
      </c>
      <c r="S16" s="289">
        <v>8</v>
      </c>
    </row>
    <row r="17" spans="1:22" s="47" customFormat="1" ht="24.75" customHeight="1">
      <c r="A17" s="155"/>
      <c r="B17" s="2353" t="s">
        <v>2425</v>
      </c>
      <c r="C17" s="1279"/>
      <c r="D17" s="1257">
        <f t="shared" ref="D17:S17" si="0">SUM(D7:D16)</f>
        <v>317</v>
      </c>
      <c r="E17" s="1256">
        <f t="shared" si="0"/>
        <v>202</v>
      </c>
      <c r="F17" s="1258">
        <f t="shared" si="0"/>
        <v>33</v>
      </c>
      <c r="G17" s="1258">
        <f t="shared" si="0"/>
        <v>142</v>
      </c>
      <c r="H17" s="1258">
        <f t="shared" si="0"/>
        <v>171</v>
      </c>
      <c r="I17" s="1246">
        <f t="shared" si="0"/>
        <v>176</v>
      </c>
      <c r="J17" s="1255">
        <f t="shared" si="0"/>
        <v>158</v>
      </c>
      <c r="K17" s="1259">
        <f t="shared" si="0"/>
        <v>183</v>
      </c>
      <c r="L17" s="1257">
        <f t="shared" si="0"/>
        <v>279</v>
      </c>
      <c r="M17" s="1256">
        <f t="shared" si="0"/>
        <v>238</v>
      </c>
      <c r="N17" s="1258">
        <f t="shared" si="0"/>
        <v>46</v>
      </c>
      <c r="O17" s="1258">
        <f t="shared" si="0"/>
        <v>148</v>
      </c>
      <c r="P17" s="1258">
        <f t="shared" si="0"/>
        <v>180</v>
      </c>
      <c r="Q17" s="1246">
        <f t="shared" si="0"/>
        <v>191</v>
      </c>
      <c r="R17" s="1255">
        <f t="shared" si="0"/>
        <v>182</v>
      </c>
      <c r="S17" s="1259">
        <f t="shared" si="0"/>
        <v>158</v>
      </c>
    </row>
    <row r="18" spans="1:22" ht="15.95" customHeight="1">
      <c r="B18" s="32" t="s">
        <v>483</v>
      </c>
      <c r="C18" s="47" t="s">
        <v>477</v>
      </c>
      <c r="J18" s="158"/>
      <c r="K18" s="158"/>
      <c r="L18" s="158"/>
      <c r="M18" s="158"/>
      <c r="N18" s="158"/>
      <c r="O18" s="158"/>
      <c r="P18" s="158"/>
      <c r="Q18" s="158"/>
      <c r="R18" s="158"/>
      <c r="S18" s="158"/>
      <c r="T18" s="158"/>
      <c r="U18" s="158"/>
      <c r="V18" s="158"/>
    </row>
    <row r="19" spans="1:22" s="47" customFormat="1" ht="14.25" customHeight="1">
      <c r="B19" s="33"/>
      <c r="C19" s="33"/>
      <c r="D19" s="33"/>
      <c r="E19" s="33"/>
      <c r="F19" s="210"/>
      <c r="G19" s="210"/>
      <c r="H19" s="210"/>
      <c r="I19" s="210"/>
      <c r="J19" s="210"/>
      <c r="K19" s="210"/>
      <c r="L19" s="250"/>
      <c r="M19" s="190"/>
      <c r="N19" s="67"/>
    </row>
    <row r="20" spans="1:22" s="47" customFormat="1" ht="14.25" customHeight="1">
      <c r="B20" s="31"/>
      <c r="C20" s="31"/>
      <c r="D20" s="31"/>
      <c r="E20" s="31"/>
      <c r="F20" s="157"/>
      <c r="G20" s="101"/>
      <c r="H20" s="101"/>
      <c r="N20" s="101"/>
    </row>
    <row r="21" spans="1:22" s="47" customFormat="1" ht="14.25" customHeight="1">
      <c r="B21" s="31"/>
      <c r="C21" s="31"/>
      <c r="D21" s="31"/>
      <c r="E21" s="31"/>
      <c r="F21" s="157"/>
      <c r="G21" s="101"/>
      <c r="H21" s="101"/>
      <c r="N21" s="101"/>
    </row>
    <row r="22" spans="1:22" s="47" customFormat="1" ht="14.25" customHeight="1">
      <c r="B22" s="67"/>
      <c r="C22" s="67"/>
      <c r="D22" s="33"/>
      <c r="E22" s="33"/>
    </row>
    <row r="23" spans="1:22" s="47" customFormat="1" ht="14.25" customHeight="1">
      <c r="B23" s="31"/>
      <c r="C23" s="31"/>
      <c r="D23" s="31"/>
      <c r="E23" s="31"/>
      <c r="F23" s="31"/>
      <c r="G23" s="31"/>
      <c r="H23" s="31"/>
      <c r="N23" s="31"/>
      <c r="O23" s="31"/>
      <c r="P23" s="31"/>
      <c r="R23" s="33"/>
      <c r="S23" s="33"/>
    </row>
    <row r="24" spans="1:22" s="47" customFormat="1" ht="14.25" customHeight="1">
      <c r="B24" s="134"/>
      <c r="C24" s="134"/>
      <c r="D24" s="134"/>
      <c r="E24" s="134"/>
      <c r="F24" s="31"/>
      <c r="G24" s="100"/>
      <c r="H24" s="100"/>
    </row>
    <row r="25" spans="1:22" s="47" customFormat="1" ht="14.25" customHeight="1">
      <c r="B25" s="134"/>
      <c r="C25" s="134"/>
      <c r="D25" s="257"/>
      <c r="E25" s="258"/>
      <c r="F25" s="100"/>
      <c r="G25" s="100"/>
      <c r="H25" s="100"/>
      <c r="L25" s="250"/>
      <c r="M25" s="256"/>
    </row>
    <row r="26" spans="1:22" s="47" customFormat="1" ht="14.25" customHeight="1">
      <c r="B26" s="134"/>
      <c r="C26" s="134"/>
      <c r="D26" s="134"/>
      <c r="E26" s="134"/>
      <c r="F26" s="100"/>
      <c r="G26" s="100"/>
      <c r="H26" s="100"/>
    </row>
    <row r="27" spans="1:22" s="47" customFormat="1" ht="14.25" customHeight="1">
      <c r="B27" s="134"/>
      <c r="C27" s="134"/>
      <c r="D27" s="134"/>
      <c r="E27" s="134"/>
    </row>
    <row r="28" spans="1:22" s="47" customFormat="1" ht="14.25" customHeight="1">
      <c r="B28" s="33"/>
      <c r="C28" s="33"/>
      <c r="D28" s="33"/>
      <c r="E28" s="33"/>
      <c r="F28" s="157"/>
      <c r="G28" s="101"/>
      <c r="H28" s="101"/>
    </row>
    <row r="29" spans="1:22" s="47" customFormat="1" ht="14.25" customHeight="1">
      <c r="B29" s="33"/>
      <c r="C29" s="33"/>
      <c r="D29" s="33"/>
      <c r="E29" s="33"/>
      <c r="F29" s="157"/>
      <c r="G29" s="101"/>
      <c r="H29" s="101"/>
    </row>
    <row r="30" spans="1:22" s="47" customFormat="1" ht="14.45" customHeight="1"/>
    <row r="31" spans="1:22" s="47" customFormat="1" ht="14.45" customHeight="1"/>
    <row r="32" spans="1:22" s="47" customFormat="1" ht="14.45" customHeight="1"/>
    <row r="33" s="47" customFormat="1" ht="14.45" customHeight="1"/>
    <row r="34" s="47" customFormat="1" ht="14.45" customHeight="1"/>
    <row r="35" s="47" customFormat="1" ht="14.45" customHeight="1"/>
    <row r="36" s="47" customFormat="1" ht="14.45" customHeight="1"/>
    <row r="37" s="47" customFormat="1" ht="14.45" customHeight="1"/>
    <row r="38" s="47" customFormat="1" ht="14.45" customHeight="1"/>
    <row r="39" s="47" customFormat="1" ht="14.45" customHeight="1"/>
    <row r="40" s="47" customFormat="1" ht="14.45" customHeight="1"/>
    <row r="41" s="47" customFormat="1" ht="14.45" customHeight="1"/>
    <row r="42" s="47" customFormat="1" ht="14.45" customHeight="1"/>
    <row r="43" s="47" customFormat="1" ht="14.45" customHeight="1"/>
    <row r="44" s="47" customFormat="1" ht="14.45" customHeight="1"/>
    <row r="45" s="47" customFormat="1" ht="14.45" customHeight="1"/>
    <row r="46" s="47" customFormat="1" ht="14.45" customHeight="1"/>
    <row r="47" s="47" customFormat="1" ht="14.45" customHeight="1"/>
    <row r="48" s="47" customFormat="1" ht="14.45" customHeight="1"/>
    <row r="49" s="47" customFormat="1" ht="14.45" customHeight="1"/>
    <row r="50" s="47" customFormat="1" ht="14.45" customHeight="1"/>
    <row r="51" s="47" customFormat="1" ht="14.45" customHeight="1"/>
    <row r="52" s="47" customFormat="1" ht="14.45" customHeight="1"/>
    <row r="53" s="47" customFormat="1" ht="14.45" customHeight="1"/>
    <row r="54" s="47" customFormat="1" ht="14.45" customHeight="1"/>
    <row r="55" s="47" customFormat="1" ht="14.45" customHeight="1"/>
    <row r="56" s="47" customFormat="1" ht="14.45" customHeight="1"/>
    <row r="57" s="47" customFormat="1" ht="14.45" customHeight="1"/>
    <row r="58" s="47" customFormat="1" ht="14.45" customHeight="1"/>
    <row r="59" s="47" customFormat="1" ht="14.45" customHeight="1"/>
  </sheetData>
  <mergeCells count="20">
    <mergeCell ref="N5:S5"/>
    <mergeCell ref="B7:C7"/>
    <mergeCell ref="B4:C6"/>
    <mergeCell ref="D4:K4"/>
    <mergeCell ref="L4:S4"/>
    <mergeCell ref="D5:D6"/>
    <mergeCell ref="L5:L6"/>
    <mergeCell ref="M5:M6"/>
    <mergeCell ref="E5:E6"/>
    <mergeCell ref="F5:K5"/>
    <mergeCell ref="B17:C17"/>
    <mergeCell ref="B16:C16"/>
    <mergeCell ref="B11:C11"/>
    <mergeCell ref="B8:C8"/>
    <mergeCell ref="B9:C9"/>
    <mergeCell ref="B10:C10"/>
    <mergeCell ref="B12:C12"/>
    <mergeCell ref="B13:C13"/>
    <mergeCell ref="B14:C14"/>
    <mergeCell ref="B15:C1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AH56"/>
  <sheetViews>
    <sheetView zoomScaleNormal="100" workbookViewId="0">
      <selection activeCell="Y25" sqref="Y25"/>
    </sheetView>
  </sheetViews>
  <sheetFormatPr defaultRowHeight="12"/>
  <cols>
    <col min="1" max="1" width="1.25" style="36" customWidth="1"/>
    <col min="2" max="4" width="4.5" style="36" customWidth="1"/>
    <col min="5" max="5" width="4.75" style="36" customWidth="1"/>
    <col min="6" max="7" width="3.875" style="36" customWidth="1"/>
    <col min="8" max="8" width="7.25" style="36" customWidth="1"/>
    <col min="9" max="20" width="3.875" style="36" customWidth="1"/>
    <col min="21" max="21" width="2.25" style="36" customWidth="1"/>
    <col min="22" max="22" width="6.5" style="36" customWidth="1"/>
    <col min="23" max="23" width="3.875" style="36" customWidth="1"/>
    <col min="24" max="24" width="4" style="36" customWidth="1"/>
    <col min="25" max="16384" width="9" style="36"/>
  </cols>
  <sheetData>
    <row r="1" spans="1:34" s="1262" customFormat="1" ht="26.25" customHeight="1">
      <c r="A1" s="215" t="s">
        <v>1358</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row>
    <row r="2" spans="1:34" ht="14.25">
      <c r="A2" s="22"/>
      <c r="I2" s="37"/>
      <c r="J2" s="95"/>
      <c r="K2" s="37"/>
      <c r="L2" s="37"/>
      <c r="M2" s="37"/>
      <c r="N2" s="95"/>
      <c r="O2" s="95"/>
      <c r="P2" s="37"/>
      <c r="Q2" s="37"/>
      <c r="R2" s="37"/>
      <c r="S2" s="37"/>
      <c r="T2" s="67" t="s">
        <v>2427</v>
      </c>
    </row>
    <row r="3" spans="1:34" ht="12.75" customHeight="1">
      <c r="A3" s="22"/>
      <c r="B3" s="1333" t="s">
        <v>1762</v>
      </c>
      <c r="C3" s="1333"/>
      <c r="D3" s="1333"/>
      <c r="E3" s="1521" t="s">
        <v>2131</v>
      </c>
      <c r="F3" s="2153" t="s">
        <v>2172</v>
      </c>
      <c r="G3" s="1582"/>
      <c r="H3" s="1542" t="s">
        <v>2173</v>
      </c>
      <c r="I3" s="1853"/>
      <c r="J3" s="1853"/>
      <c r="K3" s="1853"/>
      <c r="L3" s="1853"/>
      <c r="M3" s="1853"/>
      <c r="N3" s="1543"/>
      <c r="O3" s="1542" t="s">
        <v>1093</v>
      </c>
      <c r="P3" s="1853"/>
      <c r="Q3" s="1853"/>
      <c r="R3" s="1853"/>
      <c r="S3" s="1853"/>
      <c r="T3" s="1543"/>
    </row>
    <row r="4" spans="1:34" ht="12.75" customHeight="1">
      <c r="A4" s="22"/>
      <c r="B4" s="1333"/>
      <c r="C4" s="1333"/>
      <c r="D4" s="1333"/>
      <c r="E4" s="1521"/>
      <c r="F4" s="2156"/>
      <c r="G4" s="1754"/>
      <c r="H4" s="1815" t="s">
        <v>1320</v>
      </c>
      <c r="I4" s="1363"/>
      <c r="J4" s="1363"/>
      <c r="K4" s="1363"/>
      <c r="L4" s="1363"/>
      <c r="M4" s="2410" t="s">
        <v>2174</v>
      </c>
      <c r="N4" s="2386"/>
      <c r="O4" s="2411" t="s">
        <v>1765</v>
      </c>
      <c r="P4" s="2385"/>
      <c r="Q4" s="2385" t="s">
        <v>1766</v>
      </c>
      <c r="R4" s="2385"/>
      <c r="S4" s="2385" t="s">
        <v>1841</v>
      </c>
      <c r="T4" s="2386"/>
    </row>
    <row r="5" spans="1:34" ht="10.5" customHeight="1">
      <c r="B5" s="1333"/>
      <c r="C5" s="1333"/>
      <c r="D5" s="1333"/>
      <c r="E5" s="1735"/>
      <c r="F5" s="1753"/>
      <c r="G5" s="1754"/>
      <c r="H5" s="1815" t="s">
        <v>1765</v>
      </c>
      <c r="I5" s="1363" t="s">
        <v>1766</v>
      </c>
      <c r="J5" s="1363"/>
      <c r="K5" s="1363" t="s">
        <v>1841</v>
      </c>
      <c r="L5" s="1363"/>
      <c r="M5" s="2387"/>
      <c r="N5" s="2388"/>
      <c r="O5" s="2412"/>
      <c r="P5" s="2387"/>
      <c r="Q5" s="2387"/>
      <c r="R5" s="2387"/>
      <c r="S5" s="2387"/>
      <c r="T5" s="2388"/>
    </row>
    <row r="6" spans="1:34" ht="2.25" customHeight="1">
      <c r="B6" s="1333"/>
      <c r="C6" s="1333"/>
      <c r="D6" s="1333"/>
      <c r="E6" s="1735"/>
      <c r="F6" s="1549"/>
      <c r="G6" s="1583"/>
      <c r="H6" s="1815"/>
      <c r="I6" s="1363"/>
      <c r="J6" s="1363"/>
      <c r="K6" s="1363"/>
      <c r="L6" s="1363"/>
      <c r="M6" s="2389"/>
      <c r="N6" s="2390"/>
      <c r="O6" s="2413"/>
      <c r="P6" s="2389"/>
      <c r="Q6" s="2389"/>
      <c r="R6" s="2389"/>
      <c r="S6" s="2389"/>
      <c r="T6" s="2390"/>
    </row>
    <row r="7" spans="1:34" ht="18.75" customHeight="1">
      <c r="B7" s="1500" t="s">
        <v>1024</v>
      </c>
      <c r="C7" s="1500"/>
      <c r="D7" s="1500"/>
      <c r="E7" s="657">
        <v>1</v>
      </c>
      <c r="F7" s="1655">
        <v>12</v>
      </c>
      <c r="G7" s="1655"/>
      <c r="H7" s="1182">
        <v>23</v>
      </c>
      <c r="I7" s="2404">
        <v>1</v>
      </c>
      <c r="J7" s="2404"/>
      <c r="K7" s="1679">
        <v>22</v>
      </c>
      <c r="L7" s="1679"/>
      <c r="M7" s="1679">
        <v>1</v>
      </c>
      <c r="N7" s="1680"/>
      <c r="O7" s="2405">
        <v>284</v>
      </c>
      <c r="P7" s="2404"/>
      <c r="Q7" s="2062">
        <v>143</v>
      </c>
      <c r="R7" s="2062"/>
      <c r="S7" s="2062">
        <v>141</v>
      </c>
      <c r="T7" s="2403"/>
    </row>
    <row r="8" spans="1:34" ht="18.75" customHeight="1">
      <c r="B8" s="1469" t="s">
        <v>2175</v>
      </c>
      <c r="C8" s="1469"/>
      <c r="D8" s="1469"/>
      <c r="E8" s="658">
        <v>1</v>
      </c>
      <c r="F8" s="1645">
        <v>9</v>
      </c>
      <c r="G8" s="1645"/>
      <c r="H8" s="1183">
        <v>19</v>
      </c>
      <c r="I8" s="2377">
        <v>1</v>
      </c>
      <c r="J8" s="2377"/>
      <c r="K8" s="1527">
        <v>18</v>
      </c>
      <c r="L8" s="1527"/>
      <c r="M8" s="1527">
        <v>1</v>
      </c>
      <c r="N8" s="1528"/>
      <c r="O8" s="2397">
        <v>218</v>
      </c>
      <c r="P8" s="2377"/>
      <c r="Q8" s="2391">
        <v>114</v>
      </c>
      <c r="R8" s="2391"/>
      <c r="S8" s="2391">
        <v>104</v>
      </c>
      <c r="T8" s="2395"/>
      <c r="V8" s="139"/>
    </row>
    <row r="9" spans="1:34" ht="25.5" customHeight="1">
      <c r="B9" s="2400" t="s">
        <v>2265</v>
      </c>
      <c r="C9" s="2401"/>
      <c r="D9" s="2402"/>
      <c r="E9" s="658">
        <v>1</v>
      </c>
      <c r="F9" s="1784">
        <v>3</v>
      </c>
      <c r="G9" s="2166"/>
      <c r="H9" s="1183">
        <v>7</v>
      </c>
      <c r="I9" s="2374">
        <v>0</v>
      </c>
      <c r="J9" s="2374"/>
      <c r="K9" s="1527">
        <v>7</v>
      </c>
      <c r="L9" s="1527"/>
      <c r="M9" s="1527">
        <v>1</v>
      </c>
      <c r="N9" s="1528"/>
      <c r="O9" s="2396">
        <v>28</v>
      </c>
      <c r="P9" s="2374"/>
      <c r="Q9" s="2391">
        <v>16</v>
      </c>
      <c r="R9" s="2391"/>
      <c r="S9" s="2391">
        <v>12</v>
      </c>
      <c r="T9" s="2395"/>
      <c r="V9" s="139"/>
    </row>
    <row r="10" spans="1:34" ht="25.5" customHeight="1">
      <c r="B10" s="2022" t="s">
        <v>2184</v>
      </c>
      <c r="C10" s="1469"/>
      <c r="D10" s="1469"/>
      <c r="E10" s="658">
        <v>1</v>
      </c>
      <c r="F10" s="1645">
        <v>3</v>
      </c>
      <c r="G10" s="1645"/>
      <c r="H10" s="1183">
        <v>7</v>
      </c>
      <c r="I10" s="2377">
        <v>0</v>
      </c>
      <c r="J10" s="2377"/>
      <c r="K10" s="1527">
        <v>7</v>
      </c>
      <c r="L10" s="1527"/>
      <c r="M10" s="1527">
        <v>1</v>
      </c>
      <c r="N10" s="1528"/>
      <c r="O10" s="2397">
        <v>43</v>
      </c>
      <c r="P10" s="2377"/>
      <c r="Q10" s="2391">
        <v>20</v>
      </c>
      <c r="R10" s="2391"/>
      <c r="S10" s="2391">
        <v>23</v>
      </c>
      <c r="T10" s="2395"/>
    </row>
    <row r="11" spans="1:34" ht="18.75" customHeight="1">
      <c r="B11" s="1469" t="s">
        <v>1022</v>
      </c>
      <c r="C11" s="1469"/>
      <c r="D11" s="1469"/>
      <c r="E11" s="658">
        <v>1</v>
      </c>
      <c r="F11" s="1645">
        <v>3</v>
      </c>
      <c r="G11" s="1645"/>
      <c r="H11" s="1183">
        <v>6</v>
      </c>
      <c r="I11" s="2377">
        <v>0</v>
      </c>
      <c r="J11" s="2377"/>
      <c r="K11" s="1527">
        <v>6</v>
      </c>
      <c r="L11" s="1527"/>
      <c r="M11" s="1527">
        <v>1</v>
      </c>
      <c r="N11" s="1528"/>
      <c r="O11" s="2397">
        <v>54</v>
      </c>
      <c r="P11" s="2377"/>
      <c r="Q11" s="2391">
        <v>30</v>
      </c>
      <c r="R11" s="2391"/>
      <c r="S11" s="2391">
        <v>24</v>
      </c>
      <c r="T11" s="2395"/>
    </row>
    <row r="12" spans="1:34" ht="18.75" customHeight="1">
      <c r="B12" s="1469" t="s">
        <v>1023</v>
      </c>
      <c r="C12" s="1469"/>
      <c r="D12" s="1469"/>
      <c r="E12" s="658">
        <v>1</v>
      </c>
      <c r="F12" s="1645">
        <v>7</v>
      </c>
      <c r="G12" s="1645"/>
      <c r="H12" s="1184">
        <v>13</v>
      </c>
      <c r="I12" s="2377">
        <v>0</v>
      </c>
      <c r="J12" s="2377"/>
      <c r="K12" s="1527">
        <v>13</v>
      </c>
      <c r="L12" s="1527"/>
      <c r="M12" s="1527">
        <v>1</v>
      </c>
      <c r="N12" s="1528"/>
      <c r="O12" s="2397">
        <v>145</v>
      </c>
      <c r="P12" s="2377"/>
      <c r="Q12" s="2391">
        <v>84</v>
      </c>
      <c r="R12" s="2391"/>
      <c r="S12" s="2391">
        <v>61</v>
      </c>
      <c r="T12" s="2395"/>
    </row>
    <row r="13" spans="1:34" ht="18.75" customHeight="1">
      <c r="B13" s="2150" t="s">
        <v>1319</v>
      </c>
      <c r="C13" s="1318"/>
      <c r="D13" s="1319"/>
      <c r="E13" s="659">
        <v>1</v>
      </c>
      <c r="F13" s="1791">
        <v>9</v>
      </c>
      <c r="G13" s="2378"/>
      <c r="H13" s="1185">
        <v>17</v>
      </c>
      <c r="I13" s="2375">
        <v>0</v>
      </c>
      <c r="J13" s="2376"/>
      <c r="K13" s="1676">
        <v>17</v>
      </c>
      <c r="L13" s="1701"/>
      <c r="M13" s="1676">
        <v>1</v>
      </c>
      <c r="N13" s="1702"/>
      <c r="O13" s="2416">
        <v>208</v>
      </c>
      <c r="P13" s="2375"/>
      <c r="Q13" s="2393">
        <v>96</v>
      </c>
      <c r="R13" s="2393"/>
      <c r="S13" s="2393">
        <v>112</v>
      </c>
      <c r="T13" s="2394"/>
    </row>
    <row r="14" spans="1:34" ht="18.75" customHeight="1">
      <c r="B14" s="1542" t="s">
        <v>2425</v>
      </c>
      <c r="C14" s="2379"/>
      <c r="D14" s="2380"/>
      <c r="E14" s="135">
        <f>SUM(E7:E13)</f>
        <v>7</v>
      </c>
      <c r="F14" s="2381">
        <f>SUM(F7:F13)</f>
        <v>46</v>
      </c>
      <c r="G14" s="2382"/>
      <c r="H14" s="1247">
        <f>SUM(H7:H13)</f>
        <v>92</v>
      </c>
      <c r="I14" s="2383">
        <f>SUM(I7:I13)</f>
        <v>2</v>
      </c>
      <c r="J14" s="2384"/>
      <c r="K14" s="2365">
        <f>SUM(K7:K13)</f>
        <v>90</v>
      </c>
      <c r="L14" s="2384"/>
      <c r="M14" s="2365">
        <f>SUM(M7:M13)</f>
        <v>7</v>
      </c>
      <c r="N14" s="2382"/>
      <c r="O14" s="2392">
        <f>SUM(O7:O13)</f>
        <v>980</v>
      </c>
      <c r="P14" s="2384"/>
      <c r="Q14" s="2365">
        <f>SUM(Q7:Q13)</f>
        <v>503</v>
      </c>
      <c r="R14" s="2384"/>
      <c r="S14" s="2365">
        <f>SUM(S7:S13)</f>
        <v>477</v>
      </c>
      <c r="T14" s="2382"/>
    </row>
    <row r="15" spans="1:34" ht="13.5" customHeight="1">
      <c r="B15" s="47" t="s">
        <v>2426</v>
      </c>
      <c r="C15" s="67"/>
      <c r="D15" s="67"/>
      <c r="E15" s="67"/>
      <c r="F15" s="1263"/>
      <c r="G15" s="1264"/>
      <c r="H15" s="1265"/>
      <c r="I15" s="241"/>
      <c r="J15" s="1264"/>
      <c r="K15" s="1263"/>
      <c r="L15" s="1264"/>
      <c r="M15" s="1263"/>
      <c r="N15" s="47"/>
      <c r="O15" s="47"/>
      <c r="P15" s="1264"/>
      <c r="Q15" s="1263"/>
      <c r="R15" s="1264"/>
      <c r="S15" s="1263"/>
      <c r="T15" s="1264"/>
    </row>
    <row r="16" spans="1:34" ht="4.5" customHeight="1">
      <c r="B16" s="47"/>
      <c r="C16" s="67"/>
      <c r="D16" s="67"/>
      <c r="E16" s="67"/>
      <c r="F16" s="47"/>
      <c r="G16" s="47"/>
      <c r="H16" s="67"/>
      <c r="I16" s="67"/>
      <c r="J16" s="67"/>
      <c r="K16" s="67"/>
      <c r="L16" s="67"/>
      <c r="M16" s="67"/>
      <c r="N16" s="47"/>
      <c r="O16" s="47"/>
      <c r="P16" s="67"/>
      <c r="Q16" s="67"/>
      <c r="R16" s="67"/>
      <c r="S16" s="67"/>
      <c r="T16" s="67"/>
    </row>
    <row r="17" spans="1:34" s="217" customFormat="1" ht="26.25" customHeight="1">
      <c r="A17" s="215" t="s">
        <v>1893</v>
      </c>
      <c r="B17" s="1261"/>
      <c r="C17" s="219"/>
      <c r="D17" s="219"/>
      <c r="E17" s="219"/>
      <c r="F17" s="219"/>
      <c r="G17" s="219"/>
      <c r="H17" s="219"/>
      <c r="I17" s="219"/>
      <c r="J17" s="219"/>
      <c r="K17" s="219"/>
      <c r="L17" s="219"/>
      <c r="M17" s="219"/>
      <c r="N17" s="219"/>
      <c r="O17" s="219"/>
      <c r="P17" s="219"/>
      <c r="Q17" s="219"/>
      <c r="R17" s="219"/>
      <c r="S17" s="219"/>
      <c r="T17" s="219"/>
      <c r="U17" s="219"/>
      <c r="V17" s="219"/>
      <c r="W17" s="218"/>
      <c r="X17" s="218"/>
      <c r="Y17" s="218"/>
      <c r="Z17" s="218"/>
      <c r="AA17" s="218"/>
      <c r="AB17" s="218"/>
      <c r="AC17" s="218"/>
      <c r="AD17" s="218"/>
      <c r="AE17" s="218"/>
      <c r="AF17" s="218"/>
      <c r="AG17" s="218"/>
      <c r="AH17" s="218"/>
    </row>
    <row r="18" spans="1:34" ht="14.25">
      <c r="A18" s="22"/>
      <c r="P18" s="1313" t="s">
        <v>2427</v>
      </c>
      <c r="Q18" s="1313"/>
      <c r="R18" s="1313"/>
      <c r="S18" s="1313"/>
      <c r="T18" s="1313"/>
      <c r="U18" s="47"/>
      <c r="V18" s="47"/>
    </row>
    <row r="19" spans="1:34" ht="12.75" customHeight="1">
      <c r="A19" s="22"/>
      <c r="B19" s="1333" t="s">
        <v>1762</v>
      </c>
      <c r="C19" s="1333"/>
      <c r="D19" s="1333"/>
      <c r="E19" s="1809" t="s">
        <v>1025</v>
      </c>
      <c r="F19" s="1748" t="s">
        <v>1026</v>
      </c>
      <c r="G19" s="1333"/>
      <c r="H19" s="1815" t="s">
        <v>2180</v>
      </c>
      <c r="I19" s="1363"/>
      <c r="J19" s="1363"/>
      <c r="K19" s="1363"/>
      <c r="L19" s="1363"/>
      <c r="M19" s="1363"/>
      <c r="N19" s="1364"/>
      <c r="O19" s="1333" t="s">
        <v>1027</v>
      </c>
      <c r="P19" s="1333"/>
      <c r="Q19" s="1333"/>
      <c r="R19" s="1333"/>
      <c r="S19" s="1333"/>
      <c r="T19" s="1333"/>
      <c r="U19" s="47"/>
      <c r="V19" s="47"/>
    </row>
    <row r="20" spans="1:34" ht="12.75" customHeight="1">
      <c r="B20" s="1333"/>
      <c r="C20" s="1333"/>
      <c r="D20" s="1333"/>
      <c r="E20" s="1810"/>
      <c r="F20" s="1333"/>
      <c r="G20" s="1333"/>
      <c r="H20" s="1815" t="s">
        <v>2179</v>
      </c>
      <c r="I20" s="1363"/>
      <c r="J20" s="1363"/>
      <c r="K20" s="1363"/>
      <c r="L20" s="1363"/>
      <c r="M20" s="1882" t="s">
        <v>809</v>
      </c>
      <c r="N20" s="1364"/>
      <c r="O20" s="1815" t="s">
        <v>1765</v>
      </c>
      <c r="P20" s="1363"/>
      <c r="Q20" s="1363" t="s">
        <v>1766</v>
      </c>
      <c r="R20" s="1363"/>
      <c r="S20" s="1363" t="s">
        <v>1841</v>
      </c>
      <c r="T20" s="1364"/>
      <c r="U20" s="2088"/>
      <c r="V20" s="2088"/>
    </row>
    <row r="21" spans="1:34" ht="12.75" customHeight="1">
      <c r="B21" s="1333"/>
      <c r="C21" s="1333"/>
      <c r="D21" s="1333"/>
      <c r="E21" s="1810"/>
      <c r="F21" s="1333"/>
      <c r="G21" s="1333"/>
      <c r="H21" s="97" t="s">
        <v>1765</v>
      </c>
      <c r="I21" s="1363" t="s">
        <v>1766</v>
      </c>
      <c r="J21" s="1363"/>
      <c r="K21" s="1363" t="s">
        <v>1841</v>
      </c>
      <c r="L21" s="1363"/>
      <c r="M21" s="1363"/>
      <c r="N21" s="1364"/>
      <c r="O21" s="1815"/>
      <c r="P21" s="1363"/>
      <c r="Q21" s="1363"/>
      <c r="R21" s="1363"/>
      <c r="S21" s="1363"/>
      <c r="T21" s="1364"/>
      <c r="U21" s="2088"/>
      <c r="V21" s="2088"/>
    </row>
    <row r="22" spans="1:34" ht="18.75" customHeight="1">
      <c r="B22" s="1500" t="s">
        <v>1601</v>
      </c>
      <c r="C22" s="1500"/>
      <c r="D22" s="1500"/>
      <c r="E22" s="657">
        <v>1</v>
      </c>
      <c r="F22" s="1655">
        <v>26</v>
      </c>
      <c r="G22" s="1655"/>
      <c r="H22" s="1079">
        <v>38</v>
      </c>
      <c r="I22" s="1679">
        <v>13</v>
      </c>
      <c r="J22" s="1679"/>
      <c r="K22" s="1679">
        <v>25</v>
      </c>
      <c r="L22" s="1679"/>
      <c r="M22" s="1679">
        <v>3</v>
      </c>
      <c r="N22" s="1680"/>
      <c r="O22" s="1678">
        <v>686</v>
      </c>
      <c r="P22" s="1679"/>
      <c r="Q22" s="1679">
        <v>390</v>
      </c>
      <c r="R22" s="1679"/>
      <c r="S22" s="1679">
        <v>296</v>
      </c>
      <c r="T22" s="1680"/>
      <c r="U22" s="2399"/>
      <c r="V22" s="2399"/>
    </row>
    <row r="23" spans="1:34" ht="18.75" customHeight="1">
      <c r="B23" s="1469" t="s">
        <v>1600</v>
      </c>
      <c r="C23" s="1469"/>
      <c r="D23" s="1469"/>
      <c r="E23" s="658">
        <v>1</v>
      </c>
      <c r="F23" s="1645">
        <v>8</v>
      </c>
      <c r="G23" s="1645"/>
      <c r="H23" s="451">
        <v>13</v>
      </c>
      <c r="I23" s="1527">
        <v>5</v>
      </c>
      <c r="J23" s="1527"/>
      <c r="K23" s="1527">
        <v>8</v>
      </c>
      <c r="L23" s="1527"/>
      <c r="M23" s="1527">
        <v>2</v>
      </c>
      <c r="N23" s="1528"/>
      <c r="O23" s="1529">
        <v>148</v>
      </c>
      <c r="P23" s="1527"/>
      <c r="Q23" s="1527">
        <v>82</v>
      </c>
      <c r="R23" s="1527"/>
      <c r="S23" s="1527">
        <v>66</v>
      </c>
      <c r="T23" s="1528"/>
      <c r="U23" s="2399"/>
      <c r="V23" s="2399"/>
    </row>
    <row r="24" spans="1:34" ht="18.75" customHeight="1">
      <c r="B24" s="1469" t="s">
        <v>1971</v>
      </c>
      <c r="C24" s="1469"/>
      <c r="D24" s="1469"/>
      <c r="E24" s="658">
        <v>1</v>
      </c>
      <c r="F24" s="1645">
        <v>25</v>
      </c>
      <c r="G24" s="1645"/>
      <c r="H24" s="451">
        <v>36</v>
      </c>
      <c r="I24" s="1527">
        <v>16</v>
      </c>
      <c r="J24" s="1527"/>
      <c r="K24" s="1527">
        <v>20</v>
      </c>
      <c r="L24" s="1527"/>
      <c r="M24" s="1527">
        <v>2</v>
      </c>
      <c r="N24" s="1528"/>
      <c r="O24" s="1529">
        <v>593</v>
      </c>
      <c r="P24" s="1527"/>
      <c r="Q24" s="1527">
        <v>293</v>
      </c>
      <c r="R24" s="1527"/>
      <c r="S24" s="1527">
        <v>300</v>
      </c>
      <c r="T24" s="1528"/>
      <c r="U24" s="2399"/>
      <c r="V24" s="2399"/>
    </row>
    <row r="25" spans="1:34" ht="18.75" customHeight="1">
      <c r="B25" s="1469" t="s">
        <v>1028</v>
      </c>
      <c r="C25" s="1469"/>
      <c r="D25" s="1469"/>
      <c r="E25" s="658">
        <v>1</v>
      </c>
      <c r="F25" s="1645">
        <v>9</v>
      </c>
      <c r="G25" s="1645"/>
      <c r="H25" s="451">
        <v>16</v>
      </c>
      <c r="I25" s="1527">
        <v>7</v>
      </c>
      <c r="J25" s="1527"/>
      <c r="K25" s="1527">
        <v>9</v>
      </c>
      <c r="L25" s="1527"/>
      <c r="M25" s="1527">
        <v>2</v>
      </c>
      <c r="N25" s="1528"/>
      <c r="O25" s="1529">
        <v>216</v>
      </c>
      <c r="P25" s="1527"/>
      <c r="Q25" s="1527">
        <v>118</v>
      </c>
      <c r="R25" s="1527"/>
      <c r="S25" s="1527">
        <v>98</v>
      </c>
      <c r="T25" s="1528"/>
      <c r="U25" s="2399"/>
      <c r="V25" s="2399"/>
      <c r="Y25" s="139"/>
    </row>
    <row r="26" spans="1:34" ht="18.75" customHeight="1">
      <c r="B26" s="1469" t="s">
        <v>2176</v>
      </c>
      <c r="C26" s="1469"/>
      <c r="D26" s="1469"/>
      <c r="E26" s="658">
        <v>1</v>
      </c>
      <c r="F26" s="1645">
        <v>31</v>
      </c>
      <c r="G26" s="1645"/>
      <c r="H26" s="451">
        <v>49</v>
      </c>
      <c r="I26" s="1527">
        <v>24</v>
      </c>
      <c r="J26" s="1527"/>
      <c r="K26" s="1527">
        <v>25</v>
      </c>
      <c r="L26" s="1527"/>
      <c r="M26" s="1527">
        <v>3</v>
      </c>
      <c r="N26" s="1528"/>
      <c r="O26" s="1529">
        <v>846</v>
      </c>
      <c r="P26" s="1527"/>
      <c r="Q26" s="1527">
        <v>445</v>
      </c>
      <c r="R26" s="1527"/>
      <c r="S26" s="1527">
        <v>401</v>
      </c>
      <c r="T26" s="1528"/>
      <c r="U26" s="2399"/>
      <c r="V26" s="2399"/>
    </row>
    <row r="27" spans="1:34" ht="18.75" customHeight="1">
      <c r="B27" s="1496" t="s">
        <v>1321</v>
      </c>
      <c r="C27" s="1496"/>
      <c r="D27" s="1496"/>
      <c r="E27" s="659">
        <v>1</v>
      </c>
      <c r="F27" s="1640">
        <v>22</v>
      </c>
      <c r="G27" s="1640"/>
      <c r="H27" s="456">
        <v>32</v>
      </c>
      <c r="I27" s="1676">
        <v>11</v>
      </c>
      <c r="J27" s="1676"/>
      <c r="K27" s="1676">
        <v>21</v>
      </c>
      <c r="L27" s="1676"/>
      <c r="M27" s="1676">
        <v>2</v>
      </c>
      <c r="N27" s="1677"/>
      <c r="O27" s="1674">
        <v>499</v>
      </c>
      <c r="P27" s="1676"/>
      <c r="Q27" s="1676">
        <v>239</v>
      </c>
      <c r="R27" s="1676"/>
      <c r="S27" s="1676">
        <v>260</v>
      </c>
      <c r="T27" s="1677"/>
      <c r="U27" s="2399"/>
      <c r="V27" s="2399"/>
    </row>
    <row r="28" spans="1:34" ht="18.75" customHeight="1">
      <c r="B28" s="1542" t="s">
        <v>2425</v>
      </c>
      <c r="C28" s="1277"/>
      <c r="D28" s="1279"/>
      <c r="E28" s="135">
        <f>SUM(E22:E27)</f>
        <v>6</v>
      </c>
      <c r="F28" s="2367">
        <f>SUM(F22:F27)</f>
        <v>121</v>
      </c>
      <c r="G28" s="2368"/>
      <c r="H28" s="1248">
        <f>SUM(H22:H27)</f>
        <v>184</v>
      </c>
      <c r="I28" s="2369">
        <f>SUM(I22:I27)</f>
        <v>76</v>
      </c>
      <c r="J28" s="2398"/>
      <c r="K28" s="2369">
        <f>SUM(K22:K27)</f>
        <v>108</v>
      </c>
      <c r="L28" s="2398"/>
      <c r="M28" s="2369">
        <f>SUM(M22:M27)</f>
        <v>14</v>
      </c>
      <c r="N28" s="2368"/>
      <c r="O28" s="2367">
        <f>SUM(O22:O27)</f>
        <v>2988</v>
      </c>
      <c r="P28" s="2370"/>
      <c r="Q28" s="2369">
        <f>SUM(Q22:Q27)</f>
        <v>1567</v>
      </c>
      <c r="R28" s="2398"/>
      <c r="S28" s="2369">
        <f>SUM(S22:S27)</f>
        <v>1421</v>
      </c>
      <c r="T28" s="2368"/>
      <c r="U28" s="157"/>
      <c r="V28" s="157"/>
    </row>
    <row r="29" spans="1:34" ht="14.1" customHeight="1">
      <c r="B29" s="120" t="s">
        <v>2428</v>
      </c>
      <c r="C29" s="1245"/>
      <c r="D29" s="1245"/>
      <c r="E29" s="1245"/>
      <c r="F29" s="120"/>
      <c r="G29" s="120"/>
      <c r="H29" s="1245"/>
      <c r="I29" s="1245"/>
      <c r="J29" s="1245"/>
      <c r="K29" s="1245"/>
      <c r="L29" s="47" t="s">
        <v>2429</v>
      </c>
      <c r="M29" s="101"/>
      <c r="N29" s="1249"/>
      <c r="O29" s="101"/>
      <c r="P29" s="1249"/>
      <c r="Q29" s="101"/>
      <c r="R29" s="1249"/>
      <c r="S29" s="101"/>
      <c r="T29" s="1249"/>
      <c r="U29" s="157"/>
      <c r="V29" s="157"/>
    </row>
    <row r="30" spans="1:34" ht="4.5" customHeight="1">
      <c r="B30" s="47"/>
      <c r="C30" s="67"/>
      <c r="D30" s="67"/>
      <c r="E30" s="67"/>
      <c r="F30" s="47"/>
      <c r="G30" s="47"/>
      <c r="H30" s="67"/>
      <c r="I30" s="67"/>
      <c r="J30" s="67"/>
      <c r="K30" s="67"/>
      <c r="L30" s="389"/>
      <c r="M30" s="101"/>
      <c r="N30" s="1249"/>
      <c r="O30" s="101"/>
      <c r="P30" s="1249"/>
      <c r="Q30" s="101"/>
      <c r="R30" s="1249"/>
      <c r="S30" s="101"/>
      <c r="T30" s="1249"/>
      <c r="U30" s="157"/>
      <c r="V30" s="157"/>
    </row>
    <row r="31" spans="1:34" s="217" customFormat="1" ht="26.25" customHeight="1">
      <c r="A31" s="215" t="s">
        <v>570</v>
      </c>
      <c r="B31" s="219"/>
      <c r="C31" s="219"/>
      <c r="D31" s="219"/>
      <c r="E31" s="219"/>
      <c r="F31" s="219"/>
      <c r="G31" s="219"/>
      <c r="H31" s="219"/>
      <c r="I31" s="219"/>
      <c r="J31" s="219"/>
      <c r="K31" s="219"/>
      <c r="L31" s="219"/>
      <c r="M31" s="219"/>
      <c r="N31" s="219"/>
      <c r="O31" s="219"/>
      <c r="P31" s="219"/>
      <c r="Q31" s="219"/>
      <c r="R31" s="219"/>
      <c r="S31" s="219"/>
      <c r="T31" s="219"/>
      <c r="U31" s="219"/>
      <c r="V31" s="219"/>
      <c r="W31" s="218"/>
      <c r="X31" s="218"/>
      <c r="Y31" s="218"/>
      <c r="Z31" s="218"/>
      <c r="AA31" s="218"/>
      <c r="AB31" s="218"/>
      <c r="AC31" s="218"/>
      <c r="AD31" s="218"/>
      <c r="AE31" s="218"/>
      <c r="AF31" s="218"/>
      <c r="AG31" s="218"/>
      <c r="AH31" s="218"/>
    </row>
    <row r="32" spans="1:34" ht="14.25">
      <c r="A32" s="22"/>
      <c r="P32" s="1313" t="s">
        <v>2427</v>
      </c>
      <c r="Q32" s="1313"/>
      <c r="R32" s="1313"/>
      <c r="S32" s="1313"/>
      <c r="T32" s="1313"/>
      <c r="U32" s="47"/>
      <c r="V32" s="47"/>
    </row>
    <row r="33" spans="1:34" ht="12.75" customHeight="1">
      <c r="A33" s="22"/>
      <c r="B33" s="1333" t="s">
        <v>1762</v>
      </c>
      <c r="C33" s="1333"/>
      <c r="D33" s="1333"/>
      <c r="E33" s="1809" t="s">
        <v>1025</v>
      </c>
      <c r="F33" s="1748" t="s">
        <v>1026</v>
      </c>
      <c r="G33" s="1333"/>
      <c r="H33" s="1815" t="s">
        <v>2180</v>
      </c>
      <c r="I33" s="1363"/>
      <c r="J33" s="1363"/>
      <c r="K33" s="1363"/>
      <c r="L33" s="1363"/>
      <c r="M33" s="1363"/>
      <c r="N33" s="1364"/>
      <c r="O33" s="1542" t="s">
        <v>656</v>
      </c>
      <c r="P33" s="1853"/>
      <c r="Q33" s="1853"/>
      <c r="R33" s="1853"/>
      <c r="S33" s="1853"/>
      <c r="T33" s="1543"/>
      <c r="U33" s="47"/>
      <c r="V33" s="47"/>
    </row>
    <row r="34" spans="1:34" ht="12.75" customHeight="1">
      <c r="B34" s="1333"/>
      <c r="C34" s="1333"/>
      <c r="D34" s="1333"/>
      <c r="E34" s="1810"/>
      <c r="F34" s="1333"/>
      <c r="G34" s="1333"/>
      <c r="H34" s="1815" t="s">
        <v>2179</v>
      </c>
      <c r="I34" s="1363"/>
      <c r="J34" s="1363"/>
      <c r="K34" s="1363"/>
      <c r="L34" s="1363"/>
      <c r="M34" s="1882" t="s">
        <v>809</v>
      </c>
      <c r="N34" s="1364"/>
      <c r="O34" s="1815" t="s">
        <v>1765</v>
      </c>
      <c r="P34" s="1363"/>
      <c r="Q34" s="1363" t="s">
        <v>1766</v>
      </c>
      <c r="R34" s="1363"/>
      <c r="S34" s="1363" t="s">
        <v>1841</v>
      </c>
      <c r="T34" s="1364"/>
      <c r="U34" s="2088"/>
      <c r="V34" s="2088"/>
    </row>
    <row r="35" spans="1:34" ht="12.75" customHeight="1">
      <c r="B35" s="1333"/>
      <c r="C35" s="1333"/>
      <c r="D35" s="1333"/>
      <c r="E35" s="1810"/>
      <c r="F35" s="1333"/>
      <c r="G35" s="1333"/>
      <c r="H35" s="97" t="s">
        <v>1765</v>
      </c>
      <c r="I35" s="1363" t="s">
        <v>1766</v>
      </c>
      <c r="J35" s="1363"/>
      <c r="K35" s="1363" t="s">
        <v>1841</v>
      </c>
      <c r="L35" s="1363"/>
      <c r="M35" s="1363"/>
      <c r="N35" s="1364"/>
      <c r="O35" s="1815"/>
      <c r="P35" s="1363"/>
      <c r="Q35" s="1363"/>
      <c r="R35" s="1363"/>
      <c r="S35" s="1363"/>
      <c r="T35" s="1364"/>
      <c r="U35" s="2088"/>
      <c r="V35" s="2088"/>
    </row>
    <row r="36" spans="1:34" ht="18.75" customHeight="1">
      <c r="B36" s="1717" t="s">
        <v>576</v>
      </c>
      <c r="C36" s="1717"/>
      <c r="D36" s="1717"/>
      <c r="E36" s="657">
        <v>1</v>
      </c>
      <c r="F36" s="1655">
        <v>13</v>
      </c>
      <c r="G36" s="1655"/>
      <c r="H36" s="1079">
        <v>25</v>
      </c>
      <c r="I36" s="1679">
        <v>13</v>
      </c>
      <c r="J36" s="1679"/>
      <c r="K36" s="1679">
        <v>12</v>
      </c>
      <c r="L36" s="1679"/>
      <c r="M36" s="1679">
        <v>2</v>
      </c>
      <c r="N36" s="1680"/>
      <c r="O36" s="1678">
        <v>359</v>
      </c>
      <c r="P36" s="1679"/>
      <c r="Q36" s="1679">
        <v>189</v>
      </c>
      <c r="R36" s="1679"/>
      <c r="S36" s="1679">
        <v>170</v>
      </c>
      <c r="T36" s="1680"/>
      <c r="U36" s="2399"/>
      <c r="V36" s="2399"/>
    </row>
    <row r="37" spans="1:34" ht="18.75" customHeight="1">
      <c r="B37" s="1715" t="s">
        <v>2177</v>
      </c>
      <c r="C37" s="1715"/>
      <c r="D37" s="1715"/>
      <c r="E37" s="658">
        <v>1</v>
      </c>
      <c r="F37" s="1645">
        <v>20</v>
      </c>
      <c r="G37" s="1645"/>
      <c r="H37" s="451">
        <v>41</v>
      </c>
      <c r="I37" s="1527">
        <v>25</v>
      </c>
      <c r="J37" s="1527"/>
      <c r="K37" s="1527">
        <v>16</v>
      </c>
      <c r="L37" s="1527"/>
      <c r="M37" s="1527">
        <v>2</v>
      </c>
      <c r="N37" s="1528"/>
      <c r="O37" s="1529">
        <v>522</v>
      </c>
      <c r="P37" s="1527"/>
      <c r="Q37" s="1527">
        <v>280</v>
      </c>
      <c r="R37" s="1527"/>
      <c r="S37" s="1527">
        <v>242</v>
      </c>
      <c r="T37" s="1528"/>
      <c r="U37" s="2399"/>
      <c r="V37" s="2399"/>
    </row>
    <row r="38" spans="1:34" ht="18.75" customHeight="1">
      <c r="B38" s="2366" t="s">
        <v>2178</v>
      </c>
      <c r="C38" s="2366"/>
      <c r="D38" s="2366"/>
      <c r="E38" s="659">
        <v>1</v>
      </c>
      <c r="F38" s="1640">
        <v>17</v>
      </c>
      <c r="G38" s="1640"/>
      <c r="H38" s="456">
        <v>33</v>
      </c>
      <c r="I38" s="1676">
        <v>20</v>
      </c>
      <c r="J38" s="1676"/>
      <c r="K38" s="1676">
        <v>13</v>
      </c>
      <c r="L38" s="1676"/>
      <c r="M38" s="1676">
        <v>3</v>
      </c>
      <c r="N38" s="1677"/>
      <c r="O38" s="1674">
        <v>526</v>
      </c>
      <c r="P38" s="1676"/>
      <c r="Q38" s="1676">
        <v>263</v>
      </c>
      <c r="R38" s="1676"/>
      <c r="S38" s="1676">
        <v>263</v>
      </c>
      <c r="T38" s="1677"/>
      <c r="U38" s="2399"/>
      <c r="V38" s="2399"/>
    </row>
    <row r="39" spans="1:34" ht="18.75" customHeight="1">
      <c r="B39" s="1542" t="s">
        <v>2425</v>
      </c>
      <c r="C39" s="1277"/>
      <c r="D39" s="1279"/>
      <c r="E39" s="1260">
        <f>SUM(E36:E38)</f>
        <v>3</v>
      </c>
      <c r="F39" s="2367">
        <f>SUM(F36:F38)</f>
        <v>50</v>
      </c>
      <c r="G39" s="2368"/>
      <c r="H39" s="985">
        <f>SUM(H36:H38)</f>
        <v>99</v>
      </c>
      <c r="I39" s="2369">
        <f>SUM(I36:I38)</f>
        <v>58</v>
      </c>
      <c r="J39" s="2370"/>
      <c r="K39" s="2371">
        <f>SUM(K36:K38)</f>
        <v>41</v>
      </c>
      <c r="L39" s="2370"/>
      <c r="M39" s="2369">
        <f>SUM(M36:M38)</f>
        <v>7</v>
      </c>
      <c r="N39" s="2368"/>
      <c r="O39" s="1845">
        <f>SUM(O36:O38)</f>
        <v>1407</v>
      </c>
      <c r="P39" s="2372"/>
      <c r="Q39" s="2373">
        <f>SUM(Q36:Q38)</f>
        <v>732</v>
      </c>
      <c r="R39" s="2372"/>
      <c r="S39" s="2365">
        <f>SUM(S36:S38)</f>
        <v>675</v>
      </c>
      <c r="T39" s="1526"/>
      <c r="U39" s="157"/>
      <c r="V39" s="157"/>
    </row>
    <row r="40" spans="1:34" ht="14.1" customHeight="1">
      <c r="B40" s="120" t="s">
        <v>2426</v>
      </c>
      <c r="C40" s="1245"/>
      <c r="D40" s="1245"/>
      <c r="E40" s="1245"/>
      <c r="F40" s="120"/>
      <c r="G40" s="120"/>
      <c r="H40" s="1245"/>
      <c r="I40" s="1245"/>
      <c r="J40" s="1245"/>
      <c r="K40" s="101"/>
      <c r="L40" s="47" t="s">
        <v>2430</v>
      </c>
      <c r="M40" s="101"/>
      <c r="N40" s="1249"/>
      <c r="O40" s="101"/>
      <c r="P40" s="1249"/>
      <c r="Q40" s="1253"/>
      <c r="R40" s="1249"/>
      <c r="S40" s="250"/>
      <c r="T40" s="389"/>
      <c r="U40" s="157"/>
      <c r="V40" s="157"/>
    </row>
    <row r="41" spans="1:34" ht="4.5" customHeight="1">
      <c r="B41" s="47"/>
      <c r="C41" s="67"/>
      <c r="D41" s="67"/>
      <c r="E41" s="67"/>
      <c r="F41" s="47"/>
      <c r="G41" s="47"/>
      <c r="H41" s="67"/>
      <c r="I41" s="67"/>
      <c r="J41" s="67"/>
      <c r="K41" s="101"/>
      <c r="L41" s="1254"/>
      <c r="M41" s="101"/>
      <c r="N41" s="1249"/>
      <c r="O41" s="101"/>
      <c r="P41" s="1249"/>
      <c r="Q41" s="1253"/>
      <c r="R41" s="1249"/>
      <c r="S41" s="250"/>
      <c r="T41" s="389"/>
      <c r="U41" s="157"/>
      <c r="V41" s="157"/>
    </row>
    <row r="42" spans="1:34" s="217" customFormat="1" ht="26.25" customHeight="1">
      <c r="A42" s="215" t="s">
        <v>1894</v>
      </c>
      <c r="B42" s="219"/>
      <c r="C42" s="219"/>
      <c r="D42" s="219"/>
      <c r="E42" s="219"/>
      <c r="F42" s="219"/>
      <c r="G42" s="219"/>
      <c r="H42" s="219"/>
      <c r="I42" s="219"/>
      <c r="J42" s="219"/>
      <c r="K42" s="219"/>
      <c r="L42" s="219"/>
      <c r="M42" s="219"/>
      <c r="N42" s="219"/>
      <c r="O42" s="219"/>
      <c r="P42" s="219"/>
      <c r="Q42" s="219"/>
      <c r="R42" s="219"/>
      <c r="S42" s="219"/>
      <c r="T42" s="219"/>
      <c r="U42" s="219"/>
      <c r="V42" s="219"/>
      <c r="W42" s="218"/>
      <c r="X42" s="218"/>
      <c r="Y42" s="218"/>
      <c r="Z42" s="218"/>
      <c r="AA42" s="218"/>
      <c r="AB42" s="218"/>
      <c r="AC42" s="218"/>
      <c r="AD42" s="218"/>
      <c r="AE42" s="218"/>
      <c r="AF42" s="218"/>
      <c r="AG42" s="218"/>
      <c r="AH42" s="218"/>
    </row>
    <row r="43" spans="1:34" ht="14.25">
      <c r="A43" s="22"/>
      <c r="P43" s="1313" t="s">
        <v>2427</v>
      </c>
      <c r="Q43" s="1313"/>
      <c r="R43" s="1313"/>
      <c r="S43" s="1313"/>
      <c r="T43" s="1313"/>
      <c r="U43" s="47"/>
      <c r="V43" s="47"/>
    </row>
    <row r="44" spans="1:34" ht="12.75" customHeight="1">
      <c r="A44" s="22"/>
      <c r="B44" s="1333" t="s">
        <v>1762</v>
      </c>
      <c r="C44" s="1333"/>
      <c r="D44" s="1333"/>
      <c r="E44" s="1809" t="s">
        <v>1025</v>
      </c>
      <c r="F44" s="1748" t="s">
        <v>1026</v>
      </c>
      <c r="G44" s="1333"/>
      <c r="H44" s="1815" t="s">
        <v>2180</v>
      </c>
      <c r="I44" s="1363"/>
      <c r="J44" s="1363"/>
      <c r="K44" s="1363"/>
      <c r="L44" s="1363"/>
      <c r="M44" s="1363"/>
      <c r="N44" s="1364"/>
      <c r="O44" s="1542" t="s">
        <v>656</v>
      </c>
      <c r="P44" s="1853"/>
      <c r="Q44" s="1853"/>
      <c r="R44" s="1853"/>
      <c r="S44" s="1853"/>
      <c r="T44" s="1543"/>
      <c r="U44" s="47"/>
      <c r="V44" s="47"/>
    </row>
    <row r="45" spans="1:34" ht="12.75" customHeight="1">
      <c r="B45" s="1333"/>
      <c r="C45" s="1333"/>
      <c r="D45" s="1333"/>
      <c r="E45" s="1810"/>
      <c r="F45" s="1333"/>
      <c r="G45" s="1333"/>
      <c r="H45" s="1815" t="s">
        <v>2179</v>
      </c>
      <c r="I45" s="1363"/>
      <c r="J45" s="1363"/>
      <c r="K45" s="1363"/>
      <c r="L45" s="1363"/>
      <c r="M45" s="1882" t="s">
        <v>809</v>
      </c>
      <c r="N45" s="1364"/>
      <c r="O45" s="1815" t="s">
        <v>1765</v>
      </c>
      <c r="P45" s="1363"/>
      <c r="Q45" s="1363" t="s">
        <v>1766</v>
      </c>
      <c r="R45" s="1363"/>
      <c r="S45" s="1363" t="s">
        <v>1841</v>
      </c>
      <c r="T45" s="1364"/>
      <c r="U45" s="2088"/>
      <c r="V45" s="2088"/>
    </row>
    <row r="46" spans="1:34" ht="12.75" customHeight="1">
      <c r="B46" s="1333"/>
      <c r="C46" s="1333"/>
      <c r="D46" s="1333"/>
      <c r="E46" s="1810"/>
      <c r="F46" s="1333"/>
      <c r="G46" s="1333"/>
      <c r="H46" s="97" t="s">
        <v>1765</v>
      </c>
      <c r="I46" s="1363" t="s">
        <v>1766</v>
      </c>
      <c r="J46" s="1363"/>
      <c r="K46" s="1363" t="s">
        <v>1841</v>
      </c>
      <c r="L46" s="1363"/>
      <c r="M46" s="1363"/>
      <c r="N46" s="1364"/>
      <c r="O46" s="1815"/>
      <c r="P46" s="1363"/>
      <c r="Q46" s="1363"/>
      <c r="R46" s="1363"/>
      <c r="S46" s="1363"/>
      <c r="T46" s="1364"/>
      <c r="U46" s="2088"/>
      <c r="V46" s="2088"/>
    </row>
    <row r="47" spans="1:34" ht="18.75" customHeight="1">
      <c r="B47" s="2406" t="s">
        <v>577</v>
      </c>
      <c r="C47" s="2406"/>
      <c r="D47" s="2406"/>
      <c r="E47" s="135">
        <v>1</v>
      </c>
      <c r="F47" s="2260">
        <v>14</v>
      </c>
      <c r="G47" s="2260"/>
      <c r="H47" s="985">
        <v>42</v>
      </c>
      <c r="I47" s="1846">
        <v>32</v>
      </c>
      <c r="J47" s="1846"/>
      <c r="K47" s="1846">
        <v>10</v>
      </c>
      <c r="L47" s="1846"/>
      <c r="M47" s="2407">
        <v>7</v>
      </c>
      <c r="N47" s="2408"/>
      <c r="O47" s="1845">
        <v>500</v>
      </c>
      <c r="P47" s="1846"/>
      <c r="Q47" s="1846">
        <v>301</v>
      </c>
      <c r="R47" s="1846"/>
      <c r="S47" s="1846">
        <v>199</v>
      </c>
      <c r="T47" s="1879"/>
      <c r="U47" s="2399"/>
      <c r="V47" s="2399"/>
    </row>
    <row r="48" spans="1:34" ht="14.1" customHeight="1">
      <c r="B48" s="120" t="s">
        <v>2426</v>
      </c>
      <c r="C48" s="1245"/>
      <c r="D48" s="1245"/>
      <c r="E48" s="1245"/>
      <c r="F48" s="120"/>
      <c r="G48" s="120"/>
      <c r="H48" s="1245"/>
      <c r="I48" s="1245"/>
      <c r="J48" s="1245"/>
    </row>
    <row r="49" spans="1:34" ht="4.5" customHeight="1">
      <c r="B49" s="47"/>
      <c r="C49" s="67"/>
      <c r="D49" s="67"/>
      <c r="E49" s="67"/>
      <c r="F49" s="47"/>
      <c r="G49" s="47"/>
      <c r="H49" s="67"/>
      <c r="I49" s="67"/>
      <c r="J49" s="67"/>
    </row>
    <row r="50" spans="1:34" s="217" customFormat="1" ht="26.25" customHeight="1">
      <c r="A50" s="215" t="s">
        <v>1606</v>
      </c>
      <c r="B50" s="219"/>
      <c r="C50" s="219"/>
      <c r="D50" s="219"/>
      <c r="E50" s="219"/>
      <c r="F50" s="219"/>
      <c r="G50" s="219"/>
      <c r="H50" s="219"/>
      <c r="I50" s="219"/>
      <c r="J50" s="219"/>
      <c r="K50" s="219"/>
      <c r="L50" s="219"/>
      <c r="M50" s="219"/>
      <c r="N50" s="219"/>
      <c r="O50" s="219"/>
      <c r="P50" s="219"/>
      <c r="Q50" s="219"/>
      <c r="R50" s="219"/>
      <c r="S50" s="219"/>
      <c r="T50" s="219"/>
      <c r="U50" s="219"/>
      <c r="V50" s="219"/>
      <c r="W50" s="218"/>
      <c r="X50" s="218"/>
      <c r="Y50" s="218"/>
      <c r="Z50" s="218"/>
      <c r="AA50" s="218"/>
      <c r="AB50" s="218"/>
      <c r="AC50" s="218"/>
      <c r="AD50" s="218"/>
      <c r="AE50" s="218"/>
      <c r="AF50" s="218"/>
      <c r="AG50" s="218"/>
      <c r="AH50" s="218"/>
    </row>
    <row r="51" spans="1:34" ht="14.25">
      <c r="A51" s="22"/>
      <c r="P51" s="1313" t="s">
        <v>2427</v>
      </c>
      <c r="Q51" s="1313"/>
      <c r="R51" s="1313"/>
      <c r="S51" s="1313"/>
      <c r="T51" s="1313"/>
      <c r="U51" s="47"/>
      <c r="V51" s="47"/>
    </row>
    <row r="52" spans="1:34" ht="12.75" customHeight="1">
      <c r="A52" s="22"/>
      <c r="B52" s="1333" t="s">
        <v>1762</v>
      </c>
      <c r="C52" s="1333"/>
      <c r="D52" s="1333"/>
      <c r="E52" s="1809" t="s">
        <v>1025</v>
      </c>
      <c r="F52" s="1748" t="s">
        <v>1026</v>
      </c>
      <c r="G52" s="1333"/>
      <c r="H52" s="1815" t="s">
        <v>2180</v>
      </c>
      <c r="I52" s="1363"/>
      <c r="J52" s="1363"/>
      <c r="K52" s="1363"/>
      <c r="L52" s="1363"/>
      <c r="M52" s="1363"/>
      <c r="N52" s="1364"/>
      <c r="O52" s="1333" t="s">
        <v>656</v>
      </c>
      <c r="P52" s="1333"/>
      <c r="Q52" s="1333"/>
      <c r="R52" s="1333"/>
      <c r="S52" s="1333"/>
      <c r="T52" s="1333"/>
      <c r="U52" s="47"/>
      <c r="V52" s="47"/>
    </row>
    <row r="53" spans="1:34" ht="12.75" customHeight="1">
      <c r="B53" s="1333"/>
      <c r="C53" s="1333"/>
      <c r="D53" s="1333"/>
      <c r="E53" s="1810"/>
      <c r="F53" s="1333"/>
      <c r="G53" s="1333"/>
      <c r="H53" s="1815" t="s">
        <v>2179</v>
      </c>
      <c r="I53" s="1363"/>
      <c r="J53" s="1363"/>
      <c r="K53" s="1363"/>
      <c r="L53" s="1363"/>
      <c r="M53" s="1882" t="s">
        <v>809</v>
      </c>
      <c r="N53" s="1364"/>
      <c r="O53" s="1815" t="s">
        <v>1765</v>
      </c>
      <c r="P53" s="1363"/>
      <c r="Q53" s="1363" t="s">
        <v>1766</v>
      </c>
      <c r="R53" s="1363"/>
      <c r="S53" s="1363" t="s">
        <v>1841</v>
      </c>
      <c r="T53" s="1364"/>
      <c r="U53" s="2088"/>
      <c r="V53" s="2088"/>
    </row>
    <row r="54" spans="1:34" ht="12.75" customHeight="1">
      <c r="B54" s="1333"/>
      <c r="C54" s="1333"/>
      <c r="D54" s="1333"/>
      <c r="E54" s="1810"/>
      <c r="F54" s="1333"/>
      <c r="G54" s="1333"/>
      <c r="H54" s="97" t="s">
        <v>1765</v>
      </c>
      <c r="I54" s="1363" t="s">
        <v>1766</v>
      </c>
      <c r="J54" s="1363"/>
      <c r="K54" s="1363" t="s">
        <v>1841</v>
      </c>
      <c r="L54" s="1363"/>
      <c r="M54" s="1363"/>
      <c r="N54" s="1364"/>
      <c r="O54" s="1815"/>
      <c r="P54" s="1363"/>
      <c r="Q54" s="1363"/>
      <c r="R54" s="1363"/>
      <c r="S54" s="1363"/>
      <c r="T54" s="1364"/>
      <c r="U54" s="2088"/>
      <c r="V54" s="2088"/>
    </row>
    <row r="55" spans="1:34" ht="18.75" customHeight="1">
      <c r="B55" s="2406" t="s">
        <v>1613</v>
      </c>
      <c r="C55" s="2406"/>
      <c r="D55" s="2406"/>
      <c r="E55" s="135">
        <v>1</v>
      </c>
      <c r="F55" s="2260">
        <v>87</v>
      </c>
      <c r="G55" s="2260"/>
      <c r="H55" s="1006">
        <v>193</v>
      </c>
      <c r="I55" s="2409">
        <v>69</v>
      </c>
      <c r="J55" s="2409"/>
      <c r="K55" s="2409">
        <v>124</v>
      </c>
      <c r="L55" s="2409"/>
      <c r="M55" s="2414">
        <v>24</v>
      </c>
      <c r="N55" s="2415"/>
      <c r="O55" s="1845">
        <v>368</v>
      </c>
      <c r="P55" s="1846"/>
      <c r="Q55" s="1846">
        <v>253</v>
      </c>
      <c r="R55" s="1846"/>
      <c r="S55" s="1846">
        <v>115</v>
      </c>
      <c r="T55" s="1879"/>
      <c r="U55" s="2399"/>
      <c r="V55" s="2399"/>
    </row>
    <row r="56" spans="1:34" ht="14.1" customHeight="1">
      <c r="B56" s="120" t="s">
        <v>2426</v>
      </c>
      <c r="C56" s="1245"/>
      <c r="D56" s="1245"/>
      <c r="E56" s="1245"/>
      <c r="F56" s="120"/>
      <c r="G56" s="120"/>
      <c r="H56" s="1245"/>
      <c r="I56" s="1245"/>
      <c r="J56" s="1245"/>
    </row>
  </sheetData>
  <mergeCells count="248">
    <mergeCell ref="P18:T18"/>
    <mergeCell ref="O33:T33"/>
    <mergeCell ref="P32:T32"/>
    <mergeCell ref="Q11:R11"/>
    <mergeCell ref="O12:P12"/>
    <mergeCell ref="Q12:R12"/>
    <mergeCell ref="O13:P13"/>
    <mergeCell ref="Q13:R13"/>
    <mergeCell ref="Q8:R8"/>
    <mergeCell ref="O10:P10"/>
    <mergeCell ref="Q10:R10"/>
    <mergeCell ref="S12:T12"/>
    <mergeCell ref="B55:D55"/>
    <mergeCell ref="F55:G55"/>
    <mergeCell ref="I55:J55"/>
    <mergeCell ref="S55:T55"/>
    <mergeCell ref="U55:V55"/>
    <mergeCell ref="B52:D54"/>
    <mergeCell ref="E52:E54"/>
    <mergeCell ref="F52:G54"/>
    <mergeCell ref="H52:N52"/>
    <mergeCell ref="Q55:R55"/>
    <mergeCell ref="U53:V54"/>
    <mergeCell ref="I54:J54"/>
    <mergeCell ref="K54:L54"/>
    <mergeCell ref="H53:L53"/>
    <mergeCell ref="M53:N54"/>
    <mergeCell ref="Q53:R54"/>
    <mergeCell ref="S53:T54"/>
    <mergeCell ref="K55:L55"/>
    <mergeCell ref="M55:N55"/>
    <mergeCell ref="O55:P55"/>
    <mergeCell ref="O53:P54"/>
    <mergeCell ref="Q20:R21"/>
    <mergeCell ref="S20:T21"/>
    <mergeCell ref="U47:V47"/>
    <mergeCell ref="Q23:R23"/>
    <mergeCell ref="O52:T52"/>
    <mergeCell ref="S45:T46"/>
    <mergeCell ref="O44:T44"/>
    <mergeCell ref="P43:T43"/>
    <mergeCell ref="S24:T24"/>
    <mergeCell ref="O25:P25"/>
    <mergeCell ref="S25:T25"/>
    <mergeCell ref="S23:T23"/>
    <mergeCell ref="S34:T35"/>
    <mergeCell ref="U45:V46"/>
    <mergeCell ref="U20:V21"/>
    <mergeCell ref="U22:V22"/>
    <mergeCell ref="U24:V24"/>
    <mergeCell ref="U38:V38"/>
    <mergeCell ref="S38:T38"/>
    <mergeCell ref="O38:P38"/>
    <mergeCell ref="Q38:R38"/>
    <mergeCell ref="U25:V25"/>
    <mergeCell ref="U26:V26"/>
    <mergeCell ref="P51:T51"/>
    <mergeCell ref="B47:D47"/>
    <mergeCell ref="F47:G47"/>
    <mergeCell ref="I47:J47"/>
    <mergeCell ref="S47:T47"/>
    <mergeCell ref="B44:D46"/>
    <mergeCell ref="E44:E46"/>
    <mergeCell ref="F44:G46"/>
    <mergeCell ref="H44:N44"/>
    <mergeCell ref="H45:L45"/>
    <mergeCell ref="M45:N46"/>
    <mergeCell ref="K47:L47"/>
    <mergeCell ref="M47:N47"/>
    <mergeCell ref="O47:P47"/>
    <mergeCell ref="Q47:R47"/>
    <mergeCell ref="O45:P46"/>
    <mergeCell ref="Q45:R46"/>
    <mergeCell ref="I46:J46"/>
    <mergeCell ref="K46:L46"/>
    <mergeCell ref="S7:T7"/>
    <mergeCell ref="I7:J7"/>
    <mergeCell ref="K7:L7"/>
    <mergeCell ref="M7:N7"/>
    <mergeCell ref="F8:G8"/>
    <mergeCell ref="K8:L8"/>
    <mergeCell ref="F3:G6"/>
    <mergeCell ref="H5:H6"/>
    <mergeCell ref="I5:J6"/>
    <mergeCell ref="K5:L6"/>
    <mergeCell ref="O7:P7"/>
    <mergeCell ref="Q7:R7"/>
    <mergeCell ref="Q4:R6"/>
    <mergeCell ref="H3:N3"/>
    <mergeCell ref="M4:N6"/>
    <mergeCell ref="H4:L4"/>
    <mergeCell ref="O4:P6"/>
    <mergeCell ref="M8:N8"/>
    <mergeCell ref="O8:P8"/>
    <mergeCell ref="O3:T3"/>
    <mergeCell ref="E3:E6"/>
    <mergeCell ref="B12:D12"/>
    <mergeCell ref="B7:D7"/>
    <mergeCell ref="B3:D6"/>
    <mergeCell ref="B8:D8"/>
    <mergeCell ref="B10:D10"/>
    <mergeCell ref="B11:D11"/>
    <mergeCell ref="B9:D9"/>
    <mergeCell ref="F7:G7"/>
    <mergeCell ref="U23:V23"/>
    <mergeCell ref="B24:D24"/>
    <mergeCell ref="K22:L22"/>
    <mergeCell ref="M22:N22"/>
    <mergeCell ref="S22:T22"/>
    <mergeCell ref="K24:L24"/>
    <mergeCell ref="M24:N24"/>
    <mergeCell ref="S8:T8"/>
    <mergeCell ref="S10:T10"/>
    <mergeCell ref="S11:T11"/>
    <mergeCell ref="I11:J11"/>
    <mergeCell ref="K11:L11"/>
    <mergeCell ref="M11:N11"/>
    <mergeCell ref="F11:G11"/>
    <mergeCell ref="I8:J8"/>
    <mergeCell ref="I10:J10"/>
    <mergeCell ref="K10:L10"/>
    <mergeCell ref="M10:N10"/>
    <mergeCell ref="O22:P22"/>
    <mergeCell ref="Q22:R22"/>
    <mergeCell ref="O23:P23"/>
    <mergeCell ref="I21:J21"/>
    <mergeCell ref="K21:L21"/>
    <mergeCell ref="O20:P21"/>
    <mergeCell ref="B37:D37"/>
    <mergeCell ref="E33:E35"/>
    <mergeCell ref="F33:G35"/>
    <mergeCell ref="U27:V27"/>
    <mergeCell ref="H34:L34"/>
    <mergeCell ref="M34:N35"/>
    <mergeCell ref="O34:P35"/>
    <mergeCell ref="Q34:R35"/>
    <mergeCell ref="U34:V35"/>
    <mergeCell ref="B27:D27"/>
    <mergeCell ref="O27:P27"/>
    <mergeCell ref="S27:T27"/>
    <mergeCell ref="B36:D36"/>
    <mergeCell ref="I36:J36"/>
    <mergeCell ref="K36:L36"/>
    <mergeCell ref="M36:N36"/>
    <mergeCell ref="U37:V37"/>
    <mergeCell ref="U36:V36"/>
    <mergeCell ref="S37:T37"/>
    <mergeCell ref="Q37:R37"/>
    <mergeCell ref="B19:D21"/>
    <mergeCell ref="B33:D35"/>
    <mergeCell ref="H33:N33"/>
    <mergeCell ref="F24:G24"/>
    <mergeCell ref="I24:J24"/>
    <mergeCell ref="F27:G27"/>
    <mergeCell ref="I27:J27"/>
    <mergeCell ref="B26:D26"/>
    <mergeCell ref="F26:G26"/>
    <mergeCell ref="I26:J26"/>
    <mergeCell ref="K26:L26"/>
    <mergeCell ref="M26:N26"/>
    <mergeCell ref="E19:E21"/>
    <mergeCell ref="F19:G21"/>
    <mergeCell ref="H19:N19"/>
    <mergeCell ref="H20:L20"/>
    <mergeCell ref="B28:D28"/>
    <mergeCell ref="B23:D23"/>
    <mergeCell ref="F23:G23"/>
    <mergeCell ref="I23:J23"/>
    <mergeCell ref="K23:L23"/>
    <mergeCell ref="M23:N23"/>
    <mergeCell ref="M25:N25"/>
    <mergeCell ref="F25:G25"/>
    <mergeCell ref="I25:J25"/>
    <mergeCell ref="F36:G36"/>
    <mergeCell ref="F37:G37"/>
    <mergeCell ref="I37:J37"/>
    <mergeCell ref="K37:L37"/>
    <mergeCell ref="M37:N37"/>
    <mergeCell ref="K25:L25"/>
    <mergeCell ref="I35:J35"/>
    <mergeCell ref="K35:L35"/>
    <mergeCell ref="K27:L27"/>
    <mergeCell ref="M27:N27"/>
    <mergeCell ref="F28:G28"/>
    <mergeCell ref="I28:J28"/>
    <mergeCell ref="K28:L28"/>
    <mergeCell ref="M28:N28"/>
    <mergeCell ref="S4:T6"/>
    <mergeCell ref="O36:P36"/>
    <mergeCell ref="Q36:R36"/>
    <mergeCell ref="S36:T36"/>
    <mergeCell ref="O37:P37"/>
    <mergeCell ref="Q9:R9"/>
    <mergeCell ref="Q27:R27"/>
    <mergeCell ref="Q24:R24"/>
    <mergeCell ref="O14:P14"/>
    <mergeCell ref="S13:T13"/>
    <mergeCell ref="Q26:R26"/>
    <mergeCell ref="S26:T26"/>
    <mergeCell ref="Q25:R25"/>
    <mergeCell ref="O26:P26"/>
    <mergeCell ref="S9:T9"/>
    <mergeCell ref="O9:P9"/>
    <mergeCell ref="O24:P24"/>
    <mergeCell ref="O19:T19"/>
    <mergeCell ref="O11:P11"/>
    <mergeCell ref="Q14:R14"/>
    <mergeCell ref="S14:T14"/>
    <mergeCell ref="O28:P28"/>
    <mergeCell ref="Q28:R28"/>
    <mergeCell ref="S28:T28"/>
    <mergeCell ref="F9:G9"/>
    <mergeCell ref="I9:J9"/>
    <mergeCell ref="K9:L9"/>
    <mergeCell ref="M9:N9"/>
    <mergeCell ref="B13:D13"/>
    <mergeCell ref="B25:D25"/>
    <mergeCell ref="B22:D22"/>
    <mergeCell ref="F22:G22"/>
    <mergeCell ref="I22:J22"/>
    <mergeCell ref="I13:J13"/>
    <mergeCell ref="K13:L13"/>
    <mergeCell ref="M13:N13"/>
    <mergeCell ref="M20:N21"/>
    <mergeCell ref="I12:J12"/>
    <mergeCell ref="K12:L12"/>
    <mergeCell ref="M12:N12"/>
    <mergeCell ref="F12:G12"/>
    <mergeCell ref="F13:G13"/>
    <mergeCell ref="F10:G10"/>
    <mergeCell ref="B14:D14"/>
    <mergeCell ref="F14:G14"/>
    <mergeCell ref="I14:J14"/>
    <mergeCell ref="K14:L14"/>
    <mergeCell ref="M14:N14"/>
    <mergeCell ref="S39:T39"/>
    <mergeCell ref="B38:D38"/>
    <mergeCell ref="B39:D39"/>
    <mergeCell ref="F39:G39"/>
    <mergeCell ref="I39:J39"/>
    <mergeCell ref="K39:L39"/>
    <mergeCell ref="O39:P39"/>
    <mergeCell ref="Q39:R39"/>
    <mergeCell ref="M39:N39"/>
    <mergeCell ref="F38:G38"/>
    <mergeCell ref="I38:J38"/>
    <mergeCell ref="K38:L38"/>
    <mergeCell ref="M38:N38"/>
  </mergeCells>
  <phoneticPr fontId="2"/>
  <pageMargins left="0.25" right="0.25" top="0.75" bottom="0.75" header="0.3" footer="0.3"/>
  <pageSetup paperSize="9" scale="91" firstPageNumber="28" orientation="portrait" useFirstPageNumber="1" r:id="rId1"/>
  <headerFooter alignWithMargins="0">
    <oddHeader>&amp;R&amp;A</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I46"/>
  <sheetViews>
    <sheetView zoomScaleNormal="100" workbookViewId="0">
      <selection activeCell="O11" sqref="O11"/>
    </sheetView>
  </sheetViews>
  <sheetFormatPr defaultRowHeight="12"/>
  <cols>
    <col min="1" max="1" width="1.25" style="36" customWidth="1"/>
    <col min="2" max="2" width="3.875" style="36" customWidth="1"/>
    <col min="3" max="3" width="11.75" style="36" customWidth="1"/>
    <col min="4" max="4" width="9.75" style="36" customWidth="1"/>
    <col min="5" max="6" width="9.875" style="36" bestFit="1" customWidth="1"/>
    <col min="7" max="8" width="8.75" style="36" bestFit="1" customWidth="1"/>
    <col min="9" max="9" width="8" style="36" customWidth="1"/>
    <col min="10" max="10" width="14.25" style="36" bestFit="1" customWidth="1"/>
    <col min="11" max="12" width="3.875" style="36" customWidth="1"/>
    <col min="13" max="13" width="2.125" style="36" customWidth="1"/>
    <col min="14" max="14" width="0.75" style="36" customWidth="1"/>
    <col min="15" max="22" width="3.875" style="36" customWidth="1"/>
    <col min="23" max="23" width="6.5" style="36" customWidth="1"/>
    <col min="24" max="24" width="3.875" style="36" customWidth="1"/>
    <col min="25" max="25" width="4" style="36" customWidth="1"/>
    <col min="26" max="16384" width="9" style="36"/>
  </cols>
  <sheetData>
    <row r="1" spans="2:35" s="217" customFormat="1" ht="26.25" customHeight="1">
      <c r="B1" s="215" t="s">
        <v>2341</v>
      </c>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2:35" ht="15.95" customHeight="1">
      <c r="H2" s="36" t="s">
        <v>578</v>
      </c>
      <c r="J2" s="32" t="s">
        <v>579</v>
      </c>
    </row>
    <row r="3" spans="2:35" ht="15.95" customHeight="1">
      <c r="B3" s="2423" t="s">
        <v>580</v>
      </c>
      <c r="C3" s="2424"/>
      <c r="D3" s="2427" t="s">
        <v>866</v>
      </c>
      <c r="E3" s="2427" t="s">
        <v>861</v>
      </c>
      <c r="F3" s="1542" t="s">
        <v>399</v>
      </c>
      <c r="G3" s="1853"/>
      <c r="H3" s="1853"/>
      <c r="I3" s="1853"/>
      <c r="J3" s="1543"/>
    </row>
    <row r="4" spans="2:35" ht="18" customHeight="1">
      <c r="B4" s="2425"/>
      <c r="C4" s="2426"/>
      <c r="D4" s="2428"/>
      <c r="E4" s="2428"/>
      <c r="F4" s="97" t="s">
        <v>400</v>
      </c>
      <c r="G4" s="1169" t="s">
        <v>401</v>
      </c>
      <c r="H4" s="1169" t="s">
        <v>402</v>
      </c>
      <c r="I4" s="1169" t="s">
        <v>403</v>
      </c>
      <c r="J4" s="597" t="s">
        <v>1759</v>
      </c>
      <c r="K4" s="31"/>
      <c r="L4" s="31"/>
      <c r="M4" s="47"/>
      <c r="N4" s="47"/>
      <c r="O4" s="47"/>
      <c r="P4" s="47"/>
      <c r="Q4" s="31"/>
      <c r="S4" s="31"/>
    </row>
    <row r="5" spans="2:35" ht="18" customHeight="1">
      <c r="B5" s="1542" t="s">
        <v>404</v>
      </c>
      <c r="C5" s="1543"/>
      <c r="D5" s="238">
        <v>1844</v>
      </c>
      <c r="E5" s="238">
        <v>156278</v>
      </c>
      <c r="F5" s="985">
        <v>641486</v>
      </c>
      <c r="G5" s="1170">
        <v>40225</v>
      </c>
      <c r="H5" s="1170">
        <v>28340</v>
      </c>
      <c r="I5" s="1174">
        <v>0</v>
      </c>
      <c r="J5" s="1186">
        <v>710051</v>
      </c>
      <c r="K5" s="31"/>
      <c r="L5" s="31"/>
      <c r="M5" s="47"/>
      <c r="N5" s="47"/>
      <c r="O5" s="47"/>
      <c r="P5" s="47"/>
      <c r="Q5" s="31"/>
      <c r="S5" s="31"/>
    </row>
    <row r="6" spans="2:35" ht="18" customHeight="1">
      <c r="B6" s="1500">
        <v>4</v>
      </c>
      <c r="C6" s="1831"/>
      <c r="D6" s="1001">
        <v>242</v>
      </c>
      <c r="E6" s="1002">
        <v>10100</v>
      </c>
      <c r="F6" s="1061">
        <v>44008</v>
      </c>
      <c r="G6" s="1187">
        <v>2764</v>
      </c>
      <c r="H6" s="1187">
        <v>2068</v>
      </c>
      <c r="I6" s="1173">
        <v>0</v>
      </c>
      <c r="J6" s="1188">
        <v>48840</v>
      </c>
      <c r="K6" s="31"/>
      <c r="L6" s="31"/>
      <c r="M6" s="47"/>
      <c r="N6" s="47"/>
      <c r="O6" s="47"/>
      <c r="P6" s="47"/>
      <c r="Q6" s="31"/>
      <c r="S6" s="31"/>
      <c r="W6" s="131"/>
    </row>
    <row r="7" spans="2:35" ht="18" customHeight="1">
      <c r="B7" s="1469">
        <v>5</v>
      </c>
      <c r="C7" s="1492"/>
      <c r="D7" s="1004">
        <v>184</v>
      </c>
      <c r="E7" s="999">
        <v>13488</v>
      </c>
      <c r="F7" s="1056">
        <v>53105</v>
      </c>
      <c r="G7" s="1189">
        <v>3369</v>
      </c>
      <c r="H7" s="1189">
        <v>2114</v>
      </c>
      <c r="I7" s="1171">
        <v>0</v>
      </c>
      <c r="J7" s="1190">
        <v>58588</v>
      </c>
      <c r="K7" s="47"/>
      <c r="L7" s="47"/>
      <c r="M7" s="31"/>
      <c r="N7" s="31"/>
      <c r="O7" s="47"/>
      <c r="P7" s="47"/>
      <c r="Q7" s="47"/>
      <c r="S7" s="47"/>
      <c r="W7" s="47"/>
    </row>
    <row r="8" spans="2:35" ht="18" customHeight="1">
      <c r="B8" s="2022">
        <v>6</v>
      </c>
      <c r="C8" s="2022"/>
      <c r="D8" s="1004">
        <v>158</v>
      </c>
      <c r="E8" s="994">
        <v>12919</v>
      </c>
      <c r="F8" s="1191">
        <v>52071</v>
      </c>
      <c r="G8" s="1177">
        <v>3298</v>
      </c>
      <c r="H8" s="1177">
        <v>1948</v>
      </c>
      <c r="I8" s="1171">
        <v>0</v>
      </c>
      <c r="J8" s="1190">
        <v>57317</v>
      </c>
      <c r="K8" s="105"/>
      <c r="L8" s="105"/>
      <c r="M8" s="47"/>
      <c r="N8" s="47"/>
      <c r="O8" s="47"/>
      <c r="P8" s="47"/>
      <c r="Q8" s="105"/>
      <c r="S8" s="105"/>
      <c r="T8" s="126"/>
      <c r="U8" s="126"/>
      <c r="V8" s="126"/>
      <c r="W8" s="85"/>
    </row>
    <row r="9" spans="2:35" ht="18" customHeight="1">
      <c r="B9" s="2022">
        <v>7</v>
      </c>
      <c r="C9" s="2022"/>
      <c r="D9" s="1004">
        <v>169</v>
      </c>
      <c r="E9" s="994">
        <v>13989</v>
      </c>
      <c r="F9" s="1191">
        <v>57886</v>
      </c>
      <c r="G9" s="1177">
        <v>3280</v>
      </c>
      <c r="H9" s="1177">
        <v>2051</v>
      </c>
      <c r="I9" s="1171">
        <v>0</v>
      </c>
      <c r="J9" s="1190">
        <v>63217</v>
      </c>
      <c r="K9" s="105"/>
      <c r="L9" s="105"/>
      <c r="M9" s="47"/>
      <c r="N9" s="47"/>
      <c r="O9" s="47"/>
      <c r="P9" s="47"/>
      <c r="Q9" s="105"/>
      <c r="R9" s="105"/>
      <c r="S9" s="105"/>
      <c r="T9" s="126"/>
      <c r="U9" s="126"/>
      <c r="V9" s="126"/>
      <c r="W9" s="85"/>
    </row>
    <row r="10" spans="2:35" ht="18" customHeight="1">
      <c r="B10" s="2022">
        <v>8</v>
      </c>
      <c r="C10" s="2022"/>
      <c r="D10" s="1004">
        <v>187</v>
      </c>
      <c r="E10" s="994">
        <v>14739</v>
      </c>
      <c r="F10" s="1191">
        <v>59565</v>
      </c>
      <c r="G10" s="1177">
        <v>3517</v>
      </c>
      <c r="H10" s="1177">
        <v>2320</v>
      </c>
      <c r="I10" s="1171">
        <v>0</v>
      </c>
      <c r="J10" s="1190">
        <v>65402</v>
      </c>
      <c r="K10" s="105"/>
      <c r="L10" s="105"/>
      <c r="M10" s="47"/>
      <c r="N10" s="47"/>
      <c r="O10" s="47"/>
      <c r="P10" s="47"/>
      <c r="Q10" s="105"/>
      <c r="R10" s="105"/>
      <c r="S10" s="105"/>
      <c r="T10" s="126"/>
      <c r="U10" s="126"/>
      <c r="V10" s="126"/>
      <c r="W10" s="85"/>
    </row>
    <row r="11" spans="2:35" ht="18" customHeight="1">
      <c r="B11" s="2022">
        <v>9</v>
      </c>
      <c r="C11" s="2022"/>
      <c r="D11" s="1004">
        <v>125</v>
      </c>
      <c r="E11" s="994">
        <v>12187</v>
      </c>
      <c r="F11" s="1191">
        <v>48484</v>
      </c>
      <c r="G11" s="1177">
        <v>3197</v>
      </c>
      <c r="H11" s="1177">
        <v>1957</v>
      </c>
      <c r="I11" s="1171">
        <v>0</v>
      </c>
      <c r="J11" s="1190">
        <v>53638</v>
      </c>
      <c r="K11" s="105"/>
      <c r="L11" s="105"/>
      <c r="M11" s="47"/>
      <c r="N11" s="47"/>
      <c r="O11" s="47"/>
      <c r="P11" s="47"/>
      <c r="Q11" s="105"/>
      <c r="R11" s="105"/>
      <c r="S11" s="105"/>
      <c r="T11" s="126"/>
      <c r="U11" s="126"/>
      <c r="V11" s="126"/>
      <c r="W11" s="85"/>
    </row>
    <row r="12" spans="2:35" ht="18" customHeight="1">
      <c r="B12" s="2022">
        <v>10</v>
      </c>
      <c r="C12" s="2022"/>
      <c r="D12" s="1004">
        <v>111</v>
      </c>
      <c r="E12" s="994">
        <v>12735</v>
      </c>
      <c r="F12" s="1191">
        <v>50523</v>
      </c>
      <c r="G12" s="1177">
        <v>3338</v>
      </c>
      <c r="H12" s="1177">
        <v>1948</v>
      </c>
      <c r="I12" s="1171">
        <v>0</v>
      </c>
      <c r="J12" s="1190">
        <v>55809</v>
      </c>
      <c r="K12" s="105"/>
      <c r="L12" s="105"/>
      <c r="M12" s="47"/>
      <c r="N12" s="47"/>
      <c r="O12" s="47"/>
      <c r="P12" s="47"/>
      <c r="Q12" s="105"/>
      <c r="R12" s="105"/>
      <c r="S12" s="105"/>
      <c r="T12" s="126"/>
      <c r="U12" s="126"/>
      <c r="V12" s="126"/>
      <c r="W12" s="85"/>
    </row>
    <row r="13" spans="2:35" ht="18" customHeight="1">
      <c r="B13" s="2022">
        <v>11</v>
      </c>
      <c r="C13" s="2022"/>
      <c r="D13" s="1004">
        <v>123</v>
      </c>
      <c r="E13" s="994">
        <v>12792</v>
      </c>
      <c r="F13" s="1191">
        <v>51252</v>
      </c>
      <c r="G13" s="1177">
        <v>3302</v>
      </c>
      <c r="H13" s="1177">
        <v>2039</v>
      </c>
      <c r="I13" s="1171">
        <v>0</v>
      </c>
      <c r="J13" s="1190">
        <v>56593</v>
      </c>
      <c r="K13" s="105"/>
      <c r="L13" s="105"/>
      <c r="M13" s="47"/>
      <c r="N13" s="47"/>
      <c r="O13" s="47"/>
      <c r="P13" s="47"/>
      <c r="Q13" s="105"/>
      <c r="R13" s="105"/>
      <c r="S13" s="105"/>
      <c r="T13" s="126"/>
      <c r="U13" s="126"/>
      <c r="V13" s="126"/>
      <c r="W13" s="85"/>
    </row>
    <row r="14" spans="2:35" ht="18" customHeight="1">
      <c r="B14" s="1469">
        <v>12</v>
      </c>
      <c r="C14" s="1469"/>
      <c r="D14" s="1004">
        <v>96</v>
      </c>
      <c r="E14" s="994">
        <v>10916</v>
      </c>
      <c r="F14" s="1056">
        <v>43841</v>
      </c>
      <c r="G14" s="1177">
        <v>3057</v>
      </c>
      <c r="H14" s="1177">
        <v>1816</v>
      </c>
      <c r="I14" s="1171">
        <v>0</v>
      </c>
      <c r="J14" s="1190">
        <v>48714</v>
      </c>
      <c r="K14" s="105"/>
      <c r="L14" s="105"/>
      <c r="M14" s="47"/>
      <c r="N14" s="47"/>
      <c r="O14" s="47"/>
      <c r="P14" s="47"/>
      <c r="Q14" s="105"/>
      <c r="R14" s="105"/>
      <c r="S14" s="105"/>
      <c r="T14" s="126"/>
      <c r="U14" s="126"/>
      <c r="V14" s="126"/>
      <c r="W14" s="85"/>
    </row>
    <row r="15" spans="2:35" ht="18" customHeight="1">
      <c r="B15" s="1469">
        <v>1</v>
      </c>
      <c r="C15" s="1469"/>
      <c r="D15" s="1004">
        <v>124</v>
      </c>
      <c r="E15" s="994">
        <v>11949</v>
      </c>
      <c r="F15" s="1056">
        <v>48070</v>
      </c>
      <c r="G15" s="1177">
        <v>3130</v>
      </c>
      <c r="H15" s="1177">
        <v>1901</v>
      </c>
      <c r="I15" s="1171">
        <v>0</v>
      </c>
      <c r="J15" s="1190">
        <v>53101</v>
      </c>
      <c r="K15" s="105"/>
      <c r="L15" s="105"/>
      <c r="M15" s="47"/>
      <c r="N15" s="47"/>
      <c r="O15" s="47"/>
      <c r="P15" s="47"/>
      <c r="Q15" s="105"/>
      <c r="R15" s="105"/>
      <c r="S15" s="105"/>
      <c r="T15" s="126"/>
      <c r="U15" s="126"/>
      <c r="V15" s="126"/>
      <c r="W15" s="85"/>
    </row>
    <row r="16" spans="2:35" ht="18" customHeight="1">
      <c r="B16" s="1469">
        <v>2</v>
      </c>
      <c r="C16" s="1469"/>
      <c r="D16" s="1004">
        <v>116</v>
      </c>
      <c r="E16" s="994">
        <v>12737</v>
      </c>
      <c r="F16" s="1056">
        <v>49968</v>
      </c>
      <c r="G16" s="1177">
        <v>3220</v>
      </c>
      <c r="H16" s="1177">
        <v>1977</v>
      </c>
      <c r="I16" s="1171">
        <v>0</v>
      </c>
      <c r="J16" s="1190">
        <v>55165</v>
      </c>
      <c r="K16" s="105"/>
      <c r="L16" s="105"/>
      <c r="M16" s="47"/>
      <c r="N16" s="47"/>
      <c r="O16" s="47"/>
      <c r="P16" s="47"/>
      <c r="Q16" s="105"/>
      <c r="R16" s="105"/>
      <c r="S16" s="105"/>
      <c r="T16" s="126"/>
      <c r="U16" s="126"/>
      <c r="V16" s="126"/>
      <c r="W16" s="85"/>
    </row>
    <row r="17" spans="1:35" ht="18" customHeight="1">
      <c r="B17" s="1469">
        <v>3</v>
      </c>
      <c r="C17" s="1596"/>
      <c r="D17" s="1004">
        <v>131</v>
      </c>
      <c r="E17" s="999">
        <v>13379</v>
      </c>
      <c r="F17" s="1056">
        <v>54096</v>
      </c>
      <c r="G17" s="1189">
        <v>3458</v>
      </c>
      <c r="H17" s="1189">
        <v>2206</v>
      </c>
      <c r="I17" s="1171">
        <v>0</v>
      </c>
      <c r="J17" s="1190">
        <v>59760</v>
      </c>
      <c r="K17" s="47"/>
      <c r="L17" s="47"/>
      <c r="M17" s="47"/>
      <c r="N17" s="47"/>
      <c r="O17" s="47"/>
      <c r="P17" s="47"/>
      <c r="Q17" s="47"/>
      <c r="R17" s="47"/>
      <c r="S17" s="47"/>
      <c r="W17" s="47"/>
    </row>
    <row r="18" spans="1:35" ht="18" customHeight="1">
      <c r="B18" s="1496" t="s">
        <v>1840</v>
      </c>
      <c r="C18" s="2429"/>
      <c r="D18" s="883">
        <v>1769</v>
      </c>
      <c r="E18" s="883">
        <v>151930</v>
      </c>
      <c r="F18" s="456">
        <v>612869</v>
      </c>
      <c r="G18" s="457">
        <v>38930</v>
      </c>
      <c r="H18" s="457">
        <v>24345</v>
      </c>
      <c r="I18" s="1172">
        <v>0</v>
      </c>
      <c r="J18" s="458">
        <v>676144</v>
      </c>
      <c r="K18" s="47"/>
      <c r="L18" s="47"/>
      <c r="M18" s="47"/>
      <c r="N18" s="47"/>
      <c r="O18" s="47"/>
      <c r="P18" s="47"/>
      <c r="Q18" s="47"/>
      <c r="R18" s="47"/>
      <c r="S18" s="47"/>
      <c r="W18" s="47"/>
    </row>
    <row r="19" spans="1:35" ht="18" customHeight="1">
      <c r="B19" s="2430" t="s">
        <v>1982</v>
      </c>
      <c r="C19" s="2431"/>
      <c r="D19" s="239">
        <v>6</v>
      </c>
      <c r="E19" s="239">
        <v>525</v>
      </c>
      <c r="F19" s="239">
        <v>2120</v>
      </c>
      <c r="G19" s="239">
        <v>134</v>
      </c>
      <c r="H19" s="239">
        <v>84</v>
      </c>
      <c r="I19" s="239">
        <v>0</v>
      </c>
      <c r="J19" s="239">
        <v>2339</v>
      </c>
      <c r="K19" s="47"/>
      <c r="L19" s="47"/>
      <c r="M19" s="47"/>
      <c r="N19" s="47"/>
      <c r="O19" s="47"/>
      <c r="P19" s="47"/>
      <c r="Q19" s="47"/>
      <c r="R19" s="47"/>
      <c r="S19" s="47"/>
      <c r="W19" s="47"/>
    </row>
    <row r="20" spans="1:35" ht="18" customHeight="1">
      <c r="B20" s="2406" t="s">
        <v>1983</v>
      </c>
      <c r="C20" s="2406"/>
      <c r="D20" s="309">
        <v>-76</v>
      </c>
      <c r="E20" s="309">
        <v>-4348</v>
      </c>
      <c r="F20" s="309">
        <v>-28617</v>
      </c>
      <c r="G20" s="309">
        <v>-1295</v>
      </c>
      <c r="H20" s="309">
        <v>-3995</v>
      </c>
      <c r="I20" s="382">
        <v>0</v>
      </c>
      <c r="J20" s="309">
        <v>-33907</v>
      </c>
      <c r="K20" s="47"/>
      <c r="L20" s="47"/>
      <c r="M20" s="47"/>
      <c r="N20" s="47"/>
      <c r="O20" s="47"/>
      <c r="P20" s="47"/>
      <c r="Q20" s="47"/>
      <c r="R20" s="47"/>
      <c r="S20" s="47"/>
      <c r="W20" s="47"/>
    </row>
    <row r="21" spans="1:35">
      <c r="B21" s="1851" t="s">
        <v>1279</v>
      </c>
      <c r="C21" s="1851"/>
      <c r="D21" s="310">
        <v>278</v>
      </c>
      <c r="E21" s="120" t="s">
        <v>1280</v>
      </c>
      <c r="F21" s="120"/>
      <c r="G21" s="47"/>
      <c r="H21" s="47"/>
      <c r="I21" s="1541"/>
      <c r="J21" s="1541"/>
      <c r="K21" s="47"/>
      <c r="L21" s="47"/>
      <c r="M21" s="47"/>
      <c r="N21" s="47"/>
      <c r="O21" s="47"/>
      <c r="P21" s="47"/>
      <c r="Q21" s="47"/>
      <c r="R21" s="47"/>
      <c r="S21" s="47"/>
      <c r="W21" s="47"/>
    </row>
    <row r="22" spans="1:35">
      <c r="B22" s="2419" t="s">
        <v>1281</v>
      </c>
      <c r="C22" s="2419"/>
      <c r="D22" s="311">
        <v>245271</v>
      </c>
      <c r="E22" s="36" t="s">
        <v>1282</v>
      </c>
    </row>
    <row r="23" spans="1:35">
      <c r="B23" s="20"/>
      <c r="C23" s="20"/>
      <c r="D23" s="20"/>
      <c r="E23" s="20"/>
      <c r="F23" s="20"/>
    </row>
    <row r="24" spans="1:35" s="217" customFormat="1" ht="26.25" customHeight="1">
      <c r="A24" s="215" t="s">
        <v>2340</v>
      </c>
      <c r="B24" s="219"/>
      <c r="C24" s="219"/>
      <c r="D24" s="219"/>
      <c r="E24" s="219"/>
      <c r="F24" s="219"/>
      <c r="G24" s="219"/>
      <c r="H24" s="219"/>
      <c r="I24" s="219"/>
      <c r="J24" s="219"/>
      <c r="K24" s="219"/>
      <c r="L24" s="219"/>
      <c r="M24" s="219"/>
      <c r="N24" s="219"/>
      <c r="O24" s="219"/>
      <c r="P24" s="219"/>
      <c r="Q24" s="219"/>
      <c r="R24" s="219"/>
      <c r="S24" s="219"/>
      <c r="T24" s="219"/>
      <c r="U24" s="219"/>
      <c r="V24" s="219"/>
      <c r="W24" s="219"/>
      <c r="X24" s="218"/>
      <c r="Y24" s="218"/>
      <c r="Z24" s="218"/>
      <c r="AA24" s="218"/>
      <c r="AB24" s="218"/>
      <c r="AC24" s="218"/>
      <c r="AD24" s="218"/>
      <c r="AE24" s="218"/>
      <c r="AF24" s="218"/>
      <c r="AG24" s="218"/>
      <c r="AH24" s="218"/>
      <c r="AI24" s="218"/>
    </row>
    <row r="25" spans="1:35" ht="15.95" customHeight="1">
      <c r="D25" s="1313" t="s">
        <v>574</v>
      </c>
      <c r="E25" s="1313"/>
      <c r="F25" s="1313"/>
    </row>
    <row r="26" spans="1:35" ht="18" customHeight="1">
      <c r="B26" s="1542" t="s">
        <v>1984</v>
      </c>
      <c r="C26" s="1853"/>
      <c r="D26" s="5" t="s">
        <v>1766</v>
      </c>
      <c r="E26" s="25" t="s">
        <v>1841</v>
      </c>
      <c r="F26" s="106" t="s">
        <v>1840</v>
      </c>
      <c r="G26" s="240"/>
      <c r="H26" s="100"/>
      <c r="I26" s="100"/>
      <c r="J26" s="100"/>
      <c r="K26" s="100"/>
      <c r="L26" s="100"/>
      <c r="M26" s="100"/>
    </row>
    <row r="27" spans="1:35" ht="18" customHeight="1">
      <c r="B27" s="2146" t="s">
        <v>862</v>
      </c>
      <c r="C27" s="2338"/>
      <c r="D27" s="998">
        <v>192</v>
      </c>
      <c r="E27" s="998">
        <v>232</v>
      </c>
      <c r="F27" s="998">
        <f t="shared" ref="F27:F38" si="0">SUM(D27:E27)</f>
        <v>424</v>
      </c>
      <c r="G27" s="237"/>
      <c r="H27" s="105"/>
      <c r="I27" s="105"/>
      <c r="J27" s="105"/>
      <c r="K27" s="163"/>
      <c r="L27" s="163"/>
      <c r="M27" s="163"/>
    </row>
    <row r="28" spans="1:35" ht="18" customHeight="1">
      <c r="B28" s="2148" t="s">
        <v>863</v>
      </c>
      <c r="C28" s="2341"/>
      <c r="D28" s="994">
        <v>1017</v>
      </c>
      <c r="E28" s="994">
        <v>1131</v>
      </c>
      <c r="F28" s="994">
        <f t="shared" si="0"/>
        <v>2148</v>
      </c>
      <c r="G28" s="237"/>
      <c r="H28" s="105"/>
      <c r="I28" s="105"/>
      <c r="J28" s="105"/>
      <c r="K28" s="163"/>
      <c r="L28" s="163"/>
      <c r="M28" s="163"/>
      <c r="N28" s="164"/>
    </row>
    <row r="29" spans="1:35" ht="18" customHeight="1">
      <c r="B29" s="2148" t="s">
        <v>2191</v>
      </c>
      <c r="C29" s="2149"/>
      <c r="D29" s="658">
        <v>249</v>
      </c>
      <c r="E29" s="658">
        <v>350</v>
      </c>
      <c r="F29" s="994">
        <f t="shared" si="0"/>
        <v>599</v>
      </c>
      <c r="G29" s="237"/>
      <c r="H29" s="105"/>
      <c r="I29" s="105"/>
      <c r="J29" s="105"/>
      <c r="K29" s="163"/>
      <c r="L29" s="163"/>
      <c r="M29" s="163"/>
      <c r="N29" s="164"/>
    </row>
    <row r="30" spans="1:35" ht="18" customHeight="1">
      <c r="B30" s="2148" t="s">
        <v>2192</v>
      </c>
      <c r="C30" s="2149"/>
      <c r="D30" s="994">
        <v>125</v>
      </c>
      <c r="E30" s="999">
        <v>221</v>
      </c>
      <c r="F30" s="994">
        <f t="shared" si="0"/>
        <v>346</v>
      </c>
      <c r="G30" s="237"/>
      <c r="H30" s="105"/>
      <c r="I30" s="105"/>
      <c r="J30" s="105"/>
      <c r="K30" s="163"/>
      <c r="L30" s="163"/>
      <c r="M30" s="163"/>
      <c r="N30" s="164"/>
    </row>
    <row r="31" spans="1:35" ht="18" customHeight="1">
      <c r="B31" s="2148" t="s">
        <v>2193</v>
      </c>
      <c r="C31" s="2149"/>
      <c r="D31" s="994">
        <v>167</v>
      </c>
      <c r="E31" s="999">
        <v>318</v>
      </c>
      <c r="F31" s="994">
        <f t="shared" si="0"/>
        <v>485</v>
      </c>
      <c r="G31" s="237"/>
      <c r="H31" s="105"/>
      <c r="I31" s="105"/>
      <c r="J31" s="105"/>
      <c r="K31" s="163"/>
      <c r="L31" s="163"/>
      <c r="M31" s="163"/>
      <c r="N31" s="164"/>
    </row>
    <row r="32" spans="1:35" ht="18" customHeight="1">
      <c r="B32" s="2148" t="s">
        <v>2194</v>
      </c>
      <c r="C32" s="2149"/>
      <c r="D32" s="994">
        <v>221</v>
      </c>
      <c r="E32" s="999">
        <v>503</v>
      </c>
      <c r="F32" s="994">
        <f t="shared" si="0"/>
        <v>724</v>
      </c>
      <c r="G32" s="237"/>
      <c r="H32" s="105"/>
      <c r="I32" s="105"/>
      <c r="J32" s="105"/>
      <c r="K32" s="163"/>
      <c r="L32" s="163"/>
      <c r="M32" s="163"/>
      <c r="N32" s="164"/>
    </row>
    <row r="33" spans="2:13" ht="18" customHeight="1">
      <c r="B33" s="2420" t="s">
        <v>2196</v>
      </c>
      <c r="C33" s="2421"/>
      <c r="D33" s="994">
        <v>686</v>
      </c>
      <c r="E33" s="999">
        <v>1726</v>
      </c>
      <c r="F33" s="994">
        <f t="shared" si="0"/>
        <v>2412</v>
      </c>
      <c r="G33" s="237"/>
      <c r="H33" s="105"/>
      <c r="I33" s="105"/>
      <c r="J33" s="105"/>
      <c r="K33" s="163"/>
      <c r="L33" s="163"/>
      <c r="M33" s="163"/>
    </row>
    <row r="34" spans="2:13" ht="18" customHeight="1">
      <c r="B34" s="2420" t="s">
        <v>2197</v>
      </c>
      <c r="C34" s="2421"/>
      <c r="D34" s="994">
        <v>967</v>
      </c>
      <c r="E34" s="999">
        <v>1859</v>
      </c>
      <c r="F34" s="994">
        <f t="shared" si="0"/>
        <v>2826</v>
      </c>
      <c r="G34" s="237"/>
      <c r="H34" s="105"/>
      <c r="I34" s="105"/>
      <c r="J34" s="105"/>
      <c r="K34" s="163"/>
      <c r="L34" s="163"/>
      <c r="M34" s="163"/>
    </row>
    <row r="35" spans="2:13" ht="18" customHeight="1">
      <c r="B35" s="2420" t="s">
        <v>2198</v>
      </c>
      <c r="C35" s="2421"/>
      <c r="D35" s="994">
        <v>624</v>
      </c>
      <c r="E35" s="999">
        <v>931</v>
      </c>
      <c r="F35" s="994">
        <f t="shared" si="0"/>
        <v>1555</v>
      </c>
      <c r="G35" s="237"/>
      <c r="H35" s="105"/>
      <c r="I35" s="105"/>
      <c r="J35" s="105"/>
      <c r="K35" s="163"/>
      <c r="L35" s="163"/>
      <c r="M35" s="163"/>
    </row>
    <row r="36" spans="2:13" ht="18" customHeight="1">
      <c r="B36" s="2420" t="s">
        <v>2199</v>
      </c>
      <c r="C36" s="2422"/>
      <c r="D36" s="994">
        <v>870</v>
      </c>
      <c r="E36" s="999">
        <v>976</v>
      </c>
      <c r="F36" s="994">
        <f t="shared" si="0"/>
        <v>1846</v>
      </c>
      <c r="G36" s="237"/>
      <c r="H36" s="105"/>
      <c r="I36" s="105"/>
      <c r="J36" s="105"/>
      <c r="K36" s="163"/>
      <c r="L36" s="163"/>
      <c r="M36" s="163"/>
    </row>
    <row r="37" spans="2:13" ht="18" customHeight="1">
      <c r="B37" s="2420" t="s">
        <v>2200</v>
      </c>
      <c r="C37" s="2421"/>
      <c r="D37" s="994">
        <v>570</v>
      </c>
      <c r="E37" s="999">
        <v>330</v>
      </c>
      <c r="F37" s="994">
        <f t="shared" si="0"/>
        <v>900</v>
      </c>
      <c r="G37" s="237"/>
      <c r="H37" s="105"/>
      <c r="I37" s="105"/>
      <c r="J37" s="105"/>
      <c r="K37" s="163"/>
      <c r="L37" s="163"/>
      <c r="M37" s="163"/>
    </row>
    <row r="38" spans="2:13" ht="18" customHeight="1">
      <c r="B38" s="2417" t="s">
        <v>2195</v>
      </c>
      <c r="C38" s="2418"/>
      <c r="D38" s="540">
        <v>73</v>
      </c>
      <c r="E38" s="1000">
        <v>56</v>
      </c>
      <c r="F38" s="540">
        <f t="shared" si="0"/>
        <v>129</v>
      </c>
      <c r="G38" s="237"/>
      <c r="H38" s="105"/>
      <c r="I38" s="105"/>
      <c r="J38" s="105"/>
      <c r="K38" s="163"/>
      <c r="L38" s="163"/>
      <c r="M38" s="163"/>
    </row>
    <row r="39" spans="2:13" ht="18" customHeight="1">
      <c r="B39" s="1581" t="s">
        <v>1759</v>
      </c>
      <c r="C39" s="1851"/>
      <c r="D39" s="79">
        <f>SUM(D27:D38)</f>
        <v>5761</v>
      </c>
      <c r="E39" s="79">
        <f>SUM(E27:E38)</f>
        <v>8633</v>
      </c>
      <c r="F39" s="79">
        <f>SUM(F27:F38)</f>
        <v>14394</v>
      </c>
      <c r="G39" s="237"/>
      <c r="H39" s="105"/>
      <c r="I39" s="105"/>
      <c r="J39" s="105"/>
      <c r="K39" s="163"/>
      <c r="L39" s="163"/>
      <c r="M39" s="163"/>
    </row>
    <row r="40" spans="2:13" ht="18" customHeight="1">
      <c r="B40" s="1851"/>
      <c r="C40" s="1851"/>
      <c r="D40" s="120"/>
      <c r="E40" s="241"/>
      <c r="F40" s="242"/>
      <c r="G40" s="85"/>
      <c r="H40" s="105"/>
      <c r="I40" s="105"/>
      <c r="J40" s="105"/>
      <c r="K40" s="163"/>
      <c r="L40" s="163"/>
      <c r="M40" s="163"/>
    </row>
    <row r="41" spans="2:13" ht="18" customHeight="1">
      <c r="B41" s="2152"/>
      <c r="C41" s="2152"/>
      <c r="D41" s="47"/>
      <c r="E41" s="243"/>
      <c r="F41" s="85"/>
      <c r="G41" s="85"/>
      <c r="H41" s="105"/>
      <c r="I41" s="105"/>
      <c r="J41" s="105"/>
      <c r="K41" s="163"/>
      <c r="L41" s="163"/>
      <c r="M41" s="163"/>
    </row>
    <row r="42" spans="2:13" ht="18" customHeight="1">
      <c r="B42" s="2152"/>
      <c r="C42" s="2152"/>
      <c r="D42" s="47"/>
      <c r="E42" s="243"/>
      <c r="F42" s="85"/>
      <c r="G42" s="85"/>
      <c r="H42" s="105"/>
      <c r="I42" s="105"/>
      <c r="J42" s="105"/>
      <c r="K42" s="163"/>
      <c r="L42" s="163"/>
      <c r="M42" s="163"/>
    </row>
    <row r="43" spans="2:13" ht="18" customHeight="1">
      <c r="B43" s="2152"/>
      <c r="C43" s="2152"/>
      <c r="D43" s="47"/>
      <c r="E43" s="243"/>
      <c r="F43" s="85"/>
      <c r="G43" s="85"/>
      <c r="H43" s="105"/>
      <c r="I43" s="105"/>
      <c r="J43" s="105"/>
      <c r="K43" s="163"/>
      <c r="L43" s="163"/>
      <c r="M43" s="163"/>
    </row>
    <row r="44" spans="2:13" ht="18" customHeight="1">
      <c r="B44" s="2152"/>
      <c r="C44" s="2152"/>
      <c r="D44" s="47"/>
      <c r="E44" s="243"/>
      <c r="F44" s="85"/>
      <c r="G44" s="85"/>
      <c r="H44" s="105"/>
      <c r="I44" s="105"/>
      <c r="J44" s="105"/>
      <c r="K44" s="163"/>
      <c r="L44" s="163"/>
      <c r="M44" s="163"/>
    </row>
    <row r="45" spans="2:13" ht="18" customHeight="1">
      <c r="B45" s="2152"/>
      <c r="C45" s="2152"/>
      <c r="D45" s="2152"/>
      <c r="E45" s="243"/>
      <c r="F45" s="243"/>
      <c r="G45" s="243"/>
      <c r="H45" s="105"/>
      <c r="I45" s="105"/>
      <c r="J45" s="105"/>
      <c r="K45" s="163"/>
      <c r="L45" s="163"/>
      <c r="M45" s="163"/>
    </row>
    <row r="46" spans="2:13" ht="15" customHeight="1">
      <c r="B46" s="31"/>
      <c r="C46" s="31"/>
      <c r="D46" s="31"/>
      <c r="E46" s="31"/>
      <c r="F46" s="105"/>
      <c r="G46" s="105"/>
      <c r="H46" s="105"/>
      <c r="I46" s="105"/>
      <c r="J46" s="105"/>
      <c r="K46" s="163"/>
      <c r="L46" s="163"/>
      <c r="M46" s="163"/>
    </row>
  </sheetData>
  <mergeCells count="44">
    <mergeCell ref="B35:C35"/>
    <mergeCell ref="B3:C4"/>
    <mergeCell ref="D3:D4"/>
    <mergeCell ref="E3:E4"/>
    <mergeCell ref="F3:J3"/>
    <mergeCell ref="B9:C9"/>
    <mergeCell ref="B11:C11"/>
    <mergeCell ref="B12:C12"/>
    <mergeCell ref="B5:C5"/>
    <mergeCell ref="B6:C6"/>
    <mergeCell ref="B7:C7"/>
    <mergeCell ref="B8:C8"/>
    <mergeCell ref="B10:C10"/>
    <mergeCell ref="B17:C17"/>
    <mergeCell ref="B18:C18"/>
    <mergeCell ref="B19:C19"/>
    <mergeCell ref="B20:C20"/>
    <mergeCell ref="B13:C13"/>
    <mergeCell ref="B14:C14"/>
    <mergeCell ref="B15:C15"/>
    <mergeCell ref="B16:C16"/>
    <mergeCell ref="B38:C38"/>
    <mergeCell ref="I21:J21"/>
    <mergeCell ref="B26:C26"/>
    <mergeCell ref="B27:C27"/>
    <mergeCell ref="B28:C28"/>
    <mergeCell ref="D25:F25"/>
    <mergeCell ref="B21:C21"/>
    <mergeCell ref="B22:C22"/>
    <mergeCell ref="B37:C37"/>
    <mergeCell ref="B29:C29"/>
    <mergeCell ref="B30:C30"/>
    <mergeCell ref="B31:C31"/>
    <mergeCell ref="B32:C32"/>
    <mergeCell ref="B36:C36"/>
    <mergeCell ref="B33:C33"/>
    <mergeCell ref="B34:C34"/>
    <mergeCell ref="B43:C43"/>
    <mergeCell ref="B44:C44"/>
    <mergeCell ref="B45:D45"/>
    <mergeCell ref="B39:C39"/>
    <mergeCell ref="B40:C40"/>
    <mergeCell ref="B41:C41"/>
    <mergeCell ref="B42:C42"/>
  </mergeCells>
  <phoneticPr fontId="2"/>
  <pageMargins left="0.75" right="0.75" top="1" bottom="1" header="0.51200000000000001" footer="0.51200000000000001"/>
  <pageSetup paperSize="9" orientation="portrait" r:id="rId1"/>
  <headerFooter alignWithMargins="0">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85"/>
  <sheetViews>
    <sheetView zoomScaleNormal="100" workbookViewId="0">
      <selection activeCell="F17" sqref="F17"/>
    </sheetView>
  </sheetViews>
  <sheetFormatPr defaultRowHeight="12"/>
  <cols>
    <col min="1" max="1" width="1.25" style="36" customWidth="1"/>
    <col min="2" max="3" width="3.875" style="36" customWidth="1"/>
    <col min="4" max="4" width="9.375" style="36" customWidth="1"/>
    <col min="5" max="7" width="11.625" style="36" customWidth="1"/>
    <col min="8" max="8" width="8" style="36" bestFit="1" customWidth="1"/>
    <col min="9" max="9" width="9.625" style="36" bestFit="1" customWidth="1"/>
    <col min="10" max="10" width="14.125" style="36" bestFit="1" customWidth="1"/>
    <col min="11" max="19" width="3.875" style="36" customWidth="1"/>
    <col min="20" max="20" width="6.5" style="36" customWidth="1"/>
    <col min="21" max="21" width="3.875" style="36" customWidth="1"/>
    <col min="22" max="22" width="4" style="36" customWidth="1"/>
    <col min="23" max="16384" width="9" style="36"/>
  </cols>
  <sheetData>
    <row r="1" spans="1:35" s="217" customFormat="1" ht="26.25" customHeight="1">
      <c r="A1" s="215" t="s">
        <v>2349</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5.95" customHeight="1">
      <c r="C2" s="36" t="s">
        <v>864</v>
      </c>
      <c r="E2" s="32"/>
    </row>
    <row r="3" spans="1:35" ht="18.75" customHeight="1">
      <c r="B3" s="1333" t="s">
        <v>865</v>
      </c>
      <c r="C3" s="1271"/>
      <c r="D3" s="1271"/>
      <c r="E3" s="25" t="s">
        <v>866</v>
      </c>
      <c r="F3" s="100"/>
      <c r="G3" s="100"/>
      <c r="H3" s="100"/>
      <c r="I3" s="100"/>
      <c r="J3" s="100"/>
    </row>
    <row r="4" spans="1:35" ht="18.75" customHeight="1">
      <c r="B4" s="1500" t="s">
        <v>1054</v>
      </c>
      <c r="C4" s="1500"/>
      <c r="D4" s="1500"/>
      <c r="E4" s="881">
        <v>9255</v>
      </c>
      <c r="F4" s="105"/>
      <c r="G4" s="105"/>
      <c r="H4" s="105"/>
      <c r="I4" s="105"/>
      <c r="J4" s="105"/>
    </row>
    <row r="5" spans="1:35" ht="18.75" customHeight="1">
      <c r="B5" s="2148" t="s">
        <v>1055</v>
      </c>
      <c r="C5" s="2341"/>
      <c r="D5" s="2149"/>
      <c r="E5" s="882">
        <v>2261</v>
      </c>
      <c r="F5" s="105"/>
      <c r="H5" s="105"/>
      <c r="I5" s="105"/>
      <c r="J5" s="105"/>
      <c r="K5" s="164"/>
    </row>
    <row r="6" spans="1:35" ht="18.75" customHeight="1">
      <c r="B6" s="1469" t="s">
        <v>1056</v>
      </c>
      <c r="C6" s="1469"/>
      <c r="D6" s="1469"/>
      <c r="E6" s="882">
        <v>2130</v>
      </c>
      <c r="F6" s="105"/>
      <c r="H6" s="105"/>
      <c r="I6" s="105"/>
      <c r="J6" s="105"/>
    </row>
    <row r="7" spans="1:35" ht="18.75" customHeight="1">
      <c r="B7" s="1469" t="s">
        <v>889</v>
      </c>
      <c r="C7" s="1469"/>
      <c r="D7" s="1469"/>
      <c r="E7" s="882">
        <v>299</v>
      </c>
      <c r="F7" s="105"/>
      <c r="H7" s="105"/>
      <c r="I7" s="105"/>
      <c r="J7" s="105"/>
    </row>
    <row r="8" spans="1:35" ht="18.75" customHeight="1">
      <c r="B8" s="1469" t="s">
        <v>1057</v>
      </c>
      <c r="C8" s="1469"/>
      <c r="D8" s="1469"/>
      <c r="E8" s="882">
        <v>131</v>
      </c>
      <c r="F8" s="105"/>
      <c r="H8" s="105"/>
      <c r="I8" s="105"/>
      <c r="J8" s="105"/>
    </row>
    <row r="9" spans="1:35" ht="18.75" customHeight="1">
      <c r="B9" s="2150" t="s">
        <v>1058</v>
      </c>
      <c r="C9" s="2433"/>
      <c r="D9" s="2151"/>
      <c r="E9" s="883">
        <v>508</v>
      </c>
      <c r="F9" s="105"/>
      <c r="G9" s="105"/>
      <c r="H9" s="105"/>
      <c r="I9" s="105"/>
      <c r="J9" s="105"/>
    </row>
    <row r="10" spans="1:35" ht="18.75" customHeight="1">
      <c r="B10" s="1333" t="s">
        <v>1759</v>
      </c>
      <c r="C10" s="1333"/>
      <c r="D10" s="1333"/>
      <c r="E10" s="63">
        <f>SUM(E4:E9)</f>
        <v>14584</v>
      </c>
      <c r="F10" s="105"/>
      <c r="G10" s="105"/>
      <c r="H10" s="105"/>
      <c r="I10" s="105"/>
      <c r="J10" s="105"/>
    </row>
    <row r="11" spans="1:35" ht="15" customHeight="1">
      <c r="B11" s="31"/>
      <c r="C11" s="31"/>
      <c r="D11" s="31"/>
      <c r="E11" s="105"/>
      <c r="F11" s="105"/>
      <c r="G11" s="105"/>
      <c r="H11" s="105"/>
      <c r="I11" s="105"/>
      <c r="J11" s="105"/>
    </row>
    <row r="12" spans="1:35" s="217" customFormat="1" ht="26.25" customHeight="1">
      <c r="A12" s="215" t="s">
        <v>2350</v>
      </c>
      <c r="B12" s="219"/>
      <c r="C12" s="219"/>
      <c r="D12" s="219"/>
      <c r="E12" s="219"/>
      <c r="F12" s="219"/>
      <c r="G12" s="219"/>
      <c r="H12" s="219"/>
      <c r="I12" s="219"/>
      <c r="J12" s="219"/>
      <c r="K12" s="219"/>
      <c r="L12" s="219"/>
      <c r="M12" s="219"/>
      <c r="N12" s="219"/>
      <c r="O12" s="219"/>
      <c r="P12" s="219"/>
      <c r="Q12" s="219"/>
      <c r="R12" s="219"/>
      <c r="S12" s="219"/>
      <c r="T12" s="219"/>
      <c r="U12" s="219"/>
      <c r="V12" s="219"/>
      <c r="W12" s="219"/>
      <c r="X12" s="218"/>
      <c r="Y12" s="218"/>
      <c r="Z12" s="218"/>
      <c r="AA12" s="218"/>
      <c r="AB12" s="218"/>
      <c r="AC12" s="218"/>
      <c r="AD12" s="218"/>
      <c r="AE12" s="218"/>
      <c r="AF12" s="218"/>
      <c r="AG12" s="218"/>
      <c r="AH12" s="218"/>
      <c r="AI12" s="218"/>
    </row>
    <row r="13" spans="1:35" ht="15.95" customHeight="1">
      <c r="E13" s="1313" t="s">
        <v>578</v>
      </c>
      <c r="F13" s="1313"/>
      <c r="G13" s="32" t="s">
        <v>1059</v>
      </c>
    </row>
    <row r="14" spans="1:35" ht="15.95" customHeight="1">
      <c r="B14" s="1333"/>
      <c r="C14" s="1333"/>
      <c r="D14" s="135"/>
      <c r="E14" s="25" t="s">
        <v>1759</v>
      </c>
      <c r="F14" s="135" t="s">
        <v>1918</v>
      </c>
      <c r="G14" s="47"/>
    </row>
    <row r="15" spans="1:35" ht="15.95" customHeight="1">
      <c r="B15" s="2437" t="s">
        <v>1906</v>
      </c>
      <c r="C15" s="2438"/>
      <c r="D15" s="986" t="s">
        <v>1907</v>
      </c>
      <c r="E15" s="986">
        <v>265530</v>
      </c>
      <c r="F15" s="987">
        <v>16101</v>
      </c>
      <c r="G15" s="47"/>
    </row>
    <row r="16" spans="1:35" ht="15.95" customHeight="1">
      <c r="B16" s="2439"/>
      <c r="C16" s="2440"/>
      <c r="D16" s="988" t="s">
        <v>1908</v>
      </c>
      <c r="E16" s="989">
        <v>113532</v>
      </c>
      <c r="F16" s="989">
        <v>12287</v>
      </c>
      <c r="G16" s="31"/>
    </row>
    <row r="17" spans="2:11" ht="15.95" customHeight="1">
      <c r="B17" s="2441"/>
      <c r="C17" s="2442"/>
      <c r="D17" s="990" t="s">
        <v>333</v>
      </c>
      <c r="E17" s="991">
        <f>SUM(E15:E16)</f>
        <v>379062</v>
      </c>
      <c r="F17" s="991">
        <f>SUM(F15:F16)</f>
        <v>28388</v>
      </c>
      <c r="G17" s="246"/>
    </row>
    <row r="18" spans="2:11" ht="15.95" customHeight="1">
      <c r="B18" s="2437" t="s">
        <v>1910</v>
      </c>
      <c r="C18" s="2438"/>
      <c r="D18" s="986" t="s">
        <v>1911</v>
      </c>
      <c r="E18" s="987">
        <v>4465</v>
      </c>
      <c r="F18" s="992">
        <v>110</v>
      </c>
      <c r="G18" s="246"/>
    </row>
    <row r="19" spans="2:11" ht="15.95" customHeight="1">
      <c r="B19" s="2439"/>
      <c r="C19" s="2440"/>
      <c r="D19" s="988" t="s">
        <v>1912</v>
      </c>
      <c r="E19" s="989">
        <v>961</v>
      </c>
      <c r="F19" s="993">
        <v>0</v>
      </c>
      <c r="G19" s="246"/>
    </row>
    <row r="20" spans="2:11" ht="15.95" customHeight="1">
      <c r="B20" s="2439"/>
      <c r="C20" s="2440"/>
      <c r="D20" s="988" t="s">
        <v>1913</v>
      </c>
      <c r="E20" s="989">
        <v>1071</v>
      </c>
      <c r="F20" s="993">
        <v>0</v>
      </c>
      <c r="G20" s="246"/>
    </row>
    <row r="21" spans="2:11" ht="15.95" customHeight="1">
      <c r="B21" s="2439"/>
      <c r="C21" s="2440"/>
      <c r="D21" s="988" t="s">
        <v>1914</v>
      </c>
      <c r="E21" s="989">
        <v>920</v>
      </c>
      <c r="F21" s="993">
        <v>0</v>
      </c>
      <c r="G21" s="246"/>
    </row>
    <row r="22" spans="2:11" ht="15.95" customHeight="1">
      <c r="B22" s="2439"/>
      <c r="C22" s="2440"/>
      <c r="D22" s="988" t="s">
        <v>1915</v>
      </c>
      <c r="E22" s="989">
        <v>10</v>
      </c>
      <c r="F22" s="993">
        <v>0</v>
      </c>
      <c r="G22" s="246"/>
    </row>
    <row r="23" spans="2:11" ht="15.95" customHeight="1">
      <c r="B23" s="2439"/>
      <c r="C23" s="2440"/>
      <c r="D23" s="988" t="s">
        <v>1916</v>
      </c>
      <c r="E23" s="989">
        <v>2</v>
      </c>
      <c r="F23" s="993">
        <v>0</v>
      </c>
      <c r="G23" s="246"/>
    </row>
    <row r="24" spans="2:11" ht="15.95" customHeight="1">
      <c r="B24" s="2439"/>
      <c r="C24" s="2440"/>
      <c r="D24" s="988" t="s">
        <v>1917</v>
      </c>
      <c r="E24" s="989">
        <v>310</v>
      </c>
      <c r="F24" s="993">
        <v>0</v>
      </c>
      <c r="G24" s="246"/>
      <c r="H24" s="100"/>
      <c r="I24" s="100"/>
      <c r="J24" s="100"/>
    </row>
    <row r="25" spans="2:11" ht="15.95" customHeight="1">
      <c r="B25" s="2439"/>
      <c r="C25" s="2440"/>
      <c r="D25" s="988" t="s">
        <v>1909</v>
      </c>
      <c r="E25" s="989">
        <v>1</v>
      </c>
      <c r="F25" s="993">
        <v>0</v>
      </c>
      <c r="G25" s="246"/>
      <c r="H25" s="105"/>
      <c r="I25" s="105"/>
      <c r="J25" s="105"/>
    </row>
    <row r="26" spans="2:11" ht="15.95" customHeight="1">
      <c r="B26" s="2441"/>
      <c r="C26" s="2442"/>
      <c r="D26" s="990" t="s">
        <v>333</v>
      </c>
      <c r="E26" s="991">
        <f>SUM(E18:E25)</f>
        <v>7740</v>
      </c>
      <c r="F26" s="991">
        <f>SUM(F18:F25)</f>
        <v>110</v>
      </c>
      <c r="G26" s="246"/>
      <c r="H26" s="105"/>
      <c r="I26" s="105"/>
      <c r="J26" s="105"/>
      <c r="K26" s="164"/>
    </row>
    <row r="27" spans="2:11" ht="15.95" customHeight="1">
      <c r="B27" s="2434" t="s">
        <v>1052</v>
      </c>
      <c r="C27" s="2435"/>
      <c r="D27" s="2436"/>
      <c r="E27" s="247">
        <f>E17+E26</f>
        <v>386802</v>
      </c>
      <c r="F27" s="247">
        <f>F17+F26</f>
        <v>28498</v>
      </c>
      <c r="G27" s="246"/>
      <c r="H27" s="105"/>
      <c r="I27" s="105"/>
      <c r="J27" s="105"/>
    </row>
    <row r="28" spans="2:11" ht="15.95" customHeight="1">
      <c r="B28" s="249"/>
      <c r="C28" s="249"/>
      <c r="D28" s="250"/>
      <c r="E28" s="250"/>
      <c r="F28" s="250"/>
      <c r="G28" s="246"/>
      <c r="H28" s="105"/>
      <c r="I28" s="105"/>
      <c r="J28" s="105"/>
    </row>
    <row r="29" spans="2:11" ht="15.95" customHeight="1">
      <c r="B29" s="1333"/>
      <c r="C29" s="1333"/>
      <c r="D29" s="1333"/>
      <c r="E29" s="251" t="s">
        <v>1060</v>
      </c>
      <c r="F29" s="251" t="s">
        <v>1061</v>
      </c>
      <c r="G29" s="252" t="s">
        <v>1759</v>
      </c>
      <c r="H29" s="105"/>
      <c r="I29" s="105"/>
      <c r="J29" s="105"/>
    </row>
    <row r="30" spans="2:11" ht="15.95" customHeight="1">
      <c r="B30" s="2443" t="s">
        <v>1919</v>
      </c>
      <c r="C30" s="2443"/>
      <c r="D30" s="2443"/>
      <c r="E30" s="986">
        <v>7617</v>
      </c>
      <c r="F30" s="986">
        <v>1047</v>
      </c>
      <c r="G30" s="986">
        <v>8664</v>
      </c>
      <c r="H30" s="105"/>
      <c r="I30" s="105"/>
      <c r="J30" s="105"/>
    </row>
    <row r="31" spans="2:11" ht="15.95" customHeight="1">
      <c r="B31" s="2432" t="s">
        <v>1062</v>
      </c>
      <c r="C31" s="2432"/>
      <c r="D31" s="2432"/>
      <c r="E31" s="988">
        <v>9294</v>
      </c>
      <c r="F31" s="988">
        <v>931</v>
      </c>
      <c r="G31" s="988">
        <v>10225</v>
      </c>
      <c r="H31" s="105"/>
      <c r="I31" s="105"/>
      <c r="J31" s="105"/>
    </row>
    <row r="32" spans="2:11" ht="15.95" customHeight="1">
      <c r="B32" s="2432" t="s">
        <v>1063</v>
      </c>
      <c r="C32" s="2432"/>
      <c r="D32" s="2432"/>
      <c r="E32" s="988">
        <v>19728</v>
      </c>
      <c r="F32" s="988">
        <v>4424</v>
      </c>
      <c r="G32" s="988">
        <v>24152</v>
      </c>
      <c r="H32" s="105"/>
      <c r="I32" s="105"/>
      <c r="J32" s="105"/>
    </row>
    <row r="33" spans="2:16" ht="15.95" customHeight="1">
      <c r="B33" s="2432" t="s">
        <v>1064</v>
      </c>
      <c r="C33" s="2432"/>
      <c r="D33" s="2432"/>
      <c r="E33" s="988">
        <v>31290</v>
      </c>
      <c r="F33" s="994">
        <v>5402</v>
      </c>
      <c r="G33" s="994">
        <v>36692</v>
      </c>
      <c r="H33" s="105"/>
      <c r="I33" s="105"/>
      <c r="J33" s="105"/>
    </row>
    <row r="34" spans="2:16" ht="15.95" customHeight="1">
      <c r="B34" s="2432" t="s">
        <v>1065</v>
      </c>
      <c r="C34" s="2432"/>
      <c r="D34" s="2432"/>
      <c r="E34" s="988">
        <v>16360</v>
      </c>
      <c r="F34" s="988">
        <v>8969</v>
      </c>
      <c r="G34" s="988">
        <v>25329</v>
      </c>
      <c r="H34" s="105"/>
      <c r="I34" s="105"/>
      <c r="J34" s="105"/>
    </row>
    <row r="35" spans="2:16" ht="15.75" customHeight="1">
      <c r="B35" s="2432" t="s">
        <v>330</v>
      </c>
      <c r="C35" s="2432"/>
      <c r="D35" s="2432"/>
      <c r="E35" s="988">
        <v>25923</v>
      </c>
      <c r="F35" s="988">
        <v>3081</v>
      </c>
      <c r="G35" s="988">
        <v>29004</v>
      </c>
      <c r="H35" s="105"/>
      <c r="I35" s="105"/>
      <c r="J35" s="105"/>
    </row>
    <row r="36" spans="2:16" ht="15.95" customHeight="1">
      <c r="B36" s="2432" t="s">
        <v>1066</v>
      </c>
      <c r="C36" s="2432"/>
      <c r="D36" s="2432"/>
      <c r="E36" s="988">
        <v>8840</v>
      </c>
      <c r="F36" s="988">
        <v>1740</v>
      </c>
      <c r="G36" s="988">
        <v>10580</v>
      </c>
      <c r="H36" s="105"/>
      <c r="I36" s="105"/>
      <c r="J36" s="105"/>
    </row>
    <row r="37" spans="2:16" ht="15.95" customHeight="1">
      <c r="B37" s="2432" t="s">
        <v>827</v>
      </c>
      <c r="C37" s="2432"/>
      <c r="D37" s="2432"/>
      <c r="E37" s="988">
        <v>29741</v>
      </c>
      <c r="F37" s="988">
        <v>5089</v>
      </c>
      <c r="G37" s="988">
        <v>34830</v>
      </c>
      <c r="H37" s="105"/>
      <c r="I37" s="105"/>
      <c r="J37" s="105"/>
    </row>
    <row r="38" spans="2:16" ht="15.95" customHeight="1">
      <c r="B38" s="2432" t="s">
        <v>828</v>
      </c>
      <c r="C38" s="2432"/>
      <c r="D38" s="2432"/>
      <c r="E38" s="988">
        <v>4871</v>
      </c>
      <c r="F38" s="988">
        <v>1376</v>
      </c>
      <c r="G38" s="988">
        <v>6247</v>
      </c>
      <c r="H38" s="105"/>
      <c r="I38" s="105"/>
      <c r="J38" s="105"/>
    </row>
    <row r="39" spans="2:16" ht="15.95" customHeight="1">
      <c r="B39" s="2432" t="s">
        <v>348</v>
      </c>
      <c r="C39" s="2432"/>
      <c r="D39" s="2432"/>
      <c r="E39" s="988">
        <v>96345</v>
      </c>
      <c r="F39" s="988">
        <v>37310</v>
      </c>
      <c r="G39" s="988">
        <v>133655</v>
      </c>
      <c r="H39" s="105"/>
      <c r="I39" s="105"/>
      <c r="J39" s="105"/>
    </row>
    <row r="40" spans="2:16" ht="15.95" customHeight="1">
      <c r="B40" s="2432" t="s">
        <v>331</v>
      </c>
      <c r="C40" s="2432"/>
      <c r="D40" s="2432"/>
      <c r="E40" s="988">
        <v>1251</v>
      </c>
      <c r="F40" s="988">
        <v>44</v>
      </c>
      <c r="G40" s="988">
        <v>1295</v>
      </c>
      <c r="H40" s="105"/>
      <c r="I40" s="105"/>
      <c r="J40" s="105"/>
    </row>
    <row r="41" spans="2:16" ht="15.95" customHeight="1">
      <c r="B41" s="2432" t="s">
        <v>349</v>
      </c>
      <c r="C41" s="2432"/>
      <c r="D41" s="2432"/>
      <c r="E41" s="988">
        <v>247</v>
      </c>
      <c r="F41" s="988">
        <v>384</v>
      </c>
      <c r="G41" s="988">
        <v>631</v>
      </c>
      <c r="H41" s="105"/>
      <c r="I41" s="105"/>
      <c r="J41" s="105"/>
    </row>
    <row r="42" spans="2:16" ht="15.95" customHeight="1">
      <c r="B42" s="2432" t="s">
        <v>350</v>
      </c>
      <c r="C42" s="2432"/>
      <c r="D42" s="2432"/>
      <c r="E42" s="988">
        <v>9531</v>
      </c>
      <c r="F42" s="988">
        <v>445</v>
      </c>
      <c r="G42" s="988">
        <v>9976</v>
      </c>
      <c r="H42" s="105"/>
      <c r="I42" s="105"/>
      <c r="J42" s="105"/>
    </row>
    <row r="43" spans="2:16" ht="15.95" customHeight="1">
      <c r="B43" s="2432" t="s">
        <v>2036</v>
      </c>
      <c r="C43" s="2432"/>
      <c r="D43" s="2432"/>
      <c r="E43" s="988">
        <v>2889</v>
      </c>
      <c r="F43" s="988">
        <v>937</v>
      </c>
      <c r="G43" s="988">
        <v>3826</v>
      </c>
      <c r="H43" s="105"/>
      <c r="I43" s="105"/>
      <c r="J43" s="105"/>
    </row>
    <row r="44" spans="2:16" ht="15.95" customHeight="1">
      <c r="B44" s="2432" t="s">
        <v>2037</v>
      </c>
      <c r="C44" s="2432"/>
      <c r="D44" s="2432"/>
      <c r="E44" s="988">
        <v>1337</v>
      </c>
      <c r="F44" s="988">
        <v>1051</v>
      </c>
      <c r="G44" s="988">
        <v>2388</v>
      </c>
      <c r="H44" s="105"/>
      <c r="I44" s="105"/>
      <c r="J44" s="105"/>
    </row>
    <row r="45" spans="2:16" ht="15.75" customHeight="1">
      <c r="B45" s="2432" t="s">
        <v>2038</v>
      </c>
      <c r="C45" s="2432"/>
      <c r="D45" s="2432"/>
      <c r="E45" s="988">
        <v>8</v>
      </c>
      <c r="F45" s="988">
        <v>36387</v>
      </c>
      <c r="G45" s="988">
        <v>36395</v>
      </c>
      <c r="H45" s="105"/>
      <c r="I45" s="105"/>
      <c r="J45" s="105"/>
    </row>
    <row r="46" spans="2:16" ht="15.75" customHeight="1">
      <c r="B46" s="2432" t="s">
        <v>2039</v>
      </c>
      <c r="C46" s="2432"/>
      <c r="D46" s="2432"/>
      <c r="E46" s="995" t="s">
        <v>15</v>
      </c>
      <c r="F46" s="988">
        <v>1951</v>
      </c>
      <c r="G46" s="988">
        <v>1951</v>
      </c>
      <c r="H46" s="105"/>
      <c r="I46" s="105"/>
      <c r="J46" s="105"/>
    </row>
    <row r="47" spans="2:16" ht="15.75" customHeight="1">
      <c r="B47" s="2432" t="s">
        <v>332</v>
      </c>
      <c r="C47" s="2432"/>
      <c r="D47" s="2432"/>
      <c r="E47" s="988">
        <v>157</v>
      </c>
      <c r="F47" s="988">
        <v>2882</v>
      </c>
      <c r="G47" s="988">
        <v>3039</v>
      </c>
      <c r="H47" s="105"/>
      <c r="I47" s="105"/>
      <c r="J47" s="105"/>
    </row>
    <row r="48" spans="2:16" ht="13.5">
      <c r="B48" s="2432" t="s">
        <v>1053</v>
      </c>
      <c r="C48" s="2432"/>
      <c r="D48" s="2432"/>
      <c r="E48" s="988">
        <v>5</v>
      </c>
      <c r="F48" s="988">
        <v>5</v>
      </c>
      <c r="G48" s="988">
        <v>10</v>
      </c>
      <c r="H48" s="244"/>
      <c r="I48" s="244"/>
      <c r="J48" s="244"/>
      <c r="K48" s="244"/>
      <c r="L48" s="244"/>
      <c r="M48" s="244"/>
      <c r="N48" s="244"/>
      <c r="O48" s="244"/>
      <c r="P48" s="244"/>
    </row>
    <row r="49" spans="2:18" ht="13.5">
      <c r="B49" s="2444" t="s">
        <v>1839</v>
      </c>
      <c r="C49" s="2444"/>
      <c r="D49" s="2444"/>
      <c r="E49" s="996">
        <v>97</v>
      </c>
      <c r="F49" s="540">
        <v>77</v>
      </c>
      <c r="G49" s="540">
        <v>174</v>
      </c>
      <c r="H49" s="244"/>
      <c r="I49" s="244"/>
      <c r="J49" s="244"/>
      <c r="K49" s="244"/>
      <c r="L49" s="244"/>
      <c r="M49" s="244"/>
      <c r="N49" s="244"/>
      <c r="O49" s="244"/>
      <c r="P49" s="244"/>
    </row>
    <row r="50" spans="2:18" ht="13.5">
      <c r="B50" s="2445" t="s">
        <v>1759</v>
      </c>
      <c r="C50" s="2445"/>
      <c r="D50" s="2445"/>
      <c r="E50" s="79">
        <v>265530</v>
      </c>
      <c r="F50" s="387">
        <v>113532</v>
      </c>
      <c r="G50" s="79">
        <v>379063</v>
      </c>
      <c r="H50" s="244"/>
      <c r="I50" s="244"/>
      <c r="J50" s="244"/>
      <c r="K50" s="244"/>
      <c r="L50" s="244"/>
      <c r="M50" s="244"/>
      <c r="N50" s="244"/>
      <c r="O50" s="244"/>
      <c r="P50" s="244"/>
    </row>
    <row r="51" spans="2:18" ht="13.5">
      <c r="B51" s="248"/>
      <c r="C51" s="248"/>
      <c r="D51" s="248"/>
      <c r="E51" s="248"/>
      <c r="F51" s="244"/>
      <c r="G51" s="244"/>
      <c r="H51" s="244"/>
      <c r="I51" s="244"/>
      <c r="J51" s="244"/>
      <c r="K51" s="244"/>
      <c r="L51" s="244"/>
      <c r="M51" s="244"/>
      <c r="N51" s="244"/>
      <c r="O51" s="244"/>
      <c r="P51" s="244"/>
    </row>
    <row r="52" spans="2:18" ht="13.5">
      <c r="B52" s="248"/>
      <c r="C52" s="248"/>
      <c r="D52" s="248"/>
      <c r="E52" s="248"/>
      <c r="F52" s="244"/>
      <c r="G52" s="244"/>
      <c r="H52" s="244"/>
      <c r="I52" s="244"/>
      <c r="J52" s="244"/>
      <c r="K52" s="244"/>
      <c r="L52" s="244"/>
      <c r="M52" s="244"/>
      <c r="N52" s="244"/>
      <c r="O52" s="244"/>
      <c r="P52" s="244"/>
    </row>
    <row r="53" spans="2:18" ht="13.5">
      <c r="B53" s="248"/>
      <c r="C53" s="248"/>
      <c r="D53" s="248"/>
      <c r="E53" s="248"/>
      <c r="F53" s="244"/>
      <c r="G53" s="244"/>
      <c r="H53" s="244"/>
      <c r="I53" s="244"/>
      <c r="J53" s="244"/>
      <c r="K53" s="244"/>
      <c r="L53" s="244"/>
      <c r="M53" s="244"/>
      <c r="N53" s="244"/>
      <c r="O53" s="244"/>
      <c r="P53" s="244"/>
    </row>
    <row r="54" spans="2:18" ht="13.5">
      <c r="B54" s="248"/>
      <c r="C54" s="248"/>
      <c r="D54" s="248"/>
      <c r="E54" s="248"/>
      <c r="F54" s="244"/>
      <c r="G54" s="244"/>
      <c r="H54" s="244"/>
      <c r="I54" s="244"/>
      <c r="J54" s="244"/>
      <c r="K54" s="244"/>
      <c r="L54" s="244"/>
      <c r="M54" s="244"/>
      <c r="N54" s="244"/>
      <c r="O54" s="244"/>
      <c r="P54" s="244"/>
    </row>
    <row r="55" spans="2:18" ht="13.5">
      <c r="B55" s="248"/>
      <c r="C55" s="248"/>
      <c r="D55" s="248"/>
      <c r="E55" s="248"/>
      <c r="F55" s="244"/>
      <c r="G55" s="244"/>
      <c r="H55" s="244"/>
      <c r="I55" s="244"/>
      <c r="J55" s="244"/>
      <c r="K55" s="244"/>
      <c r="L55" s="244"/>
      <c r="M55" s="244"/>
      <c r="N55" s="244"/>
      <c r="O55" s="244"/>
      <c r="P55" s="244"/>
    </row>
    <row r="56" spans="2:18" ht="13.5">
      <c r="B56" s="248"/>
      <c r="C56" s="248"/>
      <c r="D56" s="248"/>
      <c r="E56" s="248"/>
      <c r="F56" s="253"/>
      <c r="G56" s="253"/>
      <c r="H56" s="253"/>
      <c r="I56" s="253"/>
      <c r="J56" s="253"/>
      <c r="K56" s="253"/>
      <c r="L56" s="253"/>
      <c r="M56" s="244"/>
      <c r="N56" s="244"/>
      <c r="O56" s="244"/>
      <c r="P56" s="244"/>
    </row>
    <row r="57" spans="2:18" ht="13.5">
      <c r="B57" s="248"/>
      <c r="C57" s="248"/>
      <c r="D57" s="248"/>
      <c r="E57" s="248"/>
      <c r="F57" s="253"/>
      <c r="G57" s="253"/>
      <c r="H57" s="253"/>
      <c r="I57" s="253"/>
      <c r="J57" s="253"/>
      <c r="K57" s="253"/>
      <c r="L57" s="253"/>
      <c r="M57" s="244"/>
      <c r="N57" s="244"/>
      <c r="O57" s="244"/>
      <c r="P57" s="244"/>
    </row>
    <row r="58" spans="2:18" ht="13.5">
      <c r="B58" s="248"/>
      <c r="C58" s="248"/>
      <c r="D58" s="248"/>
      <c r="E58" s="248"/>
      <c r="F58" s="253"/>
      <c r="G58" s="253"/>
      <c r="H58" s="253"/>
      <c r="I58" s="253"/>
      <c r="J58" s="253"/>
      <c r="K58" s="253"/>
      <c r="L58" s="253"/>
      <c r="M58" s="244"/>
      <c r="N58" s="244"/>
      <c r="O58" s="244"/>
      <c r="P58" s="244"/>
    </row>
    <row r="59" spans="2:18" ht="13.5">
      <c r="B59" s="248"/>
      <c r="C59" s="248"/>
      <c r="D59" s="248"/>
      <c r="E59" s="248"/>
      <c r="F59" s="253"/>
      <c r="G59" s="253"/>
      <c r="H59" s="253"/>
      <c r="I59" s="253"/>
      <c r="J59" s="253"/>
      <c r="K59" s="253"/>
      <c r="L59" s="253"/>
      <c r="M59" s="244"/>
      <c r="N59" s="244"/>
      <c r="O59" s="244"/>
      <c r="P59" s="244"/>
    </row>
    <row r="60" spans="2:18" ht="13.5">
      <c r="B60" s="248"/>
      <c r="C60" s="248"/>
      <c r="D60" s="248"/>
      <c r="E60" s="248"/>
      <c r="F60" s="253"/>
      <c r="G60" s="253"/>
      <c r="H60" s="253"/>
      <c r="I60" s="253"/>
      <c r="J60" s="253"/>
      <c r="K60" s="253"/>
      <c r="L60" s="253"/>
      <c r="M60" s="244"/>
      <c r="N60" s="244"/>
      <c r="O60" s="244"/>
      <c r="P60" s="244"/>
    </row>
    <row r="61" spans="2:18" ht="13.5">
      <c r="B61" s="248"/>
      <c r="C61" s="248"/>
      <c r="D61" s="248"/>
      <c r="E61" s="248"/>
      <c r="F61" s="253"/>
      <c r="G61" s="253"/>
      <c r="H61" s="253"/>
      <c r="I61" s="253"/>
      <c r="J61" s="253"/>
      <c r="K61" s="253"/>
      <c r="L61" s="253"/>
      <c r="M61" s="244"/>
      <c r="N61" s="244"/>
      <c r="O61" s="244"/>
      <c r="P61" s="244"/>
    </row>
    <row r="62" spans="2:18" ht="13.5">
      <c r="B62" s="248"/>
      <c r="C62" s="248"/>
      <c r="D62" s="248"/>
      <c r="E62" s="248"/>
      <c r="F62" s="253"/>
      <c r="G62" s="253"/>
      <c r="H62" s="253"/>
      <c r="I62" s="253"/>
      <c r="J62" s="253"/>
      <c r="K62" s="253"/>
      <c r="L62" s="253"/>
      <c r="M62" s="244"/>
      <c r="N62" s="244"/>
      <c r="O62" s="244"/>
      <c r="P62" s="244"/>
    </row>
    <row r="63" spans="2:18">
      <c r="B63" s="47"/>
      <c r="C63" s="47"/>
      <c r="D63" s="47"/>
      <c r="E63" s="47"/>
      <c r="F63" s="47"/>
      <c r="G63" s="47"/>
      <c r="H63" s="47"/>
      <c r="I63" s="47"/>
      <c r="J63" s="47"/>
      <c r="K63" s="47"/>
      <c r="L63" s="47"/>
    </row>
    <row r="64" spans="2:18" ht="13.5">
      <c r="B64" s="47"/>
      <c r="C64" s="47"/>
      <c r="D64" s="248"/>
      <c r="E64" s="248"/>
      <c r="F64" s="248"/>
      <c r="G64" s="248"/>
      <c r="H64" s="253"/>
      <c r="I64" s="248"/>
      <c r="J64" s="248"/>
      <c r="K64" s="248"/>
      <c r="L64" s="248"/>
      <c r="M64" s="244"/>
      <c r="N64" s="244"/>
      <c r="O64" s="244"/>
      <c r="P64" s="244"/>
      <c r="Q64" s="244"/>
      <c r="R64" s="244"/>
    </row>
    <row r="65" spans="2:18" ht="13.5">
      <c r="B65" s="47"/>
      <c r="C65" s="47"/>
      <c r="D65" s="248"/>
      <c r="E65" s="248"/>
      <c r="F65" s="248"/>
      <c r="G65" s="248"/>
      <c r="H65" s="253"/>
      <c r="I65" s="248"/>
      <c r="J65" s="248"/>
      <c r="K65" s="248"/>
      <c r="L65" s="248"/>
      <c r="M65" s="244"/>
      <c r="N65" s="244"/>
      <c r="O65" s="244"/>
      <c r="P65" s="244"/>
      <c r="Q65" s="244"/>
      <c r="R65" s="244"/>
    </row>
    <row r="66" spans="2:18" ht="13.5">
      <c r="B66" s="47"/>
      <c r="C66" s="47"/>
      <c r="D66" s="248"/>
      <c r="E66" s="248"/>
      <c r="F66" s="248"/>
      <c r="G66" s="248"/>
      <c r="H66" s="253"/>
      <c r="I66" s="248"/>
      <c r="J66" s="248"/>
      <c r="K66" s="248"/>
      <c r="L66" s="248"/>
      <c r="M66" s="244"/>
      <c r="N66" s="244"/>
      <c r="O66" s="244"/>
      <c r="P66" s="244"/>
      <c r="Q66" s="244"/>
      <c r="R66" s="244"/>
    </row>
    <row r="67" spans="2:18" ht="13.5">
      <c r="B67" s="47"/>
      <c r="C67" s="47"/>
      <c r="D67" s="248"/>
      <c r="E67" s="248"/>
      <c r="F67" s="248"/>
      <c r="G67" s="248"/>
      <c r="H67" s="253"/>
      <c r="I67" s="248"/>
      <c r="J67" s="248"/>
      <c r="K67" s="248"/>
      <c r="L67" s="248"/>
      <c r="M67" s="244"/>
      <c r="N67" s="244"/>
      <c r="O67" s="244"/>
      <c r="P67" s="244"/>
      <c r="Q67" s="244"/>
      <c r="R67" s="244"/>
    </row>
    <row r="68" spans="2:18" ht="13.5">
      <c r="B68" s="47"/>
      <c r="C68" s="47"/>
      <c r="D68" s="248"/>
      <c r="E68" s="248"/>
      <c r="F68" s="248"/>
      <c r="G68" s="248"/>
      <c r="H68" s="253"/>
      <c r="I68" s="248"/>
      <c r="J68" s="248"/>
      <c r="K68" s="248"/>
      <c r="L68" s="248"/>
      <c r="M68" s="244"/>
      <c r="N68" s="244"/>
      <c r="O68" s="244"/>
      <c r="P68" s="244"/>
      <c r="Q68" s="244"/>
      <c r="R68" s="244"/>
    </row>
    <row r="69" spans="2:18" ht="13.5">
      <c r="B69" s="47"/>
      <c r="C69" s="47"/>
      <c r="D69" s="248"/>
      <c r="E69" s="248"/>
      <c r="F69" s="248"/>
      <c r="G69" s="248"/>
      <c r="H69" s="253"/>
      <c r="I69" s="248"/>
      <c r="J69" s="248"/>
      <c r="K69" s="248"/>
      <c r="L69" s="248"/>
      <c r="M69" s="244"/>
      <c r="N69" s="244"/>
      <c r="O69" s="244"/>
      <c r="P69" s="244"/>
      <c r="Q69" s="244"/>
      <c r="R69" s="244"/>
    </row>
    <row r="70" spans="2:18" ht="13.5">
      <c r="B70" s="47"/>
      <c r="C70" s="47"/>
      <c r="D70" s="248"/>
      <c r="E70" s="248"/>
      <c r="F70" s="248"/>
      <c r="G70" s="248"/>
      <c r="H70" s="253"/>
      <c r="I70" s="248"/>
      <c r="J70" s="248"/>
      <c r="K70" s="248"/>
      <c r="L70" s="248"/>
      <c r="M70" s="244"/>
      <c r="N70" s="244"/>
      <c r="O70" s="244"/>
      <c r="P70" s="244"/>
      <c r="Q70" s="244"/>
      <c r="R70" s="244"/>
    </row>
    <row r="71" spans="2:18" ht="13.5">
      <c r="B71" s="47"/>
      <c r="C71" s="47"/>
      <c r="D71" s="248"/>
      <c r="E71" s="248"/>
      <c r="F71" s="248"/>
      <c r="G71" s="248"/>
      <c r="H71" s="253"/>
      <c r="I71" s="248"/>
      <c r="J71" s="248"/>
      <c r="K71" s="248"/>
      <c r="L71" s="248"/>
      <c r="M71" s="244"/>
      <c r="N71" s="244"/>
      <c r="O71" s="244"/>
      <c r="P71" s="244"/>
      <c r="Q71" s="244"/>
      <c r="R71" s="244"/>
    </row>
    <row r="72" spans="2:18" ht="13.5">
      <c r="B72" s="47"/>
      <c r="C72" s="47"/>
      <c r="D72" s="248"/>
      <c r="E72" s="248"/>
      <c r="F72" s="248"/>
      <c r="G72" s="248"/>
      <c r="H72" s="253"/>
      <c r="I72" s="248"/>
      <c r="J72" s="248"/>
      <c r="K72" s="248"/>
      <c r="L72" s="248"/>
      <c r="M72" s="244"/>
      <c r="N72" s="244"/>
      <c r="O72" s="244"/>
      <c r="P72" s="244"/>
      <c r="Q72" s="244"/>
      <c r="R72" s="244"/>
    </row>
    <row r="73" spans="2:18" ht="13.5">
      <c r="B73" s="47"/>
      <c r="C73" s="47"/>
      <c r="D73" s="248"/>
      <c r="E73" s="248"/>
      <c r="F73" s="248"/>
      <c r="G73" s="248"/>
      <c r="H73" s="253"/>
      <c r="I73" s="248"/>
      <c r="J73" s="248"/>
      <c r="K73" s="248"/>
      <c r="L73" s="248"/>
      <c r="M73" s="244"/>
      <c r="N73" s="244"/>
      <c r="O73" s="244"/>
      <c r="P73" s="244"/>
      <c r="Q73" s="244"/>
      <c r="R73" s="244"/>
    </row>
    <row r="74" spans="2:18" ht="13.5">
      <c r="B74" s="47"/>
      <c r="C74" s="47"/>
      <c r="D74" s="248"/>
      <c r="E74" s="248"/>
      <c r="F74" s="248"/>
      <c r="G74" s="248"/>
      <c r="H74" s="253"/>
      <c r="I74" s="248"/>
      <c r="J74" s="248"/>
      <c r="K74" s="248"/>
      <c r="L74" s="248"/>
      <c r="M74" s="244"/>
      <c r="N74" s="244"/>
      <c r="O74" s="244"/>
      <c r="P74" s="244"/>
      <c r="Q74" s="244"/>
      <c r="R74" s="244"/>
    </row>
    <row r="75" spans="2:18" ht="13.5">
      <c r="B75" s="47"/>
      <c r="C75" s="47"/>
      <c r="D75" s="248"/>
      <c r="E75" s="248"/>
      <c r="F75" s="248"/>
      <c r="G75" s="248"/>
      <c r="H75" s="253"/>
      <c r="I75" s="248"/>
      <c r="J75" s="248"/>
      <c r="K75" s="248"/>
      <c r="L75" s="248"/>
      <c r="M75" s="244"/>
      <c r="N75" s="244"/>
      <c r="O75" s="244"/>
      <c r="P75" s="244"/>
      <c r="Q75" s="244"/>
      <c r="R75" s="244"/>
    </row>
    <row r="76" spans="2:18" ht="13.5">
      <c r="B76" s="47"/>
      <c r="C76" s="47"/>
      <c r="D76" s="248"/>
      <c r="E76" s="248"/>
      <c r="F76" s="248"/>
      <c r="G76" s="248"/>
      <c r="H76" s="253"/>
      <c r="I76" s="248"/>
      <c r="J76" s="248"/>
      <c r="K76" s="248"/>
      <c r="L76" s="248"/>
      <c r="M76" s="244"/>
      <c r="N76" s="244"/>
      <c r="O76" s="244"/>
      <c r="P76" s="244"/>
      <c r="Q76" s="244"/>
      <c r="R76" s="244"/>
    </row>
    <row r="77" spans="2:18" ht="13.5">
      <c r="B77" s="47"/>
      <c r="C77" s="47"/>
      <c r="D77" s="248"/>
      <c r="E77" s="248"/>
      <c r="F77" s="248"/>
      <c r="G77" s="248"/>
      <c r="H77" s="253"/>
      <c r="I77" s="248"/>
      <c r="J77" s="248"/>
      <c r="K77" s="248"/>
      <c r="L77" s="248"/>
      <c r="M77" s="244"/>
      <c r="N77" s="244"/>
      <c r="O77" s="244"/>
      <c r="P77" s="244"/>
      <c r="Q77" s="244"/>
      <c r="R77" s="244"/>
    </row>
    <row r="78" spans="2:18" ht="13.5">
      <c r="B78" s="47"/>
      <c r="C78" s="47"/>
      <c r="D78" s="248"/>
      <c r="E78" s="248"/>
      <c r="F78" s="248"/>
      <c r="G78" s="248"/>
      <c r="H78" s="253"/>
      <c r="I78" s="248"/>
      <c r="J78" s="248"/>
      <c r="K78" s="248"/>
      <c r="L78" s="248"/>
      <c r="M78" s="244"/>
      <c r="N78" s="244"/>
      <c r="O78" s="244"/>
      <c r="P78" s="244"/>
      <c r="Q78" s="244"/>
      <c r="R78" s="244"/>
    </row>
    <row r="79" spans="2:18" ht="13.5">
      <c r="B79" s="47"/>
      <c r="C79" s="47"/>
      <c r="D79" s="248"/>
      <c r="E79" s="248"/>
      <c r="F79" s="248"/>
      <c r="G79" s="248"/>
      <c r="H79" s="253"/>
      <c r="I79" s="248"/>
      <c r="J79" s="248"/>
      <c r="K79" s="248"/>
      <c r="L79" s="248"/>
      <c r="M79" s="244"/>
      <c r="N79" s="244"/>
      <c r="O79" s="244"/>
      <c r="P79" s="244"/>
      <c r="Q79" s="244"/>
      <c r="R79" s="244"/>
    </row>
    <row r="80" spans="2:18" ht="13.5">
      <c r="B80" s="47"/>
      <c r="C80" s="47"/>
      <c r="D80" s="248"/>
      <c r="E80" s="248"/>
      <c r="F80" s="248"/>
      <c r="G80" s="248"/>
      <c r="H80" s="253"/>
      <c r="I80" s="248"/>
      <c r="J80" s="248"/>
      <c r="K80" s="248"/>
      <c r="L80" s="248"/>
      <c r="M80" s="244"/>
      <c r="N80" s="244"/>
      <c r="O80" s="244"/>
      <c r="P80" s="244"/>
      <c r="Q80" s="244"/>
      <c r="R80" s="244"/>
    </row>
    <row r="81" spans="2:18" ht="13.5">
      <c r="B81" s="47"/>
      <c r="C81" s="47"/>
      <c r="D81" s="248"/>
      <c r="E81" s="248"/>
      <c r="F81" s="248"/>
      <c r="G81" s="248"/>
      <c r="H81" s="253"/>
      <c r="I81" s="248"/>
      <c r="J81" s="248"/>
      <c r="K81" s="248"/>
      <c r="L81" s="248"/>
      <c r="M81" s="244"/>
      <c r="N81" s="244"/>
      <c r="O81" s="244"/>
      <c r="P81" s="244"/>
      <c r="Q81" s="244"/>
      <c r="R81" s="244"/>
    </row>
    <row r="82" spans="2:18" ht="13.5">
      <c r="B82" s="47"/>
      <c r="C82" s="47"/>
      <c r="D82" s="248"/>
      <c r="E82" s="248"/>
      <c r="F82" s="248"/>
      <c r="G82" s="248"/>
      <c r="H82" s="253"/>
      <c r="I82" s="248"/>
      <c r="J82" s="248"/>
      <c r="K82" s="248"/>
      <c r="L82" s="248"/>
      <c r="M82" s="244"/>
      <c r="N82" s="244"/>
      <c r="O82" s="244"/>
      <c r="P82" s="244"/>
      <c r="Q82" s="244"/>
      <c r="R82" s="244"/>
    </row>
    <row r="83" spans="2:18" ht="13.5">
      <c r="B83" s="47"/>
      <c r="C83" s="47"/>
      <c r="D83" s="248"/>
      <c r="E83" s="254"/>
      <c r="F83" s="248"/>
      <c r="G83" s="248"/>
      <c r="H83" s="253"/>
      <c r="I83" s="248"/>
      <c r="J83" s="248"/>
      <c r="K83" s="248"/>
      <c r="L83" s="248"/>
      <c r="M83" s="244"/>
      <c r="N83" s="244"/>
      <c r="O83" s="244"/>
      <c r="P83" s="244"/>
      <c r="Q83" s="244"/>
      <c r="R83" s="244"/>
    </row>
    <row r="84" spans="2:18" ht="13.5">
      <c r="B84" s="47"/>
      <c r="C84" s="47"/>
      <c r="D84" s="248"/>
      <c r="E84" s="248"/>
      <c r="F84" s="248"/>
      <c r="G84" s="248"/>
      <c r="H84" s="253"/>
      <c r="I84" s="248"/>
      <c r="J84" s="248"/>
      <c r="K84" s="248"/>
      <c r="L84" s="248"/>
      <c r="M84" s="244"/>
      <c r="N84" s="244"/>
      <c r="O84" s="244"/>
      <c r="P84" s="244"/>
      <c r="Q84" s="244"/>
      <c r="R84" s="244"/>
    </row>
    <row r="85" spans="2:18" ht="13.5">
      <c r="D85" s="245"/>
      <c r="E85"/>
      <c r="F85"/>
      <c r="G85"/>
      <c r="H85"/>
      <c r="I85"/>
      <c r="J85"/>
      <c r="K85"/>
      <c r="L85"/>
      <c r="M85"/>
      <c r="N85"/>
      <c r="O85"/>
      <c r="P85"/>
      <c r="Q85"/>
      <c r="R85"/>
    </row>
  </sheetData>
  <mergeCells count="35">
    <mergeCell ref="B49:D49"/>
    <mergeCell ref="B50:D50"/>
    <mergeCell ref="B29:D29"/>
    <mergeCell ref="B43:D43"/>
    <mergeCell ref="B44:D44"/>
    <mergeCell ref="B45:D45"/>
    <mergeCell ref="B46:D46"/>
    <mergeCell ref="B42:D42"/>
    <mergeCell ref="B35:D35"/>
    <mergeCell ref="B36:D36"/>
    <mergeCell ref="B37:D37"/>
    <mergeCell ref="B38:D38"/>
    <mergeCell ref="B40:D40"/>
    <mergeCell ref="B41:D41"/>
    <mergeCell ref="B18:C26"/>
    <mergeCell ref="B30:D30"/>
    <mergeCell ref="B31:D31"/>
    <mergeCell ref="B47:D47"/>
    <mergeCell ref="B48:D48"/>
    <mergeCell ref="B3:D3"/>
    <mergeCell ref="B4:D4"/>
    <mergeCell ref="B8:D8"/>
    <mergeCell ref="B39:D39"/>
    <mergeCell ref="E13:F13"/>
    <mergeCell ref="B10:D10"/>
    <mergeCell ref="B6:D6"/>
    <mergeCell ref="B7:D7"/>
    <mergeCell ref="B9:D9"/>
    <mergeCell ref="B32:D32"/>
    <mergeCell ref="B33:D33"/>
    <mergeCell ref="B34:D34"/>
    <mergeCell ref="B27:D27"/>
    <mergeCell ref="B5:D5"/>
    <mergeCell ref="B14:C14"/>
    <mergeCell ref="B15:C17"/>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workbookViewId="0">
      <selection activeCell="A3" sqref="A3"/>
    </sheetView>
  </sheetViews>
  <sheetFormatPr defaultRowHeight="13.5"/>
  <cols>
    <col min="1" max="1" width="2.875" customWidth="1"/>
    <col min="2" max="2" width="11.25" customWidth="1"/>
    <col min="3" max="3" width="22.625" customWidth="1"/>
    <col min="4" max="4" width="29.375" customWidth="1"/>
    <col min="5" max="5" width="5.375" customWidth="1"/>
    <col min="6" max="6" width="5.875" customWidth="1"/>
    <col min="7" max="7" width="11.125" customWidth="1"/>
  </cols>
  <sheetData>
    <row r="1" spans="1:7" ht="32.25" customHeight="1">
      <c r="A1" s="215" t="s">
        <v>1861</v>
      </c>
      <c r="B1" s="219"/>
      <c r="C1" s="219"/>
      <c r="D1" s="219"/>
      <c r="E1" s="219"/>
      <c r="F1" s="219"/>
      <c r="G1" s="219"/>
    </row>
    <row r="2" spans="1:7" ht="15" customHeight="1"/>
    <row r="3" spans="1:7" ht="15" customHeight="1">
      <c r="A3" s="92"/>
      <c r="B3" s="92" t="s">
        <v>2040</v>
      </c>
      <c r="C3" s="92"/>
      <c r="D3" s="92"/>
      <c r="E3" s="92"/>
      <c r="F3" s="92"/>
      <c r="G3" s="165"/>
    </row>
    <row r="4" spans="1:7" ht="15" customHeight="1">
      <c r="A4" s="92"/>
      <c r="B4" s="92" t="s">
        <v>2041</v>
      </c>
      <c r="C4" s="92"/>
      <c r="D4" s="92"/>
      <c r="E4" s="92"/>
      <c r="F4" s="92"/>
      <c r="G4" s="165"/>
    </row>
    <row r="5" spans="1:7" ht="15" customHeight="1">
      <c r="A5" s="92"/>
      <c r="B5" s="896" t="s">
        <v>355</v>
      </c>
      <c r="C5" s="712" t="s">
        <v>1084</v>
      </c>
      <c r="D5" s="712" t="s">
        <v>356</v>
      </c>
      <c r="E5" s="712" t="s">
        <v>357</v>
      </c>
      <c r="F5" s="712" t="s">
        <v>1620</v>
      </c>
      <c r="G5" s="903" t="s">
        <v>1621</v>
      </c>
    </row>
    <row r="6" spans="1:7" ht="15" customHeight="1">
      <c r="A6" s="92">
        <v>1</v>
      </c>
      <c r="B6" s="660" t="s">
        <v>1622</v>
      </c>
      <c r="C6" s="661" t="s">
        <v>1623</v>
      </c>
      <c r="D6" s="661" t="s">
        <v>1624</v>
      </c>
      <c r="E6" s="662" t="s">
        <v>374</v>
      </c>
      <c r="F6" s="663" t="s">
        <v>719</v>
      </c>
      <c r="G6" s="664" t="s">
        <v>1626</v>
      </c>
    </row>
    <row r="7" spans="1:7" ht="15" customHeight="1">
      <c r="A7" s="92"/>
      <c r="B7" s="665"/>
      <c r="C7" s="672" t="s">
        <v>625</v>
      </c>
      <c r="D7" s="666" t="s">
        <v>626</v>
      </c>
      <c r="E7" s="667" t="s">
        <v>831</v>
      </c>
      <c r="F7" s="666"/>
      <c r="G7" s="668"/>
    </row>
    <row r="8" spans="1:7" ht="15" customHeight="1">
      <c r="A8" s="92">
        <v>2</v>
      </c>
      <c r="B8" s="673" t="s">
        <v>1627</v>
      </c>
      <c r="C8" s="674" t="s">
        <v>1514</v>
      </c>
      <c r="D8" s="674" t="s">
        <v>1515</v>
      </c>
      <c r="E8" s="675" t="s">
        <v>374</v>
      </c>
      <c r="F8" s="674" t="s">
        <v>1516</v>
      </c>
      <c r="G8" s="676" t="s">
        <v>1517</v>
      </c>
    </row>
    <row r="9" spans="1:7" ht="15" customHeight="1">
      <c r="A9" s="92"/>
      <c r="B9" s="665"/>
      <c r="C9" s="670" t="s">
        <v>339</v>
      </c>
      <c r="D9" s="666" t="s">
        <v>290</v>
      </c>
      <c r="E9" s="667"/>
      <c r="F9" s="666"/>
      <c r="G9" s="668"/>
    </row>
    <row r="10" spans="1:7" ht="15" customHeight="1">
      <c r="A10" s="92">
        <v>3</v>
      </c>
      <c r="B10" s="673" t="s">
        <v>291</v>
      </c>
      <c r="C10" s="674" t="s">
        <v>1623</v>
      </c>
      <c r="D10" s="674" t="s">
        <v>487</v>
      </c>
      <c r="E10" s="675" t="s">
        <v>374</v>
      </c>
      <c r="F10" s="677" t="s">
        <v>719</v>
      </c>
      <c r="G10" s="676" t="s">
        <v>1626</v>
      </c>
    </row>
    <row r="11" spans="1:7" ht="15" customHeight="1">
      <c r="A11" s="92"/>
      <c r="B11" s="665"/>
      <c r="C11" s="670" t="s">
        <v>340</v>
      </c>
      <c r="D11" s="666"/>
      <c r="E11" s="667"/>
      <c r="F11" s="666"/>
      <c r="G11" s="668"/>
    </row>
    <row r="12" spans="1:7" ht="15" customHeight="1">
      <c r="A12" s="92">
        <v>4</v>
      </c>
      <c r="B12" s="673" t="s">
        <v>291</v>
      </c>
      <c r="C12" s="674" t="s">
        <v>1623</v>
      </c>
      <c r="D12" s="674" t="s">
        <v>488</v>
      </c>
      <c r="E12" s="675" t="s">
        <v>374</v>
      </c>
      <c r="F12" s="677" t="s">
        <v>1516</v>
      </c>
      <c r="G12" s="676" t="s">
        <v>1626</v>
      </c>
    </row>
    <row r="13" spans="1:7" ht="15" customHeight="1">
      <c r="A13" s="92"/>
      <c r="B13" s="665"/>
      <c r="C13" s="670" t="s">
        <v>340</v>
      </c>
      <c r="D13" s="666"/>
      <c r="E13" s="667"/>
      <c r="F13" s="666"/>
      <c r="G13" s="668"/>
    </row>
    <row r="14" spans="1:7" ht="15" customHeight="1">
      <c r="A14" s="92">
        <v>5</v>
      </c>
      <c r="B14" s="673" t="s">
        <v>291</v>
      </c>
      <c r="C14" s="674" t="s">
        <v>489</v>
      </c>
      <c r="D14" s="674" t="s">
        <v>490</v>
      </c>
      <c r="E14" s="675" t="s">
        <v>374</v>
      </c>
      <c r="F14" s="677" t="s">
        <v>720</v>
      </c>
      <c r="G14" s="676" t="s">
        <v>491</v>
      </c>
    </row>
    <row r="15" spans="1:7" ht="15" customHeight="1">
      <c r="A15" s="92"/>
      <c r="B15" s="665"/>
      <c r="C15" s="666" t="s">
        <v>341</v>
      </c>
      <c r="D15" s="666"/>
      <c r="E15" s="667"/>
      <c r="F15" s="666"/>
      <c r="G15" s="668"/>
    </row>
    <row r="16" spans="1:7" ht="15" customHeight="1">
      <c r="A16" s="92"/>
      <c r="B16" s="665"/>
      <c r="C16" s="670" t="s">
        <v>492</v>
      </c>
      <c r="D16" s="666" t="s">
        <v>493</v>
      </c>
      <c r="E16" s="667"/>
      <c r="F16" s="666"/>
      <c r="G16" s="668"/>
    </row>
    <row r="17" spans="1:7" ht="15" customHeight="1">
      <c r="A17" s="92">
        <v>6</v>
      </c>
      <c r="B17" s="673" t="s">
        <v>485</v>
      </c>
      <c r="C17" s="674" t="s">
        <v>261</v>
      </c>
      <c r="D17" s="674" t="s">
        <v>262</v>
      </c>
      <c r="E17" s="675" t="s">
        <v>374</v>
      </c>
      <c r="F17" s="677" t="s">
        <v>721</v>
      </c>
      <c r="G17" s="676" t="s">
        <v>263</v>
      </c>
    </row>
    <row r="18" spans="1:7" ht="15" customHeight="1">
      <c r="A18" s="92"/>
      <c r="B18" s="665"/>
      <c r="C18" s="670" t="s">
        <v>340</v>
      </c>
      <c r="D18" s="666" t="s">
        <v>264</v>
      </c>
      <c r="E18" s="667"/>
      <c r="F18" s="666"/>
      <c r="G18" s="668"/>
    </row>
    <row r="19" spans="1:7" ht="15" customHeight="1">
      <c r="A19" s="92">
        <v>7</v>
      </c>
      <c r="B19" s="673" t="s">
        <v>291</v>
      </c>
      <c r="C19" s="674" t="s">
        <v>599</v>
      </c>
      <c r="D19" s="674" t="s">
        <v>600</v>
      </c>
      <c r="E19" s="675" t="s">
        <v>374</v>
      </c>
      <c r="F19" s="677" t="s">
        <v>719</v>
      </c>
      <c r="G19" s="676" t="s">
        <v>601</v>
      </c>
    </row>
    <row r="20" spans="1:7" ht="15" customHeight="1">
      <c r="A20" s="92"/>
      <c r="B20" s="665"/>
      <c r="C20" s="670" t="s">
        <v>340</v>
      </c>
      <c r="D20" s="666" t="s">
        <v>602</v>
      </c>
      <c r="E20" s="667"/>
      <c r="F20" s="666"/>
      <c r="G20" s="668"/>
    </row>
    <row r="21" spans="1:7" ht="15" customHeight="1">
      <c r="A21" s="92">
        <v>8</v>
      </c>
      <c r="B21" s="673" t="s">
        <v>291</v>
      </c>
      <c r="C21" s="674" t="s">
        <v>599</v>
      </c>
      <c r="D21" s="674" t="s">
        <v>603</v>
      </c>
      <c r="E21" s="675" t="s">
        <v>374</v>
      </c>
      <c r="F21" s="674" t="s">
        <v>1516</v>
      </c>
      <c r="G21" s="676" t="s">
        <v>1517</v>
      </c>
    </row>
    <row r="22" spans="1:7" ht="15" customHeight="1">
      <c r="A22" s="92"/>
      <c r="B22" s="665"/>
      <c r="C22" s="666" t="s">
        <v>341</v>
      </c>
      <c r="D22" s="666" t="s">
        <v>604</v>
      </c>
      <c r="E22" s="667"/>
      <c r="F22" s="666"/>
      <c r="G22" s="668"/>
    </row>
    <row r="23" spans="1:7" ht="15" customHeight="1">
      <c r="A23" s="92"/>
      <c r="B23" s="665"/>
      <c r="C23" s="670" t="s">
        <v>518</v>
      </c>
      <c r="D23" s="666" t="s">
        <v>810</v>
      </c>
      <c r="E23" s="667"/>
      <c r="F23" s="666"/>
      <c r="G23" s="668"/>
    </row>
    <row r="24" spans="1:7" ht="15" customHeight="1">
      <c r="A24" s="92">
        <v>9</v>
      </c>
      <c r="B24" s="673" t="s">
        <v>485</v>
      </c>
      <c r="C24" s="674" t="s">
        <v>519</v>
      </c>
      <c r="D24" s="674" t="s">
        <v>520</v>
      </c>
      <c r="E24" s="675" t="s">
        <v>374</v>
      </c>
      <c r="F24" s="677" t="s">
        <v>721</v>
      </c>
      <c r="G24" s="676" t="s">
        <v>521</v>
      </c>
    </row>
    <row r="25" spans="1:7" ht="15" customHeight="1">
      <c r="A25" s="92"/>
      <c r="B25" s="665"/>
      <c r="C25" s="666" t="s">
        <v>341</v>
      </c>
      <c r="D25" s="666"/>
      <c r="E25" s="667"/>
      <c r="F25" s="670"/>
      <c r="G25" s="668"/>
    </row>
    <row r="26" spans="1:7" ht="15" customHeight="1">
      <c r="A26" s="92">
        <v>10</v>
      </c>
      <c r="B26" s="673" t="s">
        <v>485</v>
      </c>
      <c r="C26" s="674" t="s">
        <v>522</v>
      </c>
      <c r="D26" s="674" t="s">
        <v>713</v>
      </c>
      <c r="E26" s="675" t="s">
        <v>374</v>
      </c>
      <c r="F26" s="677" t="s">
        <v>719</v>
      </c>
      <c r="G26" s="676" t="s">
        <v>714</v>
      </c>
    </row>
    <row r="27" spans="1:7" ht="15" customHeight="1">
      <c r="A27" s="92"/>
      <c r="B27" s="665"/>
      <c r="C27" s="670" t="s">
        <v>340</v>
      </c>
      <c r="D27" s="666"/>
      <c r="E27" s="667"/>
      <c r="F27" s="666"/>
      <c r="G27" s="668"/>
    </row>
    <row r="28" spans="1:7" ht="15" customHeight="1">
      <c r="A28" s="92">
        <v>11</v>
      </c>
      <c r="B28" s="673" t="s">
        <v>291</v>
      </c>
      <c r="C28" s="674" t="s">
        <v>715</v>
      </c>
      <c r="D28" s="674" t="s">
        <v>510</v>
      </c>
      <c r="E28" s="675" t="s">
        <v>374</v>
      </c>
      <c r="F28" s="677" t="s">
        <v>719</v>
      </c>
      <c r="G28" s="676" t="s">
        <v>491</v>
      </c>
    </row>
    <row r="29" spans="1:7" ht="15" customHeight="1">
      <c r="A29" s="92"/>
      <c r="B29" s="678"/>
      <c r="C29" s="679" t="s">
        <v>341</v>
      </c>
      <c r="D29" s="679" t="s">
        <v>511</v>
      </c>
      <c r="E29" s="680"/>
      <c r="F29" s="679"/>
      <c r="G29" s="681"/>
    </row>
    <row r="30" spans="1:7" ht="15" customHeight="1">
      <c r="A30" s="92">
        <v>12</v>
      </c>
      <c r="B30" s="665" t="s">
        <v>485</v>
      </c>
      <c r="C30" s="666" t="s">
        <v>512</v>
      </c>
      <c r="D30" s="666" t="s">
        <v>513</v>
      </c>
      <c r="E30" s="667" t="s">
        <v>374</v>
      </c>
      <c r="F30" s="670" t="s">
        <v>627</v>
      </c>
      <c r="G30" s="668" t="s">
        <v>2116</v>
      </c>
    </row>
    <row r="31" spans="1:7" ht="15" customHeight="1">
      <c r="A31" s="92"/>
      <c r="B31" s="665"/>
      <c r="C31" s="666" t="s">
        <v>548</v>
      </c>
      <c r="D31" s="666"/>
      <c r="E31" s="667"/>
      <c r="F31" s="666"/>
      <c r="G31" s="668"/>
    </row>
    <row r="32" spans="1:7" ht="15" customHeight="1">
      <c r="A32" s="92"/>
      <c r="B32" s="669"/>
      <c r="C32" s="670" t="s">
        <v>549</v>
      </c>
      <c r="D32" s="666" t="s">
        <v>811</v>
      </c>
      <c r="E32" s="667"/>
      <c r="F32" s="666"/>
      <c r="G32" s="668"/>
    </row>
    <row r="33" spans="1:7" ht="15" customHeight="1">
      <c r="A33" s="92"/>
      <c r="B33" s="669"/>
      <c r="C33" s="670" t="s">
        <v>549</v>
      </c>
      <c r="D33" s="671" t="s">
        <v>812</v>
      </c>
      <c r="E33" s="667"/>
      <c r="F33" s="666"/>
      <c r="G33" s="668"/>
    </row>
    <row r="34" spans="1:7" ht="15" customHeight="1">
      <c r="A34" s="92"/>
      <c r="B34" s="669"/>
      <c r="C34" s="670" t="s">
        <v>549</v>
      </c>
      <c r="D34" s="671" t="s">
        <v>813</v>
      </c>
      <c r="E34" s="667"/>
      <c r="F34" s="666"/>
      <c r="G34" s="668"/>
    </row>
    <row r="35" spans="1:7" ht="15" customHeight="1">
      <c r="A35" s="92">
        <v>13</v>
      </c>
      <c r="B35" s="673" t="s">
        <v>485</v>
      </c>
      <c r="C35" s="674" t="s">
        <v>457</v>
      </c>
      <c r="D35" s="674" t="s">
        <v>1884</v>
      </c>
      <c r="E35" s="675" t="s">
        <v>831</v>
      </c>
      <c r="F35" s="677" t="s">
        <v>627</v>
      </c>
      <c r="G35" s="676" t="s">
        <v>2116</v>
      </c>
    </row>
    <row r="36" spans="1:7" ht="15" customHeight="1">
      <c r="A36" s="92">
        <v>14</v>
      </c>
      <c r="B36" s="682" t="s">
        <v>485</v>
      </c>
      <c r="C36" s="683" t="s">
        <v>1607</v>
      </c>
      <c r="D36" s="683" t="s">
        <v>1608</v>
      </c>
      <c r="E36" s="684" t="s">
        <v>374</v>
      </c>
      <c r="F36" s="683" t="s">
        <v>953</v>
      </c>
      <c r="G36" s="685" t="s">
        <v>1609</v>
      </c>
    </row>
    <row r="37" spans="1:7" ht="15" customHeight="1">
      <c r="A37" s="92">
        <v>15</v>
      </c>
      <c r="B37" s="686" t="s">
        <v>1610</v>
      </c>
      <c r="C37" s="687" t="s">
        <v>829</v>
      </c>
      <c r="D37" s="687" t="s">
        <v>830</v>
      </c>
      <c r="E37" s="688" t="s">
        <v>831</v>
      </c>
      <c r="F37" s="687" t="s">
        <v>1625</v>
      </c>
      <c r="G37" s="689" t="s">
        <v>832</v>
      </c>
    </row>
    <row r="38" spans="1:7" ht="15" customHeight="1">
      <c r="A38" s="92"/>
      <c r="B38" s="92"/>
      <c r="C38" s="92"/>
      <c r="D38" s="92"/>
      <c r="E38" s="92"/>
      <c r="F38" s="92"/>
      <c r="G38" s="165"/>
    </row>
    <row r="39" spans="1:7" ht="15" customHeight="1">
      <c r="A39" s="92"/>
      <c r="B39" s="165" t="s">
        <v>230</v>
      </c>
      <c r="C39" s="92"/>
      <c r="D39" s="92"/>
      <c r="E39" s="92"/>
      <c r="F39" s="92"/>
      <c r="G39" s="92"/>
    </row>
    <row r="40" spans="1:7" ht="15" customHeight="1">
      <c r="A40" s="92"/>
      <c r="B40" s="896" t="s">
        <v>229</v>
      </c>
      <c r="C40" s="712" t="s">
        <v>1084</v>
      </c>
      <c r="D40" s="712" t="s">
        <v>833</v>
      </c>
      <c r="E40" s="712" t="s">
        <v>834</v>
      </c>
      <c r="F40" s="712" t="s">
        <v>1620</v>
      </c>
      <c r="G40" s="897" t="s">
        <v>835</v>
      </c>
    </row>
    <row r="41" spans="1:7" ht="15" customHeight="1">
      <c r="A41" s="92">
        <v>16</v>
      </c>
      <c r="B41" s="709" t="s">
        <v>485</v>
      </c>
      <c r="C41" s="710" t="s">
        <v>550</v>
      </c>
      <c r="D41" s="711" t="s">
        <v>836</v>
      </c>
      <c r="E41" s="712" t="s">
        <v>837</v>
      </c>
      <c r="F41" s="713" t="s">
        <v>1625</v>
      </c>
      <c r="G41" s="714" t="s">
        <v>838</v>
      </c>
    </row>
    <row r="42" spans="1:7" ht="15" customHeight="1">
      <c r="A42" s="92"/>
      <c r="B42" s="171"/>
      <c r="C42" s="172"/>
      <c r="D42" s="173"/>
      <c r="E42" s="160"/>
      <c r="F42" s="160"/>
      <c r="G42" s="173"/>
    </row>
    <row r="43" spans="1:7" ht="15" customHeight="1">
      <c r="A43" s="92"/>
      <c r="B43" s="208" t="s">
        <v>231</v>
      </c>
      <c r="C43" s="174"/>
      <c r="D43" s="175"/>
      <c r="E43" s="161"/>
      <c r="F43" s="161"/>
      <c r="G43" s="175"/>
    </row>
    <row r="44" spans="1:7" ht="15" customHeight="1">
      <c r="A44" s="92"/>
      <c r="B44" s="896" t="s">
        <v>229</v>
      </c>
      <c r="C44" s="712" t="s">
        <v>1084</v>
      </c>
      <c r="D44" s="712" t="s">
        <v>833</v>
      </c>
      <c r="E44" s="712" t="s">
        <v>834</v>
      </c>
      <c r="F44" s="712" t="s">
        <v>1620</v>
      </c>
      <c r="G44" s="897" t="s">
        <v>835</v>
      </c>
    </row>
    <row r="45" spans="1:7" ht="15" customHeight="1">
      <c r="A45" s="92">
        <v>17</v>
      </c>
      <c r="B45" s="690" t="s">
        <v>485</v>
      </c>
      <c r="C45" s="691" t="s">
        <v>839</v>
      </c>
      <c r="D45" s="692" t="s">
        <v>1379</v>
      </c>
      <c r="E45" s="693" t="s">
        <v>1380</v>
      </c>
      <c r="F45" s="694" t="s">
        <v>1381</v>
      </c>
      <c r="G45" s="695" t="s">
        <v>1382</v>
      </c>
    </row>
    <row r="46" spans="1:7" ht="15" customHeight="1">
      <c r="A46" s="92">
        <v>18</v>
      </c>
      <c r="B46" s="696" t="s">
        <v>485</v>
      </c>
      <c r="C46" s="697" t="s">
        <v>839</v>
      </c>
      <c r="D46" s="698" t="s">
        <v>1383</v>
      </c>
      <c r="E46" s="699" t="s">
        <v>1380</v>
      </c>
      <c r="F46" s="700" t="s">
        <v>1625</v>
      </c>
      <c r="G46" s="701" t="s">
        <v>938</v>
      </c>
    </row>
    <row r="47" spans="1:7" ht="15" customHeight="1">
      <c r="A47" s="92">
        <v>19</v>
      </c>
      <c r="B47" s="696" t="s">
        <v>485</v>
      </c>
      <c r="C47" s="697" t="s">
        <v>839</v>
      </c>
      <c r="D47" s="698" t="s">
        <v>939</v>
      </c>
      <c r="E47" s="699" t="s">
        <v>1380</v>
      </c>
      <c r="F47" s="700" t="s">
        <v>1381</v>
      </c>
      <c r="G47" s="701" t="s">
        <v>938</v>
      </c>
    </row>
    <row r="48" spans="1:7" ht="15" customHeight="1">
      <c r="A48" s="92">
        <v>20</v>
      </c>
      <c r="B48" s="696" t="s">
        <v>485</v>
      </c>
      <c r="C48" s="697" t="s">
        <v>839</v>
      </c>
      <c r="D48" s="698" t="s">
        <v>940</v>
      </c>
      <c r="E48" s="699" t="s">
        <v>1380</v>
      </c>
      <c r="F48" s="700" t="s">
        <v>1381</v>
      </c>
      <c r="G48" s="701" t="s">
        <v>941</v>
      </c>
    </row>
    <row r="49" spans="1:7" ht="15" customHeight="1">
      <c r="A49" s="92">
        <v>21</v>
      </c>
      <c r="B49" s="696" t="s">
        <v>485</v>
      </c>
      <c r="C49" s="697" t="s">
        <v>839</v>
      </c>
      <c r="D49" s="698" t="s">
        <v>1383</v>
      </c>
      <c r="E49" s="699" t="s">
        <v>1380</v>
      </c>
      <c r="F49" s="700" t="s">
        <v>1381</v>
      </c>
      <c r="G49" s="701" t="s">
        <v>722</v>
      </c>
    </row>
    <row r="50" spans="1:7" ht="15" customHeight="1">
      <c r="A50" s="92">
        <v>22</v>
      </c>
      <c r="B50" s="696" t="s">
        <v>485</v>
      </c>
      <c r="C50" s="697" t="s">
        <v>839</v>
      </c>
      <c r="D50" s="698" t="s">
        <v>942</v>
      </c>
      <c r="E50" s="699" t="s">
        <v>644</v>
      </c>
      <c r="F50" s="700" t="s">
        <v>1381</v>
      </c>
      <c r="G50" s="702" t="s">
        <v>943</v>
      </c>
    </row>
    <row r="51" spans="1:7" ht="15" customHeight="1">
      <c r="A51" s="92">
        <v>23</v>
      </c>
      <c r="B51" s="696" t="s">
        <v>485</v>
      </c>
      <c r="C51" s="697" t="s">
        <v>839</v>
      </c>
      <c r="D51" s="698" t="s">
        <v>2102</v>
      </c>
      <c r="E51" s="699" t="s">
        <v>1380</v>
      </c>
      <c r="F51" s="700" t="s">
        <v>1381</v>
      </c>
      <c r="G51" s="701" t="s">
        <v>2103</v>
      </c>
    </row>
    <row r="52" spans="1:7" ht="15" customHeight="1">
      <c r="A52" s="92">
        <v>24</v>
      </c>
      <c r="B52" s="696" t="s">
        <v>485</v>
      </c>
      <c r="C52" s="697" t="s">
        <v>839</v>
      </c>
      <c r="D52" s="698" t="s">
        <v>481</v>
      </c>
      <c r="E52" s="699" t="s">
        <v>1380</v>
      </c>
      <c r="F52" s="700" t="s">
        <v>1381</v>
      </c>
      <c r="G52" s="701" t="s">
        <v>2103</v>
      </c>
    </row>
    <row r="53" spans="1:7" ht="15" customHeight="1">
      <c r="A53" s="92">
        <v>25</v>
      </c>
      <c r="B53" s="703" t="s">
        <v>485</v>
      </c>
      <c r="C53" s="704" t="s">
        <v>839</v>
      </c>
      <c r="D53" s="705" t="s">
        <v>575</v>
      </c>
      <c r="E53" s="706" t="s">
        <v>235</v>
      </c>
      <c r="F53" s="707" t="s">
        <v>1625</v>
      </c>
      <c r="G53" s="708" t="s">
        <v>2103</v>
      </c>
    </row>
    <row r="54" spans="1:7" ht="15.95" customHeight="1"/>
  </sheetData>
  <phoneticPr fontId="2"/>
  <pageMargins left="0.70866141732283472" right="0.70866141732283472" top="0.74803149606299213" bottom="0.6692913385826772" header="0.31496062992125984" footer="0.31496062992125984"/>
  <pageSetup paperSize="9" orientation="portrait" r:id="rId1"/>
  <headerFooter>
    <oddHeader xml:space="preserve">&amp;R
&amp;A
</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Normal="100" workbookViewId="0">
      <selection activeCell="C8" sqref="C8"/>
    </sheetView>
  </sheetViews>
  <sheetFormatPr defaultRowHeight="13.5"/>
  <cols>
    <col min="1" max="1" width="2.875" customWidth="1"/>
    <col min="2" max="2" width="11.25" customWidth="1"/>
    <col min="3" max="3" width="22.625" customWidth="1"/>
    <col min="4" max="4" width="29.375" customWidth="1"/>
    <col min="5" max="5" width="5.375" customWidth="1"/>
    <col min="6" max="6" width="5.875" customWidth="1"/>
    <col min="7" max="7" width="10.875" customWidth="1"/>
  </cols>
  <sheetData>
    <row r="1" spans="1:7" ht="15" customHeight="1">
      <c r="A1" s="92"/>
      <c r="B1" s="896" t="s">
        <v>229</v>
      </c>
      <c r="C1" s="712" t="s">
        <v>1084</v>
      </c>
      <c r="D1" s="712" t="s">
        <v>833</v>
      </c>
      <c r="E1" s="712" t="s">
        <v>834</v>
      </c>
      <c r="F1" s="712" t="s">
        <v>1620</v>
      </c>
      <c r="G1" s="897" t="s">
        <v>835</v>
      </c>
    </row>
    <row r="2" spans="1:7" ht="15" customHeight="1">
      <c r="A2" s="92">
        <v>26</v>
      </c>
      <c r="B2" s="715" t="s">
        <v>485</v>
      </c>
      <c r="C2" s="716" t="s">
        <v>839</v>
      </c>
      <c r="D2" s="717" t="s">
        <v>854</v>
      </c>
      <c r="E2" s="718" t="s">
        <v>1380</v>
      </c>
      <c r="F2" s="719" t="s">
        <v>1381</v>
      </c>
      <c r="G2" s="720" t="s">
        <v>855</v>
      </c>
    </row>
    <row r="3" spans="1:7" ht="15" customHeight="1">
      <c r="A3" s="92">
        <v>27</v>
      </c>
      <c r="B3" s="682" t="s">
        <v>485</v>
      </c>
      <c r="C3" s="721" t="s">
        <v>839</v>
      </c>
      <c r="D3" s="722" t="s">
        <v>856</v>
      </c>
      <c r="E3" s="684" t="s">
        <v>1380</v>
      </c>
      <c r="F3" s="683" t="s">
        <v>857</v>
      </c>
      <c r="G3" s="723" t="s">
        <v>858</v>
      </c>
    </row>
    <row r="4" spans="1:7" ht="15" customHeight="1">
      <c r="A4" s="92">
        <v>28</v>
      </c>
      <c r="B4" s="682" t="s">
        <v>485</v>
      </c>
      <c r="C4" s="721" t="s">
        <v>859</v>
      </c>
      <c r="D4" s="722" t="s">
        <v>660</v>
      </c>
      <c r="E4" s="684" t="s">
        <v>1380</v>
      </c>
      <c r="F4" s="683" t="s">
        <v>1381</v>
      </c>
      <c r="G4" s="685" t="s">
        <v>838</v>
      </c>
    </row>
    <row r="5" spans="1:7" ht="15" customHeight="1">
      <c r="A5" s="92">
        <v>29</v>
      </c>
      <c r="B5" s="682" t="s">
        <v>485</v>
      </c>
      <c r="C5" s="721" t="s">
        <v>859</v>
      </c>
      <c r="D5" s="722" t="s">
        <v>1379</v>
      </c>
      <c r="E5" s="684" t="s">
        <v>1380</v>
      </c>
      <c r="F5" s="683" t="s">
        <v>1381</v>
      </c>
      <c r="G5" s="685" t="s">
        <v>1870</v>
      </c>
    </row>
    <row r="6" spans="1:7" ht="15" customHeight="1">
      <c r="A6" s="92">
        <v>30</v>
      </c>
      <c r="B6" s="682" t="s">
        <v>485</v>
      </c>
      <c r="C6" s="721" t="s">
        <v>859</v>
      </c>
      <c r="D6" s="722" t="s">
        <v>1871</v>
      </c>
      <c r="E6" s="684" t="s">
        <v>1380</v>
      </c>
      <c r="F6" s="683" t="s">
        <v>1381</v>
      </c>
      <c r="G6" s="685" t="s">
        <v>723</v>
      </c>
    </row>
    <row r="7" spans="1:7" ht="15" customHeight="1">
      <c r="A7" s="92">
        <v>30</v>
      </c>
      <c r="B7" s="682" t="s">
        <v>485</v>
      </c>
      <c r="C7" s="721" t="s">
        <v>859</v>
      </c>
      <c r="D7" s="722" t="s">
        <v>1871</v>
      </c>
      <c r="E7" s="684" t="s">
        <v>1380</v>
      </c>
      <c r="F7" s="683" t="s">
        <v>1381</v>
      </c>
      <c r="G7" s="685" t="s">
        <v>723</v>
      </c>
    </row>
    <row r="8" spans="1:7" ht="15" customHeight="1">
      <c r="A8" s="92">
        <v>31</v>
      </c>
      <c r="B8" s="682" t="s">
        <v>485</v>
      </c>
      <c r="C8" s="721" t="s">
        <v>859</v>
      </c>
      <c r="D8" s="722" t="s">
        <v>1872</v>
      </c>
      <c r="E8" s="684" t="s">
        <v>1380</v>
      </c>
      <c r="F8" s="683" t="s">
        <v>1381</v>
      </c>
      <c r="G8" s="685" t="s">
        <v>1873</v>
      </c>
    </row>
    <row r="9" spans="1:7" ht="15" customHeight="1">
      <c r="A9" s="92">
        <v>32</v>
      </c>
      <c r="B9" s="682" t="s">
        <v>485</v>
      </c>
      <c r="C9" s="721" t="s">
        <v>859</v>
      </c>
      <c r="D9" s="722" t="s">
        <v>854</v>
      </c>
      <c r="E9" s="684" t="s">
        <v>1380</v>
      </c>
      <c r="F9" s="683" t="s">
        <v>1381</v>
      </c>
      <c r="G9" s="685" t="s">
        <v>1874</v>
      </c>
    </row>
    <row r="10" spans="1:7" ht="15" customHeight="1">
      <c r="A10" s="92">
        <v>33</v>
      </c>
      <c r="B10" s="682" t="s">
        <v>485</v>
      </c>
      <c r="C10" s="721" t="s">
        <v>859</v>
      </c>
      <c r="D10" s="722" t="s">
        <v>1875</v>
      </c>
      <c r="E10" s="684" t="s">
        <v>1380</v>
      </c>
      <c r="F10" s="683" t="s">
        <v>1381</v>
      </c>
      <c r="G10" s="685" t="s">
        <v>1876</v>
      </c>
    </row>
    <row r="11" spans="1:7" ht="15" customHeight="1">
      <c r="A11" s="92">
        <v>34</v>
      </c>
      <c r="B11" s="682" t="s">
        <v>485</v>
      </c>
      <c r="C11" s="721" t="s">
        <v>859</v>
      </c>
      <c r="D11" s="722" t="s">
        <v>1379</v>
      </c>
      <c r="E11" s="684" t="s">
        <v>1380</v>
      </c>
      <c r="F11" s="683" t="s">
        <v>1381</v>
      </c>
      <c r="G11" s="685" t="s">
        <v>1877</v>
      </c>
    </row>
    <row r="12" spans="1:7" ht="15" customHeight="1">
      <c r="A12" s="92">
        <v>35</v>
      </c>
      <c r="B12" s="682" t="s">
        <v>485</v>
      </c>
      <c r="C12" s="721" t="s">
        <v>839</v>
      </c>
      <c r="D12" s="722" t="s">
        <v>631</v>
      </c>
      <c r="E12" s="684" t="s">
        <v>1380</v>
      </c>
      <c r="F12" s="683" t="s">
        <v>1625</v>
      </c>
      <c r="G12" s="685" t="s">
        <v>632</v>
      </c>
    </row>
    <row r="13" spans="1:7" ht="15" customHeight="1">
      <c r="A13" s="92">
        <v>36</v>
      </c>
      <c r="B13" s="682" t="s">
        <v>485</v>
      </c>
      <c r="C13" s="721" t="s">
        <v>839</v>
      </c>
      <c r="D13" s="722" t="s">
        <v>633</v>
      </c>
      <c r="E13" s="684" t="s">
        <v>1380</v>
      </c>
      <c r="F13" s="683" t="s">
        <v>1381</v>
      </c>
      <c r="G13" s="685" t="s">
        <v>634</v>
      </c>
    </row>
    <row r="14" spans="1:7" ht="15" customHeight="1">
      <c r="A14" s="92">
        <v>37</v>
      </c>
      <c r="B14" s="686" t="s">
        <v>485</v>
      </c>
      <c r="C14" s="724" t="s">
        <v>839</v>
      </c>
      <c r="D14" s="725" t="s">
        <v>635</v>
      </c>
      <c r="E14" s="688" t="s">
        <v>1380</v>
      </c>
      <c r="F14" s="687" t="s">
        <v>1625</v>
      </c>
      <c r="G14" s="689" t="s">
        <v>832</v>
      </c>
    </row>
    <row r="15" spans="1:7" ht="15" customHeight="1">
      <c r="A15" s="92"/>
      <c r="B15" s="169"/>
      <c r="C15" s="169"/>
      <c r="D15" s="168"/>
      <c r="E15" s="167"/>
      <c r="F15" s="167"/>
      <c r="G15" s="167"/>
    </row>
    <row r="16" spans="1:7" ht="15" customHeight="1">
      <c r="A16" s="92"/>
      <c r="B16" s="92" t="s">
        <v>636</v>
      </c>
      <c r="C16" s="92"/>
      <c r="D16" s="92"/>
      <c r="E16" s="92"/>
      <c r="F16" s="92"/>
      <c r="G16" s="92"/>
    </row>
    <row r="17" spans="1:7" ht="15" customHeight="1">
      <c r="A17" s="92"/>
      <c r="B17" s="896" t="s">
        <v>229</v>
      </c>
      <c r="C17" s="712" t="s">
        <v>1084</v>
      </c>
      <c r="D17" s="712" t="s">
        <v>833</v>
      </c>
      <c r="E17" s="712" t="s">
        <v>834</v>
      </c>
      <c r="F17" s="712" t="s">
        <v>1620</v>
      </c>
      <c r="G17" s="897" t="s">
        <v>835</v>
      </c>
    </row>
    <row r="18" spans="1:7" ht="15" customHeight="1">
      <c r="A18" s="170">
        <v>38</v>
      </c>
      <c r="B18" s="660" t="s">
        <v>485</v>
      </c>
      <c r="C18" s="726" t="s">
        <v>637</v>
      </c>
      <c r="D18" s="663" t="s">
        <v>638</v>
      </c>
      <c r="E18" s="661" t="s">
        <v>663</v>
      </c>
      <c r="F18" s="663" t="s">
        <v>2043</v>
      </c>
      <c r="G18" s="727" t="s">
        <v>2044</v>
      </c>
    </row>
    <row r="19" spans="1:7" ht="15" customHeight="1">
      <c r="A19" s="92"/>
      <c r="B19" s="665"/>
      <c r="C19" s="672"/>
      <c r="D19" s="670" t="s">
        <v>2280</v>
      </c>
      <c r="E19" s="666"/>
      <c r="F19" s="666"/>
      <c r="G19" s="728"/>
    </row>
    <row r="20" spans="1:7" ht="15" customHeight="1">
      <c r="A20" s="92"/>
      <c r="B20" s="665"/>
      <c r="C20" s="672"/>
      <c r="D20" s="670" t="s">
        <v>814</v>
      </c>
      <c r="E20" s="666"/>
      <c r="F20" s="666"/>
      <c r="G20" s="668"/>
    </row>
    <row r="21" spans="1:7" ht="15" customHeight="1">
      <c r="A21" s="92"/>
      <c r="B21" s="665"/>
      <c r="C21" s="672"/>
      <c r="D21" s="670" t="s">
        <v>815</v>
      </c>
      <c r="E21" s="666"/>
      <c r="F21" s="666"/>
      <c r="G21" s="668"/>
    </row>
    <row r="22" spans="1:7" ht="15" customHeight="1">
      <c r="A22" s="92"/>
      <c r="B22" s="665"/>
      <c r="C22" s="672"/>
      <c r="D22" s="670" t="s">
        <v>2364</v>
      </c>
      <c r="E22" s="666"/>
      <c r="F22" s="666"/>
      <c r="G22" s="668"/>
    </row>
    <row r="23" spans="1:7" ht="15" customHeight="1">
      <c r="A23" s="92"/>
      <c r="B23" s="665"/>
      <c r="C23" s="672"/>
      <c r="D23" s="670" t="s">
        <v>2307</v>
      </c>
      <c r="E23" s="666"/>
      <c r="F23" s="666"/>
      <c r="G23" s="668"/>
    </row>
    <row r="24" spans="1:7" ht="15" customHeight="1">
      <c r="A24" s="92"/>
      <c r="B24" s="665"/>
      <c r="C24" s="672"/>
      <c r="D24" s="670" t="s">
        <v>816</v>
      </c>
      <c r="E24" s="666"/>
      <c r="F24" s="666"/>
      <c r="G24" s="668"/>
    </row>
    <row r="25" spans="1:7" ht="15" customHeight="1">
      <c r="A25" s="92"/>
      <c r="B25" s="678"/>
      <c r="C25" s="729"/>
      <c r="D25" s="730" t="s">
        <v>817</v>
      </c>
      <c r="E25" s="679"/>
      <c r="F25" s="679"/>
      <c r="G25" s="681"/>
    </row>
    <row r="26" spans="1:7" ht="15" customHeight="1">
      <c r="A26" s="92">
        <v>39</v>
      </c>
      <c r="B26" s="682" t="s">
        <v>1610</v>
      </c>
      <c r="C26" s="731" t="s">
        <v>952</v>
      </c>
      <c r="D26" s="721" t="s">
        <v>818</v>
      </c>
      <c r="E26" s="683" t="s">
        <v>2042</v>
      </c>
      <c r="F26" s="683" t="s">
        <v>1625</v>
      </c>
      <c r="G26" s="732" t="s">
        <v>725</v>
      </c>
    </row>
    <row r="27" spans="1:7" ht="15" customHeight="1">
      <c r="A27" s="92">
        <v>40</v>
      </c>
      <c r="B27" s="682" t="s">
        <v>1610</v>
      </c>
      <c r="C27" s="731" t="s">
        <v>952</v>
      </c>
      <c r="D27" s="721" t="s">
        <v>628</v>
      </c>
      <c r="E27" s="683" t="s">
        <v>2042</v>
      </c>
      <c r="F27" s="683" t="s">
        <v>1516</v>
      </c>
      <c r="G27" s="685" t="s">
        <v>725</v>
      </c>
    </row>
    <row r="28" spans="1:7" ht="15" customHeight="1">
      <c r="A28" s="92">
        <v>41</v>
      </c>
      <c r="B28" s="682" t="s">
        <v>1610</v>
      </c>
      <c r="C28" s="731" t="s">
        <v>726</v>
      </c>
      <c r="D28" s="722" t="s">
        <v>727</v>
      </c>
      <c r="E28" s="683" t="s">
        <v>728</v>
      </c>
      <c r="F28" s="683" t="s">
        <v>1516</v>
      </c>
      <c r="G28" s="685" t="s">
        <v>725</v>
      </c>
    </row>
    <row r="29" spans="1:7" ht="15" customHeight="1">
      <c r="A29" s="92">
        <v>42</v>
      </c>
      <c r="B29" s="682" t="s">
        <v>1610</v>
      </c>
      <c r="C29" s="731" t="s">
        <v>726</v>
      </c>
      <c r="D29" s="721" t="s">
        <v>729</v>
      </c>
      <c r="E29" s="683" t="s">
        <v>728</v>
      </c>
      <c r="F29" s="683" t="s">
        <v>1516</v>
      </c>
      <c r="G29" s="685" t="s">
        <v>725</v>
      </c>
    </row>
    <row r="30" spans="1:7" ht="15" customHeight="1">
      <c r="A30" s="92">
        <v>43</v>
      </c>
      <c r="B30" s="682" t="s">
        <v>1610</v>
      </c>
      <c r="C30" s="731" t="s">
        <v>726</v>
      </c>
      <c r="D30" s="721" t="s">
        <v>730</v>
      </c>
      <c r="E30" s="683" t="s">
        <v>728</v>
      </c>
      <c r="F30" s="683" t="s">
        <v>1516</v>
      </c>
      <c r="G30" s="685" t="s">
        <v>2073</v>
      </c>
    </row>
    <row r="31" spans="1:7" ht="15" customHeight="1">
      <c r="A31" s="92">
        <v>44</v>
      </c>
      <c r="B31" s="682" t="s">
        <v>1610</v>
      </c>
      <c r="C31" s="731" t="s">
        <v>726</v>
      </c>
      <c r="D31" s="721" t="s">
        <v>629</v>
      </c>
      <c r="E31" s="683" t="s">
        <v>2074</v>
      </c>
      <c r="F31" s="683" t="s">
        <v>1625</v>
      </c>
      <c r="G31" s="685" t="s">
        <v>2073</v>
      </c>
    </row>
    <row r="32" spans="1:7" ht="15" customHeight="1">
      <c r="A32" s="92">
        <v>45</v>
      </c>
      <c r="B32" s="682" t="s">
        <v>1610</v>
      </c>
      <c r="C32" s="731" t="s">
        <v>726</v>
      </c>
      <c r="D32" s="733" t="s">
        <v>2075</v>
      </c>
      <c r="E32" s="734" t="s">
        <v>2074</v>
      </c>
      <c r="F32" s="734" t="s">
        <v>1625</v>
      </c>
      <c r="G32" s="735" t="s">
        <v>2073</v>
      </c>
    </row>
    <row r="33" spans="1:7" ht="15" customHeight="1">
      <c r="A33" s="92">
        <v>46</v>
      </c>
      <c r="B33" s="686" t="s">
        <v>1610</v>
      </c>
      <c r="C33" s="724" t="s">
        <v>655</v>
      </c>
      <c r="D33" s="724" t="s">
        <v>788</v>
      </c>
      <c r="E33" s="687" t="s">
        <v>831</v>
      </c>
      <c r="F33" s="687" t="s">
        <v>1625</v>
      </c>
      <c r="G33" s="689" t="s">
        <v>789</v>
      </c>
    </row>
    <row r="34" spans="1:7" ht="15" customHeight="1">
      <c r="A34" s="92"/>
      <c r="B34" s="99"/>
      <c r="C34" s="92"/>
      <c r="D34" s="92"/>
      <c r="E34" s="92"/>
      <c r="F34" s="92"/>
      <c r="G34" s="92"/>
    </row>
    <row r="35" spans="1:7" ht="15" customHeight="1">
      <c r="A35" s="92"/>
      <c r="B35" s="92" t="s">
        <v>592</v>
      </c>
      <c r="C35" s="176"/>
      <c r="D35" s="92"/>
      <c r="E35" s="92"/>
      <c r="F35" s="92"/>
      <c r="G35" s="165"/>
    </row>
    <row r="36" spans="1:7" ht="15" customHeight="1">
      <c r="A36" s="92"/>
      <c r="B36" s="896" t="s">
        <v>1360</v>
      </c>
      <c r="C36" s="712" t="s">
        <v>1084</v>
      </c>
      <c r="D36" s="712" t="s">
        <v>833</v>
      </c>
      <c r="E36" s="712" t="s">
        <v>357</v>
      </c>
      <c r="F36" s="712" t="s">
        <v>1620</v>
      </c>
      <c r="G36" s="897" t="s">
        <v>835</v>
      </c>
    </row>
    <row r="37" spans="1:7" ht="15" customHeight="1">
      <c r="A37" s="92">
        <v>47</v>
      </c>
      <c r="B37" s="736" t="s">
        <v>593</v>
      </c>
      <c r="C37" s="726">
        <v>15323</v>
      </c>
      <c r="D37" s="663" t="s">
        <v>594</v>
      </c>
      <c r="E37" s="661" t="s">
        <v>595</v>
      </c>
      <c r="F37" s="661" t="s">
        <v>596</v>
      </c>
      <c r="G37" s="737" t="s">
        <v>597</v>
      </c>
    </row>
    <row r="38" spans="1:7" ht="15" customHeight="1">
      <c r="A38" s="92"/>
      <c r="B38" s="738"/>
      <c r="C38" s="671" t="s">
        <v>2308</v>
      </c>
      <c r="D38" s="671"/>
      <c r="E38" s="666"/>
      <c r="F38" s="666"/>
      <c r="G38" s="739"/>
    </row>
    <row r="39" spans="1:7" ht="15" customHeight="1">
      <c r="A39" s="92"/>
      <c r="B39" s="669"/>
      <c r="C39" s="666" t="s">
        <v>598</v>
      </c>
      <c r="D39" s="670" t="s">
        <v>2045</v>
      </c>
      <c r="E39" s="666"/>
      <c r="F39" s="666"/>
      <c r="G39" s="739" t="s">
        <v>2046</v>
      </c>
    </row>
    <row r="40" spans="1:7" ht="15" customHeight="1">
      <c r="A40" s="92"/>
      <c r="B40" s="669"/>
      <c r="C40" s="666"/>
      <c r="D40" s="670" t="s">
        <v>2064</v>
      </c>
      <c r="E40" s="666"/>
      <c r="F40" s="666"/>
      <c r="G40" s="739"/>
    </row>
    <row r="41" spans="1:7" ht="15" customHeight="1">
      <c r="A41" s="92"/>
      <c r="B41" s="669"/>
      <c r="C41" s="666"/>
      <c r="D41" s="670" t="s">
        <v>1043</v>
      </c>
      <c r="E41" s="666"/>
      <c r="F41" s="666"/>
      <c r="G41" s="739"/>
    </row>
    <row r="42" spans="1:7" ht="15" customHeight="1">
      <c r="A42" s="92">
        <v>48</v>
      </c>
      <c r="B42" s="746" t="s">
        <v>1044</v>
      </c>
      <c r="C42" s="674" t="s">
        <v>512</v>
      </c>
      <c r="D42" s="747" t="s">
        <v>2365</v>
      </c>
      <c r="E42" s="748"/>
      <c r="F42" s="674" t="s">
        <v>1800</v>
      </c>
      <c r="G42" s="749" t="s">
        <v>380</v>
      </c>
    </row>
    <row r="43" spans="1:7" ht="15" customHeight="1">
      <c r="A43" s="92"/>
      <c r="B43" s="741"/>
      <c r="C43" s="742" t="s">
        <v>1284</v>
      </c>
      <c r="D43" s="743"/>
      <c r="E43" s="744"/>
      <c r="F43" s="742"/>
      <c r="G43" s="745"/>
    </row>
    <row r="44" spans="1:7" ht="15" customHeight="1">
      <c r="A44" s="92"/>
      <c r="B44" s="167"/>
      <c r="C44" s="167"/>
      <c r="D44" s="177"/>
      <c r="E44" s="167"/>
      <c r="F44" s="167"/>
      <c r="G44" s="167"/>
    </row>
    <row r="45" spans="1:7" ht="15" customHeight="1">
      <c r="A45" s="92"/>
      <c r="B45" s="155" t="s">
        <v>381</v>
      </c>
      <c r="C45" s="92"/>
      <c r="D45" s="92"/>
      <c r="E45" s="92"/>
      <c r="F45" s="92"/>
      <c r="G45" s="92"/>
    </row>
    <row r="46" spans="1:7" ht="15" customHeight="1">
      <c r="A46" s="92"/>
      <c r="B46" s="904" t="s">
        <v>382</v>
      </c>
      <c r="C46" s="712" t="s">
        <v>1084</v>
      </c>
      <c r="D46" s="712" t="s">
        <v>724</v>
      </c>
      <c r="E46" s="712"/>
      <c r="F46" s="712"/>
      <c r="G46" s="903" t="s">
        <v>495</v>
      </c>
    </row>
    <row r="47" spans="1:7" ht="15" customHeight="1">
      <c r="A47" s="92">
        <v>49</v>
      </c>
      <c r="B47" s="750" t="s">
        <v>383</v>
      </c>
      <c r="C47" s="751">
        <v>35195</v>
      </c>
      <c r="D47" s="2446" t="s">
        <v>819</v>
      </c>
      <c r="E47" s="2447"/>
      <c r="F47" s="2447"/>
      <c r="G47" s="752" t="s">
        <v>384</v>
      </c>
    </row>
    <row r="48" spans="1:7" ht="15" customHeight="1">
      <c r="A48" s="92"/>
      <c r="B48" s="166"/>
      <c r="C48" s="168"/>
      <c r="D48" s="166"/>
      <c r="E48" s="178"/>
      <c r="F48" s="166"/>
      <c r="G48" s="166"/>
    </row>
    <row r="49" spans="1:7" ht="15" customHeight="1">
      <c r="A49" s="92"/>
      <c r="B49" s="166" t="s">
        <v>385</v>
      </c>
      <c r="C49" s="168"/>
      <c r="D49" s="166"/>
      <c r="E49" s="178"/>
      <c r="F49" s="166"/>
      <c r="G49" s="166"/>
    </row>
    <row r="50" spans="1:7" ht="15" customHeight="1">
      <c r="A50" s="92"/>
      <c r="B50" s="896" t="s">
        <v>1360</v>
      </c>
      <c r="C50" s="712" t="s">
        <v>1084</v>
      </c>
      <c r="D50" s="712" t="s">
        <v>833</v>
      </c>
      <c r="E50" s="2291" t="s">
        <v>496</v>
      </c>
      <c r="F50" s="2291"/>
      <c r="G50" s="897" t="s">
        <v>1920</v>
      </c>
    </row>
    <row r="51" spans="1:7" ht="15" customHeight="1">
      <c r="A51" s="92">
        <v>50</v>
      </c>
      <c r="B51" s="753" t="s">
        <v>1921</v>
      </c>
      <c r="C51" s="751">
        <v>38404</v>
      </c>
      <c r="D51" s="713" t="s">
        <v>1922</v>
      </c>
      <c r="E51" s="2448" t="s">
        <v>497</v>
      </c>
      <c r="F51" s="2449"/>
      <c r="G51" s="754" t="s">
        <v>498</v>
      </c>
    </row>
    <row r="52" spans="1:7" ht="15" customHeight="1">
      <c r="A52" s="92"/>
      <c r="B52" s="313"/>
      <c r="C52" s="314"/>
      <c r="D52" s="166"/>
      <c r="E52" s="315"/>
      <c r="F52" s="316"/>
      <c r="G52" s="317"/>
    </row>
    <row r="53" spans="1:7" ht="15" customHeight="1">
      <c r="A53" s="92"/>
      <c r="B53" s="313" t="s">
        <v>2105</v>
      </c>
      <c r="C53" s="314"/>
      <c r="D53" s="166"/>
      <c r="E53" s="315"/>
      <c r="F53" s="316"/>
      <c r="G53" s="317"/>
    </row>
    <row r="54" spans="1:7" ht="15" customHeight="1">
      <c r="A54" s="92"/>
      <c r="B54" s="896" t="s">
        <v>1360</v>
      </c>
      <c r="C54" s="712" t="s">
        <v>1084</v>
      </c>
      <c r="D54" s="712" t="s">
        <v>833</v>
      </c>
      <c r="E54" s="2291" t="s">
        <v>496</v>
      </c>
      <c r="F54" s="2291"/>
      <c r="G54" s="897" t="s">
        <v>835</v>
      </c>
    </row>
    <row r="55" spans="1:7" ht="15" customHeight="1">
      <c r="A55" s="92">
        <v>51</v>
      </c>
      <c r="B55" s="755" t="s">
        <v>485</v>
      </c>
      <c r="C55" s="710" t="s">
        <v>2104</v>
      </c>
      <c r="D55" s="756" t="s">
        <v>279</v>
      </c>
      <c r="E55" s="756" t="s">
        <v>280</v>
      </c>
      <c r="F55" s="757" t="s">
        <v>1866</v>
      </c>
      <c r="G55" s="758" t="s">
        <v>1794</v>
      </c>
    </row>
    <row r="56" spans="1:7" ht="15" customHeight="1">
      <c r="A56" s="92"/>
      <c r="B56" s="313"/>
      <c r="C56" s="314"/>
      <c r="D56" s="166"/>
      <c r="E56" s="315"/>
      <c r="F56" s="316"/>
      <c r="G56" s="317"/>
    </row>
    <row r="57" spans="1:7" ht="15" customHeight="1"/>
    <row r="58" spans="1:7" ht="15" customHeight="1"/>
    <row r="59" spans="1:7" ht="15" customHeight="1"/>
    <row r="60" spans="1:7" ht="15" customHeight="1"/>
  </sheetData>
  <mergeCells count="4">
    <mergeCell ref="D47:F47"/>
    <mergeCell ref="E50:F50"/>
    <mergeCell ref="E51:F51"/>
    <mergeCell ref="E54:F54"/>
  </mergeCells>
  <phoneticPr fontId="2"/>
  <pageMargins left="0.70866141732283472" right="0.70866141732283472" top="0.74803149606299213" bottom="0.55118110236220474" header="0.31496062992125984" footer="0.31496062992125984"/>
  <pageSetup paperSize="9" orientation="portrait" r:id="rId1"/>
  <headerFooter>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WhiteSpace="0" zoomScaleNormal="100" workbookViewId="0">
      <selection activeCell="A2" sqref="A2"/>
    </sheetView>
  </sheetViews>
  <sheetFormatPr defaultRowHeight="13.5"/>
  <cols>
    <col min="1" max="1" width="2.875" customWidth="1"/>
    <col min="2" max="2" width="11.25" customWidth="1"/>
    <col min="3" max="3" width="21.375" customWidth="1"/>
    <col min="4" max="4" width="29.375" customWidth="1"/>
    <col min="5" max="5" width="5.375" customWidth="1"/>
    <col min="6" max="6" width="6.625" customWidth="1"/>
    <col min="7" max="7" width="12.25" customWidth="1"/>
  </cols>
  <sheetData>
    <row r="1" spans="1:7" ht="15" customHeight="1">
      <c r="A1" s="92"/>
      <c r="B1" s="92" t="s">
        <v>639</v>
      </c>
      <c r="C1" s="92"/>
      <c r="D1" s="92" t="s">
        <v>336</v>
      </c>
      <c r="E1" s="92"/>
      <c r="F1" s="92"/>
      <c r="G1" s="92"/>
    </row>
    <row r="2" spans="1:7" ht="15" customHeight="1">
      <c r="A2" s="92"/>
      <c r="B2" s="896" t="s">
        <v>234</v>
      </c>
      <c r="C2" s="712" t="s">
        <v>1084</v>
      </c>
      <c r="D2" s="712" t="s">
        <v>641</v>
      </c>
      <c r="E2" s="712" t="s">
        <v>357</v>
      </c>
      <c r="F2" s="712" t="s">
        <v>1530</v>
      </c>
      <c r="G2" s="897" t="s">
        <v>1531</v>
      </c>
    </row>
    <row r="3" spans="1:7" ht="15" customHeight="1">
      <c r="A3" s="92">
        <v>1</v>
      </c>
      <c r="B3" s="761" t="s">
        <v>1611</v>
      </c>
      <c r="C3" s="719" t="s">
        <v>1612</v>
      </c>
      <c r="D3" s="719" t="s">
        <v>805</v>
      </c>
      <c r="E3" s="719" t="s">
        <v>374</v>
      </c>
      <c r="F3" s="716" t="s">
        <v>1516</v>
      </c>
      <c r="G3" s="762" t="s">
        <v>1626</v>
      </c>
    </row>
    <row r="4" spans="1:7" ht="15" customHeight="1">
      <c r="A4" s="92">
        <v>2</v>
      </c>
      <c r="B4" s="746" t="s">
        <v>1611</v>
      </c>
      <c r="C4" s="674" t="s">
        <v>806</v>
      </c>
      <c r="D4" s="674" t="s">
        <v>807</v>
      </c>
      <c r="E4" s="674" t="s">
        <v>374</v>
      </c>
      <c r="F4" s="677" t="s">
        <v>1516</v>
      </c>
      <c r="G4" s="676" t="s">
        <v>808</v>
      </c>
    </row>
    <row r="5" spans="1:7" ht="15" customHeight="1">
      <c r="A5" s="92"/>
      <c r="B5" s="763"/>
      <c r="C5" s="679"/>
      <c r="D5" s="679" t="s">
        <v>820</v>
      </c>
      <c r="E5" s="679"/>
      <c r="F5" s="730"/>
      <c r="G5" s="764"/>
    </row>
    <row r="6" spans="1:7" ht="15" customHeight="1">
      <c r="A6" s="92">
        <v>3</v>
      </c>
      <c r="B6" s="765" t="s">
        <v>1611</v>
      </c>
      <c r="C6" s="683" t="s">
        <v>582</v>
      </c>
      <c r="D6" s="683" t="s">
        <v>583</v>
      </c>
      <c r="E6" s="683" t="s">
        <v>374</v>
      </c>
      <c r="F6" s="721" t="s">
        <v>584</v>
      </c>
      <c r="G6" s="685" t="s">
        <v>2031</v>
      </c>
    </row>
    <row r="7" spans="1:7" ht="15" customHeight="1">
      <c r="A7" s="92">
        <v>4</v>
      </c>
      <c r="B7" s="746" t="s">
        <v>1611</v>
      </c>
      <c r="C7" s="766" t="s">
        <v>2032</v>
      </c>
      <c r="D7" s="674" t="s">
        <v>2033</v>
      </c>
      <c r="E7" s="674" t="s">
        <v>237</v>
      </c>
      <c r="F7" s="677"/>
      <c r="G7" s="676" t="s">
        <v>2035</v>
      </c>
    </row>
    <row r="8" spans="1:7" ht="15" customHeight="1">
      <c r="A8" s="92"/>
      <c r="B8" s="740"/>
      <c r="C8" s="759"/>
      <c r="D8" s="666" t="s">
        <v>376</v>
      </c>
      <c r="E8" s="666"/>
      <c r="F8" s="670" t="s">
        <v>499</v>
      </c>
      <c r="G8" s="668"/>
    </row>
    <row r="9" spans="1:7" ht="15" customHeight="1">
      <c r="A9" s="92"/>
      <c r="B9" s="740"/>
      <c r="C9" s="759"/>
      <c r="D9" s="666" t="s">
        <v>821</v>
      </c>
      <c r="E9" s="666"/>
      <c r="F9" s="670"/>
      <c r="G9" s="668"/>
    </row>
    <row r="10" spans="1:7" ht="15" customHeight="1">
      <c r="A10" s="92"/>
      <c r="B10" s="740"/>
      <c r="C10" s="759"/>
      <c r="D10" s="666" t="s">
        <v>377</v>
      </c>
      <c r="E10" s="666"/>
      <c r="F10" s="670" t="s">
        <v>277</v>
      </c>
      <c r="G10" s="760"/>
    </row>
    <row r="11" spans="1:7" ht="15" customHeight="1">
      <c r="A11" s="92"/>
      <c r="B11" s="740"/>
      <c r="C11" s="759"/>
      <c r="D11" s="666" t="s">
        <v>822</v>
      </c>
      <c r="E11" s="666"/>
      <c r="F11" s="670"/>
      <c r="G11" s="668"/>
    </row>
    <row r="12" spans="1:7" ht="15" customHeight="1">
      <c r="A12" s="92">
        <v>10</v>
      </c>
      <c r="B12" s="765" t="s">
        <v>1326</v>
      </c>
      <c r="C12" s="683" t="s">
        <v>1327</v>
      </c>
      <c r="D12" s="683" t="s">
        <v>1328</v>
      </c>
      <c r="E12" s="683" t="s">
        <v>236</v>
      </c>
      <c r="F12" s="721" t="s">
        <v>1625</v>
      </c>
      <c r="G12" s="723" t="s">
        <v>601</v>
      </c>
    </row>
    <row r="13" spans="1:7" ht="15" customHeight="1">
      <c r="A13" s="92">
        <v>11</v>
      </c>
      <c r="B13" s="767" t="s">
        <v>1881</v>
      </c>
      <c r="C13" s="768" t="s">
        <v>480</v>
      </c>
      <c r="D13" s="721" t="s">
        <v>823</v>
      </c>
      <c r="E13" s="733" t="s">
        <v>2042</v>
      </c>
      <c r="F13" s="733" t="s">
        <v>1333</v>
      </c>
      <c r="G13" s="685" t="s">
        <v>2073</v>
      </c>
    </row>
    <row r="14" spans="1:7" ht="15" customHeight="1">
      <c r="A14" s="92">
        <v>12</v>
      </c>
      <c r="B14" s="767" t="s">
        <v>1329</v>
      </c>
      <c r="C14" s="683" t="s">
        <v>214</v>
      </c>
      <c r="D14" s="683" t="s">
        <v>1335</v>
      </c>
      <c r="E14" s="683" t="s">
        <v>245</v>
      </c>
      <c r="F14" s="721" t="s">
        <v>0</v>
      </c>
      <c r="G14" s="685" t="s">
        <v>762</v>
      </c>
    </row>
    <row r="15" spans="1:7" ht="15" customHeight="1">
      <c r="A15" s="92">
        <v>13</v>
      </c>
      <c r="B15" s="769" t="s">
        <v>1329</v>
      </c>
      <c r="C15" s="770" t="s">
        <v>551</v>
      </c>
      <c r="D15" s="677" t="s">
        <v>825</v>
      </c>
      <c r="E15" s="674" t="s">
        <v>2048</v>
      </c>
      <c r="F15" s="677" t="s">
        <v>278</v>
      </c>
      <c r="G15" s="676" t="s">
        <v>2073</v>
      </c>
    </row>
    <row r="16" spans="1:7" ht="15" customHeight="1">
      <c r="A16" s="92"/>
      <c r="B16" s="740"/>
      <c r="C16" s="759"/>
      <c r="D16" s="666" t="s">
        <v>1034</v>
      </c>
      <c r="E16" s="666"/>
      <c r="F16" s="670"/>
      <c r="G16" s="760" t="s">
        <v>824</v>
      </c>
    </row>
    <row r="17" spans="1:7" ht="15" customHeight="1">
      <c r="A17" s="92">
        <v>14</v>
      </c>
      <c r="B17" s="767" t="s">
        <v>1329</v>
      </c>
      <c r="C17" s="683" t="s">
        <v>1036</v>
      </c>
      <c r="D17" s="683" t="s">
        <v>2072</v>
      </c>
      <c r="E17" s="683" t="s">
        <v>1817</v>
      </c>
      <c r="F17" s="721" t="s">
        <v>378</v>
      </c>
      <c r="G17" s="723" t="s">
        <v>54</v>
      </c>
    </row>
    <row r="18" spans="1:7" ht="15" customHeight="1">
      <c r="A18" s="92">
        <v>15</v>
      </c>
      <c r="B18" s="767" t="s">
        <v>1329</v>
      </c>
      <c r="C18" s="683" t="s">
        <v>1035</v>
      </c>
      <c r="D18" s="683" t="s">
        <v>847</v>
      </c>
      <c r="E18" s="683" t="s">
        <v>848</v>
      </c>
      <c r="F18" s="721" t="s">
        <v>849</v>
      </c>
      <c r="G18" s="723" t="s">
        <v>601</v>
      </c>
    </row>
    <row r="19" spans="1:7" ht="15" customHeight="1">
      <c r="A19" s="92">
        <v>17</v>
      </c>
      <c r="B19" s="1210" t="s">
        <v>850</v>
      </c>
      <c r="C19" s="768" t="s">
        <v>1036</v>
      </c>
      <c r="D19" s="683" t="s">
        <v>851</v>
      </c>
      <c r="E19" s="1211"/>
      <c r="F19" s="1212"/>
      <c r="G19" s="723" t="s">
        <v>1867</v>
      </c>
    </row>
    <row r="20" spans="1:7" ht="27.75" customHeight="1">
      <c r="A20" s="92">
        <v>18</v>
      </c>
      <c r="B20" s="1241" t="s">
        <v>852</v>
      </c>
      <c r="C20" s="771" t="s">
        <v>552</v>
      </c>
      <c r="D20" s="687" t="s">
        <v>853</v>
      </c>
      <c r="E20" s="2450" t="s">
        <v>2410</v>
      </c>
      <c r="F20" s="2451"/>
      <c r="G20" s="772" t="s">
        <v>791</v>
      </c>
    </row>
    <row r="21" spans="1:7" ht="10.5" customHeight="1">
      <c r="A21" s="92"/>
      <c r="B21" s="179"/>
      <c r="C21" s="167"/>
      <c r="D21" s="167"/>
      <c r="E21" s="180"/>
      <c r="F21" s="169"/>
      <c r="G21" s="92"/>
    </row>
    <row r="22" spans="1:7" ht="15" customHeight="1">
      <c r="A22" s="92"/>
      <c r="B22" s="92" t="s">
        <v>372</v>
      </c>
      <c r="C22" s="92"/>
      <c r="D22" s="92"/>
      <c r="E22" s="92"/>
      <c r="F22" s="92"/>
      <c r="G22" s="165"/>
    </row>
    <row r="23" spans="1:7" ht="15" customHeight="1">
      <c r="A23" s="92"/>
      <c r="B23" s="896" t="s">
        <v>640</v>
      </c>
      <c r="C23" s="712" t="s">
        <v>1084</v>
      </c>
      <c r="D23" s="712" t="s">
        <v>641</v>
      </c>
      <c r="E23" s="712" t="s">
        <v>357</v>
      </c>
      <c r="F23" s="712"/>
      <c r="G23" s="897" t="s">
        <v>1531</v>
      </c>
    </row>
    <row r="24" spans="1:7" ht="15" customHeight="1">
      <c r="A24" s="92">
        <v>1</v>
      </c>
      <c r="B24" s="761" t="s">
        <v>373</v>
      </c>
      <c r="C24" s="773">
        <v>27015</v>
      </c>
      <c r="D24" s="719" t="s">
        <v>1037</v>
      </c>
      <c r="E24" s="719" t="s">
        <v>374</v>
      </c>
      <c r="F24" s="719" t="s">
        <v>1516</v>
      </c>
      <c r="G24" s="720" t="s">
        <v>521</v>
      </c>
    </row>
    <row r="25" spans="1:7" ht="15" customHeight="1">
      <c r="A25" s="92">
        <v>2</v>
      </c>
      <c r="B25" s="765" t="s">
        <v>373</v>
      </c>
      <c r="C25" s="731">
        <v>27015</v>
      </c>
      <c r="D25" s="683" t="s">
        <v>1868</v>
      </c>
      <c r="E25" s="683" t="s">
        <v>831</v>
      </c>
      <c r="F25" s="683" t="s">
        <v>1625</v>
      </c>
      <c r="G25" s="685" t="s">
        <v>642</v>
      </c>
    </row>
    <row r="26" spans="1:7" ht="15" customHeight="1">
      <c r="A26" s="92">
        <v>3</v>
      </c>
      <c r="B26" s="765" t="s">
        <v>373</v>
      </c>
      <c r="C26" s="731">
        <v>27015</v>
      </c>
      <c r="D26" s="683" t="s">
        <v>1869</v>
      </c>
      <c r="E26" s="683" t="s">
        <v>831</v>
      </c>
      <c r="F26" s="683" t="s">
        <v>1516</v>
      </c>
      <c r="G26" s="685" t="s">
        <v>950</v>
      </c>
    </row>
    <row r="27" spans="1:7" ht="15" customHeight="1">
      <c r="A27" s="92">
        <v>4</v>
      </c>
      <c r="B27" s="765" t="s">
        <v>951</v>
      </c>
      <c r="C27" s="774" t="s">
        <v>553</v>
      </c>
      <c r="D27" s="683" t="s">
        <v>1038</v>
      </c>
      <c r="E27" s="734" t="s">
        <v>374</v>
      </c>
      <c r="F27" s="734" t="s">
        <v>2034</v>
      </c>
      <c r="G27" s="685" t="s">
        <v>2073</v>
      </c>
    </row>
    <row r="28" spans="1:7" ht="15" customHeight="1">
      <c r="A28" s="92">
        <v>5</v>
      </c>
      <c r="B28" s="765" t="s">
        <v>373</v>
      </c>
      <c r="C28" s="683" t="s">
        <v>661</v>
      </c>
      <c r="D28" s="683" t="s">
        <v>662</v>
      </c>
      <c r="E28" s="683" t="s">
        <v>831</v>
      </c>
      <c r="F28" s="683" t="s">
        <v>1516</v>
      </c>
      <c r="G28" s="685" t="s">
        <v>1586</v>
      </c>
    </row>
    <row r="29" spans="1:7" ht="15" customHeight="1">
      <c r="A29" s="92">
        <v>6</v>
      </c>
      <c r="B29" s="765" t="s">
        <v>373</v>
      </c>
      <c r="C29" s="683" t="s">
        <v>661</v>
      </c>
      <c r="D29" s="683" t="s">
        <v>1039</v>
      </c>
      <c r="E29" s="683" t="s">
        <v>831</v>
      </c>
      <c r="F29" s="683" t="s">
        <v>3</v>
      </c>
      <c r="G29" s="685" t="s">
        <v>858</v>
      </c>
    </row>
    <row r="30" spans="1:7" ht="15" customHeight="1">
      <c r="A30" s="92">
        <v>7</v>
      </c>
      <c r="B30" s="765" t="s">
        <v>373</v>
      </c>
      <c r="C30" s="768" t="s">
        <v>557</v>
      </c>
      <c r="D30" s="683" t="s">
        <v>2098</v>
      </c>
      <c r="E30" s="734" t="s">
        <v>831</v>
      </c>
      <c r="F30" s="734" t="s">
        <v>3</v>
      </c>
      <c r="G30" s="685" t="s">
        <v>4</v>
      </c>
    </row>
    <row r="31" spans="1:7" ht="15" customHeight="1">
      <c r="A31" s="92">
        <v>8</v>
      </c>
      <c r="B31" s="765" t="s">
        <v>373</v>
      </c>
      <c r="C31" s="768" t="s">
        <v>557</v>
      </c>
      <c r="D31" s="683" t="s">
        <v>2099</v>
      </c>
      <c r="E31" s="734" t="s">
        <v>831</v>
      </c>
      <c r="F31" s="734" t="s">
        <v>3</v>
      </c>
      <c r="G31" s="685" t="s">
        <v>5</v>
      </c>
    </row>
    <row r="32" spans="1:7" ht="15" customHeight="1">
      <c r="A32" s="92">
        <v>9</v>
      </c>
      <c r="B32" s="765" t="s">
        <v>373</v>
      </c>
      <c r="C32" s="768" t="s">
        <v>557</v>
      </c>
      <c r="D32" s="683" t="s">
        <v>1878</v>
      </c>
      <c r="E32" s="734" t="s">
        <v>831</v>
      </c>
      <c r="F32" s="734" t="s">
        <v>3</v>
      </c>
      <c r="G32" s="685" t="s">
        <v>838</v>
      </c>
    </row>
    <row r="33" spans="1:7" ht="15" customHeight="1">
      <c r="A33" s="92">
        <v>10</v>
      </c>
      <c r="B33" s="765" t="s">
        <v>951</v>
      </c>
      <c r="C33" s="768" t="s">
        <v>558</v>
      </c>
      <c r="D33" s="683" t="s">
        <v>1879</v>
      </c>
      <c r="E33" s="734" t="s">
        <v>831</v>
      </c>
      <c r="F33" s="734" t="s">
        <v>2043</v>
      </c>
      <c r="G33" s="685" t="s">
        <v>2073</v>
      </c>
    </row>
    <row r="34" spans="1:7" ht="15" customHeight="1">
      <c r="A34" s="92">
        <v>11</v>
      </c>
      <c r="B34" s="765" t="s">
        <v>373</v>
      </c>
      <c r="C34" s="768" t="s">
        <v>558</v>
      </c>
      <c r="D34" s="683" t="s">
        <v>1880</v>
      </c>
      <c r="E34" s="734" t="s">
        <v>831</v>
      </c>
      <c r="F34" s="734" t="s">
        <v>3</v>
      </c>
      <c r="G34" s="685" t="s">
        <v>980</v>
      </c>
    </row>
    <row r="35" spans="1:7" ht="15" customHeight="1">
      <c r="A35" s="92">
        <v>12</v>
      </c>
      <c r="B35" s="765" t="s">
        <v>373</v>
      </c>
      <c r="C35" s="768" t="s">
        <v>558</v>
      </c>
      <c r="D35" s="683" t="s">
        <v>1878</v>
      </c>
      <c r="E35" s="734" t="s">
        <v>831</v>
      </c>
      <c r="F35" s="734" t="s">
        <v>3</v>
      </c>
      <c r="G35" s="685" t="s">
        <v>664</v>
      </c>
    </row>
    <row r="36" spans="1:7" ht="15" customHeight="1">
      <c r="A36" s="92">
        <v>13</v>
      </c>
      <c r="B36" s="765" t="s">
        <v>373</v>
      </c>
      <c r="C36" s="768" t="s">
        <v>558</v>
      </c>
      <c r="D36" s="683" t="s">
        <v>1879</v>
      </c>
      <c r="E36" s="734" t="s">
        <v>831</v>
      </c>
      <c r="F36" s="734" t="s">
        <v>3</v>
      </c>
      <c r="G36" s="685" t="s">
        <v>1047</v>
      </c>
    </row>
    <row r="37" spans="1:7" ht="15" customHeight="1">
      <c r="A37" s="92">
        <v>14</v>
      </c>
      <c r="B37" s="765" t="s">
        <v>373</v>
      </c>
      <c r="C37" s="768" t="s">
        <v>558</v>
      </c>
      <c r="D37" s="683" t="s">
        <v>1879</v>
      </c>
      <c r="E37" s="734" t="s">
        <v>831</v>
      </c>
      <c r="F37" s="734" t="s">
        <v>3</v>
      </c>
      <c r="G37" s="685" t="s">
        <v>938</v>
      </c>
    </row>
    <row r="38" spans="1:7" ht="15" customHeight="1">
      <c r="A38" s="92">
        <v>15</v>
      </c>
      <c r="B38" s="765" t="s">
        <v>951</v>
      </c>
      <c r="C38" s="768" t="s">
        <v>558</v>
      </c>
      <c r="D38" s="734" t="s">
        <v>2099</v>
      </c>
      <c r="E38" s="734" t="s">
        <v>831</v>
      </c>
      <c r="F38" s="734" t="s">
        <v>3</v>
      </c>
      <c r="G38" s="685" t="s">
        <v>1048</v>
      </c>
    </row>
    <row r="39" spans="1:7" ht="15" customHeight="1">
      <c r="A39" s="92">
        <v>16</v>
      </c>
      <c r="B39" s="765" t="s">
        <v>373</v>
      </c>
      <c r="C39" s="768" t="s">
        <v>558</v>
      </c>
      <c r="D39" s="734" t="s">
        <v>2099</v>
      </c>
      <c r="E39" s="734" t="s">
        <v>831</v>
      </c>
      <c r="F39" s="734" t="s">
        <v>2043</v>
      </c>
      <c r="G39" s="723" t="s">
        <v>260</v>
      </c>
    </row>
    <row r="40" spans="1:7" ht="15" customHeight="1">
      <c r="A40" s="92">
        <v>17</v>
      </c>
      <c r="B40" s="765" t="s">
        <v>373</v>
      </c>
      <c r="C40" s="768" t="s">
        <v>558</v>
      </c>
      <c r="D40" s="734" t="s">
        <v>2099</v>
      </c>
      <c r="E40" s="734" t="s">
        <v>831</v>
      </c>
      <c r="F40" s="734" t="s">
        <v>953</v>
      </c>
      <c r="G40" s="685" t="s">
        <v>1877</v>
      </c>
    </row>
    <row r="41" spans="1:7" ht="15" customHeight="1">
      <c r="A41" s="92">
        <v>18</v>
      </c>
      <c r="B41" s="765" t="s">
        <v>379</v>
      </c>
      <c r="C41" s="731">
        <v>27015</v>
      </c>
      <c r="D41" s="683" t="s">
        <v>761</v>
      </c>
      <c r="E41" s="683" t="s">
        <v>837</v>
      </c>
      <c r="F41" s="683" t="s">
        <v>2043</v>
      </c>
      <c r="G41" s="685" t="s">
        <v>762</v>
      </c>
    </row>
    <row r="42" spans="1:7" ht="15" customHeight="1">
      <c r="A42" s="92">
        <v>19</v>
      </c>
      <c r="B42" s="765" t="s">
        <v>379</v>
      </c>
      <c r="C42" s="683" t="s">
        <v>763</v>
      </c>
      <c r="D42" s="683" t="s">
        <v>764</v>
      </c>
      <c r="E42" s="683" t="s">
        <v>837</v>
      </c>
      <c r="F42" s="683" t="s">
        <v>1516</v>
      </c>
      <c r="G42" s="685" t="s">
        <v>765</v>
      </c>
    </row>
    <row r="43" spans="1:7" ht="15" customHeight="1">
      <c r="A43" s="92">
        <v>20</v>
      </c>
      <c r="B43" s="765" t="s">
        <v>379</v>
      </c>
      <c r="C43" s="683" t="s">
        <v>763</v>
      </c>
      <c r="D43" s="721" t="s">
        <v>766</v>
      </c>
      <c r="E43" s="683" t="s">
        <v>837</v>
      </c>
      <c r="F43" s="683" t="s">
        <v>378</v>
      </c>
      <c r="G43" s="685" t="s">
        <v>832</v>
      </c>
    </row>
    <row r="44" spans="1:7" ht="15" customHeight="1">
      <c r="A44" s="92">
        <v>21</v>
      </c>
      <c r="B44" s="765" t="s">
        <v>379</v>
      </c>
      <c r="C44" s="683" t="s">
        <v>763</v>
      </c>
      <c r="D44" s="683" t="s">
        <v>767</v>
      </c>
      <c r="E44" s="683" t="s">
        <v>837</v>
      </c>
      <c r="F44" s="683" t="s">
        <v>378</v>
      </c>
      <c r="G44" s="685" t="s">
        <v>832</v>
      </c>
    </row>
    <row r="45" spans="1:7" ht="15" customHeight="1">
      <c r="A45" s="92">
        <v>22</v>
      </c>
      <c r="B45" s="765" t="s">
        <v>379</v>
      </c>
      <c r="C45" s="683" t="s">
        <v>763</v>
      </c>
      <c r="D45" s="683" t="s">
        <v>768</v>
      </c>
      <c r="E45" s="683" t="s">
        <v>837</v>
      </c>
      <c r="F45" s="683" t="s">
        <v>1516</v>
      </c>
      <c r="G45" s="685" t="s">
        <v>54</v>
      </c>
    </row>
    <row r="46" spans="1:7" ht="15" customHeight="1">
      <c r="A46" s="92">
        <v>23</v>
      </c>
      <c r="B46" s="765" t="s">
        <v>379</v>
      </c>
      <c r="C46" s="683" t="s">
        <v>763</v>
      </c>
      <c r="D46" s="721" t="s">
        <v>1322</v>
      </c>
      <c r="E46" s="683" t="s">
        <v>837</v>
      </c>
      <c r="F46" s="683" t="s">
        <v>1516</v>
      </c>
      <c r="G46" s="685" t="s">
        <v>54</v>
      </c>
    </row>
    <row r="47" spans="1:7" ht="15" customHeight="1">
      <c r="A47" s="92">
        <v>24</v>
      </c>
      <c r="B47" s="765" t="s">
        <v>379</v>
      </c>
      <c r="C47" s="774" t="s">
        <v>585</v>
      </c>
      <c r="D47" s="683" t="s">
        <v>1323</v>
      </c>
      <c r="E47" s="733" t="s">
        <v>1040</v>
      </c>
      <c r="F47" s="734" t="s">
        <v>2034</v>
      </c>
      <c r="G47" s="685" t="s">
        <v>2035</v>
      </c>
    </row>
    <row r="48" spans="1:7" ht="15" customHeight="1">
      <c r="A48" s="92">
        <v>25</v>
      </c>
      <c r="B48" s="765" t="s">
        <v>379</v>
      </c>
      <c r="C48" s="683" t="s">
        <v>1324</v>
      </c>
      <c r="D48" s="683" t="s">
        <v>1325</v>
      </c>
      <c r="E48" s="683" t="s">
        <v>837</v>
      </c>
      <c r="F48" s="683" t="s">
        <v>1333</v>
      </c>
      <c r="G48" s="685" t="s">
        <v>1334</v>
      </c>
    </row>
    <row r="49" spans="1:7" ht="15" customHeight="1">
      <c r="A49" s="92">
        <v>26</v>
      </c>
      <c r="B49" s="765" t="s">
        <v>379</v>
      </c>
      <c r="C49" s="768" t="s">
        <v>586</v>
      </c>
      <c r="D49" s="683" t="s">
        <v>1283</v>
      </c>
      <c r="E49" s="683" t="s">
        <v>837</v>
      </c>
      <c r="F49" s="683" t="s">
        <v>1516</v>
      </c>
      <c r="G49" s="685" t="s">
        <v>1832</v>
      </c>
    </row>
    <row r="50" spans="1:7" ht="15" customHeight="1">
      <c r="A50" s="92">
        <v>27</v>
      </c>
      <c r="B50" s="765" t="s">
        <v>867</v>
      </c>
      <c r="C50" s="775">
        <v>27015</v>
      </c>
      <c r="D50" s="683" t="s">
        <v>375</v>
      </c>
      <c r="E50" s="683" t="s">
        <v>1380</v>
      </c>
      <c r="F50" s="683" t="s">
        <v>1625</v>
      </c>
      <c r="G50" s="685" t="s">
        <v>643</v>
      </c>
    </row>
    <row r="51" spans="1:7" ht="15" customHeight="1">
      <c r="A51" s="92">
        <v>28</v>
      </c>
      <c r="B51" s="765" t="s">
        <v>867</v>
      </c>
      <c r="C51" s="775">
        <v>27015</v>
      </c>
      <c r="D51" s="683" t="s">
        <v>942</v>
      </c>
      <c r="E51" s="683" t="s">
        <v>644</v>
      </c>
      <c r="F51" s="683" t="s">
        <v>1625</v>
      </c>
      <c r="G51" s="685" t="s">
        <v>1609</v>
      </c>
    </row>
    <row r="52" spans="1:7" ht="15" customHeight="1">
      <c r="A52" s="92">
        <v>29</v>
      </c>
      <c r="B52" s="765" t="s">
        <v>867</v>
      </c>
      <c r="C52" s="774" t="s">
        <v>645</v>
      </c>
      <c r="D52" s="683" t="s">
        <v>1041</v>
      </c>
      <c r="E52" s="683" t="s">
        <v>1380</v>
      </c>
      <c r="F52" s="683" t="s">
        <v>1625</v>
      </c>
      <c r="G52" s="685" t="s">
        <v>597</v>
      </c>
    </row>
    <row r="53" spans="1:7" ht="15" customHeight="1">
      <c r="A53" s="92">
        <v>30</v>
      </c>
      <c r="B53" s="776" t="s">
        <v>867</v>
      </c>
      <c r="C53" s="777" t="s">
        <v>763</v>
      </c>
      <c r="D53" s="687" t="s">
        <v>854</v>
      </c>
      <c r="E53" s="687" t="s">
        <v>1380</v>
      </c>
      <c r="F53" s="687" t="s">
        <v>1381</v>
      </c>
      <c r="G53" s="689" t="s">
        <v>646</v>
      </c>
    </row>
    <row r="54" spans="1:7" ht="15" customHeight="1">
      <c r="A54" s="166"/>
      <c r="B54" s="167"/>
      <c r="C54" s="1229"/>
      <c r="D54" s="167"/>
      <c r="E54" s="167"/>
      <c r="F54" s="167"/>
      <c r="G54" s="167"/>
    </row>
    <row r="55" spans="1:7" ht="15" customHeight="1"/>
    <row r="56" spans="1:7" ht="15" customHeight="1"/>
  </sheetData>
  <mergeCells count="1">
    <mergeCell ref="E20:F20"/>
  </mergeCells>
  <phoneticPr fontId="2"/>
  <pageMargins left="0.70866141732283472" right="0.70866141732283472" top="0.74803149606299213" bottom="0.74803149606299213" header="0.31496062992125984" footer="0.31496062992125984"/>
  <pageSetup paperSize="9" orientation="portrait" r:id="rId1"/>
  <headerFooter>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heetViews>
  <sheetFormatPr defaultRowHeight="13.5"/>
  <cols>
    <col min="1" max="1" width="2.875" customWidth="1"/>
    <col min="2" max="2" width="11.25" customWidth="1"/>
    <col min="3" max="3" width="22.625" customWidth="1"/>
    <col min="4" max="4" width="29.375" customWidth="1"/>
    <col min="5" max="5" width="5.375" customWidth="1"/>
    <col min="6" max="6" width="5.875" customWidth="1"/>
    <col min="7" max="7" width="14.375" customWidth="1"/>
  </cols>
  <sheetData>
    <row r="1" spans="1:8">
      <c r="A1" s="92"/>
      <c r="B1" s="896" t="s">
        <v>640</v>
      </c>
      <c r="C1" s="712" t="s">
        <v>1084</v>
      </c>
      <c r="D1" s="712" t="s">
        <v>641</v>
      </c>
      <c r="E1" s="712" t="s">
        <v>357</v>
      </c>
      <c r="F1" s="712"/>
      <c r="G1" s="903" t="s">
        <v>2366</v>
      </c>
    </row>
    <row r="2" spans="1:8">
      <c r="A2" s="166">
        <v>31</v>
      </c>
      <c r="B2" s="761" t="s">
        <v>867</v>
      </c>
      <c r="C2" s="774" t="s">
        <v>647</v>
      </c>
      <c r="D2" s="683" t="s">
        <v>1379</v>
      </c>
      <c r="E2" s="683" t="s">
        <v>1380</v>
      </c>
      <c r="F2" s="683" t="s">
        <v>1516</v>
      </c>
      <c r="G2" s="685" t="s">
        <v>648</v>
      </c>
      <c r="H2" s="1213"/>
    </row>
    <row r="3" spans="1:8" ht="15" customHeight="1">
      <c r="A3" s="92">
        <v>32</v>
      </c>
      <c r="B3" s="763" t="s">
        <v>867</v>
      </c>
      <c r="C3" s="1214" t="s">
        <v>647</v>
      </c>
      <c r="D3" s="679" t="s">
        <v>649</v>
      </c>
      <c r="E3" s="679" t="s">
        <v>1380</v>
      </c>
      <c r="F3" s="679" t="s">
        <v>1381</v>
      </c>
      <c r="G3" s="681" t="s">
        <v>650</v>
      </c>
    </row>
    <row r="4" spans="1:8" ht="15" customHeight="1">
      <c r="A4" s="92">
        <v>33</v>
      </c>
      <c r="B4" s="765" t="s">
        <v>867</v>
      </c>
      <c r="C4" s="774" t="s">
        <v>647</v>
      </c>
      <c r="D4" s="683" t="s">
        <v>651</v>
      </c>
      <c r="E4" s="683" t="s">
        <v>1380</v>
      </c>
      <c r="F4" s="683" t="s">
        <v>1516</v>
      </c>
      <c r="G4" s="685" t="s">
        <v>650</v>
      </c>
    </row>
    <row r="5" spans="1:8" ht="15" customHeight="1">
      <c r="A5" s="92">
        <v>34</v>
      </c>
      <c r="B5" s="765" t="s">
        <v>867</v>
      </c>
      <c r="C5" s="774" t="s">
        <v>647</v>
      </c>
      <c r="D5" s="683" t="s">
        <v>633</v>
      </c>
      <c r="E5" s="683" t="s">
        <v>1380</v>
      </c>
      <c r="F5" s="683" t="s">
        <v>1625</v>
      </c>
      <c r="G5" s="685" t="s">
        <v>976</v>
      </c>
    </row>
    <row r="6" spans="1:8" ht="15" customHeight="1">
      <c r="A6" s="92">
        <v>35</v>
      </c>
      <c r="B6" s="765" t="s">
        <v>867</v>
      </c>
      <c r="C6" s="768" t="s">
        <v>587</v>
      </c>
      <c r="D6" s="683" t="s">
        <v>1421</v>
      </c>
      <c r="E6" s="734" t="s">
        <v>1380</v>
      </c>
      <c r="F6" s="734" t="s">
        <v>1381</v>
      </c>
      <c r="G6" s="685" t="s">
        <v>1422</v>
      </c>
    </row>
    <row r="7" spans="1:8" ht="15" customHeight="1">
      <c r="A7" s="92">
        <v>36</v>
      </c>
      <c r="B7" s="765" t="s">
        <v>867</v>
      </c>
      <c r="C7" s="768" t="s">
        <v>587</v>
      </c>
      <c r="D7" s="683" t="s">
        <v>660</v>
      </c>
      <c r="E7" s="734" t="s">
        <v>1380</v>
      </c>
      <c r="F7" s="734" t="s">
        <v>1381</v>
      </c>
      <c r="G7" s="685" t="s">
        <v>2035</v>
      </c>
    </row>
    <row r="8" spans="1:8" ht="15" customHeight="1">
      <c r="A8" s="92">
        <v>37</v>
      </c>
      <c r="B8" s="765" t="s">
        <v>867</v>
      </c>
      <c r="C8" s="768" t="s">
        <v>587</v>
      </c>
      <c r="D8" s="683" t="s">
        <v>1150</v>
      </c>
      <c r="E8" s="734" t="s">
        <v>1380</v>
      </c>
      <c r="F8" s="734" t="s">
        <v>1381</v>
      </c>
      <c r="G8" s="685" t="s">
        <v>1151</v>
      </c>
    </row>
    <row r="9" spans="1:8" ht="15" customHeight="1">
      <c r="A9" s="92">
        <v>38</v>
      </c>
      <c r="B9" s="765" t="s">
        <v>867</v>
      </c>
      <c r="C9" s="768" t="s">
        <v>587</v>
      </c>
      <c r="D9" s="683" t="s">
        <v>2158</v>
      </c>
      <c r="E9" s="734" t="s">
        <v>1380</v>
      </c>
      <c r="F9" s="734" t="s">
        <v>1381</v>
      </c>
      <c r="G9" s="685" t="s">
        <v>2159</v>
      </c>
    </row>
    <row r="10" spans="1:8" ht="15" customHeight="1">
      <c r="A10" s="92">
        <v>39</v>
      </c>
      <c r="B10" s="765" t="s">
        <v>867</v>
      </c>
      <c r="C10" s="768" t="s">
        <v>588</v>
      </c>
      <c r="D10" s="683" t="s">
        <v>2160</v>
      </c>
      <c r="E10" s="734" t="s">
        <v>1380</v>
      </c>
      <c r="F10" s="734" t="s">
        <v>1381</v>
      </c>
      <c r="G10" s="685" t="s">
        <v>969</v>
      </c>
    </row>
    <row r="11" spans="1:8" ht="15" customHeight="1">
      <c r="A11" s="92">
        <v>40</v>
      </c>
      <c r="B11" s="765" t="s">
        <v>867</v>
      </c>
      <c r="C11" s="768" t="s">
        <v>589</v>
      </c>
      <c r="D11" s="683" t="s">
        <v>1379</v>
      </c>
      <c r="E11" s="734" t="s">
        <v>1380</v>
      </c>
      <c r="F11" s="734" t="s">
        <v>1381</v>
      </c>
      <c r="G11" s="685" t="s">
        <v>970</v>
      </c>
    </row>
    <row r="12" spans="1:8" ht="15" customHeight="1">
      <c r="A12" s="92">
        <v>41</v>
      </c>
      <c r="B12" s="765" t="s">
        <v>867</v>
      </c>
      <c r="C12" s="768" t="s">
        <v>590</v>
      </c>
      <c r="D12" s="683" t="s">
        <v>854</v>
      </c>
      <c r="E12" s="734" t="s">
        <v>1380</v>
      </c>
      <c r="F12" s="734" t="s">
        <v>3</v>
      </c>
      <c r="G12" s="685" t="s">
        <v>1160</v>
      </c>
    </row>
    <row r="13" spans="1:8" ht="15" customHeight="1">
      <c r="A13" s="92">
        <v>42</v>
      </c>
      <c r="B13" s="765" t="s">
        <v>867</v>
      </c>
      <c r="C13" s="768" t="s">
        <v>585</v>
      </c>
      <c r="D13" s="683" t="s">
        <v>1232</v>
      </c>
      <c r="E13" s="734" t="s">
        <v>1380</v>
      </c>
      <c r="F13" s="734" t="s">
        <v>3</v>
      </c>
      <c r="G13" s="685" t="s">
        <v>1233</v>
      </c>
    </row>
    <row r="14" spans="1:8" ht="15" customHeight="1">
      <c r="A14" s="92">
        <v>43</v>
      </c>
      <c r="B14" s="765" t="s">
        <v>867</v>
      </c>
      <c r="C14" s="768" t="s">
        <v>869</v>
      </c>
      <c r="D14" s="683" t="s">
        <v>1234</v>
      </c>
      <c r="E14" s="734" t="s">
        <v>1380</v>
      </c>
      <c r="F14" s="1206" t="s">
        <v>2043</v>
      </c>
      <c r="G14" s="685" t="s">
        <v>2073</v>
      </c>
    </row>
    <row r="15" spans="1:8" ht="15" customHeight="1">
      <c r="A15" s="92">
        <v>44</v>
      </c>
      <c r="B15" s="765" t="s">
        <v>867</v>
      </c>
      <c r="C15" s="768" t="s">
        <v>869</v>
      </c>
      <c r="D15" s="683" t="s">
        <v>1235</v>
      </c>
      <c r="E15" s="734" t="s">
        <v>1380</v>
      </c>
      <c r="F15" s="734" t="s">
        <v>3</v>
      </c>
      <c r="G15" s="685" t="s">
        <v>2073</v>
      </c>
    </row>
    <row r="16" spans="1:8" ht="15" customHeight="1">
      <c r="A16" s="92">
        <v>45</v>
      </c>
      <c r="B16" s="765" t="s">
        <v>867</v>
      </c>
      <c r="C16" s="768" t="s">
        <v>869</v>
      </c>
      <c r="D16" s="683" t="s">
        <v>1221</v>
      </c>
      <c r="E16" s="734" t="s">
        <v>1380</v>
      </c>
      <c r="F16" s="734" t="s">
        <v>3</v>
      </c>
      <c r="G16" s="685" t="s">
        <v>2073</v>
      </c>
    </row>
    <row r="17" spans="1:7" ht="15" customHeight="1">
      <c r="A17" s="92">
        <v>46</v>
      </c>
      <c r="B17" s="765" t="s">
        <v>867</v>
      </c>
      <c r="C17" s="768" t="s">
        <v>869</v>
      </c>
      <c r="D17" s="683" t="s">
        <v>1707</v>
      </c>
      <c r="E17" s="734" t="s">
        <v>1380</v>
      </c>
      <c r="F17" s="734" t="s">
        <v>1516</v>
      </c>
      <c r="G17" s="685" t="s">
        <v>2073</v>
      </c>
    </row>
    <row r="18" spans="1:7" ht="15" customHeight="1">
      <c r="A18" s="92">
        <v>47</v>
      </c>
      <c r="B18" s="765" t="s">
        <v>867</v>
      </c>
      <c r="C18" s="768" t="s">
        <v>557</v>
      </c>
      <c r="D18" s="683" t="s">
        <v>1379</v>
      </c>
      <c r="E18" s="734" t="s">
        <v>1380</v>
      </c>
      <c r="F18" s="734" t="s">
        <v>1381</v>
      </c>
      <c r="G18" s="685" t="s">
        <v>838</v>
      </c>
    </row>
    <row r="19" spans="1:7" ht="15" customHeight="1">
      <c r="A19" s="92">
        <v>48</v>
      </c>
      <c r="B19" s="765" t="s">
        <v>867</v>
      </c>
      <c r="C19" s="768" t="s">
        <v>557</v>
      </c>
      <c r="D19" s="683" t="s">
        <v>942</v>
      </c>
      <c r="E19" s="734" t="s">
        <v>644</v>
      </c>
      <c r="F19" s="1206" t="s">
        <v>2043</v>
      </c>
      <c r="G19" s="685" t="s">
        <v>1708</v>
      </c>
    </row>
    <row r="20" spans="1:7" ht="15" customHeight="1">
      <c r="A20" s="92">
        <v>49</v>
      </c>
      <c r="B20" s="767" t="s">
        <v>867</v>
      </c>
      <c r="C20" s="768" t="s">
        <v>591</v>
      </c>
      <c r="D20" s="721" t="s">
        <v>942</v>
      </c>
      <c r="E20" s="733" t="s">
        <v>644</v>
      </c>
      <c r="F20" s="733" t="s">
        <v>953</v>
      </c>
      <c r="G20" s="685" t="s">
        <v>1709</v>
      </c>
    </row>
    <row r="21" spans="1:7" ht="15" customHeight="1">
      <c r="A21" s="92">
        <v>50</v>
      </c>
      <c r="B21" s="767" t="s">
        <v>867</v>
      </c>
      <c r="C21" s="768" t="s">
        <v>1324</v>
      </c>
      <c r="D21" s="721" t="s">
        <v>633</v>
      </c>
      <c r="E21" s="721" t="s">
        <v>1380</v>
      </c>
      <c r="F21" s="721" t="s">
        <v>1625</v>
      </c>
      <c r="G21" s="685" t="s">
        <v>1710</v>
      </c>
    </row>
    <row r="22" spans="1:7" ht="15" customHeight="1">
      <c r="A22" s="92">
        <v>51</v>
      </c>
      <c r="B22" s="767" t="s">
        <v>867</v>
      </c>
      <c r="C22" s="768" t="s">
        <v>586</v>
      </c>
      <c r="D22" s="778" t="s">
        <v>2281</v>
      </c>
      <c r="E22" s="721" t="s">
        <v>1380</v>
      </c>
      <c r="F22" s="721" t="s">
        <v>1625</v>
      </c>
      <c r="G22" s="685" t="s">
        <v>1498</v>
      </c>
    </row>
    <row r="23" spans="1:7" ht="15" customHeight="1">
      <c r="A23" s="92">
        <v>52</v>
      </c>
      <c r="B23" s="767" t="s">
        <v>867</v>
      </c>
      <c r="C23" s="768" t="s">
        <v>2011</v>
      </c>
      <c r="D23" s="721" t="s">
        <v>1583</v>
      </c>
      <c r="E23" s="721" t="s">
        <v>1380</v>
      </c>
      <c r="F23" s="721" t="s">
        <v>1625</v>
      </c>
      <c r="G23" s="685" t="s">
        <v>2101</v>
      </c>
    </row>
    <row r="24" spans="1:7" ht="15" customHeight="1">
      <c r="A24" s="92">
        <v>53</v>
      </c>
      <c r="B24" s="767" t="s">
        <v>867</v>
      </c>
      <c r="C24" s="768" t="s">
        <v>2011</v>
      </c>
      <c r="D24" s="721" t="s">
        <v>1584</v>
      </c>
      <c r="E24" s="721" t="s">
        <v>663</v>
      </c>
      <c r="F24" s="721" t="s">
        <v>1516</v>
      </c>
      <c r="G24" s="685" t="s">
        <v>2101</v>
      </c>
    </row>
    <row r="25" spans="1:7" ht="15" customHeight="1">
      <c r="A25" s="92">
        <v>54</v>
      </c>
      <c r="B25" s="767" t="s">
        <v>1881</v>
      </c>
      <c r="C25" s="779" t="s">
        <v>60</v>
      </c>
      <c r="D25" s="721" t="s">
        <v>1882</v>
      </c>
      <c r="E25" s="721" t="s">
        <v>2042</v>
      </c>
      <c r="F25" s="721" t="s">
        <v>2043</v>
      </c>
      <c r="G25" s="685" t="s">
        <v>868</v>
      </c>
    </row>
    <row r="26" spans="1:7" ht="15" customHeight="1">
      <c r="A26" s="92">
        <v>55</v>
      </c>
      <c r="B26" s="767" t="s">
        <v>1881</v>
      </c>
      <c r="C26" s="768" t="s">
        <v>2011</v>
      </c>
      <c r="D26" s="721" t="s">
        <v>1585</v>
      </c>
      <c r="E26" s="733" t="s">
        <v>831</v>
      </c>
      <c r="F26" s="733" t="s">
        <v>1516</v>
      </c>
      <c r="G26" s="685" t="s">
        <v>2101</v>
      </c>
    </row>
    <row r="27" spans="1:7" ht="15" customHeight="1">
      <c r="A27" s="92">
        <v>56</v>
      </c>
      <c r="B27" s="767" t="s">
        <v>1329</v>
      </c>
      <c r="C27" s="768" t="s">
        <v>1499</v>
      </c>
      <c r="D27" s="721" t="s">
        <v>1500</v>
      </c>
      <c r="E27" s="721" t="s">
        <v>1501</v>
      </c>
      <c r="F27" s="721" t="s">
        <v>1502</v>
      </c>
      <c r="G27" s="685" t="s">
        <v>1503</v>
      </c>
    </row>
    <row r="28" spans="1:7" ht="15" customHeight="1">
      <c r="A28" s="92">
        <v>57</v>
      </c>
      <c r="B28" s="767" t="s">
        <v>1329</v>
      </c>
      <c r="C28" s="768" t="s">
        <v>2032</v>
      </c>
      <c r="D28" s="721" t="s">
        <v>1504</v>
      </c>
      <c r="E28" s="733" t="s">
        <v>1505</v>
      </c>
      <c r="F28" s="733" t="s">
        <v>1506</v>
      </c>
      <c r="G28" s="685" t="s">
        <v>1507</v>
      </c>
    </row>
    <row r="29" spans="1:7" ht="15" customHeight="1">
      <c r="A29" s="92">
        <v>58</v>
      </c>
      <c r="B29" s="767" t="s">
        <v>1329</v>
      </c>
      <c r="C29" s="768" t="s">
        <v>561</v>
      </c>
      <c r="D29" s="721" t="s">
        <v>1508</v>
      </c>
      <c r="E29" s="733" t="s">
        <v>1509</v>
      </c>
      <c r="F29" s="733" t="s">
        <v>1510</v>
      </c>
      <c r="G29" s="685" t="s">
        <v>1794</v>
      </c>
    </row>
    <row r="30" spans="1:7" ht="15" customHeight="1">
      <c r="A30" s="92">
        <v>59</v>
      </c>
      <c r="B30" s="767" t="s">
        <v>1329</v>
      </c>
      <c r="C30" s="768" t="s">
        <v>562</v>
      </c>
      <c r="D30" s="721" t="s">
        <v>2161</v>
      </c>
      <c r="E30" s="733" t="s">
        <v>2162</v>
      </c>
      <c r="F30" s="733" t="s">
        <v>2163</v>
      </c>
      <c r="G30" s="685" t="s">
        <v>2164</v>
      </c>
    </row>
    <row r="31" spans="1:7" ht="15" customHeight="1">
      <c r="A31" s="92">
        <v>60</v>
      </c>
      <c r="B31" s="767" t="s">
        <v>1883</v>
      </c>
      <c r="C31" s="768" t="s">
        <v>586</v>
      </c>
      <c r="D31" s="721" t="s">
        <v>2165</v>
      </c>
      <c r="E31" s="721">
        <v>1</v>
      </c>
      <c r="F31" s="721" t="s">
        <v>596</v>
      </c>
      <c r="G31" s="685" t="s">
        <v>54</v>
      </c>
    </row>
    <row r="32" spans="1:7" ht="15" customHeight="1">
      <c r="A32" s="92">
        <v>61</v>
      </c>
      <c r="B32" s="767" t="s">
        <v>921</v>
      </c>
      <c r="C32" s="768" t="s">
        <v>563</v>
      </c>
      <c r="D32" s="721" t="s">
        <v>1196</v>
      </c>
      <c r="E32" s="733">
        <v>1</v>
      </c>
      <c r="F32" s="733" t="s">
        <v>1197</v>
      </c>
      <c r="G32" s="685" t="s">
        <v>54</v>
      </c>
    </row>
    <row r="33" spans="1:10" ht="15" customHeight="1">
      <c r="A33" s="92">
        <v>62</v>
      </c>
      <c r="B33" s="780" t="s">
        <v>921</v>
      </c>
      <c r="C33" s="781" t="s">
        <v>564</v>
      </c>
      <c r="D33" s="782" t="s">
        <v>2283</v>
      </c>
      <c r="E33" s="783" t="s">
        <v>2282</v>
      </c>
      <c r="F33" s="784" t="s">
        <v>1198</v>
      </c>
      <c r="G33" s="785" t="s">
        <v>1794</v>
      </c>
    </row>
    <row r="34" spans="1:10" ht="15" customHeight="1">
      <c r="A34" s="92">
        <v>63</v>
      </c>
      <c r="B34" s="767" t="s">
        <v>1199</v>
      </c>
      <c r="C34" s="768" t="s">
        <v>565</v>
      </c>
      <c r="D34" s="721" t="s">
        <v>987</v>
      </c>
      <c r="E34" s="733" t="s">
        <v>988</v>
      </c>
      <c r="F34" s="733" t="s">
        <v>2034</v>
      </c>
      <c r="G34" s="685" t="s">
        <v>989</v>
      </c>
    </row>
    <row r="35" spans="1:10" ht="15" customHeight="1">
      <c r="A35" s="92">
        <v>64</v>
      </c>
      <c r="B35" s="767" t="s">
        <v>990</v>
      </c>
      <c r="C35" s="768" t="s">
        <v>565</v>
      </c>
      <c r="D35" s="721" t="s">
        <v>991</v>
      </c>
      <c r="E35" s="733" t="s">
        <v>992</v>
      </c>
      <c r="F35" s="733" t="s">
        <v>849</v>
      </c>
      <c r="G35" s="685" t="s">
        <v>2367</v>
      </c>
    </row>
    <row r="36" spans="1:10" ht="15" customHeight="1">
      <c r="A36" s="92">
        <v>65</v>
      </c>
      <c r="B36" s="767" t="s">
        <v>385</v>
      </c>
      <c r="C36" s="768" t="s">
        <v>993</v>
      </c>
      <c r="D36" s="721" t="s">
        <v>2284</v>
      </c>
      <c r="E36" s="2452" t="s">
        <v>790</v>
      </c>
      <c r="F36" s="2452"/>
      <c r="G36" s="723" t="s">
        <v>791</v>
      </c>
      <c r="J36" s="1209"/>
    </row>
    <row r="37" spans="1:10" ht="15" customHeight="1">
      <c r="A37" s="92">
        <v>66</v>
      </c>
      <c r="B37" s="767" t="s">
        <v>385</v>
      </c>
      <c r="C37" s="768" t="s">
        <v>1324</v>
      </c>
      <c r="D37" s="721" t="s">
        <v>792</v>
      </c>
      <c r="E37" s="2453" t="s">
        <v>1042</v>
      </c>
      <c r="F37" s="2453"/>
      <c r="G37" s="723" t="s">
        <v>793</v>
      </c>
    </row>
    <row r="38" spans="1:10" ht="15" customHeight="1">
      <c r="A38" s="92">
        <v>67</v>
      </c>
      <c r="B38" s="767" t="s">
        <v>794</v>
      </c>
      <c r="C38" s="768" t="s">
        <v>993</v>
      </c>
      <c r="D38" s="721" t="s">
        <v>795</v>
      </c>
      <c r="E38" s="721" t="s">
        <v>831</v>
      </c>
      <c r="F38" s="721" t="s">
        <v>596</v>
      </c>
      <c r="G38" s="685" t="s">
        <v>263</v>
      </c>
    </row>
    <row r="39" spans="1:10" ht="15" customHeight="1">
      <c r="A39" s="92">
        <v>68</v>
      </c>
      <c r="B39" s="767" t="s">
        <v>794</v>
      </c>
      <c r="C39" s="768" t="s">
        <v>553</v>
      </c>
      <c r="D39" s="721" t="s">
        <v>796</v>
      </c>
      <c r="E39" s="721" t="s">
        <v>803</v>
      </c>
      <c r="F39" s="721" t="s">
        <v>797</v>
      </c>
      <c r="G39" s="685" t="s">
        <v>798</v>
      </c>
    </row>
    <row r="40" spans="1:10" ht="15" customHeight="1">
      <c r="A40" s="92">
        <v>69</v>
      </c>
      <c r="B40" s="767" t="s">
        <v>794</v>
      </c>
      <c r="C40" s="768" t="s">
        <v>565</v>
      </c>
      <c r="D40" s="721" t="s">
        <v>799</v>
      </c>
      <c r="E40" s="721" t="s">
        <v>2368</v>
      </c>
      <c r="F40" s="721" t="s">
        <v>800</v>
      </c>
      <c r="G40" s="685" t="s">
        <v>54</v>
      </c>
    </row>
    <row r="41" spans="1:10" ht="15" customHeight="1">
      <c r="A41" s="92">
        <v>70</v>
      </c>
      <c r="B41" s="767" t="s">
        <v>794</v>
      </c>
      <c r="C41" s="768" t="s">
        <v>2285</v>
      </c>
      <c r="D41" s="721" t="s">
        <v>2286</v>
      </c>
      <c r="E41" s="721" t="s">
        <v>2287</v>
      </c>
      <c r="F41" s="721" t="s">
        <v>596</v>
      </c>
      <c r="G41" s="685" t="s">
        <v>2288</v>
      </c>
    </row>
    <row r="42" spans="1:10" ht="15" customHeight="1">
      <c r="A42" s="92">
        <v>71</v>
      </c>
      <c r="B42" s="786" t="s">
        <v>801</v>
      </c>
      <c r="C42" s="787" t="s">
        <v>553</v>
      </c>
      <c r="D42" s="724" t="s">
        <v>802</v>
      </c>
      <c r="E42" s="788" t="s">
        <v>804</v>
      </c>
      <c r="F42" s="788" t="s">
        <v>2034</v>
      </c>
      <c r="G42" s="689" t="s">
        <v>54</v>
      </c>
    </row>
    <row r="43" spans="1:10" ht="15" customHeight="1"/>
  </sheetData>
  <mergeCells count="2">
    <mergeCell ref="E36:F36"/>
    <mergeCell ref="E37:F37"/>
  </mergeCells>
  <phoneticPr fontId="2"/>
  <pageMargins left="0.59055118110236227" right="0.23622047244094491" top="0.74803149606299213" bottom="0.74803149606299213" header="0.31496062992125984" footer="0.31496062992125984"/>
  <pageSetup paperSize="9" orientation="portrait" r:id="rId1"/>
  <headerFooter>
    <oddHeader>&amp;R&amp;A</oddHeader>
    <oddFooter>&amp;C－４６－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N15" sqref="N15"/>
    </sheetView>
  </sheetViews>
  <sheetFormatPr defaultRowHeight="13.5"/>
  <cols>
    <col min="1" max="1" width="0.75" customWidth="1"/>
    <col min="2" max="2" width="6.375" bestFit="1" customWidth="1"/>
    <col min="3" max="11" width="9" customWidth="1"/>
  </cols>
  <sheetData>
    <row r="1" spans="1:35" s="217" customFormat="1" ht="26.25" customHeight="1">
      <c r="A1" s="215" t="s">
        <v>1862</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20.25" customHeight="1">
      <c r="G2" s="2454" t="s">
        <v>2420</v>
      </c>
      <c r="H2" s="2454"/>
      <c r="I2" s="2454"/>
      <c r="J2" s="2454"/>
      <c r="K2" s="2454"/>
    </row>
    <row r="3" spans="1:35" ht="18" customHeight="1">
      <c r="B3" s="1215"/>
      <c r="C3" s="2455" t="s">
        <v>1410</v>
      </c>
      <c r="D3" s="2455"/>
      <c r="E3" s="2455"/>
      <c r="F3" s="2455" t="s">
        <v>494</v>
      </c>
      <c r="G3" s="2455"/>
      <c r="H3" s="2455"/>
      <c r="I3" s="2455" t="s">
        <v>501</v>
      </c>
      <c r="J3" s="2455"/>
      <c r="K3" s="2455"/>
    </row>
    <row r="4" spans="1:35" ht="18" customHeight="1">
      <c r="B4" s="1216"/>
      <c r="C4" s="853" t="s">
        <v>1840</v>
      </c>
      <c r="D4" s="854" t="s">
        <v>1019</v>
      </c>
      <c r="E4" s="855" t="s">
        <v>667</v>
      </c>
      <c r="F4" s="853" t="s">
        <v>1840</v>
      </c>
      <c r="G4" s="854" t="s">
        <v>1019</v>
      </c>
      <c r="H4" s="855" t="s">
        <v>667</v>
      </c>
      <c r="I4" s="853" t="s">
        <v>1840</v>
      </c>
      <c r="J4" s="854" t="s">
        <v>1019</v>
      </c>
      <c r="K4" s="855" t="s">
        <v>667</v>
      </c>
    </row>
    <row r="5" spans="1:35" ht="30" customHeight="1">
      <c r="B5" s="1217" t="s">
        <v>2383</v>
      </c>
      <c r="C5" s="1230">
        <f>SUM(D5:E5)</f>
        <v>1300600</v>
      </c>
      <c r="D5" s="1231">
        <v>1286700</v>
      </c>
      <c r="E5" s="1218">
        <v>13900</v>
      </c>
      <c r="F5" s="1230">
        <f>SUM(G5:H5)</f>
        <v>1349200</v>
      </c>
      <c r="G5" s="1231">
        <v>1333900</v>
      </c>
      <c r="H5" s="1218">
        <v>15300</v>
      </c>
      <c r="I5" s="1230">
        <f t="shared" ref="I5:I17" si="0">SUM(J5:K5)</f>
        <v>1279300</v>
      </c>
      <c r="J5" s="1231">
        <v>1259200</v>
      </c>
      <c r="K5" s="1218">
        <v>20100</v>
      </c>
    </row>
    <row r="6" spans="1:35" ht="18.95" customHeight="1">
      <c r="B6" s="1204" t="s">
        <v>149</v>
      </c>
      <c r="C6" s="1219">
        <f>SUM(D6:E6)</f>
        <v>99600</v>
      </c>
      <c r="D6" s="1220">
        <v>99500</v>
      </c>
      <c r="E6" s="1221">
        <v>100</v>
      </c>
      <c r="F6" s="1222">
        <f t="shared" ref="F6:F17" si="1">SUM(G6:H6)</f>
        <v>75500</v>
      </c>
      <c r="G6" s="1220">
        <v>75400</v>
      </c>
      <c r="H6" s="1221">
        <v>100</v>
      </c>
      <c r="I6" s="1219">
        <f t="shared" si="0"/>
        <v>100700</v>
      </c>
      <c r="J6" s="1220">
        <v>100600</v>
      </c>
      <c r="K6" s="1221">
        <v>100</v>
      </c>
    </row>
    <row r="7" spans="1:35" ht="18.95" customHeight="1">
      <c r="B7" s="1204" t="s">
        <v>668</v>
      </c>
      <c r="C7" s="1219">
        <f t="shared" ref="C7:C17" si="2">SUM(D7:E7)</f>
        <v>50400</v>
      </c>
      <c r="D7" s="1220">
        <v>50400</v>
      </c>
      <c r="E7" s="1221">
        <v>0</v>
      </c>
      <c r="F7" s="1222">
        <f t="shared" si="1"/>
        <v>49600</v>
      </c>
      <c r="G7" s="1220">
        <v>49500</v>
      </c>
      <c r="H7" s="1221">
        <v>100</v>
      </c>
      <c r="I7" s="1219">
        <f t="shared" si="0"/>
        <v>44500</v>
      </c>
      <c r="J7" s="1220">
        <v>44400</v>
      </c>
      <c r="K7" s="1221">
        <v>100</v>
      </c>
    </row>
    <row r="8" spans="1:35" ht="18.95" customHeight="1">
      <c r="B8" s="1204" t="s">
        <v>151</v>
      </c>
      <c r="C8" s="1219">
        <f t="shared" si="2"/>
        <v>95900</v>
      </c>
      <c r="D8" s="1220">
        <v>95500</v>
      </c>
      <c r="E8" s="1221">
        <v>400</v>
      </c>
      <c r="F8" s="1222">
        <f t="shared" si="1"/>
        <v>83400</v>
      </c>
      <c r="G8" s="1220">
        <v>82900</v>
      </c>
      <c r="H8" s="1221">
        <v>500</v>
      </c>
      <c r="I8" s="1219">
        <f t="shared" si="0"/>
        <v>79100</v>
      </c>
      <c r="J8" s="1220">
        <v>78300</v>
      </c>
      <c r="K8" s="1221">
        <v>800</v>
      </c>
    </row>
    <row r="9" spans="1:35" ht="18.95" customHeight="1">
      <c r="B9" s="1204" t="s">
        <v>152</v>
      </c>
      <c r="C9" s="1219">
        <f t="shared" si="2"/>
        <v>123500</v>
      </c>
      <c r="D9" s="1220">
        <v>122800</v>
      </c>
      <c r="E9" s="1221">
        <v>700</v>
      </c>
      <c r="F9" s="1222">
        <f t="shared" si="1"/>
        <v>155700</v>
      </c>
      <c r="G9" s="1220">
        <v>154700</v>
      </c>
      <c r="H9" s="604">
        <v>1000</v>
      </c>
      <c r="I9" s="1219">
        <f t="shared" si="0"/>
        <v>138600</v>
      </c>
      <c r="J9" s="1220">
        <v>137400</v>
      </c>
      <c r="K9" s="604">
        <v>1200</v>
      </c>
    </row>
    <row r="10" spans="1:35" ht="18.95" customHeight="1">
      <c r="B10" s="1204" t="s">
        <v>153</v>
      </c>
      <c r="C10" s="1219">
        <f t="shared" si="2"/>
        <v>193600</v>
      </c>
      <c r="D10" s="1220">
        <v>191400</v>
      </c>
      <c r="E10" s="604">
        <v>2200</v>
      </c>
      <c r="F10" s="1222">
        <f t="shared" si="1"/>
        <v>184700</v>
      </c>
      <c r="G10" s="1220">
        <v>183000</v>
      </c>
      <c r="H10" s="604">
        <v>1700</v>
      </c>
      <c r="I10" s="1219">
        <f t="shared" si="0"/>
        <v>165600</v>
      </c>
      <c r="J10" s="1220">
        <v>163100</v>
      </c>
      <c r="K10" s="604">
        <v>2500</v>
      </c>
    </row>
    <row r="11" spans="1:35" ht="18.95" customHeight="1">
      <c r="B11" s="1204" t="s">
        <v>154</v>
      </c>
      <c r="C11" s="1219">
        <f t="shared" si="2"/>
        <v>92900</v>
      </c>
      <c r="D11" s="1220">
        <v>92600</v>
      </c>
      <c r="E11" s="1221">
        <v>300</v>
      </c>
      <c r="F11" s="1222">
        <f t="shared" si="1"/>
        <v>102900</v>
      </c>
      <c r="G11" s="1220">
        <v>102200</v>
      </c>
      <c r="H11" s="1221">
        <v>700</v>
      </c>
      <c r="I11" s="1219">
        <f t="shared" si="0"/>
        <v>97500</v>
      </c>
      <c r="J11" s="1220">
        <v>96200</v>
      </c>
      <c r="K11" s="604">
        <v>1300</v>
      </c>
    </row>
    <row r="12" spans="1:35" ht="18.95" customHeight="1">
      <c r="B12" s="1204" t="s">
        <v>155</v>
      </c>
      <c r="C12" s="1219">
        <f t="shared" si="2"/>
        <v>76900</v>
      </c>
      <c r="D12" s="1220">
        <v>74900</v>
      </c>
      <c r="E12" s="604">
        <v>2000</v>
      </c>
      <c r="F12" s="1222">
        <f t="shared" si="1"/>
        <v>94900</v>
      </c>
      <c r="G12" s="1220">
        <v>92600</v>
      </c>
      <c r="H12" s="604">
        <v>2300</v>
      </c>
      <c r="I12" s="1219">
        <f t="shared" si="0"/>
        <v>85700</v>
      </c>
      <c r="J12" s="1220">
        <v>83300</v>
      </c>
      <c r="K12" s="604">
        <v>2400</v>
      </c>
    </row>
    <row r="13" spans="1:35" ht="18.95" customHeight="1">
      <c r="B13" s="1204" t="s">
        <v>156</v>
      </c>
      <c r="C13" s="1219">
        <f t="shared" si="2"/>
        <v>98000</v>
      </c>
      <c r="D13" s="1220">
        <v>93300</v>
      </c>
      <c r="E13" s="604">
        <v>4700</v>
      </c>
      <c r="F13" s="1222">
        <f t="shared" si="1"/>
        <v>106800</v>
      </c>
      <c r="G13" s="1220">
        <v>102200</v>
      </c>
      <c r="H13" s="604">
        <v>4600</v>
      </c>
      <c r="I13" s="1219">
        <v>108000</v>
      </c>
      <c r="J13" s="1220">
        <v>102200</v>
      </c>
      <c r="K13" s="604">
        <v>6000</v>
      </c>
    </row>
    <row r="14" spans="1:35" ht="18.95" customHeight="1">
      <c r="B14" s="1204" t="s">
        <v>157</v>
      </c>
      <c r="C14" s="1219">
        <f t="shared" si="2"/>
        <v>97300</v>
      </c>
      <c r="D14" s="1220">
        <v>95500</v>
      </c>
      <c r="E14" s="604">
        <v>1800</v>
      </c>
      <c r="F14" s="1222">
        <f t="shared" si="1"/>
        <v>97200</v>
      </c>
      <c r="G14" s="1220">
        <v>95300</v>
      </c>
      <c r="H14" s="604">
        <v>1900</v>
      </c>
      <c r="I14" s="1219">
        <f t="shared" si="0"/>
        <v>95300</v>
      </c>
      <c r="J14" s="1220">
        <v>92600</v>
      </c>
      <c r="K14" s="604">
        <v>2700</v>
      </c>
    </row>
    <row r="15" spans="1:35" ht="18.95" customHeight="1">
      <c r="B15" s="1204" t="s">
        <v>158</v>
      </c>
      <c r="C15" s="1219">
        <f t="shared" si="2"/>
        <v>118700</v>
      </c>
      <c r="D15" s="1220">
        <v>116000</v>
      </c>
      <c r="E15" s="604">
        <v>2700</v>
      </c>
      <c r="F15" s="1222">
        <f t="shared" si="1"/>
        <v>170200</v>
      </c>
      <c r="G15" s="1220">
        <v>168700</v>
      </c>
      <c r="H15" s="604">
        <v>1500</v>
      </c>
      <c r="I15" s="1219">
        <f t="shared" si="0"/>
        <v>141200</v>
      </c>
      <c r="J15" s="1220">
        <v>139400</v>
      </c>
      <c r="K15" s="604">
        <v>1800</v>
      </c>
    </row>
    <row r="16" spans="1:35" ht="18.95" customHeight="1">
      <c r="B16" s="1204" t="s">
        <v>159</v>
      </c>
      <c r="C16" s="1219">
        <f t="shared" si="2"/>
        <v>191000</v>
      </c>
      <c r="D16" s="1220">
        <v>190600</v>
      </c>
      <c r="E16" s="1221">
        <v>400</v>
      </c>
      <c r="F16" s="1222">
        <f t="shared" si="1"/>
        <v>168100</v>
      </c>
      <c r="G16" s="1220">
        <v>167600</v>
      </c>
      <c r="H16" s="1221">
        <v>500</v>
      </c>
      <c r="I16" s="1219">
        <f t="shared" si="0"/>
        <v>157800</v>
      </c>
      <c r="J16" s="1220">
        <v>157200</v>
      </c>
      <c r="K16" s="1221">
        <v>600</v>
      </c>
    </row>
    <row r="17" spans="2:11" ht="18.95" customHeight="1">
      <c r="B17" s="1205" t="s">
        <v>160</v>
      </c>
      <c r="C17" s="1223">
        <f t="shared" si="2"/>
        <v>64600</v>
      </c>
      <c r="D17" s="1224">
        <v>64200</v>
      </c>
      <c r="E17" s="1225">
        <v>400</v>
      </c>
      <c r="F17" s="1226">
        <f t="shared" si="1"/>
        <v>60200</v>
      </c>
      <c r="G17" s="1224">
        <v>59800</v>
      </c>
      <c r="H17" s="1225">
        <v>400</v>
      </c>
      <c r="I17" s="1223">
        <f t="shared" si="0"/>
        <v>65300</v>
      </c>
      <c r="J17" s="1224">
        <v>64700</v>
      </c>
      <c r="K17" s="1225">
        <v>600</v>
      </c>
    </row>
    <row r="18" spans="2:11" ht="15.95" customHeight="1">
      <c r="B18" s="160"/>
      <c r="C18" s="1227"/>
      <c r="D18" s="1227"/>
      <c r="E18" s="1227"/>
      <c r="F18" s="1227"/>
      <c r="G18" s="1227"/>
      <c r="H18" s="1227"/>
      <c r="I18" s="160"/>
      <c r="J18" s="160"/>
      <c r="K18" s="160"/>
    </row>
    <row r="19" spans="2:11" ht="18" customHeight="1">
      <c r="B19" s="1215"/>
      <c r="C19" s="2455" t="s">
        <v>994</v>
      </c>
      <c r="D19" s="2455"/>
      <c r="E19" s="2455"/>
      <c r="F19" s="2455" t="s">
        <v>2245</v>
      </c>
      <c r="G19" s="2455"/>
      <c r="H19" s="2455"/>
      <c r="I19" s="166"/>
      <c r="J19" s="166"/>
      <c r="K19" s="166"/>
    </row>
    <row r="20" spans="2:11" ht="18" customHeight="1">
      <c r="B20" s="1216"/>
      <c r="C20" s="853" t="s">
        <v>1840</v>
      </c>
      <c r="D20" s="854" t="s">
        <v>1019</v>
      </c>
      <c r="E20" s="855" t="s">
        <v>667</v>
      </c>
      <c r="F20" s="853" t="s">
        <v>1840</v>
      </c>
      <c r="G20" s="854" t="s">
        <v>1019</v>
      </c>
      <c r="H20" s="855" t="s">
        <v>667</v>
      </c>
      <c r="I20" s="166"/>
      <c r="J20" s="166"/>
      <c r="K20" s="166"/>
    </row>
    <row r="21" spans="2:11" ht="30" customHeight="1">
      <c r="B21" s="1228" t="s">
        <v>1020</v>
      </c>
      <c r="C21" s="1230">
        <f t="shared" ref="C21:C33" si="3">SUM(D21:E21)</f>
        <v>1419400</v>
      </c>
      <c r="D21" s="1231">
        <v>1399800</v>
      </c>
      <c r="E21" s="1218">
        <v>19600</v>
      </c>
      <c r="F21" s="1232">
        <f t="shared" ref="F21:F33" si="4">SUM(G21:H21)</f>
        <v>1454700</v>
      </c>
      <c r="G21" s="1233">
        <v>1438000</v>
      </c>
      <c r="H21" s="1218">
        <v>16700</v>
      </c>
      <c r="I21" s="166"/>
      <c r="J21" s="166"/>
      <c r="K21" s="166"/>
    </row>
    <row r="22" spans="2:11" ht="18.95" customHeight="1">
      <c r="B22" s="1204" t="s">
        <v>149</v>
      </c>
      <c r="C22" s="1219">
        <f t="shared" si="3"/>
        <v>107100</v>
      </c>
      <c r="D22" s="1220">
        <v>106800</v>
      </c>
      <c r="E22" s="444">
        <v>300</v>
      </c>
      <c r="F22" s="1222">
        <f t="shared" si="4"/>
        <v>133500</v>
      </c>
      <c r="G22" s="1220">
        <v>133200</v>
      </c>
      <c r="H22" s="444">
        <v>300</v>
      </c>
      <c r="I22" s="92"/>
      <c r="J22" s="92"/>
      <c r="K22" s="92"/>
    </row>
    <row r="23" spans="2:11" ht="18.95" customHeight="1">
      <c r="B23" s="1204" t="s">
        <v>668</v>
      </c>
      <c r="C23" s="1219">
        <f t="shared" si="3"/>
        <v>52600</v>
      </c>
      <c r="D23" s="1220">
        <v>52300</v>
      </c>
      <c r="E23" s="444">
        <v>300</v>
      </c>
      <c r="F23" s="1222">
        <f t="shared" si="4"/>
        <v>50300</v>
      </c>
      <c r="G23" s="1220">
        <v>50000</v>
      </c>
      <c r="H23" s="444">
        <v>300</v>
      </c>
      <c r="I23" s="92"/>
      <c r="J23" s="92"/>
      <c r="K23" s="92"/>
    </row>
    <row r="24" spans="2:11" ht="18.95" customHeight="1">
      <c r="B24" s="1204" t="s">
        <v>151</v>
      </c>
      <c r="C24" s="1219">
        <f t="shared" si="3"/>
        <v>101800</v>
      </c>
      <c r="D24" s="1220">
        <v>100900</v>
      </c>
      <c r="E24" s="444">
        <v>900</v>
      </c>
      <c r="F24" s="1222">
        <f t="shared" si="4"/>
        <v>101700</v>
      </c>
      <c r="G24" s="1220">
        <v>100900</v>
      </c>
      <c r="H24" s="444">
        <v>800</v>
      </c>
      <c r="I24" s="92"/>
      <c r="J24" s="92"/>
      <c r="K24" s="92"/>
    </row>
    <row r="25" spans="2:11" ht="18.95" customHeight="1">
      <c r="B25" s="1204" t="s">
        <v>152</v>
      </c>
      <c r="C25" s="1219">
        <f t="shared" si="3"/>
        <v>146100</v>
      </c>
      <c r="D25" s="1220">
        <v>144600</v>
      </c>
      <c r="E25" s="604">
        <v>1500</v>
      </c>
      <c r="F25" s="1222">
        <f t="shared" si="4"/>
        <v>145700</v>
      </c>
      <c r="G25" s="1220">
        <v>145200</v>
      </c>
      <c r="H25" s="604">
        <v>500</v>
      </c>
      <c r="I25" s="92"/>
      <c r="J25" s="92"/>
      <c r="K25" s="92"/>
    </row>
    <row r="26" spans="2:11" ht="18.95" customHeight="1">
      <c r="B26" s="1204" t="s">
        <v>153</v>
      </c>
      <c r="C26" s="1219">
        <f t="shared" si="3"/>
        <v>174800</v>
      </c>
      <c r="D26" s="1220">
        <v>173000</v>
      </c>
      <c r="E26" s="604">
        <v>1800</v>
      </c>
      <c r="F26" s="1222">
        <f t="shared" si="4"/>
        <v>173600</v>
      </c>
      <c r="G26" s="1220">
        <v>171700</v>
      </c>
      <c r="H26" s="604">
        <v>1900</v>
      </c>
      <c r="I26" s="92"/>
      <c r="J26" s="92"/>
      <c r="K26" s="92"/>
    </row>
    <row r="27" spans="2:11" ht="18.95" customHeight="1">
      <c r="B27" s="1204" t="s">
        <v>154</v>
      </c>
      <c r="C27" s="1219">
        <f t="shared" si="3"/>
        <v>101000</v>
      </c>
      <c r="D27" s="1220">
        <v>100000</v>
      </c>
      <c r="E27" s="604">
        <v>1000</v>
      </c>
      <c r="F27" s="1222">
        <f t="shared" si="4"/>
        <v>98000</v>
      </c>
      <c r="G27" s="1220">
        <v>97300</v>
      </c>
      <c r="H27" s="604">
        <v>700</v>
      </c>
      <c r="I27" s="92"/>
      <c r="J27" s="92"/>
      <c r="K27" s="92"/>
    </row>
    <row r="28" spans="2:11" ht="18.95" customHeight="1">
      <c r="B28" s="1204" t="s">
        <v>155</v>
      </c>
      <c r="C28" s="1219">
        <f t="shared" si="3"/>
        <v>91200</v>
      </c>
      <c r="D28" s="1220">
        <v>88900</v>
      </c>
      <c r="E28" s="604">
        <v>2300</v>
      </c>
      <c r="F28" s="1222">
        <f t="shared" si="4"/>
        <v>99200</v>
      </c>
      <c r="G28" s="1220">
        <v>96800</v>
      </c>
      <c r="H28" s="604">
        <v>2400</v>
      </c>
      <c r="I28" s="92"/>
      <c r="J28" s="92"/>
      <c r="K28" s="92"/>
    </row>
    <row r="29" spans="2:11" ht="18.95" customHeight="1">
      <c r="B29" s="1204" t="s">
        <v>156</v>
      </c>
      <c r="C29" s="1219">
        <f t="shared" si="3"/>
        <v>115700</v>
      </c>
      <c r="D29" s="1220">
        <v>109700</v>
      </c>
      <c r="E29" s="604">
        <v>6000</v>
      </c>
      <c r="F29" s="1222">
        <f t="shared" si="4"/>
        <v>117600</v>
      </c>
      <c r="G29" s="1220">
        <v>112800</v>
      </c>
      <c r="H29" s="604">
        <v>4800</v>
      </c>
      <c r="I29" s="92"/>
      <c r="J29" s="92"/>
      <c r="K29" s="92"/>
    </row>
    <row r="30" spans="2:11" ht="18.95" customHeight="1">
      <c r="B30" s="1204" t="s">
        <v>157</v>
      </c>
      <c r="C30" s="1219">
        <f t="shared" si="3"/>
        <v>114200</v>
      </c>
      <c r="D30" s="1220">
        <v>112000</v>
      </c>
      <c r="E30" s="604">
        <v>2200</v>
      </c>
      <c r="F30" s="1222">
        <f t="shared" si="4"/>
        <v>133900</v>
      </c>
      <c r="G30" s="1220">
        <v>131700</v>
      </c>
      <c r="H30" s="604">
        <v>2200</v>
      </c>
      <c r="I30" s="92"/>
      <c r="J30" s="92"/>
      <c r="K30" s="92"/>
    </row>
    <row r="31" spans="2:11" ht="18.95" customHeight="1">
      <c r="B31" s="1204" t="s">
        <v>158</v>
      </c>
      <c r="C31" s="1219">
        <f t="shared" si="3"/>
        <v>144300</v>
      </c>
      <c r="D31" s="1220">
        <v>142600</v>
      </c>
      <c r="E31" s="604">
        <v>1700</v>
      </c>
      <c r="F31" s="1222">
        <f t="shared" si="4"/>
        <v>144500</v>
      </c>
      <c r="G31" s="1220">
        <v>143200</v>
      </c>
      <c r="H31" s="604">
        <v>1300</v>
      </c>
      <c r="I31" s="92"/>
      <c r="J31" s="92"/>
      <c r="K31" s="92"/>
    </row>
    <row r="32" spans="2:11" ht="18.95" customHeight="1">
      <c r="B32" s="1204" t="s">
        <v>159</v>
      </c>
      <c r="C32" s="1219">
        <f t="shared" si="3"/>
        <v>189700</v>
      </c>
      <c r="D32" s="1220">
        <v>188800</v>
      </c>
      <c r="E32" s="444">
        <v>900</v>
      </c>
      <c r="F32" s="1222">
        <f t="shared" si="4"/>
        <v>187100</v>
      </c>
      <c r="G32" s="1220">
        <v>186100</v>
      </c>
      <c r="H32" s="604">
        <v>1000</v>
      </c>
      <c r="I32" s="92"/>
      <c r="J32" s="92"/>
      <c r="K32" s="92"/>
    </row>
    <row r="33" spans="1:11" ht="18.95" customHeight="1">
      <c r="A33" s="1234"/>
      <c r="B33" s="1205" t="s">
        <v>160</v>
      </c>
      <c r="C33" s="1223">
        <f t="shared" si="3"/>
        <v>80900</v>
      </c>
      <c r="D33" s="1224">
        <v>80200</v>
      </c>
      <c r="E33" s="447">
        <v>700</v>
      </c>
      <c r="F33" s="1226">
        <f t="shared" si="4"/>
        <v>69600</v>
      </c>
      <c r="G33" s="1224">
        <v>69100</v>
      </c>
      <c r="H33" s="447">
        <v>500</v>
      </c>
      <c r="I33" s="92"/>
      <c r="J33" s="92"/>
      <c r="K33" s="92"/>
    </row>
    <row r="34" spans="1:11">
      <c r="A34" s="388"/>
      <c r="B34" s="406"/>
      <c r="C34" s="406"/>
      <c r="D34" s="406"/>
      <c r="E34" s="406"/>
      <c r="F34" s="406"/>
      <c r="G34" s="406"/>
      <c r="H34" s="406"/>
    </row>
    <row r="35" spans="1:11">
      <c r="B35" s="955"/>
    </row>
  </sheetData>
  <mergeCells count="6">
    <mergeCell ref="G2:K2"/>
    <mergeCell ref="C3:E3"/>
    <mergeCell ref="F3:H3"/>
    <mergeCell ref="I3:K3"/>
    <mergeCell ref="C19:E19"/>
    <mergeCell ref="F19:H19"/>
  </mergeCells>
  <phoneticPr fontId="2"/>
  <pageMargins left="0.70866141732283472" right="0.70866141732283472" top="0.74803149606299213" bottom="0.74803149606299213" header="0.31496062992125984" footer="0.31496062992125984"/>
  <pageSetup paperSize="9" orientation="portrait" r:id="rId1"/>
  <headerFooter>
    <oddHeader>&amp;R&amp;A</oddHeader>
    <oddFooter>&amp;C－４７－</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zoomScaleNormal="100" workbookViewId="0">
      <selection activeCell="B2" sqref="B2"/>
    </sheetView>
  </sheetViews>
  <sheetFormatPr defaultRowHeight="13.5"/>
  <cols>
    <col min="1" max="1" width="0.625" style="412" customWidth="1"/>
    <col min="2" max="2" width="13.75" style="412" customWidth="1"/>
    <col min="3" max="3" width="0.125" style="412" hidden="1" customWidth="1"/>
    <col min="4" max="4" width="8.625" style="412" customWidth="1"/>
    <col min="5" max="13" width="8.625" customWidth="1"/>
  </cols>
  <sheetData>
    <row r="1" spans="1:36" s="410" customFormat="1" ht="26.25" customHeight="1">
      <c r="A1"/>
      <c r="B1" s="215" t="s">
        <v>1594</v>
      </c>
      <c r="C1" s="219"/>
      <c r="D1" s="411"/>
      <c r="E1" s="411"/>
      <c r="F1" s="411"/>
      <c r="G1" s="411"/>
      <c r="H1" s="411"/>
      <c r="I1" s="411"/>
      <c r="J1" s="411"/>
      <c r="K1" s="411"/>
      <c r="L1" s="411"/>
      <c r="M1" s="411"/>
      <c r="N1" s="408"/>
      <c r="O1" s="408"/>
      <c r="P1" s="408"/>
      <c r="Q1" s="408"/>
      <c r="R1" s="408"/>
      <c r="S1" s="408"/>
      <c r="T1" s="408"/>
      <c r="U1" s="408"/>
      <c r="V1" s="408"/>
    </row>
    <row r="2" spans="1:36" s="409" customFormat="1">
      <c r="A2"/>
      <c r="B2"/>
      <c r="C2"/>
      <c r="D2" s="412"/>
      <c r="E2" s="412"/>
      <c r="F2" s="412"/>
      <c r="G2" s="412"/>
      <c r="H2" s="412"/>
      <c r="I2" s="412"/>
      <c r="J2" s="412"/>
      <c r="K2" s="412"/>
      <c r="L2" s="412"/>
      <c r="M2" s="412"/>
    </row>
    <row r="3" spans="1:36" ht="19.5" customHeight="1">
      <c r="A3"/>
      <c r="B3"/>
      <c r="C3" s="92"/>
      <c r="D3" s="375"/>
      <c r="E3" s="375"/>
      <c r="F3" s="375"/>
      <c r="G3" s="375"/>
      <c r="H3" s="413" t="s">
        <v>2391</v>
      </c>
      <c r="I3" s="407"/>
      <c r="J3" s="407"/>
      <c r="K3" s="407"/>
      <c r="L3" s="407"/>
      <c r="M3" s="407"/>
      <c r="V3" s="409"/>
      <c r="W3" s="409"/>
      <c r="X3" s="409"/>
      <c r="Y3" s="409"/>
      <c r="Z3" s="409"/>
      <c r="AA3" s="409"/>
      <c r="AB3" s="409"/>
      <c r="AC3" s="409"/>
      <c r="AD3" s="409"/>
      <c r="AE3" s="409"/>
      <c r="AF3" s="409"/>
      <c r="AG3" s="409"/>
      <c r="AH3" s="409"/>
      <c r="AI3" s="409"/>
      <c r="AJ3" s="409"/>
    </row>
    <row r="4" spans="1:36" ht="22.5" customHeight="1">
      <c r="A4"/>
      <c r="B4" s="1333" t="s">
        <v>1895</v>
      </c>
      <c r="C4" s="2468"/>
      <c r="D4" s="2126" t="s">
        <v>1410</v>
      </c>
      <c r="E4" s="2127"/>
      <c r="F4" s="2469" t="s">
        <v>494</v>
      </c>
      <c r="G4" s="2127"/>
      <c r="H4" s="2126" t="s">
        <v>501</v>
      </c>
      <c r="I4" s="2127"/>
      <c r="J4" s="2469" t="s">
        <v>994</v>
      </c>
      <c r="K4" s="2127"/>
      <c r="L4" s="2126" t="s">
        <v>2245</v>
      </c>
      <c r="M4" s="2127"/>
    </row>
    <row r="5" spans="1:36" ht="32.25" customHeight="1">
      <c r="A5"/>
      <c r="B5" s="2468"/>
      <c r="C5" s="2468"/>
      <c r="D5" s="2128"/>
      <c r="E5" s="2129"/>
      <c r="F5" s="2470"/>
      <c r="G5" s="2129"/>
      <c r="H5" s="2128"/>
      <c r="I5" s="2129"/>
      <c r="J5" s="2470"/>
      <c r="K5" s="2129"/>
      <c r="L5" s="2128"/>
      <c r="M5" s="2129"/>
    </row>
    <row r="6" spans="1:36" ht="21.95" customHeight="1">
      <c r="A6"/>
      <c r="B6" s="2468"/>
      <c r="C6" s="2468"/>
      <c r="D6" s="1243" t="s">
        <v>1019</v>
      </c>
      <c r="E6" s="1244" t="s">
        <v>667</v>
      </c>
      <c r="F6" s="1243" t="s">
        <v>1019</v>
      </c>
      <c r="G6" s="1244" t="s">
        <v>667</v>
      </c>
      <c r="H6" s="1243" t="s">
        <v>1019</v>
      </c>
      <c r="I6" s="1244" t="s">
        <v>667</v>
      </c>
      <c r="J6" s="1243" t="s">
        <v>1019</v>
      </c>
      <c r="K6" s="1244" t="s">
        <v>667</v>
      </c>
      <c r="L6" s="1243" t="s">
        <v>1019</v>
      </c>
      <c r="M6" s="1244" t="s">
        <v>667</v>
      </c>
    </row>
    <row r="7" spans="1:36" ht="21.95" customHeight="1">
      <c r="A7"/>
      <c r="B7" s="2468"/>
      <c r="C7" s="2468"/>
      <c r="D7" s="2128" t="s">
        <v>1840</v>
      </c>
      <c r="E7" s="2129"/>
      <c r="F7" s="2128" t="s">
        <v>1840</v>
      </c>
      <c r="G7" s="2129"/>
      <c r="H7" s="2128" t="s">
        <v>1840</v>
      </c>
      <c r="I7" s="2129"/>
      <c r="J7" s="2128" t="s">
        <v>1840</v>
      </c>
      <c r="K7" s="2129"/>
      <c r="L7" s="2128" t="s">
        <v>1840</v>
      </c>
      <c r="M7" s="2129"/>
    </row>
    <row r="8" spans="1:36" ht="21.95" customHeight="1">
      <c r="A8"/>
      <c r="B8" s="1748" t="s">
        <v>2390</v>
      </c>
      <c r="C8" s="954"/>
      <c r="D8" s="789">
        <v>557500</v>
      </c>
      <c r="E8" s="643" t="s">
        <v>15</v>
      </c>
      <c r="F8" s="789">
        <v>479000</v>
      </c>
      <c r="G8" s="643" t="s">
        <v>15</v>
      </c>
      <c r="H8" s="789">
        <v>396900</v>
      </c>
      <c r="I8" s="643" t="s">
        <v>15</v>
      </c>
      <c r="J8" s="789">
        <v>541700</v>
      </c>
      <c r="K8" s="643" t="s">
        <v>1511</v>
      </c>
      <c r="L8" s="949" ph="1">
        <v>549900</v>
      </c>
      <c r="M8" s="643" t="s">
        <v>1511</v>
      </c>
      <c r="N8" s="417"/>
      <c r="O8" s="388"/>
    </row>
    <row r="9" spans="1:36" ht="21.95" customHeight="1">
      <c r="A9"/>
      <c r="B9" s="1748"/>
      <c r="C9" s="954"/>
      <c r="D9" s="2465">
        <v>557500</v>
      </c>
      <c r="E9" s="2466"/>
      <c r="F9" s="2465">
        <v>479000</v>
      </c>
      <c r="G9" s="2467"/>
      <c r="H9" s="2462">
        <v>396900</v>
      </c>
      <c r="I9" s="2463"/>
      <c r="J9" s="2462">
        <v>541700</v>
      </c>
      <c r="K9" s="2463"/>
      <c r="L9" s="2464" ph="1">
        <v>549900</v>
      </c>
      <c r="M9" s="2463" ph="1"/>
      <c r="N9" s="418"/>
      <c r="O9" s="388"/>
    </row>
    <row r="10" spans="1:36" ht="21.95" customHeight="1">
      <c r="A10"/>
      <c r="B10" s="1748" t="s">
        <v>2386</v>
      </c>
      <c r="C10" s="954"/>
      <c r="D10" s="789">
        <v>94100</v>
      </c>
      <c r="E10" s="790">
        <v>2800</v>
      </c>
      <c r="F10" s="789">
        <v>222300</v>
      </c>
      <c r="G10" s="790">
        <v>2800</v>
      </c>
      <c r="H10" s="789">
        <v>264700</v>
      </c>
      <c r="I10" s="790">
        <v>3400</v>
      </c>
      <c r="J10" s="789">
        <v>293700</v>
      </c>
      <c r="K10" s="790">
        <v>2800</v>
      </c>
      <c r="L10" s="949" ph="1">
        <v>301200</v>
      </c>
      <c r="M10" s="790" ph="1">
        <v>2500</v>
      </c>
      <c r="N10" s="418"/>
      <c r="O10" s="388"/>
    </row>
    <row r="11" spans="1:36" ht="21.95" customHeight="1">
      <c r="A11"/>
      <c r="B11" s="1748"/>
      <c r="C11" s="954"/>
      <c r="D11" s="2458">
        <v>96900</v>
      </c>
      <c r="E11" s="1428"/>
      <c r="F11" s="2458">
        <v>225100</v>
      </c>
      <c r="G11" s="1428"/>
      <c r="H11" s="2458">
        <v>268100</v>
      </c>
      <c r="I11" s="1428"/>
      <c r="J11" s="2458">
        <v>296500</v>
      </c>
      <c r="K11" s="1428"/>
      <c r="L11" s="2460" ph="1">
        <v>303700</v>
      </c>
      <c r="M11" s="1428" ph="1"/>
    </row>
    <row r="12" spans="1:36" ht="21.95" customHeight="1">
      <c r="A12"/>
      <c r="B12" s="1333" t="s">
        <v>2387</v>
      </c>
      <c r="C12" s="954"/>
      <c r="D12" s="789">
        <v>11600</v>
      </c>
      <c r="E12" s="643" t="s">
        <v>1511</v>
      </c>
      <c r="F12" s="789">
        <v>12200</v>
      </c>
      <c r="G12" s="643" t="s">
        <v>1511</v>
      </c>
      <c r="H12" s="789">
        <v>13600</v>
      </c>
      <c r="I12" s="643" t="s">
        <v>1511</v>
      </c>
      <c r="J12" s="789">
        <v>21000</v>
      </c>
      <c r="K12" s="643" t="s">
        <v>1511</v>
      </c>
      <c r="L12" s="949" ph="1">
        <v>12100</v>
      </c>
      <c r="M12" s="643" t="s">
        <v>1511</v>
      </c>
    </row>
    <row r="13" spans="1:36" ht="21.95" customHeight="1">
      <c r="A13"/>
      <c r="B13" s="1333"/>
      <c r="C13" s="954"/>
      <c r="D13" s="2458">
        <v>11600</v>
      </c>
      <c r="E13" s="1428"/>
      <c r="F13" s="2458">
        <v>12200</v>
      </c>
      <c r="G13" s="1428"/>
      <c r="H13" s="2458">
        <v>13600</v>
      </c>
      <c r="I13" s="1428"/>
      <c r="J13" s="2458">
        <v>21000</v>
      </c>
      <c r="K13" s="1428"/>
      <c r="L13" s="2460" ph="1">
        <v>12100</v>
      </c>
      <c r="M13" s="1428" ph="1"/>
      <c r="N13" s="1207"/>
    </row>
    <row r="14" spans="1:36" ht="21.95" customHeight="1">
      <c r="A14"/>
      <c r="B14" s="1333" t="s">
        <v>2384</v>
      </c>
      <c r="C14" s="954"/>
      <c r="D14" s="644">
        <v>47000</v>
      </c>
      <c r="E14" s="643" t="s">
        <v>1511</v>
      </c>
      <c r="F14" s="644">
        <v>47000</v>
      </c>
      <c r="G14" s="643" t="s">
        <v>1511</v>
      </c>
      <c r="H14" s="644">
        <v>65000</v>
      </c>
      <c r="I14" s="643" t="s">
        <v>1511</v>
      </c>
      <c r="J14" s="789">
        <v>65000</v>
      </c>
      <c r="K14" s="643" t="s">
        <v>1511</v>
      </c>
      <c r="L14" s="950" ph="1">
        <v>45000</v>
      </c>
      <c r="M14" s="643" t="s">
        <v>1511</v>
      </c>
    </row>
    <row r="15" spans="1:36" ht="21.95" customHeight="1">
      <c r="A15"/>
      <c r="B15" s="1333"/>
      <c r="C15" s="954"/>
      <c r="D15" s="2458">
        <v>47000</v>
      </c>
      <c r="E15" s="1428"/>
      <c r="F15" s="2458">
        <v>47000</v>
      </c>
      <c r="G15" s="1428"/>
      <c r="H15" s="2458">
        <v>65000</v>
      </c>
      <c r="I15" s="1428"/>
      <c r="J15" s="2458">
        <v>65000</v>
      </c>
      <c r="K15" s="1428"/>
      <c r="L15" s="2460" ph="1">
        <v>45000</v>
      </c>
      <c r="M15" s="1428" ph="1"/>
    </row>
    <row r="16" spans="1:36" ht="21.95" customHeight="1">
      <c r="A16"/>
      <c r="B16" s="1333" t="s">
        <v>669</v>
      </c>
      <c r="C16" s="954"/>
      <c r="D16" s="789">
        <v>26900</v>
      </c>
      <c r="E16" s="643" t="s">
        <v>1511</v>
      </c>
      <c r="F16" s="789">
        <v>27400</v>
      </c>
      <c r="G16" s="643" t="s">
        <v>1511</v>
      </c>
      <c r="H16" s="789">
        <v>28300</v>
      </c>
      <c r="I16" s="643" t="s">
        <v>1511</v>
      </c>
      <c r="J16" s="789">
        <v>30800</v>
      </c>
      <c r="K16" s="643" t="s">
        <v>1511</v>
      </c>
      <c r="L16" s="949" ph="1">
        <v>28700</v>
      </c>
      <c r="M16" s="643" t="s">
        <v>1511</v>
      </c>
    </row>
    <row r="17" spans="1:13" ht="21.95" customHeight="1">
      <c r="A17"/>
      <c r="B17" s="1333"/>
      <c r="C17" s="954"/>
      <c r="D17" s="2458">
        <v>26900</v>
      </c>
      <c r="E17" s="1428"/>
      <c r="F17" s="2458">
        <v>27400</v>
      </c>
      <c r="G17" s="1428"/>
      <c r="H17" s="2458">
        <v>28300</v>
      </c>
      <c r="I17" s="1428"/>
      <c r="J17" s="2458">
        <v>30800</v>
      </c>
      <c r="K17" s="1428"/>
      <c r="L17" s="2460" ph="1">
        <v>28700</v>
      </c>
      <c r="M17" s="1428" ph="1"/>
    </row>
    <row r="18" spans="1:13" ht="21.95" customHeight="1">
      <c r="A18"/>
      <c r="B18" s="1748" t="s">
        <v>2388</v>
      </c>
      <c r="C18" s="954"/>
      <c r="D18" s="789">
        <v>324400</v>
      </c>
      <c r="E18" s="643" t="s">
        <v>1511</v>
      </c>
      <c r="F18" s="789">
        <v>335600</v>
      </c>
      <c r="G18" s="643" t="s">
        <v>1511</v>
      </c>
      <c r="H18" s="789">
        <v>274200</v>
      </c>
      <c r="I18" s="643" t="s">
        <v>1511</v>
      </c>
      <c r="J18" s="789">
        <v>253200</v>
      </c>
      <c r="K18" s="643" t="s">
        <v>1511</v>
      </c>
      <c r="L18" s="949" ph="1">
        <v>269900</v>
      </c>
      <c r="M18" s="643" t="s">
        <v>1511</v>
      </c>
    </row>
    <row r="19" spans="1:13" ht="21.95" customHeight="1">
      <c r="A19"/>
      <c r="B19" s="1748"/>
      <c r="C19" s="954"/>
      <c r="D19" s="2458">
        <v>324400</v>
      </c>
      <c r="E19" s="1428"/>
      <c r="F19" s="2458">
        <v>335600</v>
      </c>
      <c r="G19" s="1428"/>
      <c r="H19" s="2458">
        <v>274200</v>
      </c>
      <c r="I19" s="1428"/>
      <c r="J19" s="2458">
        <v>253200</v>
      </c>
      <c r="K19" s="1428"/>
      <c r="L19" s="2460" ph="1">
        <v>269900</v>
      </c>
      <c r="M19" s="1428" ph="1"/>
    </row>
    <row r="20" spans="1:13" ht="21.95" customHeight="1">
      <c r="A20"/>
      <c r="B20" s="1748" t="s">
        <v>2392</v>
      </c>
      <c r="C20" s="954"/>
      <c r="D20" s="791">
        <v>28300</v>
      </c>
      <c r="E20" s="790">
        <v>11100</v>
      </c>
      <c r="F20" s="791">
        <v>30000</v>
      </c>
      <c r="G20" s="792">
        <v>12500</v>
      </c>
      <c r="H20" s="791">
        <v>27100</v>
      </c>
      <c r="I20" s="792">
        <v>16700</v>
      </c>
      <c r="J20" s="789">
        <v>31600</v>
      </c>
      <c r="K20" s="953">
        <v>16800</v>
      </c>
      <c r="L20" s="951" ph="1">
        <v>25400</v>
      </c>
      <c r="M20" s="792" ph="1">
        <v>14200</v>
      </c>
    </row>
    <row r="21" spans="1:13" ht="21">
      <c r="A21"/>
      <c r="B21" s="1748"/>
      <c r="C21" s="954"/>
      <c r="D21" s="2461">
        <v>39400</v>
      </c>
      <c r="E21" s="1428"/>
      <c r="F21" s="2459">
        <v>42500</v>
      </c>
      <c r="G21" s="2457"/>
      <c r="H21" s="2459">
        <v>43800</v>
      </c>
      <c r="I21" s="2457"/>
      <c r="J21" s="2458">
        <v>48400</v>
      </c>
      <c r="K21" s="1428"/>
      <c r="L21" s="2456" ph="1">
        <v>39600</v>
      </c>
      <c r="M21" s="2457" ph="1"/>
    </row>
    <row r="22" spans="1:13" ht="21">
      <c r="A22"/>
      <c r="B22" s="1748" t="s">
        <v>2385</v>
      </c>
      <c r="C22" s="954"/>
      <c r="D22" s="789">
        <v>140000</v>
      </c>
      <c r="E22" s="643" t="s">
        <v>1511</v>
      </c>
      <c r="F22" s="952">
        <v>120000</v>
      </c>
      <c r="G22" s="643" t="s">
        <v>1511</v>
      </c>
      <c r="H22" s="789">
        <v>115000</v>
      </c>
      <c r="I22" s="643" t="s">
        <v>1511</v>
      </c>
      <c r="J22" s="789">
        <v>112000</v>
      </c>
      <c r="K22" s="790"/>
      <c r="L22" s="949" ph="1">
        <v>112000</v>
      </c>
      <c r="M22" s="643" t="s">
        <v>1511</v>
      </c>
    </row>
    <row r="23" spans="1:13" ht="21">
      <c r="A23"/>
      <c r="B23" s="1748"/>
      <c r="C23" s="954"/>
      <c r="D23" s="2458">
        <v>140000</v>
      </c>
      <c r="E23" s="1428"/>
      <c r="F23" s="2459">
        <v>120000</v>
      </c>
      <c r="G23" s="2457"/>
      <c r="H23" s="2458">
        <v>115000</v>
      </c>
      <c r="I23" s="1428"/>
      <c r="J23" s="2458">
        <v>112000</v>
      </c>
      <c r="K23" s="1428"/>
      <c r="L23" s="2460" ph="1">
        <v>112000</v>
      </c>
      <c r="M23" s="1428" ph="1"/>
    </row>
    <row r="24" spans="1:13" ht="21">
      <c r="A24"/>
      <c r="B24" s="1748" t="s">
        <v>2389</v>
      </c>
      <c r="C24" s="954"/>
      <c r="D24" s="789">
        <v>13800</v>
      </c>
      <c r="E24" s="643" t="s">
        <v>1511</v>
      </c>
      <c r="F24" s="952">
        <v>16200</v>
      </c>
      <c r="G24" s="643" t="s">
        <v>1511</v>
      </c>
      <c r="H24" s="789">
        <v>4300</v>
      </c>
      <c r="I24" s="643" t="s">
        <v>1511</v>
      </c>
      <c r="J24" s="789">
        <v>4700</v>
      </c>
      <c r="K24" s="643" t="s">
        <v>1511</v>
      </c>
      <c r="L24" s="949" ph="1">
        <v>6600</v>
      </c>
      <c r="M24" s="643" t="s">
        <v>1511</v>
      </c>
    </row>
    <row r="25" spans="1:13" ht="21">
      <c r="A25"/>
      <c r="B25" s="1748"/>
      <c r="C25" s="954"/>
      <c r="D25" s="2458">
        <v>13800</v>
      </c>
      <c r="E25" s="1428"/>
      <c r="F25" s="2459">
        <v>16200</v>
      </c>
      <c r="G25" s="2457"/>
      <c r="H25" s="2458">
        <v>4300</v>
      </c>
      <c r="I25" s="1428"/>
      <c r="J25" s="2458">
        <v>4700</v>
      </c>
      <c r="K25" s="1428"/>
      <c r="L25" s="2460" ph="1">
        <v>6600</v>
      </c>
      <c r="M25" s="1428" ph="1"/>
    </row>
    <row r="26" spans="1:13" ht="21">
      <c r="A26"/>
      <c r="B26" s="1748" t="s">
        <v>2393</v>
      </c>
      <c r="C26" s="954"/>
      <c r="D26" s="791">
        <v>43100</v>
      </c>
      <c r="E26" s="643" t="s">
        <v>1511</v>
      </c>
      <c r="F26" s="791">
        <v>44200</v>
      </c>
      <c r="G26" s="643" t="s">
        <v>1511</v>
      </c>
      <c r="H26" s="791">
        <v>36100</v>
      </c>
      <c r="I26" s="643" t="s">
        <v>1511</v>
      </c>
      <c r="J26" s="789">
        <v>36100</v>
      </c>
      <c r="K26" s="643" t="s">
        <v>1511</v>
      </c>
      <c r="L26" s="951" ph="1">
        <v>33000</v>
      </c>
      <c r="M26" s="643" t="s">
        <v>1511</v>
      </c>
    </row>
    <row r="27" spans="1:13" ht="21">
      <c r="A27"/>
      <c r="B27" s="1748"/>
      <c r="C27" s="954"/>
      <c r="D27" s="2458">
        <v>43100</v>
      </c>
      <c r="E27" s="1428"/>
      <c r="F27" s="2459">
        <v>44200</v>
      </c>
      <c r="G27" s="2457"/>
      <c r="H27" s="2458">
        <v>36100</v>
      </c>
      <c r="I27" s="1428"/>
      <c r="J27" s="2458">
        <v>36100</v>
      </c>
      <c r="K27" s="1428"/>
      <c r="L27" s="2456" ph="1">
        <v>33000</v>
      </c>
      <c r="M27" s="2457" ph="1"/>
    </row>
    <row r="28" spans="1:13">
      <c r="A28"/>
      <c r="B28" s="414"/>
      <c r="C28" s="415"/>
      <c r="D28" s="115"/>
      <c r="E28" s="115"/>
      <c r="F28" s="115"/>
      <c r="G28" s="115"/>
      <c r="H28" s="115"/>
      <c r="I28" s="115"/>
      <c r="J28" s="115"/>
      <c r="K28" s="416"/>
      <c r="L28" s="115"/>
      <c r="M28" s="115"/>
    </row>
  </sheetData>
  <mergeCells count="71">
    <mergeCell ref="H4:I5"/>
    <mergeCell ref="J4:K5"/>
    <mergeCell ref="L4:M5"/>
    <mergeCell ref="H7:I7"/>
    <mergeCell ref="J7:K7"/>
    <mergeCell ref="L7:M7"/>
    <mergeCell ref="B4:C7"/>
    <mergeCell ref="D4:E5"/>
    <mergeCell ref="F4:G5"/>
    <mergeCell ref="D7:E7"/>
    <mergeCell ref="F7:G7"/>
    <mergeCell ref="H9:I9"/>
    <mergeCell ref="J9:K9"/>
    <mergeCell ref="L9:M9"/>
    <mergeCell ref="B10:B11"/>
    <mergeCell ref="D11:E11"/>
    <mergeCell ref="F11:G11"/>
    <mergeCell ref="H11:I11"/>
    <mergeCell ref="J11:K11"/>
    <mergeCell ref="L11:M11"/>
    <mergeCell ref="B8:B9"/>
    <mergeCell ref="D9:E9"/>
    <mergeCell ref="F9:G9"/>
    <mergeCell ref="L15:M15"/>
    <mergeCell ref="B12:B13"/>
    <mergeCell ref="D13:E13"/>
    <mergeCell ref="F13:G13"/>
    <mergeCell ref="H13:I13"/>
    <mergeCell ref="J13:K13"/>
    <mergeCell ref="L13:M13"/>
    <mergeCell ref="B14:B15"/>
    <mergeCell ref="D15:E15"/>
    <mergeCell ref="F15:G15"/>
    <mergeCell ref="H15:I15"/>
    <mergeCell ref="J15:K15"/>
    <mergeCell ref="L19:M19"/>
    <mergeCell ref="B16:B17"/>
    <mergeCell ref="D17:E17"/>
    <mergeCell ref="F17:G17"/>
    <mergeCell ref="H17:I17"/>
    <mergeCell ref="J17:K17"/>
    <mergeCell ref="L17:M17"/>
    <mergeCell ref="B18:B19"/>
    <mergeCell ref="D19:E19"/>
    <mergeCell ref="F19:G19"/>
    <mergeCell ref="H19:I19"/>
    <mergeCell ref="J19:K19"/>
    <mergeCell ref="L23:M23"/>
    <mergeCell ref="B20:B21"/>
    <mergeCell ref="D21:E21"/>
    <mergeCell ref="F21:G21"/>
    <mergeCell ref="H21:I21"/>
    <mergeCell ref="J21:K21"/>
    <mergeCell ref="L21:M21"/>
    <mergeCell ref="B22:B23"/>
    <mergeCell ref="D23:E23"/>
    <mergeCell ref="F23:G23"/>
    <mergeCell ref="H23:I23"/>
    <mergeCell ref="J23:K23"/>
    <mergeCell ref="L27:M27"/>
    <mergeCell ref="B24:B25"/>
    <mergeCell ref="D25:E25"/>
    <mergeCell ref="F25:G25"/>
    <mergeCell ref="H25:I25"/>
    <mergeCell ref="J25:K25"/>
    <mergeCell ref="L25:M25"/>
    <mergeCell ref="B26:B27"/>
    <mergeCell ref="D27:E27"/>
    <mergeCell ref="F27:G27"/>
    <mergeCell ref="H27:I27"/>
    <mergeCell ref="J27:K27"/>
  </mergeCells>
  <phoneticPr fontId="2"/>
  <pageMargins left="0.23622047244094491" right="0.23622047244094491" top="0.74803149606299213" bottom="0.74803149606299213" header="0.31496062992125984" footer="0.31496062992125984"/>
  <pageSetup paperSize="9" orientation="portrait" r:id="rId1"/>
  <headerFooter>
    <oddHeader>&amp;R&amp;A</oddHeader>
    <oddFooter>&amp;C－４８－</oddFooter>
  </headerFooter>
  <colBreaks count="1" manualBreakCount="1">
    <brk id="13" max="27"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161"/>
  <sheetViews>
    <sheetView zoomScaleNormal="100" workbookViewId="0">
      <selection activeCell="B2" sqref="B2"/>
    </sheetView>
  </sheetViews>
  <sheetFormatPr defaultRowHeight="14.45" customHeight="1"/>
  <cols>
    <col min="1" max="1" width="1.875" style="47" customWidth="1"/>
    <col min="2" max="3" width="4.625" style="47" customWidth="1"/>
    <col min="4" max="19" width="5" style="47" customWidth="1"/>
    <col min="20" max="22" width="4.625" style="47" customWidth="1"/>
    <col min="23" max="16384" width="9" style="47"/>
  </cols>
  <sheetData>
    <row r="1" spans="1:35" s="217" customFormat="1" ht="26.25" customHeight="1">
      <c r="A1" s="215" t="s">
        <v>1595</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4.45" customHeight="1">
      <c r="Q2" s="1313" t="s">
        <v>1011</v>
      </c>
      <c r="R2" s="1313"/>
      <c r="S2" s="1313"/>
    </row>
    <row r="3" spans="1:35" ht="16.5" customHeight="1">
      <c r="B3" s="1748" t="s">
        <v>472</v>
      </c>
      <c r="C3" s="1748"/>
      <c r="D3" s="1333" t="s">
        <v>1012</v>
      </c>
      <c r="E3" s="1333"/>
      <c r="F3" s="1333"/>
      <c r="G3" s="1333"/>
      <c r="H3" s="1333" t="s">
        <v>1013</v>
      </c>
      <c r="I3" s="1333"/>
      <c r="J3" s="1333"/>
      <c r="K3" s="1333"/>
      <c r="L3" s="1333" t="s">
        <v>1222</v>
      </c>
      <c r="M3" s="1333"/>
      <c r="N3" s="1333"/>
      <c r="O3" s="1333"/>
      <c r="P3" s="1333" t="s">
        <v>1223</v>
      </c>
      <c r="Q3" s="1333"/>
      <c r="R3" s="1333"/>
      <c r="S3" s="1333"/>
    </row>
    <row r="4" spans="1:35" ht="27.75" customHeight="1">
      <c r="B4" s="1748"/>
      <c r="C4" s="1748"/>
      <c r="D4" s="1857" t="s">
        <v>1224</v>
      </c>
      <c r="E4" s="1363"/>
      <c r="F4" s="1882" t="s">
        <v>1225</v>
      </c>
      <c r="G4" s="1364"/>
      <c r="H4" s="1857" t="s">
        <v>1224</v>
      </c>
      <c r="I4" s="1363"/>
      <c r="J4" s="1882" t="s">
        <v>1225</v>
      </c>
      <c r="K4" s="1364"/>
      <c r="L4" s="1857" t="s">
        <v>1224</v>
      </c>
      <c r="M4" s="1363"/>
      <c r="N4" s="1882" t="s">
        <v>1225</v>
      </c>
      <c r="O4" s="1364"/>
      <c r="P4" s="1857" t="s">
        <v>1224</v>
      </c>
      <c r="Q4" s="1363"/>
      <c r="R4" s="1882" t="s">
        <v>1225</v>
      </c>
      <c r="S4" s="1364"/>
    </row>
    <row r="5" spans="1:35" ht="21" customHeight="1">
      <c r="B5" s="1500" t="s">
        <v>494</v>
      </c>
      <c r="C5" s="1500"/>
      <c r="D5" s="2471">
        <v>10</v>
      </c>
      <c r="E5" s="2472"/>
      <c r="F5" s="2037">
        <v>4038</v>
      </c>
      <c r="G5" s="2038"/>
      <c r="H5" s="2216">
        <v>7</v>
      </c>
      <c r="I5" s="2037"/>
      <c r="J5" s="2037">
        <v>4038</v>
      </c>
      <c r="K5" s="2038"/>
      <c r="L5" s="2216" t="s">
        <v>15</v>
      </c>
      <c r="M5" s="2037"/>
      <c r="N5" s="2037" t="s">
        <v>15</v>
      </c>
      <c r="O5" s="2038"/>
      <c r="P5" s="2216">
        <v>3</v>
      </c>
      <c r="Q5" s="2037"/>
      <c r="R5" s="2037" t="s">
        <v>15</v>
      </c>
      <c r="S5" s="2038"/>
    </row>
    <row r="6" spans="1:35" ht="21" customHeight="1">
      <c r="B6" s="1469" t="s">
        <v>501</v>
      </c>
      <c r="C6" s="1469"/>
      <c r="D6" s="1529">
        <v>6</v>
      </c>
      <c r="E6" s="1527"/>
      <c r="F6" s="1527">
        <v>25514</v>
      </c>
      <c r="G6" s="1528"/>
      <c r="H6" s="1529">
        <v>3</v>
      </c>
      <c r="I6" s="1527"/>
      <c r="J6" s="1527">
        <v>25285</v>
      </c>
      <c r="K6" s="1528"/>
      <c r="L6" s="1529">
        <v>1</v>
      </c>
      <c r="M6" s="1527"/>
      <c r="N6" s="1527">
        <v>228</v>
      </c>
      <c r="O6" s="1528"/>
      <c r="P6" s="1529">
        <v>2</v>
      </c>
      <c r="Q6" s="1527"/>
      <c r="R6" s="1527">
        <v>1</v>
      </c>
      <c r="S6" s="1528"/>
    </row>
    <row r="7" spans="1:35" ht="21" customHeight="1">
      <c r="B7" s="1469" t="s">
        <v>994</v>
      </c>
      <c r="C7" s="1469"/>
      <c r="D7" s="1529">
        <v>15</v>
      </c>
      <c r="E7" s="1527"/>
      <c r="F7" s="1527">
        <v>13421</v>
      </c>
      <c r="G7" s="1528"/>
      <c r="H7" s="1529">
        <v>8</v>
      </c>
      <c r="I7" s="1527"/>
      <c r="J7" s="1527">
        <v>11450</v>
      </c>
      <c r="K7" s="1528"/>
      <c r="L7" s="1529">
        <v>1</v>
      </c>
      <c r="M7" s="1527"/>
      <c r="N7" s="1527">
        <v>1400</v>
      </c>
      <c r="O7" s="1528"/>
      <c r="P7" s="1529">
        <v>6</v>
      </c>
      <c r="Q7" s="1527"/>
      <c r="R7" s="1527">
        <v>571</v>
      </c>
      <c r="S7" s="1528"/>
    </row>
    <row r="8" spans="1:35" ht="21" customHeight="1">
      <c r="B8" s="1469" t="s">
        <v>2245</v>
      </c>
      <c r="C8" s="1469"/>
      <c r="D8" s="1529">
        <v>11</v>
      </c>
      <c r="E8" s="1527"/>
      <c r="F8" s="1527">
        <v>23098</v>
      </c>
      <c r="G8" s="1528"/>
      <c r="H8" s="1529">
        <v>9</v>
      </c>
      <c r="I8" s="1527"/>
      <c r="J8" s="1527">
        <v>21915</v>
      </c>
      <c r="K8" s="1528"/>
      <c r="L8" s="1529">
        <v>2</v>
      </c>
      <c r="M8" s="1527"/>
      <c r="N8" s="1527">
        <v>1183</v>
      </c>
      <c r="O8" s="1528"/>
      <c r="P8" s="1529" t="s">
        <v>15</v>
      </c>
      <c r="Q8" s="1527"/>
      <c r="R8" s="1527" t="s">
        <v>15</v>
      </c>
      <c r="S8" s="1528"/>
    </row>
    <row r="9" spans="1:35" ht="21" customHeight="1">
      <c r="B9" s="1496" t="s">
        <v>2339</v>
      </c>
      <c r="C9" s="1496"/>
      <c r="D9" s="1674">
        <v>11</v>
      </c>
      <c r="E9" s="1676"/>
      <c r="F9" s="1676">
        <v>6429</v>
      </c>
      <c r="G9" s="1677"/>
      <c r="H9" s="1674">
        <v>5</v>
      </c>
      <c r="I9" s="1676"/>
      <c r="J9" s="1676">
        <v>6119</v>
      </c>
      <c r="K9" s="1677"/>
      <c r="L9" s="1674">
        <v>2</v>
      </c>
      <c r="M9" s="1676"/>
      <c r="N9" s="1676">
        <v>300</v>
      </c>
      <c r="O9" s="1677"/>
      <c r="P9" s="1674">
        <v>4</v>
      </c>
      <c r="Q9" s="1676"/>
      <c r="R9" s="1676">
        <v>10</v>
      </c>
      <c r="S9" s="1677"/>
    </row>
    <row r="10" spans="1:35" ht="14.45" customHeight="1">
      <c r="B10" s="1523" t="s">
        <v>2278</v>
      </c>
      <c r="C10" s="1523"/>
      <c r="D10" s="1523"/>
      <c r="E10" s="1523"/>
      <c r="F10" s="1523"/>
      <c r="G10" s="1523"/>
      <c r="H10" s="1523"/>
      <c r="I10" s="1523"/>
      <c r="J10" s="1523"/>
      <c r="K10" s="1523"/>
      <c r="L10" s="1523"/>
      <c r="M10" s="1523"/>
      <c r="N10" s="31"/>
      <c r="O10" s="31"/>
      <c r="P10" s="31"/>
      <c r="Q10" s="31"/>
      <c r="R10" s="31"/>
      <c r="S10" s="31"/>
    </row>
    <row r="11" spans="1:35" ht="46.5" customHeight="1">
      <c r="B11" s="67"/>
      <c r="C11" s="67"/>
      <c r="D11" s="101"/>
      <c r="E11" s="101"/>
      <c r="F11" s="101"/>
      <c r="G11" s="101"/>
      <c r="H11" s="181"/>
      <c r="I11" s="182"/>
      <c r="J11" s="182"/>
      <c r="K11" s="101"/>
      <c r="L11" s="101"/>
      <c r="M11" s="101"/>
      <c r="N11" s="101"/>
      <c r="O11" s="181"/>
      <c r="P11" s="182"/>
      <c r="Q11" s="182"/>
      <c r="R11" s="101"/>
      <c r="S11" s="101"/>
    </row>
    <row r="12" spans="1:35" s="217" customFormat="1" ht="26.25" customHeight="1">
      <c r="A12" s="215" t="s">
        <v>1596</v>
      </c>
      <c r="B12" s="219"/>
      <c r="C12" s="219"/>
      <c r="D12" s="219"/>
      <c r="E12" s="219"/>
      <c r="F12" s="219"/>
      <c r="G12" s="219"/>
      <c r="H12" s="219"/>
      <c r="I12" s="219"/>
      <c r="J12" s="219"/>
      <c r="K12" s="219"/>
      <c r="L12" s="219"/>
      <c r="M12" s="219"/>
      <c r="N12" s="219"/>
      <c r="O12" s="219"/>
      <c r="P12" s="219"/>
      <c r="Q12" s="219"/>
      <c r="R12" s="219"/>
      <c r="S12" s="219"/>
      <c r="T12" s="219"/>
      <c r="U12" s="219"/>
      <c r="V12" s="219"/>
      <c r="W12" s="219"/>
      <c r="X12" s="218"/>
      <c r="Y12" s="218"/>
      <c r="Z12" s="218"/>
      <c r="AA12" s="218"/>
      <c r="AB12" s="218"/>
      <c r="AC12" s="218"/>
      <c r="AD12" s="218"/>
      <c r="AE12" s="218"/>
      <c r="AF12" s="218"/>
      <c r="AG12" s="218"/>
      <c r="AH12" s="218"/>
      <c r="AI12" s="218"/>
    </row>
    <row r="13" spans="1:35" ht="15" customHeight="1">
      <c r="B13" s="67"/>
      <c r="C13" s="67"/>
      <c r="D13" s="101"/>
      <c r="E13" s="101"/>
      <c r="F13" s="101"/>
      <c r="G13" s="101"/>
      <c r="H13" s="181"/>
      <c r="I13" s="182"/>
      <c r="J13" s="182"/>
      <c r="K13" s="101"/>
      <c r="L13" s="101"/>
      <c r="M13" s="95"/>
      <c r="N13" s="1313" t="s">
        <v>145</v>
      </c>
      <c r="O13" s="1313"/>
      <c r="P13" s="1313"/>
      <c r="Q13" s="1313"/>
      <c r="R13" s="1313"/>
      <c r="S13" s="101"/>
    </row>
    <row r="14" spans="1:35" ht="18.75" customHeight="1">
      <c r="B14" s="1500" t="s">
        <v>146</v>
      </c>
      <c r="C14" s="1831"/>
      <c r="D14" s="2473" t="s">
        <v>1765</v>
      </c>
      <c r="E14" s="2473" t="s">
        <v>138</v>
      </c>
      <c r="F14" s="2473" t="s">
        <v>147</v>
      </c>
      <c r="G14" s="2473" t="s">
        <v>1295</v>
      </c>
      <c r="H14" s="2473" t="s">
        <v>1296</v>
      </c>
      <c r="I14" s="2473" t="s">
        <v>148</v>
      </c>
      <c r="J14" s="2473" t="s">
        <v>171</v>
      </c>
      <c r="K14" s="2473" t="s">
        <v>172</v>
      </c>
      <c r="L14" s="2473" t="s">
        <v>173</v>
      </c>
      <c r="M14" s="2473" t="s">
        <v>881</v>
      </c>
      <c r="N14" s="2473" t="s">
        <v>174</v>
      </c>
      <c r="O14" s="2473" t="s">
        <v>1297</v>
      </c>
      <c r="P14" s="2473" t="s">
        <v>175</v>
      </c>
      <c r="Q14" s="2473" t="s">
        <v>1839</v>
      </c>
      <c r="R14" s="2477" t="s">
        <v>2185</v>
      </c>
      <c r="S14" s="2475"/>
    </row>
    <row r="15" spans="1:35" ht="18.75" customHeight="1">
      <c r="B15" s="1492"/>
      <c r="C15" s="1492"/>
      <c r="D15" s="2474"/>
      <c r="E15" s="2474"/>
      <c r="F15" s="2474"/>
      <c r="G15" s="2474"/>
      <c r="H15" s="2474"/>
      <c r="I15" s="2474"/>
      <c r="J15" s="2474"/>
      <c r="K15" s="2474"/>
      <c r="L15" s="2474"/>
      <c r="M15" s="2474"/>
      <c r="N15" s="2474"/>
      <c r="O15" s="2474"/>
      <c r="P15" s="2474"/>
      <c r="Q15" s="2474"/>
      <c r="R15" s="2478"/>
      <c r="S15" s="2476"/>
    </row>
    <row r="16" spans="1:35" ht="36.75" customHeight="1">
      <c r="B16" s="1492"/>
      <c r="C16" s="1492"/>
      <c r="D16" s="2474"/>
      <c r="E16" s="2474"/>
      <c r="F16" s="2474"/>
      <c r="G16" s="2474"/>
      <c r="H16" s="2474"/>
      <c r="I16" s="2474"/>
      <c r="J16" s="2474"/>
      <c r="K16" s="2474"/>
      <c r="L16" s="2474"/>
      <c r="M16" s="2474"/>
      <c r="N16" s="2474"/>
      <c r="O16" s="2474"/>
      <c r="P16" s="2474"/>
      <c r="Q16" s="2474"/>
      <c r="R16" s="2478"/>
      <c r="S16" s="2476"/>
    </row>
    <row r="17" spans="2:19" ht="21" customHeight="1">
      <c r="B17" s="1469" t="s">
        <v>494</v>
      </c>
      <c r="C17" s="1469"/>
      <c r="D17" s="1110">
        <v>10</v>
      </c>
      <c r="E17" s="1110">
        <v>2</v>
      </c>
      <c r="F17" s="1004" t="s">
        <v>15</v>
      </c>
      <c r="G17" s="1105" t="s">
        <v>15</v>
      </c>
      <c r="H17" s="1105">
        <v>2</v>
      </c>
      <c r="I17" s="1105" t="s">
        <v>15</v>
      </c>
      <c r="J17" s="1105" t="s">
        <v>15</v>
      </c>
      <c r="K17" s="1105">
        <v>1</v>
      </c>
      <c r="L17" s="1105">
        <v>1</v>
      </c>
      <c r="M17" s="1105" t="s">
        <v>15</v>
      </c>
      <c r="N17" s="1105" t="s">
        <v>15</v>
      </c>
      <c r="O17" s="1105" t="s">
        <v>15</v>
      </c>
      <c r="P17" s="1105" t="s">
        <v>15</v>
      </c>
      <c r="Q17" s="1110">
        <v>4</v>
      </c>
      <c r="R17" s="882" t="s">
        <v>15</v>
      </c>
      <c r="S17" s="67"/>
    </row>
    <row r="18" spans="2:19" ht="21" customHeight="1">
      <c r="B18" s="1469" t="s">
        <v>501</v>
      </c>
      <c r="C18" s="1469"/>
      <c r="D18" s="1110">
        <v>6</v>
      </c>
      <c r="E18" s="1105" t="s">
        <v>15</v>
      </c>
      <c r="F18" s="1004" t="s">
        <v>15</v>
      </c>
      <c r="G18" s="1004" t="s">
        <v>15</v>
      </c>
      <c r="H18" s="1105">
        <v>1</v>
      </c>
      <c r="I18" s="1105" t="s">
        <v>15</v>
      </c>
      <c r="J18" s="1105" t="s">
        <v>15</v>
      </c>
      <c r="K18" s="1105" t="s">
        <v>15</v>
      </c>
      <c r="L18" s="1105" t="s">
        <v>15</v>
      </c>
      <c r="M18" s="1105">
        <v>2</v>
      </c>
      <c r="N18" s="1105" t="s">
        <v>15</v>
      </c>
      <c r="O18" s="1105" t="s">
        <v>15</v>
      </c>
      <c r="P18" s="1105">
        <v>2</v>
      </c>
      <c r="Q18" s="1110">
        <v>1</v>
      </c>
      <c r="R18" s="882" t="s">
        <v>15</v>
      </c>
      <c r="S18" s="101"/>
    </row>
    <row r="19" spans="2:19" ht="21" customHeight="1">
      <c r="B19" s="1469" t="s">
        <v>994</v>
      </c>
      <c r="C19" s="1469"/>
      <c r="D19" s="1110">
        <v>15</v>
      </c>
      <c r="E19" s="1110">
        <v>4</v>
      </c>
      <c r="F19" s="1004" t="s">
        <v>15</v>
      </c>
      <c r="G19" s="1004" t="s">
        <v>15</v>
      </c>
      <c r="H19" s="1105" t="s">
        <v>15</v>
      </c>
      <c r="I19" s="1105" t="s">
        <v>15</v>
      </c>
      <c r="J19" s="1105">
        <v>1</v>
      </c>
      <c r="K19" s="1105">
        <v>1</v>
      </c>
      <c r="L19" s="1105" t="s">
        <v>15</v>
      </c>
      <c r="M19" s="1105">
        <v>1</v>
      </c>
      <c r="N19" s="1105" t="s">
        <v>15</v>
      </c>
      <c r="O19" s="1105" t="s">
        <v>15</v>
      </c>
      <c r="P19" s="1105">
        <v>1</v>
      </c>
      <c r="Q19" s="1110">
        <v>4</v>
      </c>
      <c r="R19" s="882">
        <v>3</v>
      </c>
      <c r="S19" s="101"/>
    </row>
    <row r="20" spans="2:19" ht="21" customHeight="1">
      <c r="B20" s="1469" t="s">
        <v>2245</v>
      </c>
      <c r="C20" s="1469"/>
      <c r="D20" s="1110">
        <v>11</v>
      </c>
      <c r="E20" s="1110">
        <v>1</v>
      </c>
      <c r="F20" s="1004" t="s">
        <v>15</v>
      </c>
      <c r="G20" s="1004">
        <v>1</v>
      </c>
      <c r="H20" s="1105" t="s">
        <v>15</v>
      </c>
      <c r="I20" s="1105" t="s">
        <v>15</v>
      </c>
      <c r="J20" s="1105">
        <v>1</v>
      </c>
      <c r="K20" s="1105">
        <v>1</v>
      </c>
      <c r="L20" s="1105" t="s">
        <v>15</v>
      </c>
      <c r="M20" s="1105" t="s">
        <v>15</v>
      </c>
      <c r="N20" s="1105" t="s">
        <v>15</v>
      </c>
      <c r="O20" s="1105" t="s">
        <v>15</v>
      </c>
      <c r="P20" s="1105">
        <v>1</v>
      </c>
      <c r="Q20" s="1110">
        <v>5</v>
      </c>
      <c r="R20" s="882">
        <v>1</v>
      </c>
      <c r="S20" s="101"/>
    </row>
    <row r="21" spans="2:19" ht="21" customHeight="1">
      <c r="B21" s="1496" t="s">
        <v>2339</v>
      </c>
      <c r="C21" s="1496"/>
      <c r="D21" s="1111">
        <v>11</v>
      </c>
      <c r="E21" s="1107" t="s">
        <v>15</v>
      </c>
      <c r="F21" s="1107" t="s">
        <v>15</v>
      </c>
      <c r="G21" s="1107" t="s">
        <v>15</v>
      </c>
      <c r="H21" s="1106">
        <v>3</v>
      </c>
      <c r="I21" s="1107" t="s">
        <v>15</v>
      </c>
      <c r="J21" s="1107" t="s">
        <v>15</v>
      </c>
      <c r="K21" s="1107" t="s">
        <v>15</v>
      </c>
      <c r="L21" s="1106">
        <v>1</v>
      </c>
      <c r="M21" s="1107" t="s">
        <v>15</v>
      </c>
      <c r="N21" s="1107" t="s">
        <v>15</v>
      </c>
      <c r="O21" s="1106">
        <v>1</v>
      </c>
      <c r="P21" s="1106">
        <v>2</v>
      </c>
      <c r="Q21" s="1111">
        <v>4</v>
      </c>
      <c r="R21" s="1107" t="s">
        <v>15</v>
      </c>
      <c r="S21" s="101"/>
    </row>
    <row r="22" spans="2:19" ht="18.75" customHeight="1">
      <c r="B22" s="1523" t="s">
        <v>1511</v>
      </c>
      <c r="C22" s="1299"/>
      <c r="D22" s="1299"/>
      <c r="E22" s="1299"/>
      <c r="F22" s="1299"/>
      <c r="G22" s="1299"/>
      <c r="H22" s="1299"/>
      <c r="I22" s="1299"/>
      <c r="J22" s="1299"/>
      <c r="K22" s="1299"/>
      <c r="L22" s="1299"/>
      <c r="M22" s="1299"/>
      <c r="N22" s="101"/>
      <c r="O22" s="150"/>
      <c r="P22" s="184"/>
      <c r="Q22" s="184"/>
      <c r="R22" s="2475"/>
      <c r="S22" s="2475"/>
    </row>
    <row r="23" spans="2:19" ht="18.75" customHeight="1">
      <c r="B23" s="8"/>
      <c r="C23" s="8"/>
      <c r="D23" s="8"/>
      <c r="E23" s="185"/>
      <c r="F23" s="72"/>
      <c r="G23" s="133"/>
      <c r="H23" s="185"/>
      <c r="I23" s="72"/>
      <c r="J23" s="72"/>
      <c r="K23" s="72"/>
      <c r="L23" s="185"/>
      <c r="M23" s="72"/>
      <c r="N23" s="72"/>
      <c r="O23" s="133"/>
      <c r="P23" s="185"/>
      <c r="Q23" s="185"/>
      <c r="R23" s="2476"/>
      <c r="S23" s="2476"/>
    </row>
    <row r="24" spans="2:19" ht="18.75" customHeight="1">
      <c r="B24" s="8"/>
      <c r="C24" s="8"/>
      <c r="D24" s="8"/>
      <c r="E24" s="185"/>
      <c r="F24" s="72"/>
      <c r="G24" s="133"/>
      <c r="H24" s="185"/>
      <c r="I24" s="72"/>
      <c r="J24" s="72"/>
      <c r="K24" s="72"/>
      <c r="L24" s="185"/>
      <c r="M24" s="72"/>
      <c r="N24" s="72"/>
      <c r="O24" s="133"/>
      <c r="P24" s="185"/>
      <c r="Q24" s="185"/>
      <c r="R24" s="2476"/>
      <c r="S24" s="2476"/>
    </row>
    <row r="25" spans="2:19" ht="18.75" customHeight="1">
      <c r="B25" s="31"/>
      <c r="C25" s="31"/>
      <c r="F25" s="67"/>
      <c r="G25" s="67"/>
      <c r="H25" s="67"/>
      <c r="I25" s="67"/>
      <c r="J25" s="67"/>
      <c r="K25" s="67"/>
      <c r="L25" s="67"/>
      <c r="M25" s="67"/>
      <c r="N25" s="67"/>
      <c r="O25" s="67"/>
      <c r="R25" s="1541"/>
      <c r="S25" s="1541"/>
    </row>
    <row r="26" spans="2:19" ht="18.75" customHeight="1">
      <c r="B26" s="31"/>
      <c r="C26" s="31"/>
      <c r="E26" s="67"/>
      <c r="F26" s="67"/>
      <c r="G26" s="67"/>
      <c r="H26" s="67"/>
      <c r="I26" s="67"/>
      <c r="J26" s="67"/>
      <c r="K26" s="67"/>
      <c r="L26" s="67"/>
      <c r="M26" s="67"/>
      <c r="N26" s="67"/>
      <c r="O26" s="67"/>
      <c r="P26" s="67"/>
      <c r="R26" s="67"/>
      <c r="S26" s="67"/>
    </row>
    <row r="27" spans="2:19" ht="18.75" customHeight="1">
      <c r="B27" s="31"/>
      <c r="C27" s="31"/>
      <c r="E27" s="67"/>
      <c r="F27" s="67"/>
      <c r="G27" s="67"/>
      <c r="H27" s="67"/>
      <c r="I27" s="67"/>
      <c r="J27" s="67"/>
      <c r="K27" s="67"/>
      <c r="L27" s="67"/>
      <c r="M27" s="67"/>
      <c r="N27" s="67"/>
      <c r="O27" s="67"/>
      <c r="P27" s="67"/>
      <c r="R27" s="67"/>
      <c r="S27" s="67"/>
    </row>
    <row r="28" spans="2:19" ht="18.75" customHeight="1">
      <c r="B28" s="67"/>
      <c r="C28" s="67"/>
      <c r="D28" s="105"/>
      <c r="E28" s="8"/>
      <c r="F28" s="8"/>
      <c r="G28" s="8"/>
      <c r="H28" s="8"/>
      <c r="I28" s="8"/>
      <c r="J28" s="8"/>
      <c r="K28" s="8"/>
      <c r="L28" s="8"/>
      <c r="M28" s="8"/>
      <c r="N28" s="8"/>
      <c r="O28" s="8"/>
      <c r="P28" s="8"/>
      <c r="Q28" s="8"/>
      <c r="R28" s="67"/>
      <c r="S28" s="67"/>
    </row>
    <row r="29" spans="2:19" ht="18.75" customHeight="1">
      <c r="B29" s="31"/>
      <c r="C29" s="8"/>
      <c r="D29" s="105"/>
      <c r="E29" s="184"/>
      <c r="F29" s="101"/>
      <c r="G29" s="150"/>
      <c r="H29" s="184"/>
      <c r="I29" s="101"/>
      <c r="J29" s="101"/>
      <c r="K29" s="101"/>
      <c r="L29" s="184"/>
      <c r="M29" s="101"/>
      <c r="N29" s="101"/>
      <c r="O29" s="150"/>
      <c r="P29" s="184"/>
      <c r="Q29" s="184"/>
      <c r="R29" s="67"/>
      <c r="S29" s="67"/>
    </row>
    <row r="30" spans="2:19" ht="18.75" customHeight="1">
      <c r="B30" s="8"/>
      <c r="C30" s="8"/>
      <c r="D30" s="8"/>
      <c r="E30" s="185"/>
      <c r="F30" s="72"/>
      <c r="G30" s="133"/>
      <c r="H30" s="185"/>
      <c r="I30" s="72"/>
      <c r="J30" s="72"/>
      <c r="K30" s="72"/>
      <c r="L30" s="185"/>
      <c r="M30" s="72"/>
      <c r="N30" s="72"/>
      <c r="O30" s="133"/>
      <c r="P30" s="185"/>
      <c r="Q30" s="185"/>
      <c r="R30" s="67"/>
      <c r="S30" s="67"/>
    </row>
    <row r="31" spans="2:19" ht="18.75" customHeight="1">
      <c r="B31" s="8"/>
      <c r="C31" s="8"/>
      <c r="D31" s="8"/>
      <c r="E31" s="185"/>
      <c r="F31" s="72"/>
      <c r="G31" s="133"/>
      <c r="H31" s="185"/>
      <c r="I31" s="72"/>
      <c r="J31" s="72"/>
      <c r="K31" s="72"/>
      <c r="L31" s="185"/>
      <c r="M31" s="72"/>
      <c r="N31" s="72"/>
      <c r="O31" s="133"/>
      <c r="P31" s="185"/>
      <c r="Q31" s="185"/>
      <c r="R31" s="67"/>
      <c r="S31" s="67"/>
    </row>
    <row r="32" spans="2:19" ht="18.75" customHeight="1">
      <c r="R32" s="67"/>
      <c r="S32" s="67"/>
    </row>
    <row r="33" spans="1:19" ht="18.75" customHeight="1">
      <c r="R33" s="67"/>
      <c r="S33" s="67"/>
    </row>
    <row r="34" spans="1:19" ht="17.25" customHeight="1">
      <c r="A34" s="186"/>
    </row>
    <row r="35" spans="1:19" ht="14.45" customHeight="1">
      <c r="A35" s="186"/>
    </row>
    <row r="36" spans="1:19" ht="14.45" customHeight="1">
      <c r="B36" s="31"/>
      <c r="C36" s="31"/>
      <c r="D36" s="31"/>
      <c r="E36" s="31"/>
      <c r="F36" s="31"/>
      <c r="G36" s="31"/>
      <c r="H36" s="31"/>
      <c r="I36" s="31"/>
      <c r="J36" s="31"/>
      <c r="K36" s="31"/>
      <c r="L36" s="31"/>
      <c r="M36" s="31"/>
      <c r="N36" s="31"/>
      <c r="O36" s="31"/>
      <c r="P36" s="31"/>
      <c r="Q36" s="31"/>
      <c r="R36" s="31"/>
      <c r="S36" s="31"/>
    </row>
    <row r="37" spans="1:19" ht="14.45" customHeight="1">
      <c r="B37" s="31"/>
      <c r="C37" s="31"/>
      <c r="D37" s="31"/>
      <c r="E37" s="31"/>
      <c r="F37" s="31"/>
      <c r="G37" s="31"/>
      <c r="H37" s="31"/>
      <c r="I37" s="107"/>
      <c r="J37" s="31"/>
      <c r="K37" s="31"/>
      <c r="L37" s="31"/>
      <c r="M37" s="31"/>
      <c r="N37" s="107"/>
      <c r="O37" s="31"/>
      <c r="P37" s="31"/>
      <c r="Q37" s="31"/>
      <c r="R37" s="31"/>
      <c r="S37" s="187"/>
    </row>
    <row r="38" spans="1:19" ht="14.45" customHeight="1">
      <c r="B38" s="33"/>
      <c r="C38" s="33"/>
      <c r="D38" s="33"/>
      <c r="E38" s="101"/>
      <c r="F38" s="101"/>
      <c r="G38" s="101"/>
      <c r="H38" s="101"/>
      <c r="I38" s="157"/>
      <c r="J38" s="101"/>
      <c r="K38" s="101"/>
      <c r="L38" s="101"/>
      <c r="M38" s="101"/>
      <c r="N38" s="157"/>
      <c r="O38" s="101"/>
      <c r="P38" s="101"/>
      <c r="Q38" s="101"/>
      <c r="R38" s="101"/>
      <c r="S38" s="157"/>
    </row>
    <row r="39" spans="1:19" ht="14.45" customHeight="1">
      <c r="B39" s="33"/>
      <c r="C39" s="33"/>
      <c r="D39" s="33"/>
      <c r="E39" s="101"/>
      <c r="F39" s="101"/>
      <c r="G39" s="101"/>
      <c r="H39" s="101"/>
      <c r="I39" s="157"/>
      <c r="J39" s="101"/>
      <c r="K39" s="101"/>
      <c r="L39" s="101"/>
      <c r="M39" s="101"/>
      <c r="N39" s="157"/>
      <c r="O39" s="101"/>
      <c r="P39" s="101"/>
      <c r="Q39" s="101"/>
      <c r="R39" s="101"/>
      <c r="S39" s="157"/>
    </row>
    <row r="40" spans="1:19" ht="14.45" customHeight="1">
      <c r="B40" s="33"/>
      <c r="C40" s="33"/>
      <c r="D40" s="33"/>
      <c r="E40" s="101"/>
      <c r="F40" s="101"/>
      <c r="G40" s="101"/>
      <c r="H40" s="101"/>
      <c r="I40" s="157"/>
      <c r="J40" s="101"/>
      <c r="K40" s="101"/>
      <c r="L40" s="101"/>
      <c r="M40" s="101"/>
      <c r="N40" s="157"/>
      <c r="O40" s="101"/>
      <c r="P40" s="101"/>
      <c r="Q40" s="101"/>
      <c r="R40" s="101"/>
      <c r="S40" s="157"/>
    </row>
    <row r="41" spans="1:19" ht="14.45" customHeight="1">
      <c r="B41" s="33"/>
      <c r="C41" s="33"/>
      <c r="D41" s="33"/>
      <c r="E41" s="101"/>
      <c r="F41" s="101"/>
      <c r="G41" s="101"/>
      <c r="H41" s="101"/>
      <c r="I41" s="157"/>
      <c r="J41" s="101"/>
      <c r="K41" s="101"/>
      <c r="L41" s="101"/>
      <c r="M41" s="101"/>
      <c r="N41" s="157"/>
      <c r="O41" s="101"/>
      <c r="P41" s="101"/>
      <c r="Q41" s="101"/>
      <c r="R41" s="101"/>
      <c r="S41" s="157"/>
    </row>
    <row r="42" spans="1:19" ht="14.45" customHeight="1">
      <c r="B42" s="188"/>
      <c r="C42" s="188"/>
      <c r="D42" s="188"/>
      <c r="E42" s="101"/>
      <c r="F42" s="101"/>
      <c r="G42" s="101"/>
      <c r="H42" s="101"/>
      <c r="I42" s="157"/>
      <c r="J42" s="101"/>
      <c r="K42" s="101"/>
      <c r="L42" s="101"/>
      <c r="M42" s="101"/>
      <c r="N42" s="157"/>
      <c r="O42" s="101"/>
      <c r="P42" s="101"/>
      <c r="Q42" s="101"/>
      <c r="R42" s="101"/>
      <c r="S42" s="157"/>
    </row>
    <row r="43" spans="1:19" ht="14.45" customHeight="1">
      <c r="B43" s="188"/>
      <c r="C43" s="188"/>
      <c r="D43" s="188"/>
      <c r="E43" s="101"/>
      <c r="F43" s="101"/>
      <c r="G43" s="101"/>
      <c r="H43" s="101"/>
      <c r="I43" s="157"/>
      <c r="J43" s="101"/>
      <c r="K43" s="101"/>
      <c r="L43" s="101"/>
      <c r="M43" s="101"/>
      <c r="N43" s="157"/>
      <c r="O43" s="101"/>
      <c r="P43" s="101"/>
      <c r="Q43" s="101"/>
      <c r="R43" s="101"/>
      <c r="S43" s="157"/>
    </row>
    <row r="44" spans="1:19" ht="14.45" customHeight="1">
      <c r="B44" s="189"/>
      <c r="C44" s="189"/>
      <c r="D44" s="189"/>
      <c r="E44" s="101"/>
      <c r="F44" s="101"/>
      <c r="G44" s="101"/>
      <c r="H44" s="101"/>
      <c r="I44" s="157"/>
      <c r="J44" s="101"/>
      <c r="K44" s="101"/>
      <c r="L44" s="101"/>
      <c r="M44" s="101"/>
      <c r="N44" s="157"/>
      <c r="O44" s="101"/>
      <c r="P44" s="101"/>
      <c r="Q44" s="101"/>
      <c r="R44" s="101"/>
      <c r="S44" s="157"/>
    </row>
    <row r="45" spans="1:19" ht="14.45" customHeight="1">
      <c r="B45" s="33"/>
      <c r="C45" s="33"/>
      <c r="D45" s="33"/>
      <c r="E45" s="101"/>
      <c r="F45" s="101"/>
      <c r="G45" s="101"/>
      <c r="H45" s="101"/>
      <c r="I45" s="157"/>
      <c r="J45" s="101"/>
      <c r="K45" s="101"/>
      <c r="L45" s="101"/>
      <c r="M45" s="101"/>
      <c r="N45" s="157"/>
      <c r="O45" s="101"/>
      <c r="P45" s="101"/>
      <c r="Q45" s="101"/>
      <c r="R45" s="101"/>
      <c r="S45" s="157"/>
    </row>
    <row r="46" spans="1:19" ht="14.45" customHeight="1">
      <c r="B46" s="33"/>
      <c r="C46" s="33"/>
      <c r="D46" s="33"/>
      <c r="E46" s="101"/>
      <c r="F46" s="101"/>
      <c r="G46" s="101"/>
      <c r="H46" s="101"/>
      <c r="I46" s="157"/>
      <c r="J46" s="101"/>
      <c r="K46" s="101"/>
      <c r="L46" s="101"/>
      <c r="M46" s="101"/>
      <c r="N46" s="157"/>
      <c r="O46" s="101"/>
      <c r="P46" s="101"/>
      <c r="Q46" s="101"/>
      <c r="R46" s="101"/>
      <c r="S46" s="157"/>
    </row>
    <row r="47" spans="1:19" ht="14.45" customHeight="1">
      <c r="B47" s="188"/>
      <c r="C47" s="188"/>
      <c r="D47" s="188"/>
      <c r="E47" s="101"/>
      <c r="F47" s="101"/>
      <c r="G47" s="101"/>
      <c r="H47" s="101"/>
      <c r="I47" s="157"/>
      <c r="J47" s="101"/>
      <c r="K47" s="101"/>
      <c r="L47" s="101"/>
      <c r="M47" s="101"/>
      <c r="N47" s="157"/>
      <c r="O47" s="101"/>
      <c r="P47" s="101"/>
      <c r="Q47" s="101"/>
      <c r="R47" s="101"/>
      <c r="S47" s="157"/>
    </row>
    <row r="48" spans="1:19" ht="14.45" customHeight="1">
      <c r="B48" s="31"/>
      <c r="C48" s="31"/>
      <c r="D48" s="31"/>
      <c r="E48" s="101"/>
      <c r="F48" s="101"/>
      <c r="G48" s="101"/>
      <c r="H48" s="101"/>
      <c r="I48" s="157"/>
      <c r="J48" s="190"/>
      <c r="K48" s="190"/>
      <c r="L48" s="190"/>
      <c r="M48" s="190"/>
      <c r="N48" s="157"/>
      <c r="O48" s="190"/>
      <c r="P48" s="190"/>
      <c r="Q48" s="190"/>
      <c r="R48" s="190"/>
      <c r="S48" s="157"/>
    </row>
    <row r="49" spans="2:19" ht="14.45" customHeight="1">
      <c r="B49" s="33"/>
      <c r="C49" s="33"/>
      <c r="D49" s="33"/>
      <c r="E49" s="101"/>
      <c r="F49" s="101"/>
      <c r="G49" s="101"/>
      <c r="H49" s="101"/>
      <c r="I49" s="157"/>
      <c r="J49" s="101"/>
      <c r="K49" s="101"/>
      <c r="L49" s="101"/>
      <c r="M49" s="101"/>
      <c r="N49" s="157"/>
      <c r="O49" s="101"/>
      <c r="P49" s="101"/>
      <c r="Q49" s="101"/>
      <c r="R49" s="101"/>
      <c r="S49" s="157"/>
    </row>
    <row r="50" spans="2:19" ht="14.45" customHeight="1">
      <c r="B50" s="33"/>
      <c r="C50" s="33"/>
      <c r="D50" s="33"/>
      <c r="E50" s="101"/>
      <c r="F50" s="101"/>
      <c r="G50" s="101"/>
      <c r="H50" s="101"/>
      <c r="I50" s="157"/>
      <c r="J50" s="101"/>
      <c r="K50" s="101"/>
      <c r="L50" s="101"/>
      <c r="M50" s="101"/>
      <c r="N50" s="157"/>
      <c r="O50" s="101"/>
      <c r="P50" s="101"/>
      <c r="Q50" s="101"/>
      <c r="R50" s="101"/>
      <c r="S50" s="157"/>
    </row>
    <row r="51" spans="2:19" ht="14.45" customHeight="1">
      <c r="B51" s="33"/>
      <c r="C51" s="33"/>
      <c r="D51" s="33"/>
      <c r="E51" s="101"/>
      <c r="F51" s="101"/>
      <c r="G51" s="101"/>
      <c r="H51" s="101"/>
      <c r="I51" s="157"/>
      <c r="J51" s="101"/>
      <c r="K51" s="101"/>
      <c r="L51" s="101"/>
      <c r="M51" s="101"/>
      <c r="N51" s="157"/>
      <c r="O51" s="101"/>
      <c r="P51" s="101"/>
      <c r="Q51" s="101"/>
      <c r="R51" s="101"/>
      <c r="S51" s="157"/>
    </row>
    <row r="52" spans="2:19" ht="14.45" customHeight="1">
      <c r="B52" s="33"/>
      <c r="C52" s="33"/>
      <c r="D52" s="33"/>
      <c r="E52" s="101"/>
      <c r="F52" s="101"/>
      <c r="G52" s="101"/>
      <c r="H52" s="101"/>
      <c r="I52" s="157"/>
      <c r="J52" s="101"/>
      <c r="K52" s="101"/>
      <c r="L52" s="101"/>
      <c r="M52" s="101"/>
      <c r="N52" s="157"/>
      <c r="O52" s="101"/>
      <c r="P52" s="101"/>
      <c r="Q52" s="101"/>
      <c r="R52" s="101"/>
      <c r="S52" s="157"/>
    </row>
    <row r="53" spans="2:19" ht="14.45" customHeight="1">
      <c r="B53" s="33"/>
      <c r="C53" s="33"/>
      <c r="D53" s="33"/>
      <c r="E53" s="101"/>
      <c r="F53" s="101"/>
      <c r="G53" s="101"/>
      <c r="H53" s="101"/>
      <c r="I53" s="157"/>
      <c r="J53" s="101"/>
      <c r="K53" s="101"/>
      <c r="L53" s="101"/>
      <c r="M53" s="101"/>
      <c r="N53" s="157"/>
      <c r="O53" s="101"/>
      <c r="P53" s="101"/>
      <c r="Q53" s="101"/>
      <c r="R53" s="101"/>
      <c r="S53" s="157"/>
    </row>
    <row r="54" spans="2:19" ht="14.45" customHeight="1">
      <c r="B54" s="33"/>
      <c r="C54" s="33"/>
      <c r="D54" s="33"/>
      <c r="E54" s="101"/>
      <c r="F54" s="101"/>
      <c r="G54" s="101"/>
      <c r="H54" s="101"/>
      <c r="I54" s="157"/>
      <c r="J54" s="101"/>
      <c r="K54" s="101"/>
      <c r="L54" s="101"/>
      <c r="M54" s="101"/>
      <c r="N54" s="157"/>
      <c r="O54" s="101"/>
      <c r="P54" s="101"/>
      <c r="Q54" s="101"/>
      <c r="R54" s="101"/>
      <c r="S54" s="157"/>
    </row>
    <row r="55" spans="2:19" ht="14.45" customHeight="1">
      <c r="B55" s="33"/>
      <c r="C55" s="33"/>
      <c r="D55" s="33"/>
      <c r="E55" s="101"/>
      <c r="F55" s="101"/>
      <c r="G55" s="101"/>
      <c r="H55" s="101"/>
      <c r="I55" s="157"/>
      <c r="J55" s="101"/>
      <c r="K55" s="101"/>
      <c r="L55" s="101"/>
      <c r="M55" s="101"/>
      <c r="N55" s="157"/>
      <c r="O55" s="101"/>
      <c r="P55" s="101"/>
      <c r="Q55" s="101"/>
      <c r="R55" s="101"/>
      <c r="S55" s="157"/>
    </row>
    <row r="56" spans="2:19" ht="14.45" customHeight="1">
      <c r="B56" s="33"/>
      <c r="C56" s="33"/>
      <c r="D56" s="33"/>
      <c r="E56" s="101"/>
      <c r="F56" s="101"/>
      <c r="G56" s="101"/>
      <c r="H56" s="101"/>
      <c r="I56" s="157"/>
      <c r="J56" s="101"/>
      <c r="K56" s="101"/>
      <c r="L56" s="101"/>
      <c r="M56" s="101"/>
      <c r="N56" s="157"/>
      <c r="O56" s="101"/>
      <c r="P56" s="101"/>
      <c r="Q56" s="101"/>
      <c r="R56" s="101"/>
      <c r="S56" s="157"/>
    </row>
    <row r="57" spans="2:19" ht="14.45" customHeight="1">
      <c r="B57" s="33"/>
      <c r="C57" s="33"/>
      <c r="D57" s="33"/>
      <c r="E57" s="101"/>
      <c r="F57" s="101"/>
      <c r="G57" s="101"/>
      <c r="H57" s="101"/>
      <c r="I57" s="157"/>
      <c r="J57" s="101"/>
      <c r="K57" s="101"/>
      <c r="L57" s="101"/>
      <c r="M57" s="101"/>
      <c r="N57" s="157"/>
      <c r="O57" s="101"/>
      <c r="P57" s="101"/>
      <c r="Q57" s="101"/>
      <c r="R57" s="101"/>
      <c r="S57" s="157"/>
    </row>
    <row r="58" spans="2:19" ht="14.45" customHeight="1">
      <c r="B58" s="33"/>
      <c r="C58" s="33"/>
      <c r="D58" s="33"/>
      <c r="E58" s="101"/>
      <c r="F58" s="101"/>
      <c r="G58" s="101"/>
      <c r="H58" s="101"/>
      <c r="I58" s="157"/>
      <c r="J58" s="101"/>
      <c r="K58" s="101"/>
      <c r="L58" s="101"/>
      <c r="M58" s="101"/>
      <c r="N58" s="157"/>
      <c r="O58" s="101"/>
      <c r="P58" s="101"/>
      <c r="Q58" s="101"/>
      <c r="R58" s="101"/>
      <c r="S58" s="157"/>
    </row>
    <row r="59" spans="2:19" ht="14.45" customHeight="1">
      <c r="B59" s="33"/>
      <c r="C59" s="33"/>
      <c r="D59" s="33"/>
      <c r="E59" s="101"/>
      <c r="F59" s="101"/>
      <c r="G59" s="101"/>
      <c r="H59" s="101"/>
      <c r="I59" s="157"/>
      <c r="J59" s="190"/>
      <c r="K59" s="190"/>
      <c r="L59" s="190"/>
      <c r="M59" s="190"/>
      <c r="N59" s="157"/>
      <c r="O59" s="190"/>
      <c r="P59" s="190"/>
      <c r="Q59" s="190"/>
      <c r="R59" s="190"/>
      <c r="S59" s="157"/>
    </row>
    <row r="60" spans="2:19" ht="14.45" customHeight="1">
      <c r="B60" s="31"/>
      <c r="C60" s="31"/>
      <c r="D60" s="31"/>
      <c r="E60" s="101"/>
      <c r="F60" s="101"/>
      <c r="G60" s="101"/>
      <c r="H60" s="101"/>
      <c r="I60" s="105"/>
      <c r="J60" s="101"/>
      <c r="K60" s="101"/>
      <c r="L60" s="101"/>
      <c r="M60" s="101"/>
      <c r="N60" s="157"/>
      <c r="O60" s="101"/>
      <c r="P60" s="101"/>
      <c r="Q60" s="101"/>
      <c r="R60" s="101"/>
      <c r="S60" s="157"/>
    </row>
    <row r="61" spans="2:19" ht="14.45" customHeight="1">
      <c r="B61" s="33"/>
      <c r="C61" s="33"/>
      <c r="D61" s="33"/>
      <c r="E61" s="101"/>
      <c r="F61" s="101"/>
      <c r="G61" s="101"/>
      <c r="H61" s="101"/>
      <c r="I61" s="157"/>
      <c r="J61" s="101"/>
      <c r="K61" s="101"/>
      <c r="L61" s="101"/>
      <c r="M61" s="101"/>
      <c r="N61" s="157"/>
      <c r="O61" s="101"/>
      <c r="P61" s="101"/>
      <c r="Q61" s="101"/>
      <c r="R61" s="101"/>
      <c r="S61" s="157"/>
    </row>
    <row r="62" spans="2:19" ht="14.45" customHeight="1">
      <c r="B62" s="33"/>
      <c r="C62" s="33"/>
      <c r="D62" s="33"/>
      <c r="E62" s="101"/>
      <c r="F62" s="101"/>
      <c r="G62" s="101"/>
      <c r="H62" s="101"/>
      <c r="I62" s="157"/>
      <c r="J62" s="101"/>
      <c r="K62" s="101"/>
      <c r="L62" s="101"/>
      <c r="M62" s="101"/>
      <c r="N62" s="157"/>
      <c r="O62" s="101"/>
      <c r="P62" s="101"/>
      <c r="Q62" s="101"/>
      <c r="R62" s="101"/>
      <c r="S62" s="157"/>
    </row>
    <row r="63" spans="2:19" ht="14.45" customHeight="1">
      <c r="B63" s="33"/>
      <c r="C63" s="33"/>
      <c r="D63" s="33"/>
      <c r="E63" s="101"/>
      <c r="F63" s="101"/>
      <c r="G63" s="101"/>
      <c r="H63" s="101"/>
      <c r="I63" s="157"/>
      <c r="J63" s="190"/>
      <c r="K63" s="190"/>
      <c r="L63" s="190"/>
      <c r="M63" s="190"/>
      <c r="N63" s="157"/>
      <c r="O63" s="190"/>
      <c r="P63" s="190"/>
      <c r="Q63" s="190"/>
      <c r="R63" s="190"/>
      <c r="S63" s="157"/>
    </row>
    <row r="64" spans="2:19" ht="14.45" customHeight="1">
      <c r="B64" s="189"/>
      <c r="C64" s="189"/>
      <c r="D64" s="189"/>
      <c r="E64" s="101"/>
      <c r="F64" s="101"/>
      <c r="G64" s="101"/>
      <c r="H64" s="101"/>
      <c r="I64" s="157"/>
      <c r="J64" s="101"/>
      <c r="K64" s="101"/>
      <c r="L64" s="101"/>
      <c r="M64" s="101"/>
      <c r="N64" s="157"/>
      <c r="O64" s="101"/>
      <c r="P64" s="101"/>
      <c r="Q64" s="101"/>
      <c r="R64" s="101"/>
      <c r="S64" s="157"/>
    </row>
    <row r="65" spans="2:19" ht="14.45" customHeight="1">
      <c r="B65" s="188"/>
      <c r="C65" s="188"/>
      <c r="D65" s="188"/>
      <c r="E65" s="101"/>
      <c r="F65" s="101"/>
      <c r="G65" s="101"/>
      <c r="H65" s="101"/>
      <c r="I65" s="157"/>
      <c r="J65" s="101"/>
      <c r="K65" s="101"/>
      <c r="L65" s="101"/>
      <c r="M65" s="101"/>
      <c r="N65" s="157"/>
      <c r="O65" s="101"/>
      <c r="P65" s="101"/>
      <c r="Q65" s="101"/>
      <c r="R65" s="101"/>
      <c r="S65" s="157"/>
    </row>
    <row r="66" spans="2:19" ht="14.45" customHeight="1">
      <c r="B66" s="31"/>
      <c r="C66" s="31"/>
      <c r="D66" s="31"/>
      <c r="E66" s="101"/>
      <c r="F66" s="101"/>
      <c r="G66" s="101"/>
      <c r="H66" s="101"/>
      <c r="I66" s="157"/>
      <c r="J66" s="190"/>
      <c r="K66" s="190"/>
      <c r="L66" s="190"/>
      <c r="M66" s="190"/>
      <c r="N66" s="157"/>
      <c r="O66" s="190"/>
      <c r="P66" s="190"/>
      <c r="Q66" s="190"/>
      <c r="R66" s="190"/>
      <c r="S66" s="157"/>
    </row>
    <row r="67" spans="2:19" ht="14.45" customHeight="1">
      <c r="B67" s="33"/>
      <c r="C67" s="33"/>
      <c r="D67" s="33"/>
      <c r="E67" s="101"/>
      <c r="F67" s="101"/>
      <c r="G67" s="101"/>
      <c r="H67" s="101"/>
      <c r="I67" s="157"/>
      <c r="J67" s="101"/>
      <c r="K67" s="101"/>
      <c r="L67" s="101"/>
      <c r="M67" s="101"/>
      <c r="N67" s="157"/>
      <c r="O67" s="101"/>
      <c r="P67" s="101"/>
      <c r="Q67" s="101"/>
      <c r="R67" s="101"/>
      <c r="S67" s="157"/>
    </row>
    <row r="68" spans="2:19" ht="14.45" customHeight="1">
      <c r="B68" s="33"/>
      <c r="C68" s="33"/>
      <c r="D68" s="33"/>
      <c r="E68" s="101"/>
      <c r="F68" s="101"/>
      <c r="G68" s="101"/>
      <c r="H68" s="101"/>
      <c r="I68" s="157"/>
      <c r="J68" s="101"/>
      <c r="K68" s="101"/>
      <c r="L68" s="101"/>
      <c r="M68" s="101"/>
      <c r="N68" s="157"/>
      <c r="O68" s="101"/>
      <c r="P68" s="101"/>
      <c r="Q68" s="101"/>
      <c r="R68" s="101"/>
      <c r="S68" s="157"/>
    </row>
    <row r="69" spans="2:19" ht="14.45" customHeight="1">
      <c r="B69" s="33"/>
      <c r="C69" s="33"/>
      <c r="D69" s="33"/>
      <c r="E69" s="101"/>
      <c r="F69" s="101"/>
      <c r="G69" s="101"/>
      <c r="H69" s="101"/>
      <c r="I69" s="157"/>
      <c r="J69" s="101"/>
      <c r="K69" s="101"/>
      <c r="L69" s="101"/>
      <c r="M69" s="101"/>
      <c r="N69" s="157"/>
      <c r="O69" s="101"/>
      <c r="P69" s="101"/>
      <c r="Q69" s="101"/>
      <c r="R69" s="101"/>
      <c r="S69" s="157"/>
    </row>
    <row r="70" spans="2:19" ht="14.45" customHeight="1">
      <c r="B70" s="31"/>
      <c r="C70" s="31"/>
      <c r="D70" s="31"/>
      <c r="E70" s="101"/>
      <c r="F70" s="101"/>
      <c r="G70" s="101"/>
      <c r="H70" s="101"/>
      <c r="I70" s="157"/>
      <c r="J70" s="190"/>
      <c r="K70" s="190"/>
      <c r="L70" s="190"/>
      <c r="M70" s="190"/>
      <c r="N70" s="157"/>
      <c r="O70" s="190"/>
      <c r="P70" s="190"/>
      <c r="Q70" s="190"/>
      <c r="R70" s="190"/>
      <c r="S70" s="157"/>
    </row>
    <row r="71" spans="2:19" ht="14.45" customHeight="1">
      <c r="B71" s="33"/>
      <c r="C71" s="33"/>
      <c r="D71" s="33"/>
      <c r="E71" s="101"/>
      <c r="F71" s="101"/>
      <c r="G71" s="101"/>
      <c r="H71" s="101"/>
      <c r="I71" s="157"/>
      <c r="J71" s="101"/>
      <c r="K71" s="101"/>
      <c r="L71" s="101"/>
      <c r="M71" s="101"/>
      <c r="N71" s="157"/>
      <c r="O71" s="101"/>
      <c r="P71" s="101"/>
      <c r="Q71" s="101"/>
      <c r="R71" s="101"/>
      <c r="S71" s="157"/>
    </row>
    <row r="72" spans="2:19" ht="14.45" customHeight="1">
      <c r="B72" s="189"/>
      <c r="C72" s="189"/>
      <c r="D72" s="189"/>
      <c r="E72" s="101"/>
      <c r="F72" s="101"/>
      <c r="G72" s="101"/>
      <c r="H72" s="101"/>
      <c r="I72" s="157"/>
      <c r="J72" s="101"/>
      <c r="K72" s="101"/>
      <c r="L72" s="101"/>
      <c r="M72" s="101"/>
      <c r="N72" s="157"/>
      <c r="O72" s="101"/>
      <c r="P72" s="101"/>
      <c r="Q72" s="101"/>
      <c r="R72" s="101"/>
      <c r="S72" s="157"/>
    </row>
    <row r="73" spans="2:19" ht="14.45" customHeight="1">
      <c r="B73" s="33"/>
      <c r="C73" s="33"/>
      <c r="D73" s="33"/>
      <c r="E73" s="101"/>
      <c r="F73" s="101"/>
      <c r="G73" s="101"/>
      <c r="H73" s="101"/>
      <c r="I73" s="157"/>
      <c r="J73" s="101"/>
      <c r="K73" s="101"/>
      <c r="L73" s="101"/>
      <c r="M73" s="101"/>
      <c r="N73" s="157"/>
      <c r="O73" s="101"/>
      <c r="P73" s="101"/>
      <c r="Q73" s="101"/>
      <c r="R73" s="101"/>
      <c r="S73" s="157"/>
    </row>
    <row r="74" spans="2:19" ht="14.45" customHeight="1">
      <c r="B74" s="31"/>
      <c r="C74" s="31"/>
      <c r="D74" s="31"/>
      <c r="E74" s="101"/>
      <c r="F74" s="101"/>
      <c r="G74" s="101"/>
      <c r="H74" s="101"/>
      <c r="I74" s="157"/>
      <c r="J74" s="190"/>
      <c r="K74" s="190"/>
      <c r="L74" s="190"/>
      <c r="M74" s="190"/>
      <c r="N74" s="157"/>
      <c r="O74" s="190"/>
      <c r="P74" s="190"/>
      <c r="Q74" s="190"/>
      <c r="R74" s="190"/>
      <c r="S74" s="157"/>
    </row>
    <row r="75" spans="2:19" ht="14.45" customHeight="1">
      <c r="B75" s="191"/>
      <c r="C75" s="189"/>
      <c r="D75" s="189"/>
      <c r="E75" s="101"/>
      <c r="F75" s="101"/>
      <c r="G75" s="101"/>
      <c r="H75" s="101"/>
      <c r="I75" s="157"/>
      <c r="J75" s="190"/>
      <c r="K75" s="190"/>
      <c r="L75" s="190"/>
      <c r="M75" s="190"/>
      <c r="N75" s="157"/>
      <c r="O75" s="190"/>
      <c r="P75" s="190"/>
      <c r="Q75" s="190"/>
      <c r="R75" s="190"/>
      <c r="S75" s="157"/>
    </row>
    <row r="76" spans="2:19" ht="14.45" customHeight="1">
      <c r="B76" s="191"/>
      <c r="C76" s="33"/>
      <c r="D76" s="33"/>
      <c r="E76" s="101"/>
      <c r="F76" s="101"/>
      <c r="G76" s="101"/>
      <c r="H76" s="101"/>
      <c r="I76" s="157"/>
      <c r="J76" s="101"/>
      <c r="K76" s="101"/>
      <c r="L76" s="101"/>
      <c r="M76" s="101"/>
      <c r="N76" s="157"/>
      <c r="O76" s="101"/>
      <c r="P76" s="101"/>
      <c r="Q76" s="101"/>
      <c r="R76" s="101"/>
      <c r="S76" s="157"/>
    </row>
    <row r="77" spans="2:19" ht="14.45" customHeight="1">
      <c r="B77" s="191"/>
      <c r="C77" s="33"/>
      <c r="D77" s="33"/>
      <c r="E77" s="101"/>
      <c r="F77" s="101"/>
      <c r="G77" s="101"/>
      <c r="H77" s="101"/>
      <c r="I77" s="157"/>
      <c r="J77" s="101"/>
      <c r="K77" s="101"/>
      <c r="L77" s="101"/>
      <c r="M77" s="101"/>
      <c r="N77" s="157"/>
      <c r="O77" s="101"/>
      <c r="P77" s="101"/>
      <c r="Q77" s="101"/>
      <c r="R77" s="101"/>
      <c r="S77" s="157"/>
    </row>
    <row r="78" spans="2:19" ht="17.25" customHeight="1">
      <c r="B78" s="191"/>
      <c r="C78" s="192"/>
      <c r="D78" s="192"/>
      <c r="E78" s="101"/>
      <c r="F78" s="101"/>
      <c r="G78" s="101"/>
      <c r="H78" s="101"/>
      <c r="I78" s="157"/>
      <c r="J78" s="101"/>
      <c r="K78" s="101"/>
      <c r="L78" s="101"/>
      <c r="M78" s="101"/>
      <c r="N78" s="157"/>
      <c r="O78" s="101"/>
      <c r="P78" s="101"/>
      <c r="Q78" s="101"/>
      <c r="R78" s="101"/>
      <c r="S78" s="157"/>
    </row>
    <row r="79" spans="2:19" ht="15.75" customHeight="1">
      <c r="B79" s="191"/>
      <c r="C79" s="193"/>
      <c r="D79" s="193"/>
      <c r="E79" s="101"/>
      <c r="F79" s="101"/>
      <c r="G79" s="101"/>
      <c r="H79" s="101"/>
      <c r="I79" s="157"/>
      <c r="J79" s="101"/>
      <c r="K79" s="101"/>
      <c r="L79" s="101"/>
      <c r="M79" s="101"/>
      <c r="N79" s="157"/>
      <c r="O79" s="101"/>
      <c r="P79" s="101"/>
      <c r="Q79" s="101"/>
      <c r="R79" s="101"/>
      <c r="S79" s="157"/>
    </row>
    <row r="80" spans="2:19" ht="14.45" customHeight="1">
      <c r="B80" s="191"/>
      <c r="C80" s="33"/>
      <c r="D80" s="33"/>
      <c r="E80" s="101"/>
      <c r="F80" s="101"/>
      <c r="G80" s="101"/>
      <c r="H80" s="101"/>
      <c r="I80" s="157"/>
      <c r="J80" s="101"/>
      <c r="K80" s="101"/>
      <c r="L80" s="101"/>
      <c r="M80" s="101"/>
      <c r="N80" s="157"/>
      <c r="O80" s="101"/>
      <c r="P80" s="101"/>
      <c r="Q80" s="101"/>
      <c r="R80" s="101"/>
      <c r="S80" s="157"/>
    </row>
    <row r="81" spans="1:19" ht="14.45" customHeight="1">
      <c r="B81" s="191"/>
      <c r="C81" s="33"/>
      <c r="D81" s="33"/>
      <c r="E81" s="101"/>
      <c r="F81" s="101"/>
      <c r="G81" s="101"/>
      <c r="H81" s="101"/>
      <c r="I81" s="157"/>
      <c r="J81" s="101"/>
      <c r="K81" s="101"/>
      <c r="L81" s="101"/>
      <c r="M81" s="101"/>
      <c r="N81" s="157"/>
      <c r="O81" s="101"/>
      <c r="P81" s="101"/>
      <c r="Q81" s="101"/>
      <c r="R81" s="101"/>
      <c r="S81" s="157"/>
    </row>
    <row r="82" spans="1:19" ht="14.45" customHeight="1">
      <c r="B82" s="191"/>
      <c r="C82" s="33"/>
      <c r="D82" s="33"/>
      <c r="E82" s="101"/>
      <c r="F82" s="101"/>
      <c r="G82" s="101"/>
      <c r="H82" s="101"/>
      <c r="I82" s="157"/>
      <c r="J82" s="101"/>
      <c r="K82" s="101"/>
      <c r="L82" s="101"/>
      <c r="M82" s="101"/>
      <c r="N82" s="157"/>
      <c r="O82" s="101"/>
      <c r="P82" s="101"/>
      <c r="Q82" s="101"/>
      <c r="R82" s="101"/>
      <c r="S82" s="157"/>
    </row>
    <row r="83" spans="1:19" ht="14.45" customHeight="1">
      <c r="B83" s="31"/>
      <c r="C83" s="31"/>
      <c r="D83" s="31"/>
      <c r="E83" s="101"/>
      <c r="F83" s="101"/>
      <c r="G83" s="101"/>
      <c r="H83" s="101"/>
      <c r="I83" s="157"/>
      <c r="J83" s="101"/>
      <c r="K83" s="101"/>
      <c r="L83" s="101"/>
      <c r="M83" s="101"/>
      <c r="N83" s="157"/>
      <c r="O83" s="101"/>
      <c r="P83" s="101"/>
      <c r="Q83" s="101"/>
      <c r="R83" s="101"/>
      <c r="S83" s="157"/>
    </row>
    <row r="84" spans="1:19" ht="14.45" customHeight="1">
      <c r="B84" s="31"/>
      <c r="C84" s="31"/>
      <c r="D84" s="31"/>
      <c r="E84" s="101"/>
      <c r="F84" s="101"/>
      <c r="G84" s="101"/>
      <c r="H84" s="101"/>
      <c r="I84" s="157"/>
      <c r="J84" s="101"/>
      <c r="K84" s="101"/>
      <c r="L84" s="190"/>
      <c r="M84" s="190"/>
      <c r="N84" s="157"/>
      <c r="O84" s="190"/>
      <c r="P84" s="190"/>
      <c r="Q84" s="190"/>
      <c r="R84" s="190"/>
      <c r="S84" s="157"/>
    </row>
    <row r="87" spans="1:19" ht="18" customHeight="1">
      <c r="A87" s="186"/>
    </row>
    <row r="88" spans="1:19" ht="14.45" customHeight="1">
      <c r="A88" s="186"/>
    </row>
    <row r="89" spans="1:19" ht="14.45" customHeight="1">
      <c r="B89" s="31"/>
      <c r="C89" s="31"/>
      <c r="D89" s="31"/>
      <c r="E89" s="31"/>
      <c r="F89" s="31"/>
      <c r="G89" s="31"/>
      <c r="H89" s="31"/>
      <c r="I89" s="31"/>
      <c r="J89" s="31"/>
      <c r="K89" s="31"/>
      <c r="L89" s="31"/>
      <c r="M89" s="31"/>
      <c r="N89" s="31"/>
      <c r="O89" s="31"/>
      <c r="P89" s="31"/>
      <c r="Q89" s="31"/>
      <c r="R89" s="31"/>
      <c r="S89" s="31"/>
    </row>
    <row r="90" spans="1:19" ht="12.75" customHeight="1">
      <c r="B90" s="31"/>
      <c r="C90" s="31"/>
      <c r="D90" s="31"/>
      <c r="E90" s="31"/>
      <c r="F90" s="31"/>
      <c r="G90" s="31"/>
      <c r="H90" s="31"/>
      <c r="I90" s="31"/>
      <c r="J90" s="31"/>
      <c r="K90" s="31"/>
      <c r="L90" s="31"/>
      <c r="M90" s="31"/>
      <c r="N90" s="31"/>
      <c r="O90" s="31"/>
      <c r="P90" s="31"/>
      <c r="Q90" s="31"/>
      <c r="R90" s="31"/>
      <c r="S90" s="31"/>
    </row>
    <row r="91" spans="1:19" ht="14.45" customHeight="1">
      <c r="B91" s="33"/>
      <c r="C91" s="33"/>
      <c r="D91" s="33"/>
      <c r="E91" s="33"/>
      <c r="F91" s="33"/>
      <c r="G91" s="33"/>
      <c r="H91" s="67"/>
      <c r="I91" s="67"/>
      <c r="J91" s="67"/>
      <c r="K91" s="67"/>
      <c r="L91" s="67"/>
      <c r="M91" s="67"/>
      <c r="N91" s="67"/>
      <c r="O91" s="67"/>
      <c r="P91" s="67"/>
      <c r="Q91" s="67"/>
      <c r="R91" s="67"/>
      <c r="S91" s="67"/>
    </row>
    <row r="92" spans="1:19" ht="14.45" customHeight="1">
      <c r="D92" s="194"/>
      <c r="E92" s="194"/>
      <c r="F92" s="194"/>
      <c r="G92" s="194"/>
      <c r="H92" s="101"/>
      <c r="I92" s="101"/>
      <c r="J92" s="101"/>
      <c r="K92" s="101"/>
      <c r="L92" s="101"/>
      <c r="M92" s="101"/>
      <c r="N92" s="101"/>
      <c r="O92" s="101"/>
      <c r="P92" s="101"/>
      <c r="Q92" s="101"/>
      <c r="R92" s="101"/>
      <c r="S92" s="101"/>
    </row>
    <row r="93" spans="1:19" ht="14.45" customHeight="1">
      <c r="D93" s="194"/>
      <c r="E93" s="194"/>
      <c r="F93" s="194"/>
      <c r="G93" s="194"/>
      <c r="H93" s="101"/>
      <c r="I93" s="101"/>
      <c r="J93" s="101"/>
      <c r="K93" s="101"/>
      <c r="L93" s="101"/>
      <c r="M93" s="101"/>
      <c r="N93" s="101"/>
      <c r="O93" s="101"/>
      <c r="P93" s="101"/>
      <c r="Q93" s="101"/>
      <c r="R93" s="101"/>
      <c r="S93" s="101"/>
    </row>
    <row r="94" spans="1:19" ht="14.45" customHeight="1">
      <c r="D94" s="194"/>
      <c r="E94" s="194"/>
      <c r="F94" s="194"/>
      <c r="G94" s="194"/>
      <c r="H94" s="101"/>
      <c r="I94" s="101"/>
      <c r="J94" s="101"/>
      <c r="K94" s="101"/>
      <c r="L94" s="101"/>
      <c r="M94" s="101"/>
      <c r="N94" s="101"/>
      <c r="O94" s="101"/>
      <c r="P94" s="101"/>
      <c r="Q94" s="101"/>
      <c r="R94" s="101"/>
      <c r="S94" s="101"/>
    </row>
    <row r="95" spans="1:19" ht="14.45" customHeight="1">
      <c r="D95" s="194"/>
      <c r="E95" s="194"/>
      <c r="F95" s="194"/>
      <c r="G95" s="194"/>
      <c r="H95" s="101"/>
      <c r="I95" s="101"/>
      <c r="J95" s="101"/>
      <c r="K95" s="101"/>
      <c r="L95" s="101"/>
      <c r="M95" s="101"/>
      <c r="N95" s="101"/>
      <c r="O95" s="101"/>
      <c r="P95" s="101"/>
      <c r="Q95" s="101"/>
      <c r="R95" s="101"/>
      <c r="S95" s="101"/>
    </row>
    <row r="96" spans="1:19" ht="14.45" customHeight="1">
      <c r="D96" s="194"/>
      <c r="E96" s="194"/>
      <c r="F96" s="194"/>
      <c r="G96" s="194"/>
      <c r="H96" s="101"/>
      <c r="I96" s="101"/>
      <c r="J96" s="101"/>
      <c r="K96" s="101"/>
      <c r="L96" s="101"/>
      <c r="M96" s="101"/>
      <c r="N96" s="101"/>
      <c r="O96" s="101"/>
      <c r="P96" s="101"/>
      <c r="Q96" s="101"/>
      <c r="R96" s="101"/>
      <c r="S96" s="101"/>
    </row>
    <row r="97" spans="1:19" ht="14.45" customHeight="1">
      <c r="D97" s="194"/>
      <c r="E97" s="194"/>
      <c r="F97" s="194"/>
      <c r="G97" s="194"/>
      <c r="H97" s="101"/>
      <c r="I97" s="101"/>
      <c r="J97" s="101"/>
      <c r="K97" s="101"/>
      <c r="L97" s="101"/>
      <c r="M97" s="101"/>
      <c r="N97" s="101"/>
      <c r="O97" s="101"/>
      <c r="P97" s="101"/>
      <c r="Q97" s="101"/>
      <c r="R97" s="101"/>
      <c r="S97" s="101"/>
    </row>
    <row r="98" spans="1:19" ht="14.45" customHeight="1">
      <c r="D98" s="194"/>
      <c r="E98" s="194"/>
      <c r="F98" s="194"/>
      <c r="G98" s="194"/>
      <c r="H98" s="101"/>
      <c r="I98" s="101"/>
      <c r="J98" s="101"/>
      <c r="K98" s="101"/>
      <c r="L98" s="101"/>
      <c r="M98" s="101"/>
      <c r="N98" s="101"/>
      <c r="O98" s="101"/>
      <c r="P98" s="101"/>
      <c r="Q98" s="101"/>
      <c r="R98" s="101"/>
      <c r="S98" s="101"/>
    </row>
    <row r="99" spans="1:19" ht="11.25" customHeight="1">
      <c r="D99" s="194"/>
      <c r="E99" s="194"/>
      <c r="F99" s="194"/>
      <c r="G99" s="194"/>
      <c r="H99" s="101"/>
      <c r="I99" s="101"/>
      <c r="J99" s="101"/>
      <c r="K99" s="101"/>
      <c r="L99" s="101"/>
      <c r="M99" s="101"/>
      <c r="N99" s="101"/>
      <c r="O99" s="101"/>
      <c r="P99" s="101"/>
      <c r="Q99" s="101"/>
      <c r="R99" s="101"/>
      <c r="S99" s="101"/>
    </row>
    <row r="100" spans="1:19" ht="14.45" customHeight="1">
      <c r="B100" s="33"/>
      <c r="C100" s="33"/>
      <c r="D100" s="33"/>
      <c r="E100" s="33"/>
      <c r="F100" s="33"/>
      <c r="G100" s="33"/>
      <c r="H100" s="101"/>
      <c r="I100" s="101"/>
      <c r="J100" s="101"/>
      <c r="K100" s="101"/>
      <c r="L100" s="101"/>
      <c r="M100" s="101"/>
      <c r="N100" s="101"/>
      <c r="O100" s="101"/>
      <c r="P100" s="101"/>
      <c r="Q100" s="101"/>
      <c r="R100" s="101"/>
      <c r="S100" s="101"/>
    </row>
    <row r="101" spans="1:19" ht="14.45" customHeight="1">
      <c r="C101" s="33"/>
      <c r="D101" s="33"/>
      <c r="E101" s="33"/>
      <c r="F101" s="33"/>
      <c r="G101" s="33"/>
      <c r="H101" s="101"/>
      <c r="I101" s="101"/>
      <c r="J101" s="101"/>
      <c r="K101" s="101"/>
      <c r="L101" s="101"/>
      <c r="M101" s="101"/>
      <c r="N101" s="101"/>
      <c r="O101" s="101"/>
      <c r="P101" s="101"/>
      <c r="Q101" s="101"/>
      <c r="R101" s="101"/>
      <c r="S101" s="101"/>
    </row>
    <row r="102" spans="1:19" ht="14.45" customHeight="1">
      <c r="D102" s="194"/>
      <c r="E102" s="194"/>
      <c r="F102" s="194"/>
      <c r="G102" s="194"/>
      <c r="H102" s="101"/>
      <c r="I102" s="101"/>
      <c r="J102" s="101"/>
      <c r="K102" s="101"/>
      <c r="L102" s="101"/>
      <c r="M102" s="101"/>
      <c r="N102" s="101"/>
      <c r="O102" s="101"/>
      <c r="P102" s="101"/>
      <c r="Q102" s="101"/>
      <c r="R102" s="101"/>
      <c r="S102" s="101"/>
    </row>
    <row r="103" spans="1:19" ht="14.45" customHeight="1">
      <c r="D103" s="194"/>
      <c r="E103" s="194"/>
      <c r="F103" s="194"/>
      <c r="G103" s="194"/>
      <c r="H103" s="101"/>
      <c r="I103" s="101"/>
      <c r="J103" s="101"/>
      <c r="K103" s="101"/>
      <c r="L103" s="101"/>
      <c r="M103" s="101"/>
      <c r="N103" s="101"/>
      <c r="O103" s="101"/>
      <c r="P103" s="101"/>
      <c r="Q103" s="101"/>
      <c r="R103" s="101"/>
      <c r="S103" s="101"/>
    </row>
    <row r="104" spans="1:19" ht="14.45" customHeight="1">
      <c r="C104" s="33"/>
      <c r="D104" s="33"/>
      <c r="E104" s="33"/>
      <c r="F104" s="33"/>
      <c r="G104" s="33"/>
      <c r="H104" s="101"/>
      <c r="I104" s="101"/>
      <c r="J104" s="101"/>
      <c r="K104" s="101"/>
      <c r="L104" s="101"/>
      <c r="M104" s="101"/>
      <c r="N104" s="101"/>
      <c r="O104" s="101"/>
      <c r="P104" s="101"/>
      <c r="Q104" s="101"/>
      <c r="R104" s="101"/>
      <c r="S104" s="101"/>
    </row>
    <row r="105" spans="1:19" ht="14.45" customHeight="1">
      <c r="D105" s="194"/>
      <c r="E105" s="194"/>
      <c r="F105" s="194"/>
      <c r="G105" s="194"/>
      <c r="H105" s="101"/>
      <c r="I105" s="101"/>
      <c r="J105" s="101"/>
      <c r="K105" s="101"/>
      <c r="L105" s="101"/>
      <c r="M105" s="101"/>
      <c r="N105" s="101"/>
      <c r="O105" s="101"/>
      <c r="P105" s="101"/>
      <c r="Q105" s="101"/>
      <c r="R105" s="101"/>
      <c r="S105" s="101"/>
    </row>
    <row r="106" spans="1:19" ht="14.45" customHeight="1">
      <c r="D106" s="194"/>
      <c r="E106" s="194"/>
      <c r="F106" s="194"/>
      <c r="G106" s="194"/>
      <c r="H106" s="101"/>
      <c r="I106" s="101"/>
      <c r="J106" s="101"/>
      <c r="K106" s="101"/>
      <c r="L106" s="101"/>
      <c r="M106" s="101"/>
      <c r="N106" s="101"/>
      <c r="O106" s="101"/>
      <c r="P106" s="101"/>
      <c r="Q106" s="101"/>
      <c r="R106" s="101"/>
      <c r="S106" s="101"/>
    </row>
    <row r="107" spans="1:19" ht="14.45" customHeight="1">
      <c r="D107" s="194"/>
      <c r="E107" s="194"/>
      <c r="F107" s="194"/>
      <c r="G107" s="194"/>
      <c r="H107" s="101"/>
      <c r="I107" s="101"/>
      <c r="J107" s="101"/>
      <c r="K107" s="101"/>
      <c r="L107" s="101"/>
      <c r="M107" s="101"/>
      <c r="N107" s="101"/>
      <c r="O107" s="101"/>
      <c r="P107" s="101"/>
      <c r="Q107" s="101"/>
      <c r="R107" s="101"/>
      <c r="S107" s="101"/>
    </row>
    <row r="108" spans="1:19" ht="14.45" customHeight="1">
      <c r="D108" s="194"/>
      <c r="E108" s="194"/>
      <c r="F108" s="194"/>
      <c r="G108" s="194"/>
      <c r="H108" s="101"/>
      <c r="I108" s="101"/>
      <c r="J108" s="101"/>
      <c r="K108" s="101"/>
      <c r="L108" s="101"/>
      <c r="M108" s="101"/>
      <c r="N108" s="101"/>
      <c r="O108" s="101"/>
      <c r="P108" s="101"/>
      <c r="Q108" s="101"/>
      <c r="R108" s="101"/>
      <c r="S108" s="101"/>
    </row>
    <row r="109" spans="1:19" ht="14.45" customHeight="1">
      <c r="D109" s="31"/>
      <c r="E109" s="31"/>
      <c r="F109" s="31"/>
      <c r="G109" s="31"/>
      <c r="H109" s="101"/>
      <c r="I109" s="101"/>
      <c r="J109" s="101"/>
      <c r="K109" s="101"/>
      <c r="L109" s="101"/>
      <c r="M109" s="101"/>
      <c r="N109" s="101"/>
      <c r="O109" s="101"/>
      <c r="P109" s="101"/>
      <c r="Q109" s="101"/>
      <c r="R109" s="101"/>
      <c r="S109" s="101"/>
    </row>
    <row r="110" spans="1:19" ht="11.25" customHeight="1">
      <c r="D110" s="31"/>
      <c r="E110" s="31"/>
      <c r="F110" s="31"/>
      <c r="G110" s="31"/>
      <c r="H110" s="67"/>
      <c r="I110" s="67"/>
      <c r="J110" s="67"/>
      <c r="K110" s="67"/>
      <c r="L110" s="67"/>
      <c r="M110" s="67"/>
      <c r="N110" s="67"/>
      <c r="O110" s="67"/>
      <c r="P110" s="67"/>
      <c r="Q110" s="67"/>
      <c r="R110" s="67"/>
      <c r="S110" s="67"/>
    </row>
    <row r="111" spans="1:19" ht="28.5" customHeight="1"/>
    <row r="112" spans="1:19" ht="18" customHeight="1">
      <c r="A112" s="186"/>
    </row>
    <row r="113" spans="1:19" ht="14.45" customHeight="1">
      <c r="A113" s="186"/>
    </row>
    <row r="114" spans="1:19" ht="14.45" customHeight="1">
      <c r="B114" s="31"/>
      <c r="C114" s="31"/>
      <c r="D114" s="31"/>
      <c r="E114" s="31"/>
      <c r="F114" s="31"/>
      <c r="G114" s="31"/>
      <c r="H114" s="31"/>
      <c r="I114" s="31"/>
      <c r="J114" s="31"/>
      <c r="K114" s="31"/>
      <c r="L114" s="31"/>
      <c r="M114" s="31"/>
      <c r="N114" s="31"/>
      <c r="O114" s="31"/>
      <c r="P114" s="31"/>
      <c r="Q114" s="31"/>
      <c r="R114" s="31"/>
      <c r="S114" s="31"/>
    </row>
    <row r="115" spans="1:19" ht="8.25" customHeight="1">
      <c r="B115" s="31"/>
      <c r="C115" s="31"/>
      <c r="D115" s="31"/>
      <c r="E115" s="31"/>
      <c r="F115" s="31"/>
      <c r="G115" s="31"/>
      <c r="H115" s="31"/>
      <c r="I115" s="31"/>
      <c r="J115" s="31"/>
      <c r="K115" s="31"/>
      <c r="L115" s="31"/>
      <c r="M115" s="31"/>
      <c r="N115" s="31"/>
      <c r="O115" s="31"/>
      <c r="P115" s="31"/>
      <c r="Q115" s="31"/>
      <c r="R115" s="31"/>
      <c r="S115" s="31"/>
    </row>
    <row r="116" spans="1:19" ht="14.45" customHeight="1">
      <c r="B116" s="33"/>
      <c r="C116" s="33"/>
      <c r="D116" s="33"/>
      <c r="E116" s="101"/>
      <c r="F116" s="101"/>
      <c r="G116" s="101"/>
      <c r="H116" s="101"/>
      <c r="I116" s="101"/>
      <c r="J116" s="101"/>
      <c r="K116" s="101"/>
      <c r="L116" s="101"/>
      <c r="M116" s="101"/>
      <c r="N116" s="101"/>
      <c r="O116" s="101"/>
      <c r="P116" s="101"/>
      <c r="Q116" s="101"/>
      <c r="R116" s="101"/>
      <c r="S116" s="101"/>
    </row>
    <row r="117" spans="1:19" ht="10.5" customHeight="1">
      <c r="B117" s="31"/>
      <c r="C117" s="31"/>
      <c r="D117" s="31"/>
      <c r="E117" s="101"/>
      <c r="F117" s="101"/>
      <c r="G117" s="101"/>
      <c r="H117" s="101"/>
      <c r="I117" s="101"/>
      <c r="J117" s="101"/>
      <c r="K117" s="101"/>
      <c r="L117" s="101"/>
      <c r="M117" s="101"/>
      <c r="N117" s="101"/>
      <c r="O117" s="101"/>
      <c r="P117" s="101"/>
      <c r="Q117" s="101"/>
      <c r="R117" s="101"/>
      <c r="S117" s="101"/>
    </row>
    <row r="118" spans="1:19" ht="14.45" customHeight="1">
      <c r="B118" s="33"/>
      <c r="C118" s="33"/>
      <c r="D118" s="33"/>
      <c r="E118" s="101"/>
      <c r="F118" s="101"/>
      <c r="G118" s="101"/>
      <c r="H118" s="101"/>
      <c r="I118" s="101"/>
      <c r="J118" s="101"/>
      <c r="K118" s="101"/>
      <c r="L118" s="101"/>
      <c r="M118" s="101"/>
      <c r="N118" s="101"/>
      <c r="O118" s="101"/>
      <c r="P118" s="101"/>
      <c r="Q118" s="101"/>
      <c r="R118" s="101"/>
      <c r="S118" s="101"/>
    </row>
    <row r="119" spans="1:19" ht="14.45" customHeight="1">
      <c r="C119" s="33"/>
      <c r="D119" s="33"/>
      <c r="E119" s="101"/>
      <c r="F119" s="101"/>
      <c r="G119" s="101"/>
      <c r="H119" s="101"/>
      <c r="I119" s="101"/>
      <c r="J119" s="101"/>
      <c r="K119" s="101"/>
      <c r="L119" s="101"/>
      <c r="M119" s="101"/>
      <c r="N119" s="101"/>
      <c r="O119" s="101"/>
      <c r="P119" s="101"/>
      <c r="Q119" s="101"/>
      <c r="R119" s="101"/>
      <c r="S119" s="101"/>
    </row>
    <row r="120" spans="1:19" ht="30.75" customHeight="1">
      <c r="C120" s="134"/>
      <c r="D120" s="33"/>
      <c r="E120" s="101"/>
      <c r="F120" s="101"/>
      <c r="G120" s="101"/>
      <c r="H120" s="101"/>
      <c r="I120" s="101"/>
      <c r="J120" s="101"/>
      <c r="K120" s="101"/>
      <c r="L120" s="101"/>
      <c r="M120" s="101"/>
      <c r="N120" s="101"/>
      <c r="O120" s="101"/>
      <c r="P120" s="101"/>
      <c r="Q120" s="101"/>
      <c r="R120" s="101"/>
      <c r="S120" s="101"/>
    </row>
    <row r="121" spans="1:19" ht="14.45" customHeight="1">
      <c r="E121" s="101"/>
      <c r="F121" s="101"/>
      <c r="G121" s="101"/>
      <c r="H121" s="101"/>
      <c r="I121" s="101"/>
      <c r="J121" s="101"/>
      <c r="K121" s="101"/>
      <c r="L121" s="101"/>
      <c r="M121" s="101"/>
      <c r="N121" s="101"/>
      <c r="O121" s="101"/>
      <c r="P121" s="101"/>
      <c r="Q121" s="101"/>
      <c r="R121" s="101"/>
      <c r="S121" s="101"/>
    </row>
    <row r="122" spans="1:19" ht="10.5" customHeight="1">
      <c r="B122" s="67"/>
      <c r="C122" s="67"/>
      <c r="D122" s="67"/>
      <c r="E122" s="101"/>
      <c r="F122" s="101"/>
      <c r="G122" s="101"/>
      <c r="H122" s="101"/>
      <c r="I122" s="101"/>
      <c r="J122" s="101"/>
      <c r="K122" s="101"/>
      <c r="L122" s="101"/>
      <c r="M122" s="101"/>
      <c r="N122" s="101"/>
      <c r="O122" s="101"/>
      <c r="P122" s="101"/>
      <c r="Q122" s="101"/>
      <c r="R122" s="101"/>
      <c r="S122" s="101"/>
    </row>
    <row r="123" spans="1:19" ht="14.45" customHeight="1">
      <c r="B123" s="33"/>
      <c r="C123" s="33"/>
      <c r="D123" s="33"/>
      <c r="E123" s="101"/>
      <c r="F123" s="101"/>
      <c r="G123" s="101"/>
      <c r="H123" s="101"/>
      <c r="I123" s="101"/>
      <c r="J123" s="101"/>
      <c r="K123" s="101"/>
      <c r="L123" s="101"/>
      <c r="M123" s="101"/>
      <c r="N123" s="101"/>
      <c r="O123" s="101"/>
      <c r="P123" s="101"/>
      <c r="Q123" s="101"/>
      <c r="R123" s="101"/>
      <c r="S123" s="101"/>
    </row>
    <row r="124" spans="1:19" ht="14.45" customHeight="1">
      <c r="C124" s="33"/>
      <c r="D124" s="33"/>
      <c r="E124" s="101"/>
      <c r="F124" s="101"/>
      <c r="G124" s="101"/>
      <c r="H124" s="101"/>
      <c r="I124" s="101"/>
      <c r="J124" s="101"/>
      <c r="K124" s="101"/>
      <c r="L124" s="101"/>
      <c r="M124" s="101"/>
      <c r="N124" s="101"/>
      <c r="O124" s="101"/>
      <c r="P124" s="101"/>
      <c r="Q124" s="101"/>
      <c r="R124" s="101"/>
      <c r="S124" s="101"/>
    </row>
    <row r="125" spans="1:19" ht="14.45" customHeight="1">
      <c r="C125" s="33"/>
      <c r="D125" s="33"/>
      <c r="E125" s="101"/>
      <c r="F125" s="101"/>
      <c r="G125" s="101"/>
      <c r="H125" s="101"/>
      <c r="I125" s="101"/>
      <c r="J125" s="101"/>
      <c r="K125" s="101"/>
      <c r="L125" s="101"/>
      <c r="M125" s="101"/>
      <c r="N125" s="101"/>
      <c r="O125" s="101"/>
      <c r="P125" s="101"/>
      <c r="Q125" s="101"/>
      <c r="R125" s="101"/>
      <c r="S125" s="101"/>
    </row>
    <row r="126" spans="1:19" ht="14.45" customHeight="1">
      <c r="C126" s="33"/>
      <c r="D126" s="33"/>
      <c r="E126" s="101"/>
      <c r="F126" s="101"/>
      <c r="G126" s="101"/>
      <c r="H126" s="101"/>
      <c r="I126" s="101"/>
      <c r="J126" s="101"/>
      <c r="K126" s="101"/>
      <c r="L126" s="101"/>
      <c r="M126" s="101"/>
      <c r="N126" s="101"/>
      <c r="O126" s="101"/>
      <c r="P126" s="101"/>
      <c r="Q126" s="101"/>
      <c r="R126" s="101"/>
      <c r="S126" s="101"/>
    </row>
    <row r="127" spans="1:19" ht="14.45" customHeight="1">
      <c r="C127" s="33"/>
      <c r="D127" s="33"/>
      <c r="E127" s="101"/>
      <c r="F127" s="101"/>
      <c r="G127" s="101"/>
      <c r="H127" s="101"/>
      <c r="I127" s="101"/>
      <c r="J127" s="101"/>
      <c r="K127" s="101"/>
      <c r="L127" s="101"/>
      <c r="M127" s="101"/>
      <c r="N127" s="101"/>
      <c r="O127" s="101"/>
      <c r="P127" s="101"/>
      <c r="Q127" s="101"/>
      <c r="R127" s="101"/>
      <c r="S127" s="101"/>
    </row>
    <row r="128" spans="1:19" ht="10.5" customHeight="1">
      <c r="C128" s="33"/>
      <c r="D128" s="33"/>
      <c r="E128" s="101"/>
      <c r="F128" s="101"/>
      <c r="G128" s="101"/>
      <c r="H128" s="101"/>
      <c r="I128" s="101"/>
      <c r="J128" s="101"/>
      <c r="K128" s="101"/>
      <c r="L128" s="101"/>
      <c r="M128" s="101"/>
      <c r="N128" s="101"/>
      <c r="O128" s="101"/>
      <c r="P128" s="101"/>
      <c r="Q128" s="101"/>
      <c r="R128" s="101"/>
      <c r="S128" s="101"/>
    </row>
    <row r="129" spans="1:19" ht="14.45" customHeight="1">
      <c r="B129" s="67"/>
    </row>
    <row r="131" spans="1:19" ht="18.75" customHeight="1">
      <c r="A131" s="186"/>
    </row>
    <row r="132" spans="1:19" ht="14.45" customHeight="1">
      <c r="B132" s="31"/>
      <c r="C132" s="31"/>
      <c r="D132" s="31"/>
      <c r="E132" s="31"/>
      <c r="F132" s="31"/>
      <c r="G132" s="31"/>
      <c r="H132" s="31"/>
      <c r="I132" s="31"/>
      <c r="J132" s="31"/>
      <c r="K132" s="31"/>
      <c r="L132" s="31"/>
      <c r="M132" s="31"/>
      <c r="O132" s="31"/>
      <c r="P132" s="31"/>
      <c r="Q132" s="31"/>
      <c r="R132" s="31"/>
      <c r="S132" s="31"/>
    </row>
    <row r="133" spans="1:19" ht="19.5" customHeight="1">
      <c r="B133" s="134"/>
      <c r="C133" s="134"/>
      <c r="D133" s="134"/>
      <c r="E133" s="31"/>
      <c r="F133" s="31"/>
      <c r="G133" s="31"/>
      <c r="H133" s="100"/>
      <c r="I133" s="100"/>
      <c r="J133" s="100"/>
      <c r="K133" s="31"/>
      <c r="L133" s="31"/>
      <c r="M133" s="31"/>
      <c r="N133" s="100"/>
      <c r="O133" s="31"/>
      <c r="P133" s="100"/>
      <c r="Q133" s="100"/>
    </row>
    <row r="134" spans="1:19" ht="14.45" customHeight="1">
      <c r="B134" s="134"/>
      <c r="C134" s="134"/>
      <c r="D134" s="134"/>
      <c r="E134" s="116"/>
      <c r="F134" s="116"/>
      <c r="G134" s="193"/>
      <c r="H134" s="100"/>
      <c r="I134" s="100"/>
      <c r="J134" s="193"/>
      <c r="K134" s="100"/>
      <c r="L134" s="100"/>
      <c r="M134" s="193"/>
      <c r="N134" s="31"/>
      <c r="O134" s="31"/>
      <c r="P134" s="100"/>
      <c r="Q134" s="100"/>
    </row>
    <row r="135" spans="1:19" ht="14.45" customHeight="1">
      <c r="B135" s="134"/>
      <c r="C135" s="134"/>
      <c r="D135" s="134"/>
      <c r="E135" s="116"/>
      <c r="F135" s="116"/>
      <c r="G135" s="193"/>
      <c r="H135" s="100"/>
      <c r="I135" s="100"/>
      <c r="J135" s="193"/>
      <c r="K135" s="100"/>
      <c r="L135" s="100"/>
      <c r="M135" s="193"/>
      <c r="N135" s="31"/>
      <c r="O135" s="31"/>
      <c r="P135" s="31"/>
      <c r="Q135" s="31"/>
    </row>
    <row r="136" spans="1:19" ht="14.45" customHeight="1">
      <c r="B136" s="134"/>
      <c r="C136" s="134"/>
      <c r="D136" s="134"/>
      <c r="E136" s="31"/>
      <c r="F136" s="31"/>
      <c r="H136" s="31"/>
      <c r="K136" s="31"/>
      <c r="L136" s="31"/>
      <c r="N136" s="31"/>
      <c r="O136" s="31"/>
      <c r="P136" s="31"/>
    </row>
    <row r="137" spans="1:19" ht="14.45" customHeight="1">
      <c r="B137" s="33"/>
      <c r="C137" s="33"/>
      <c r="D137" s="33"/>
      <c r="E137" s="101"/>
      <c r="F137" s="101"/>
      <c r="G137" s="157"/>
      <c r="H137" s="101"/>
      <c r="I137" s="101"/>
      <c r="J137" s="151"/>
      <c r="K137" s="101"/>
      <c r="L137" s="101"/>
      <c r="M137" s="151"/>
      <c r="N137" s="157"/>
      <c r="O137" s="157"/>
      <c r="P137" s="101"/>
      <c r="Q137" s="101"/>
    </row>
    <row r="138" spans="1:19" ht="14.45" customHeight="1">
      <c r="B138" s="33"/>
      <c r="C138" s="33"/>
      <c r="D138" s="33"/>
      <c r="E138" s="101"/>
      <c r="F138" s="101"/>
      <c r="G138" s="157"/>
      <c r="H138" s="101"/>
      <c r="I138" s="101"/>
      <c r="J138" s="151"/>
      <c r="K138" s="101"/>
      <c r="L138" s="101"/>
      <c r="M138" s="151"/>
      <c r="N138" s="157"/>
      <c r="O138" s="157"/>
      <c r="P138" s="101"/>
      <c r="Q138" s="101"/>
    </row>
    <row r="139" spans="1:19" ht="14.45" customHeight="1">
      <c r="B139" s="33"/>
      <c r="C139" s="33"/>
      <c r="D139" s="33"/>
      <c r="E139" s="101"/>
      <c r="F139" s="101"/>
      <c r="G139" s="157"/>
      <c r="H139" s="101"/>
      <c r="I139" s="101"/>
      <c r="J139" s="151"/>
      <c r="K139" s="101"/>
      <c r="L139" s="101"/>
      <c r="M139" s="151"/>
      <c r="N139" s="157"/>
      <c r="O139" s="157"/>
      <c r="P139" s="101"/>
      <c r="Q139" s="101"/>
    </row>
    <row r="140" spans="1:19" ht="14.45" customHeight="1">
      <c r="B140" s="195"/>
      <c r="C140" s="195"/>
      <c r="D140" s="195"/>
      <c r="E140" s="101"/>
      <c r="F140" s="101"/>
      <c r="G140" s="157"/>
      <c r="H140" s="101"/>
      <c r="I140" s="101"/>
      <c r="J140" s="151"/>
      <c r="K140" s="101"/>
      <c r="L140" s="101"/>
      <c r="M140" s="151"/>
      <c r="N140" s="157"/>
      <c r="O140" s="157"/>
      <c r="P140" s="101"/>
      <c r="Q140" s="101"/>
    </row>
    <row r="141" spans="1:19" ht="14.45" customHeight="1">
      <c r="B141" s="33"/>
      <c r="C141" s="33"/>
      <c r="D141" s="33"/>
      <c r="E141" s="101"/>
      <c r="F141" s="101"/>
      <c r="G141" s="157"/>
      <c r="H141" s="101"/>
      <c r="I141" s="101"/>
      <c r="J141" s="151"/>
      <c r="K141" s="101"/>
      <c r="L141" s="101"/>
      <c r="M141" s="151"/>
      <c r="N141" s="157"/>
      <c r="O141" s="157"/>
      <c r="P141" s="101"/>
      <c r="Q141" s="101"/>
    </row>
    <row r="142" spans="1:19" ht="14.45" customHeight="1">
      <c r="B142" s="33"/>
      <c r="C142" s="33"/>
      <c r="D142" s="33"/>
      <c r="E142" s="101"/>
      <c r="F142" s="101"/>
      <c r="G142" s="157"/>
      <c r="H142" s="101"/>
      <c r="I142" s="101"/>
      <c r="J142" s="151"/>
      <c r="K142" s="101"/>
      <c r="L142" s="101"/>
      <c r="M142" s="151"/>
      <c r="N142" s="157"/>
      <c r="O142" s="157"/>
      <c r="P142" s="101"/>
      <c r="Q142" s="101"/>
    </row>
    <row r="143" spans="1:19" ht="8.25" customHeight="1">
      <c r="B143" s="33"/>
      <c r="C143" s="33"/>
      <c r="D143" s="33"/>
      <c r="E143" s="101"/>
      <c r="F143" s="101"/>
      <c r="G143" s="157"/>
      <c r="H143" s="101"/>
      <c r="I143" s="67"/>
      <c r="J143" s="151"/>
      <c r="K143" s="101"/>
      <c r="L143" s="101"/>
      <c r="M143" s="151"/>
      <c r="N143" s="157"/>
      <c r="O143" s="157"/>
      <c r="P143" s="101"/>
      <c r="Q143" s="67"/>
    </row>
    <row r="144" spans="1:19" ht="14.45" customHeight="1">
      <c r="B144" s="31"/>
      <c r="C144" s="31"/>
      <c r="D144" s="31"/>
      <c r="E144" s="101"/>
      <c r="F144" s="101"/>
      <c r="G144" s="157"/>
      <c r="H144" s="101"/>
      <c r="I144" s="101"/>
      <c r="J144" s="151"/>
      <c r="K144" s="101"/>
      <c r="L144" s="101"/>
      <c r="M144" s="151"/>
      <c r="N144" s="157"/>
      <c r="O144" s="157"/>
      <c r="P144" s="101"/>
      <c r="Q144" s="101"/>
    </row>
    <row r="145" spans="2:22" ht="9.75" customHeight="1">
      <c r="B145" s="31"/>
      <c r="C145" s="31"/>
      <c r="D145" s="31"/>
      <c r="E145" s="101"/>
      <c r="F145" s="101"/>
      <c r="G145" s="157"/>
      <c r="H145" s="101"/>
      <c r="I145" s="101"/>
      <c r="J145" s="157"/>
      <c r="K145" s="105"/>
      <c r="L145" s="105"/>
      <c r="M145" s="157"/>
      <c r="N145" s="157"/>
      <c r="O145" s="157"/>
      <c r="P145" s="101"/>
      <c r="Q145" s="101"/>
    </row>
    <row r="146" spans="2:22" ht="14.45" customHeight="1">
      <c r="B146" s="67"/>
      <c r="C146" s="33"/>
      <c r="D146" s="33"/>
      <c r="E146" s="33"/>
    </row>
    <row r="147" spans="2:22" ht="14.45" customHeight="1">
      <c r="B147" s="31"/>
      <c r="C147" s="31"/>
      <c r="D147" s="31"/>
      <c r="E147" s="31"/>
      <c r="F147" s="31"/>
      <c r="G147" s="31"/>
      <c r="H147" s="31"/>
      <c r="I147" s="31"/>
      <c r="J147" s="31"/>
      <c r="K147" s="31"/>
      <c r="L147" s="31"/>
      <c r="M147" s="31"/>
      <c r="N147" s="31"/>
      <c r="O147" s="31"/>
      <c r="P147" s="31"/>
      <c r="Q147" s="31"/>
      <c r="R147" s="31"/>
      <c r="S147" s="31"/>
      <c r="U147" s="33"/>
      <c r="V147" s="33"/>
    </row>
    <row r="148" spans="2:22" ht="14.45" customHeight="1">
      <c r="B148" s="134"/>
      <c r="C148" s="134"/>
      <c r="D148" s="134"/>
      <c r="E148" s="31"/>
      <c r="F148" s="31"/>
      <c r="G148" s="31"/>
      <c r="H148" s="100"/>
      <c r="I148" s="100"/>
      <c r="J148" s="100"/>
      <c r="K148" s="31"/>
      <c r="L148" s="31"/>
      <c r="M148" s="31"/>
      <c r="N148" s="100"/>
      <c r="O148" s="31"/>
    </row>
    <row r="149" spans="2:22" ht="14.45" customHeight="1">
      <c r="B149" s="134"/>
      <c r="C149" s="134"/>
      <c r="D149" s="134"/>
      <c r="E149" s="116"/>
      <c r="F149" s="116"/>
      <c r="G149" s="193"/>
      <c r="H149" s="100"/>
      <c r="I149" s="100"/>
      <c r="J149" s="193"/>
      <c r="K149" s="100"/>
      <c r="L149" s="100"/>
      <c r="M149" s="193"/>
      <c r="N149" s="31"/>
      <c r="O149" s="31"/>
    </row>
    <row r="150" spans="2:22" ht="14.45" customHeight="1">
      <c r="B150" s="134"/>
      <c r="C150" s="134"/>
      <c r="D150" s="134"/>
      <c r="E150" s="116"/>
      <c r="F150" s="116"/>
      <c r="G150" s="193"/>
      <c r="H150" s="100"/>
      <c r="I150" s="100"/>
      <c r="J150" s="193"/>
      <c r="K150" s="100"/>
      <c r="L150" s="100"/>
      <c r="M150" s="193"/>
      <c r="N150" s="31"/>
      <c r="O150" s="31"/>
    </row>
    <row r="151" spans="2:22" ht="14.45" customHeight="1">
      <c r="B151" s="134"/>
      <c r="C151" s="134"/>
      <c r="D151" s="134"/>
    </row>
    <row r="152" spans="2:22" ht="14.45" customHeight="1">
      <c r="B152" s="33"/>
      <c r="C152" s="33"/>
      <c r="D152" s="33"/>
      <c r="E152" s="101"/>
      <c r="F152" s="101"/>
      <c r="G152" s="151"/>
      <c r="H152" s="101"/>
      <c r="I152" s="101"/>
      <c r="J152" s="151"/>
      <c r="K152" s="101"/>
      <c r="L152" s="101"/>
      <c r="M152" s="151"/>
      <c r="N152" s="157"/>
      <c r="O152" s="157"/>
    </row>
    <row r="153" spans="2:22" ht="14.45" customHeight="1">
      <c r="B153" s="33"/>
      <c r="C153" s="33"/>
      <c r="D153" s="33"/>
      <c r="E153" s="101"/>
      <c r="F153" s="101"/>
      <c r="G153" s="151"/>
      <c r="H153" s="101"/>
      <c r="I153" s="101"/>
      <c r="J153" s="151"/>
      <c r="K153" s="101"/>
      <c r="L153" s="101"/>
      <c r="M153" s="151"/>
      <c r="N153" s="157"/>
      <c r="O153" s="157"/>
    </row>
    <row r="154" spans="2:22" ht="14.45" customHeight="1">
      <c r="B154" s="33"/>
      <c r="C154" s="33"/>
      <c r="D154" s="33"/>
      <c r="E154" s="101"/>
      <c r="F154" s="101"/>
      <c r="G154" s="151"/>
      <c r="H154" s="101"/>
      <c r="I154" s="101"/>
      <c r="J154" s="151"/>
      <c r="K154" s="101"/>
      <c r="L154" s="101"/>
      <c r="M154" s="151"/>
      <c r="N154" s="157"/>
      <c r="O154" s="157"/>
    </row>
    <row r="155" spans="2:22" ht="14.45" customHeight="1">
      <c r="B155" s="195"/>
      <c r="C155" s="195"/>
      <c r="D155" s="195"/>
      <c r="E155" s="101"/>
      <c r="F155" s="101"/>
      <c r="G155" s="151"/>
      <c r="H155" s="101"/>
      <c r="I155" s="101"/>
      <c r="J155" s="151"/>
      <c r="K155" s="101"/>
      <c r="L155" s="101"/>
      <c r="M155" s="151"/>
      <c r="N155" s="157"/>
      <c r="O155" s="157"/>
    </row>
    <row r="156" spans="2:22" ht="14.45" customHeight="1">
      <c r="B156" s="33"/>
      <c r="C156" s="33"/>
      <c r="D156" s="33"/>
      <c r="E156" s="101"/>
      <c r="F156" s="101"/>
      <c r="G156" s="151"/>
      <c r="H156" s="101"/>
      <c r="I156" s="101"/>
      <c r="J156" s="151"/>
      <c r="K156" s="101"/>
      <c r="L156" s="101"/>
      <c r="M156" s="151"/>
      <c r="N156" s="157"/>
      <c r="O156" s="157"/>
    </row>
    <row r="157" spans="2:22" ht="14.45" customHeight="1">
      <c r="B157" s="33"/>
      <c r="C157" s="33"/>
      <c r="D157" s="33"/>
      <c r="E157" s="101"/>
      <c r="F157" s="101"/>
      <c r="G157" s="151"/>
      <c r="H157" s="101"/>
      <c r="I157" s="101"/>
      <c r="J157" s="151"/>
      <c r="K157" s="101"/>
      <c r="L157" s="101"/>
      <c r="M157" s="151"/>
      <c r="N157" s="157"/>
      <c r="O157" s="157"/>
    </row>
    <row r="158" spans="2:22" ht="9" customHeight="1">
      <c r="B158" s="33"/>
      <c r="C158" s="33"/>
      <c r="D158" s="33"/>
      <c r="E158" s="67"/>
      <c r="F158" s="67"/>
      <c r="G158" s="133"/>
      <c r="H158" s="67"/>
      <c r="I158" s="67"/>
      <c r="J158" s="133"/>
      <c r="K158" s="67"/>
      <c r="L158" s="67"/>
      <c r="M158" s="133"/>
      <c r="N158" s="67"/>
      <c r="O158" s="67"/>
    </row>
    <row r="159" spans="2:22" ht="14.45" customHeight="1">
      <c r="B159" s="31"/>
      <c r="C159" s="31"/>
      <c r="D159" s="31"/>
      <c r="E159" s="101"/>
      <c r="F159" s="101"/>
      <c r="G159" s="151"/>
      <c r="H159" s="101"/>
      <c r="I159" s="101"/>
      <c r="J159" s="151"/>
      <c r="K159" s="101"/>
      <c r="L159" s="101"/>
      <c r="M159" s="151"/>
      <c r="N159" s="157"/>
      <c r="O159" s="157"/>
    </row>
    <row r="160" spans="2:22" ht="9" customHeight="1">
      <c r="G160" s="104"/>
      <c r="J160" s="104"/>
      <c r="M160" s="104"/>
    </row>
    <row r="161" spans="2:3" ht="14.45" customHeight="1">
      <c r="B161" s="67"/>
      <c r="C161" s="33"/>
    </row>
  </sheetData>
  <mergeCells count="87">
    <mergeCell ref="B20:C20"/>
    <mergeCell ref="R25:S25"/>
    <mergeCell ref="B22:M22"/>
    <mergeCell ref="R22:R24"/>
    <mergeCell ref="S22:S24"/>
    <mergeCell ref="B21:C21"/>
    <mergeCell ref="B19:C19"/>
    <mergeCell ref="B18:C18"/>
    <mergeCell ref="Q14:Q16"/>
    <mergeCell ref="G14:G16"/>
    <mergeCell ref="H14:H16"/>
    <mergeCell ref="P14:P16"/>
    <mergeCell ref="F14:F16"/>
    <mergeCell ref="D14:D16"/>
    <mergeCell ref="E14:E16"/>
    <mergeCell ref="R9:S9"/>
    <mergeCell ref="S14:S16"/>
    <mergeCell ref="L9:M9"/>
    <mergeCell ref="R14:R16"/>
    <mergeCell ref="M14:M16"/>
    <mergeCell ref="N14:N16"/>
    <mergeCell ref="B10:M10"/>
    <mergeCell ref="B14:C16"/>
    <mergeCell ref="N13:R13"/>
    <mergeCell ref="I14:I16"/>
    <mergeCell ref="J14:J16"/>
    <mergeCell ref="K14:K16"/>
    <mergeCell ref="L14:L16"/>
    <mergeCell ref="O14:O16"/>
    <mergeCell ref="H9:I9"/>
    <mergeCell ref="J9:K9"/>
    <mergeCell ref="N7:O7"/>
    <mergeCell ref="P7:Q7"/>
    <mergeCell ref="B8:C8"/>
    <mergeCell ref="D8:E8"/>
    <mergeCell ref="F8:G8"/>
    <mergeCell ref="H8:I8"/>
    <mergeCell ref="J8:K8"/>
    <mergeCell ref="L8:M8"/>
    <mergeCell ref="N8:O8"/>
    <mergeCell ref="H7:I7"/>
    <mergeCell ref="P8:Q8"/>
    <mergeCell ref="N9:O9"/>
    <mergeCell ref="P9:Q9"/>
    <mergeCell ref="B3:C4"/>
    <mergeCell ref="D3:G3"/>
    <mergeCell ref="F4:G4"/>
    <mergeCell ref="B7:C7"/>
    <mergeCell ref="D7:E7"/>
    <mergeCell ref="F7:G7"/>
    <mergeCell ref="B5:C5"/>
    <mergeCell ref="D5:E5"/>
    <mergeCell ref="H3:K3"/>
    <mergeCell ref="D4:E4"/>
    <mergeCell ref="F5:G5"/>
    <mergeCell ref="H5:I5"/>
    <mergeCell ref="H4:I4"/>
    <mergeCell ref="J4:K4"/>
    <mergeCell ref="J5:K5"/>
    <mergeCell ref="L3:O3"/>
    <mergeCell ref="Q2:S2"/>
    <mergeCell ref="P3:S3"/>
    <mergeCell ref="L4:M4"/>
    <mergeCell ref="N4:O4"/>
    <mergeCell ref="P4:Q4"/>
    <mergeCell ref="R4:S4"/>
    <mergeCell ref="R5:S5"/>
    <mergeCell ref="P5:Q5"/>
    <mergeCell ref="R6:S6"/>
    <mergeCell ref="N5:O5"/>
    <mergeCell ref="L5:M5"/>
    <mergeCell ref="R7:S7"/>
    <mergeCell ref="R8:S8"/>
    <mergeCell ref="B17:C17"/>
    <mergeCell ref="J6:K6"/>
    <mergeCell ref="L6:M6"/>
    <mergeCell ref="N6:O6"/>
    <mergeCell ref="B6:C6"/>
    <mergeCell ref="D6:E6"/>
    <mergeCell ref="F6:G6"/>
    <mergeCell ref="H6:I6"/>
    <mergeCell ref="P6:Q6"/>
    <mergeCell ref="J7:K7"/>
    <mergeCell ref="L7:M7"/>
    <mergeCell ref="B9:C9"/>
    <mergeCell ref="D9:E9"/>
    <mergeCell ref="F9:G9"/>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&amp;C－４９－</oddFooter>
  </headerFooter>
  <rowBreaks count="3" manualBreakCount="3">
    <brk id="29" max="16383" man="1"/>
    <brk id="82" max="16383" man="1"/>
    <brk id="12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AI178"/>
  <sheetViews>
    <sheetView zoomScaleNormal="100" workbookViewId="0">
      <selection activeCell="B2" sqref="B2"/>
    </sheetView>
  </sheetViews>
  <sheetFormatPr defaultRowHeight="14.45" customHeight="1"/>
  <cols>
    <col min="1" max="1" width="1.875" style="47" customWidth="1"/>
    <col min="2" max="21" width="4.625" style="47" customWidth="1"/>
    <col min="22" max="22" width="4.5" style="47" customWidth="1"/>
    <col min="23" max="23" width="4.125" style="47" customWidth="1"/>
    <col min="24" max="16384" width="9" style="47"/>
  </cols>
  <sheetData>
    <row r="1" spans="1:35" s="217" customFormat="1" ht="26.25" customHeight="1">
      <c r="A1" s="215" t="s">
        <v>19</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8.75" customHeight="1">
      <c r="B2" s="67"/>
      <c r="C2" s="67"/>
      <c r="D2" s="101"/>
      <c r="E2" s="101"/>
      <c r="F2" s="101"/>
      <c r="N2" s="101"/>
      <c r="O2" s="1313" t="s">
        <v>1698</v>
      </c>
      <c r="P2" s="1313"/>
      <c r="Q2" s="1313"/>
      <c r="R2" s="1313"/>
      <c r="S2" s="1313"/>
      <c r="T2" s="1313"/>
      <c r="U2" s="1313"/>
    </row>
    <row r="3" spans="1:35" ht="18.75" customHeight="1">
      <c r="B3" s="1333" t="s">
        <v>146</v>
      </c>
      <c r="C3" s="1276"/>
      <c r="D3" s="2479" t="s">
        <v>1759</v>
      </c>
      <c r="E3" s="2479"/>
      <c r="F3" s="2479" t="s">
        <v>1699</v>
      </c>
      <c r="G3" s="2479"/>
      <c r="H3" s="2479" t="s">
        <v>701</v>
      </c>
      <c r="I3" s="2479"/>
      <c r="J3" s="2479" t="s">
        <v>702</v>
      </c>
      <c r="K3" s="2479"/>
      <c r="L3" s="2479" t="s">
        <v>703</v>
      </c>
      <c r="M3" s="2479"/>
      <c r="N3" s="2479" t="s">
        <v>2279</v>
      </c>
      <c r="O3" s="2479"/>
      <c r="P3" s="2479" t="s">
        <v>1863</v>
      </c>
      <c r="Q3" s="2479"/>
      <c r="R3" s="2479" t="s">
        <v>704</v>
      </c>
      <c r="S3" s="2479"/>
      <c r="T3" s="1333" t="s">
        <v>1839</v>
      </c>
      <c r="U3" s="1333"/>
      <c r="V3" s="2475"/>
      <c r="W3" s="2475"/>
      <c r="X3" s="2475"/>
      <c r="Y3" s="2475"/>
      <c r="Z3" s="2475"/>
      <c r="AA3" s="2475"/>
      <c r="AB3" s="2475"/>
      <c r="AC3" s="2475"/>
      <c r="AD3" s="2475"/>
      <c r="AE3" s="2475"/>
      <c r="AF3" s="2475"/>
    </row>
    <row r="4" spans="1:35" ht="18.75" customHeight="1">
      <c r="B4" s="1271"/>
      <c r="C4" s="1276"/>
      <c r="D4" s="2479"/>
      <c r="E4" s="2479"/>
      <c r="F4" s="2479"/>
      <c r="G4" s="2479"/>
      <c r="H4" s="2479"/>
      <c r="I4" s="2479"/>
      <c r="J4" s="2479"/>
      <c r="K4" s="2479"/>
      <c r="L4" s="2479"/>
      <c r="M4" s="2479"/>
      <c r="N4" s="2479"/>
      <c r="O4" s="2479"/>
      <c r="P4" s="2479"/>
      <c r="Q4" s="2479"/>
      <c r="R4" s="2479"/>
      <c r="S4" s="2479"/>
      <c r="T4" s="1333"/>
      <c r="U4" s="1333"/>
      <c r="V4" s="2475"/>
      <c r="W4" s="2475"/>
      <c r="X4" s="2475"/>
      <c r="Y4" s="2475"/>
      <c r="Z4" s="2475"/>
      <c r="AA4" s="2475"/>
      <c r="AB4" s="2475"/>
      <c r="AC4" s="2475"/>
      <c r="AD4" s="2475"/>
      <c r="AE4" s="2475"/>
      <c r="AF4" s="2475"/>
    </row>
    <row r="5" spans="1:35" ht="18.75" customHeight="1">
      <c r="B5" s="1271"/>
      <c r="C5" s="1276"/>
      <c r="D5" s="2479"/>
      <c r="E5" s="2479"/>
      <c r="F5" s="2479"/>
      <c r="G5" s="2479"/>
      <c r="H5" s="2479"/>
      <c r="I5" s="2479"/>
      <c r="J5" s="2479"/>
      <c r="K5" s="2479"/>
      <c r="L5" s="2479"/>
      <c r="M5" s="2479"/>
      <c r="N5" s="2479"/>
      <c r="O5" s="2479"/>
      <c r="P5" s="2479"/>
      <c r="Q5" s="2479"/>
      <c r="R5" s="2479"/>
      <c r="S5" s="2479"/>
      <c r="T5" s="1333"/>
      <c r="U5" s="1333"/>
      <c r="V5" s="2475"/>
      <c r="W5" s="2475"/>
      <c r="X5" s="2475"/>
      <c r="Y5" s="2475"/>
      <c r="Z5" s="2475"/>
      <c r="AA5" s="2475"/>
      <c r="AB5" s="2475"/>
      <c r="AC5" s="2475"/>
      <c r="AD5" s="2475"/>
      <c r="AE5" s="2475"/>
      <c r="AF5" s="2475"/>
    </row>
    <row r="6" spans="1:35" ht="21" customHeight="1">
      <c r="B6" s="1500" t="s">
        <v>494</v>
      </c>
      <c r="C6" s="2146"/>
      <c r="D6" s="1655">
        <v>2109</v>
      </c>
      <c r="E6" s="1655"/>
      <c r="F6" s="2188">
        <v>253</v>
      </c>
      <c r="G6" s="2188"/>
      <c r="H6" s="2188">
        <v>15</v>
      </c>
      <c r="I6" s="2188"/>
      <c r="J6" s="2188">
        <v>25</v>
      </c>
      <c r="K6" s="2188"/>
      <c r="L6" s="2188">
        <v>294</v>
      </c>
      <c r="M6" s="2188"/>
      <c r="N6" s="2188">
        <v>5</v>
      </c>
      <c r="O6" s="2188"/>
      <c r="P6" s="2188">
        <v>18</v>
      </c>
      <c r="Q6" s="2188"/>
      <c r="R6" s="1655">
        <v>1303</v>
      </c>
      <c r="S6" s="1655"/>
      <c r="T6" s="2188">
        <v>196</v>
      </c>
      <c r="U6" s="2188"/>
    </row>
    <row r="7" spans="1:35" ht="21" customHeight="1">
      <c r="B7" s="1469" t="s">
        <v>501</v>
      </c>
      <c r="C7" s="2148"/>
      <c r="D7" s="1645">
        <v>2062</v>
      </c>
      <c r="E7" s="1645"/>
      <c r="F7" s="1645">
        <v>266</v>
      </c>
      <c r="G7" s="1645"/>
      <c r="H7" s="1645">
        <v>25</v>
      </c>
      <c r="I7" s="1645"/>
      <c r="J7" s="1645">
        <v>16</v>
      </c>
      <c r="K7" s="1645"/>
      <c r="L7" s="1645">
        <v>298</v>
      </c>
      <c r="M7" s="1645"/>
      <c r="N7" s="1645">
        <v>9</v>
      </c>
      <c r="O7" s="1645"/>
      <c r="P7" s="1645">
        <v>11</v>
      </c>
      <c r="Q7" s="1645"/>
      <c r="R7" s="1645">
        <v>1243</v>
      </c>
      <c r="S7" s="1645"/>
      <c r="T7" s="1645">
        <v>194</v>
      </c>
      <c r="U7" s="1645"/>
    </row>
    <row r="8" spans="1:35" ht="21" customHeight="1">
      <c r="B8" s="1469" t="s">
        <v>994</v>
      </c>
      <c r="C8" s="2148"/>
      <c r="D8" s="1645">
        <v>2059</v>
      </c>
      <c r="E8" s="1645"/>
      <c r="F8" s="1645">
        <v>264</v>
      </c>
      <c r="G8" s="1645"/>
      <c r="H8" s="1645">
        <v>25</v>
      </c>
      <c r="I8" s="1645"/>
      <c r="J8" s="1645">
        <v>26</v>
      </c>
      <c r="K8" s="1645"/>
      <c r="L8" s="1645">
        <v>271</v>
      </c>
      <c r="M8" s="1645"/>
      <c r="N8" s="1645">
        <v>5</v>
      </c>
      <c r="O8" s="1645"/>
      <c r="P8" s="1645">
        <v>13</v>
      </c>
      <c r="Q8" s="1645"/>
      <c r="R8" s="1645">
        <v>1279</v>
      </c>
      <c r="S8" s="1645"/>
      <c r="T8" s="1645">
        <v>176</v>
      </c>
      <c r="U8" s="1645"/>
    </row>
    <row r="9" spans="1:35" ht="21" customHeight="1">
      <c r="B9" s="1469" t="s">
        <v>2245</v>
      </c>
      <c r="C9" s="2148"/>
      <c r="D9" s="1645">
        <v>2145</v>
      </c>
      <c r="E9" s="1645"/>
      <c r="F9" s="1645">
        <v>261</v>
      </c>
      <c r="G9" s="1645"/>
      <c r="H9" s="1645">
        <v>18</v>
      </c>
      <c r="I9" s="1645"/>
      <c r="J9" s="1645">
        <v>22</v>
      </c>
      <c r="K9" s="1645"/>
      <c r="L9" s="1645">
        <v>285</v>
      </c>
      <c r="M9" s="1645"/>
      <c r="N9" s="1645">
        <v>9</v>
      </c>
      <c r="O9" s="1645"/>
      <c r="P9" s="1645">
        <v>14</v>
      </c>
      <c r="Q9" s="1645"/>
      <c r="R9" s="1645">
        <v>1378</v>
      </c>
      <c r="S9" s="1645"/>
      <c r="T9" s="1645">
        <v>158</v>
      </c>
      <c r="U9" s="1645"/>
    </row>
    <row r="10" spans="1:35" ht="21" customHeight="1">
      <c r="B10" s="1496" t="s">
        <v>2339</v>
      </c>
      <c r="C10" s="2150"/>
      <c r="D10" s="1640">
        <v>2241</v>
      </c>
      <c r="E10" s="1640"/>
      <c r="F10" s="1640">
        <v>244</v>
      </c>
      <c r="G10" s="1640"/>
      <c r="H10" s="1640">
        <v>18</v>
      </c>
      <c r="I10" s="1640"/>
      <c r="J10" s="1640">
        <v>20</v>
      </c>
      <c r="K10" s="1640"/>
      <c r="L10" s="1640">
        <v>312</v>
      </c>
      <c r="M10" s="1640"/>
      <c r="N10" s="1640">
        <v>6</v>
      </c>
      <c r="O10" s="1640"/>
      <c r="P10" s="1640">
        <v>9</v>
      </c>
      <c r="Q10" s="1640"/>
      <c r="R10" s="1640">
        <v>1467</v>
      </c>
      <c r="S10" s="1640"/>
      <c r="T10" s="1640">
        <v>165</v>
      </c>
      <c r="U10" s="1640"/>
    </row>
    <row r="11" spans="1:35" ht="18.75" customHeight="1">
      <c r="B11" s="1450" t="s">
        <v>2117</v>
      </c>
      <c r="C11" s="2481"/>
      <c r="D11" s="1299"/>
      <c r="E11" s="1299"/>
      <c r="F11" s="1299"/>
      <c r="G11" s="1299"/>
      <c r="H11" s="1299"/>
      <c r="I11" s="1299"/>
      <c r="J11" s="1299"/>
      <c r="K11" s="1299"/>
      <c r="L11" s="1299"/>
      <c r="M11" s="183"/>
      <c r="N11" s="183"/>
      <c r="O11" s="183"/>
      <c r="P11" s="183"/>
      <c r="Q11" s="183"/>
      <c r="R11" s="183"/>
      <c r="S11" s="183"/>
      <c r="U11" s="183"/>
      <c r="V11" s="183"/>
      <c r="W11" s="183"/>
      <c r="X11" s="183"/>
      <c r="Y11" s="183"/>
      <c r="Z11" s="183"/>
      <c r="AA11" s="183"/>
      <c r="AB11" s="183"/>
      <c r="AC11" s="183"/>
      <c r="AD11" s="183"/>
      <c r="AE11" s="183"/>
      <c r="AF11" s="183"/>
    </row>
    <row r="12" spans="1:35" ht="47.25" customHeight="1"/>
    <row r="13" spans="1:35" s="217" customFormat="1" ht="26.25" customHeight="1">
      <c r="A13" s="215" t="s">
        <v>20</v>
      </c>
      <c r="B13" s="219"/>
      <c r="C13" s="219"/>
      <c r="D13" s="219"/>
      <c r="E13" s="219"/>
      <c r="F13" s="219"/>
      <c r="G13" s="219"/>
      <c r="H13" s="219"/>
      <c r="I13" s="219"/>
      <c r="J13" s="219"/>
      <c r="K13" s="219"/>
      <c r="L13" s="219"/>
      <c r="M13" s="219"/>
      <c r="N13" s="219"/>
      <c r="O13" s="219"/>
      <c r="P13" s="219"/>
      <c r="Q13" s="219"/>
      <c r="R13" s="219"/>
      <c r="S13" s="219"/>
      <c r="T13" s="219"/>
      <c r="U13" s="219"/>
      <c r="V13" s="219"/>
      <c r="W13" s="219"/>
      <c r="X13" s="218"/>
      <c r="Y13" s="218"/>
      <c r="Z13" s="218"/>
      <c r="AA13" s="218"/>
      <c r="AB13" s="218"/>
      <c r="AC13" s="218"/>
      <c r="AD13" s="218"/>
      <c r="AE13" s="218"/>
      <c r="AF13" s="218"/>
      <c r="AG13" s="218"/>
      <c r="AH13" s="218"/>
      <c r="AI13" s="218"/>
    </row>
    <row r="14" spans="1:35" ht="18.75" customHeight="1">
      <c r="B14" s="31"/>
      <c r="C14" s="31"/>
      <c r="D14" s="100"/>
      <c r="E14" s="100"/>
      <c r="F14" s="100"/>
      <c r="G14" s="100"/>
      <c r="H14" s="2152" t="s">
        <v>705</v>
      </c>
      <c r="I14" s="2152"/>
      <c r="J14" s="2152"/>
      <c r="K14" s="2152"/>
      <c r="L14" s="2152"/>
      <c r="M14" s="2152"/>
      <c r="N14" s="2152"/>
      <c r="O14" s="2152"/>
      <c r="P14" s="2152"/>
      <c r="Q14" s="2152"/>
      <c r="R14" s="101"/>
      <c r="S14" s="101"/>
      <c r="T14" s="101"/>
      <c r="U14" s="101"/>
    </row>
    <row r="15" spans="1:35" ht="21" customHeight="1">
      <c r="B15" s="1542" t="s">
        <v>146</v>
      </c>
      <c r="C15" s="1277"/>
      <c r="D15" s="1279"/>
      <c r="E15" s="1333" t="s">
        <v>706</v>
      </c>
      <c r="F15" s="1271"/>
      <c r="G15" s="1271"/>
      <c r="H15" s="1333" t="s">
        <v>707</v>
      </c>
      <c r="I15" s="1271"/>
      <c r="J15" s="1271"/>
      <c r="K15" s="1333" t="s">
        <v>708</v>
      </c>
      <c r="L15" s="1271"/>
      <c r="M15" s="1271"/>
      <c r="N15" s="1333" t="s">
        <v>709</v>
      </c>
      <c r="O15" s="1271"/>
      <c r="P15" s="1271"/>
      <c r="Q15" s="101"/>
      <c r="R15" s="101"/>
      <c r="S15" s="101"/>
      <c r="T15" s="101"/>
      <c r="U15" s="101"/>
    </row>
    <row r="16" spans="1:35" ht="21" customHeight="1">
      <c r="B16" s="1500" t="s">
        <v>494</v>
      </c>
      <c r="C16" s="1500"/>
      <c r="D16" s="1500"/>
      <c r="E16" s="2188">
        <v>314</v>
      </c>
      <c r="F16" s="2188"/>
      <c r="G16" s="2188"/>
      <c r="H16" s="2188">
        <v>2</v>
      </c>
      <c r="I16" s="2188"/>
      <c r="J16" s="2188"/>
      <c r="K16" s="2188">
        <v>398</v>
      </c>
      <c r="L16" s="2188"/>
      <c r="M16" s="2188"/>
      <c r="N16" s="2188">
        <v>400</v>
      </c>
      <c r="O16" s="2188"/>
      <c r="P16" s="2188"/>
      <c r="Q16" s="101"/>
      <c r="R16" s="101"/>
      <c r="S16" s="101"/>
      <c r="T16" s="101"/>
      <c r="U16" s="101"/>
    </row>
    <row r="17" spans="1:35" ht="21" customHeight="1">
      <c r="B17" s="1469" t="s">
        <v>501</v>
      </c>
      <c r="C17" s="1469"/>
      <c r="D17" s="1469"/>
      <c r="E17" s="2189">
        <v>310</v>
      </c>
      <c r="F17" s="2189"/>
      <c r="G17" s="2189"/>
      <c r="H17" s="2189">
        <v>3</v>
      </c>
      <c r="I17" s="2189"/>
      <c r="J17" s="2189"/>
      <c r="K17" s="2189">
        <v>378</v>
      </c>
      <c r="L17" s="2189"/>
      <c r="M17" s="2189"/>
      <c r="N17" s="2189">
        <v>381</v>
      </c>
      <c r="O17" s="2189"/>
      <c r="P17" s="2189"/>
      <c r="Q17" s="101"/>
      <c r="R17" s="101"/>
      <c r="S17" s="101"/>
      <c r="T17" s="101"/>
      <c r="U17" s="101"/>
    </row>
    <row r="18" spans="1:35" ht="21" customHeight="1">
      <c r="B18" s="1469" t="s">
        <v>994</v>
      </c>
      <c r="C18" s="1469"/>
      <c r="D18" s="1469"/>
      <c r="E18" s="2189">
        <v>319</v>
      </c>
      <c r="F18" s="2189"/>
      <c r="G18" s="2189"/>
      <c r="H18" s="2189">
        <v>3</v>
      </c>
      <c r="I18" s="2189"/>
      <c r="J18" s="2189"/>
      <c r="K18" s="2189">
        <v>408</v>
      </c>
      <c r="L18" s="2189"/>
      <c r="M18" s="2189"/>
      <c r="N18" s="2189">
        <v>411</v>
      </c>
      <c r="O18" s="2189"/>
      <c r="P18" s="2189"/>
      <c r="Q18" s="101"/>
      <c r="R18" s="101"/>
      <c r="S18" s="101"/>
      <c r="T18" s="101"/>
      <c r="U18" s="101"/>
    </row>
    <row r="19" spans="1:35" ht="21" customHeight="1">
      <c r="B19" s="1469" t="s">
        <v>2245</v>
      </c>
      <c r="C19" s="1469"/>
      <c r="D19" s="1469"/>
      <c r="E19" s="2189">
        <v>247</v>
      </c>
      <c r="F19" s="2189"/>
      <c r="G19" s="2189"/>
      <c r="H19" s="2189">
        <v>1</v>
      </c>
      <c r="I19" s="2189"/>
      <c r="J19" s="2189"/>
      <c r="K19" s="2189">
        <v>307</v>
      </c>
      <c r="L19" s="2189"/>
      <c r="M19" s="2189"/>
      <c r="N19" s="2189">
        <v>308</v>
      </c>
      <c r="O19" s="2189"/>
      <c r="P19" s="2189"/>
      <c r="Q19" s="101"/>
      <c r="R19" s="101"/>
      <c r="S19" s="101"/>
      <c r="T19" s="101"/>
      <c r="U19" s="101"/>
    </row>
    <row r="20" spans="1:35" ht="21" customHeight="1">
      <c r="B20" s="1496" t="s">
        <v>2339</v>
      </c>
      <c r="C20" s="1496"/>
      <c r="D20" s="1496"/>
      <c r="E20" s="2171">
        <v>259</v>
      </c>
      <c r="F20" s="2171"/>
      <c r="G20" s="2171"/>
      <c r="H20" s="2171">
        <v>1</v>
      </c>
      <c r="I20" s="2171"/>
      <c r="J20" s="2171"/>
      <c r="K20" s="2171">
        <v>324</v>
      </c>
      <c r="L20" s="2171"/>
      <c r="M20" s="2171"/>
      <c r="N20" s="2171">
        <v>325</v>
      </c>
      <c r="O20" s="2171"/>
      <c r="P20" s="2171"/>
      <c r="Q20" s="101"/>
      <c r="R20" s="101"/>
      <c r="S20" s="101"/>
      <c r="T20" s="101"/>
      <c r="U20" s="101"/>
    </row>
    <row r="21" spans="1:35" ht="18.75" customHeight="1">
      <c r="B21" s="85" t="s">
        <v>2117</v>
      </c>
      <c r="C21" s="101"/>
      <c r="D21" s="101"/>
      <c r="E21" s="31"/>
      <c r="F21" s="31"/>
      <c r="G21" s="31"/>
      <c r="H21" s="31"/>
      <c r="I21" s="31"/>
      <c r="J21" s="31"/>
      <c r="K21" s="31"/>
      <c r="L21" s="31"/>
      <c r="M21" s="31"/>
      <c r="Q21" s="101"/>
      <c r="R21" s="101"/>
      <c r="S21" s="101"/>
      <c r="T21" s="101"/>
      <c r="U21" s="101"/>
    </row>
    <row r="22" spans="1:35" ht="18.75" customHeight="1">
      <c r="B22" s="1523"/>
      <c r="C22" s="1523"/>
      <c r="D22" s="1523"/>
      <c r="E22" s="1523"/>
      <c r="F22" s="1523"/>
      <c r="G22" s="1523"/>
      <c r="H22" s="1523"/>
      <c r="I22" s="1523"/>
      <c r="J22" s="1523"/>
      <c r="K22" s="31"/>
      <c r="L22" s="31"/>
      <c r="M22" s="31"/>
      <c r="N22" s="31"/>
      <c r="O22" s="31"/>
      <c r="P22" s="31"/>
      <c r="Q22" s="101"/>
      <c r="R22" s="101"/>
      <c r="S22" s="101"/>
      <c r="T22" s="101"/>
      <c r="U22" s="101"/>
    </row>
    <row r="23" spans="1:35" ht="47.25" customHeight="1">
      <c r="B23" s="31"/>
      <c r="C23" s="31"/>
      <c r="D23" s="31"/>
      <c r="E23" s="31"/>
      <c r="F23" s="31"/>
      <c r="G23" s="31"/>
      <c r="H23" s="31"/>
      <c r="I23" s="31"/>
      <c r="J23" s="31"/>
      <c r="K23" s="31"/>
      <c r="L23" s="31"/>
      <c r="M23" s="31"/>
      <c r="N23" s="31"/>
      <c r="O23" s="31"/>
      <c r="P23" s="31"/>
      <c r="Q23" s="101"/>
      <c r="R23" s="101"/>
      <c r="S23" s="101"/>
      <c r="T23" s="101"/>
      <c r="U23" s="101"/>
    </row>
    <row r="24" spans="1:35" s="217" customFormat="1" ht="26.25" customHeight="1">
      <c r="A24" s="215" t="s">
        <v>21</v>
      </c>
      <c r="B24" s="219"/>
      <c r="C24" s="219"/>
      <c r="D24" s="219"/>
      <c r="E24" s="219"/>
      <c r="F24" s="219"/>
      <c r="G24" s="219"/>
      <c r="H24" s="219"/>
      <c r="I24" s="219"/>
      <c r="J24" s="219"/>
      <c r="K24" s="219"/>
      <c r="L24" s="219"/>
      <c r="M24" s="219"/>
      <c r="N24" s="219"/>
      <c r="O24" s="219"/>
      <c r="P24" s="219"/>
      <c r="Q24" s="219"/>
      <c r="R24" s="219"/>
      <c r="S24" s="219"/>
      <c r="T24" s="219"/>
      <c r="U24" s="219"/>
      <c r="V24" s="219"/>
      <c r="W24" s="219"/>
      <c r="X24" s="218"/>
      <c r="Y24" s="218"/>
      <c r="Z24" s="218"/>
      <c r="AA24" s="218"/>
      <c r="AB24" s="218"/>
      <c r="AC24" s="218"/>
      <c r="AD24" s="218"/>
      <c r="AE24" s="218"/>
      <c r="AF24" s="218"/>
      <c r="AG24" s="218"/>
      <c r="AH24" s="218"/>
      <c r="AI24" s="218"/>
    </row>
    <row r="25" spans="1:35" ht="18" customHeight="1">
      <c r="A25" s="22"/>
      <c r="B25" s="95"/>
      <c r="C25" s="95"/>
      <c r="D25" s="95"/>
      <c r="E25" s="95"/>
      <c r="F25" s="95"/>
      <c r="G25" s="1313" t="s">
        <v>2181</v>
      </c>
      <c r="H25" s="1313"/>
      <c r="I25" s="1313"/>
      <c r="J25" s="1313"/>
      <c r="K25" s="1313"/>
      <c r="L25" s="1313"/>
      <c r="M25" s="1313"/>
      <c r="N25" s="1313"/>
      <c r="O25" s="1313"/>
    </row>
    <row r="26" spans="1:35" ht="21" customHeight="1">
      <c r="B26" s="1333" t="s">
        <v>146</v>
      </c>
      <c r="C26" s="1333"/>
      <c r="D26" s="1333" t="s">
        <v>90</v>
      </c>
      <c r="E26" s="1333"/>
      <c r="F26" s="1333" t="s">
        <v>91</v>
      </c>
      <c r="G26" s="1333"/>
      <c r="H26" s="1333" t="s">
        <v>92</v>
      </c>
      <c r="I26" s="1333"/>
      <c r="J26" s="1333" t="s">
        <v>93</v>
      </c>
      <c r="K26" s="1333"/>
      <c r="L26" s="1333" t="s">
        <v>94</v>
      </c>
      <c r="M26" s="1333"/>
      <c r="N26" s="1333" t="s">
        <v>1839</v>
      </c>
      <c r="O26" s="1333"/>
      <c r="R26" s="67"/>
    </row>
    <row r="27" spans="1:35" ht="21" customHeight="1">
      <c r="B27" s="1500" t="s">
        <v>494</v>
      </c>
      <c r="C27" s="2061"/>
      <c r="D27" s="2188">
        <v>1</v>
      </c>
      <c r="E27" s="2188"/>
      <c r="F27" s="2188">
        <v>16</v>
      </c>
      <c r="G27" s="2188"/>
      <c r="H27" s="2188">
        <v>347</v>
      </c>
      <c r="I27" s="2188"/>
      <c r="J27" s="2188">
        <v>17</v>
      </c>
      <c r="K27" s="2188"/>
      <c r="L27" s="2188">
        <v>1</v>
      </c>
      <c r="M27" s="2188"/>
      <c r="N27" s="2188">
        <v>83</v>
      </c>
      <c r="O27" s="2188"/>
      <c r="R27" s="157"/>
      <c r="S27" s="157"/>
      <c r="T27" s="157"/>
      <c r="U27" s="157"/>
    </row>
    <row r="28" spans="1:35" ht="21" customHeight="1">
      <c r="B28" s="1469" t="s">
        <v>501</v>
      </c>
      <c r="C28" s="1596"/>
      <c r="D28" s="2189" t="s">
        <v>15</v>
      </c>
      <c r="E28" s="2189"/>
      <c r="F28" s="2189">
        <v>13</v>
      </c>
      <c r="G28" s="2189"/>
      <c r="H28" s="2189">
        <v>276</v>
      </c>
      <c r="I28" s="2189"/>
      <c r="J28" s="2189">
        <v>10</v>
      </c>
      <c r="K28" s="2189"/>
      <c r="L28" s="2189">
        <v>3</v>
      </c>
      <c r="M28" s="2189"/>
      <c r="N28" s="2189">
        <v>87</v>
      </c>
      <c r="O28" s="2189"/>
      <c r="R28" s="157"/>
      <c r="S28" s="157"/>
      <c r="T28" s="157"/>
      <c r="U28" s="157"/>
    </row>
    <row r="29" spans="1:35" ht="21" customHeight="1">
      <c r="B29" s="1469" t="s">
        <v>994</v>
      </c>
      <c r="C29" s="1596"/>
      <c r="D29" s="2189">
        <v>1</v>
      </c>
      <c r="E29" s="2189"/>
      <c r="F29" s="2189">
        <v>28</v>
      </c>
      <c r="G29" s="2189"/>
      <c r="H29" s="2189">
        <v>359</v>
      </c>
      <c r="I29" s="2189"/>
      <c r="J29" s="2189">
        <v>23</v>
      </c>
      <c r="K29" s="2189"/>
      <c r="L29" s="2189">
        <v>15</v>
      </c>
      <c r="M29" s="2189"/>
      <c r="N29" s="2189">
        <v>88</v>
      </c>
      <c r="O29" s="2189"/>
      <c r="R29" s="157"/>
      <c r="S29" s="157"/>
      <c r="T29" s="157"/>
      <c r="U29" s="157"/>
    </row>
    <row r="30" spans="1:35" ht="21" customHeight="1">
      <c r="B30" s="1469" t="s">
        <v>2245</v>
      </c>
      <c r="C30" s="1596"/>
      <c r="D30" s="2189">
        <v>1</v>
      </c>
      <c r="E30" s="2189"/>
      <c r="F30" s="2189">
        <v>12</v>
      </c>
      <c r="G30" s="2189"/>
      <c r="H30" s="2189">
        <v>303</v>
      </c>
      <c r="I30" s="2189"/>
      <c r="J30" s="2189">
        <v>20</v>
      </c>
      <c r="K30" s="2189"/>
      <c r="L30" s="2189">
        <v>12</v>
      </c>
      <c r="M30" s="2189"/>
      <c r="N30" s="2189">
        <v>78</v>
      </c>
      <c r="O30" s="2189"/>
      <c r="R30" s="157"/>
      <c r="S30" s="157"/>
      <c r="T30" s="157"/>
      <c r="U30" s="157"/>
    </row>
    <row r="31" spans="1:35" ht="21" customHeight="1">
      <c r="B31" s="1496" t="s">
        <v>2339</v>
      </c>
      <c r="C31" s="2429"/>
      <c r="D31" s="2171">
        <v>1</v>
      </c>
      <c r="E31" s="2171"/>
      <c r="F31" s="2171">
        <v>11</v>
      </c>
      <c r="G31" s="2171"/>
      <c r="H31" s="2171">
        <v>227</v>
      </c>
      <c r="I31" s="2171"/>
      <c r="J31" s="2171">
        <v>20</v>
      </c>
      <c r="K31" s="2171"/>
      <c r="L31" s="2171">
        <v>3</v>
      </c>
      <c r="M31" s="2171"/>
      <c r="N31" s="2171">
        <v>80</v>
      </c>
      <c r="O31" s="2171"/>
      <c r="R31" s="157"/>
      <c r="S31" s="157"/>
      <c r="T31" s="157"/>
      <c r="U31" s="157"/>
    </row>
    <row r="32" spans="1:35" ht="18.75" customHeight="1">
      <c r="B32" s="2480" t="s">
        <v>2117</v>
      </c>
      <c r="C32" s="2480"/>
      <c r="D32" s="2480"/>
      <c r="E32" s="2480"/>
      <c r="F32" s="101"/>
      <c r="G32" s="101"/>
      <c r="H32" s="101"/>
      <c r="I32" s="101"/>
      <c r="J32" s="101"/>
      <c r="K32" s="101"/>
      <c r="P32" s="101"/>
      <c r="Q32" s="101"/>
      <c r="R32" s="101"/>
    </row>
    <row r="33" spans="2:22" ht="14.45" customHeight="1">
      <c r="B33" s="192"/>
      <c r="C33" s="192"/>
      <c r="D33" s="31"/>
      <c r="E33" s="101"/>
      <c r="F33" s="101"/>
      <c r="G33" s="101"/>
      <c r="H33" s="101"/>
      <c r="I33" s="101"/>
      <c r="J33" s="101"/>
      <c r="K33" s="101"/>
      <c r="L33" s="101"/>
      <c r="M33" s="101"/>
      <c r="N33" s="101"/>
      <c r="O33" s="101"/>
      <c r="P33" s="101"/>
      <c r="Q33" s="101"/>
      <c r="R33" s="101"/>
      <c r="S33" s="101"/>
    </row>
    <row r="34" spans="2:22" ht="14.45" customHeight="1">
      <c r="B34" s="193"/>
      <c r="C34" s="193"/>
      <c r="D34" s="31"/>
      <c r="E34" s="101"/>
      <c r="F34" s="101"/>
      <c r="G34" s="101"/>
      <c r="H34" s="101"/>
      <c r="I34" s="101"/>
      <c r="J34" s="101"/>
      <c r="K34" s="101"/>
      <c r="L34" s="101"/>
      <c r="M34" s="101"/>
      <c r="N34" s="101"/>
      <c r="O34" s="101"/>
      <c r="P34" s="101"/>
      <c r="Q34" s="101"/>
      <c r="R34" s="101"/>
      <c r="S34" s="101"/>
    </row>
    <row r="35" spans="2:22" ht="14.45" customHeight="1">
      <c r="B35" s="193"/>
      <c r="C35" s="193"/>
      <c r="D35" s="31"/>
      <c r="E35" s="101"/>
      <c r="F35" s="101"/>
      <c r="G35" s="101"/>
      <c r="H35" s="101"/>
      <c r="I35" s="101"/>
      <c r="J35" s="101"/>
      <c r="K35" s="101"/>
      <c r="L35" s="101"/>
      <c r="M35" s="101"/>
      <c r="N35" s="101"/>
      <c r="O35" s="101"/>
      <c r="P35" s="101"/>
      <c r="Q35" s="101"/>
      <c r="R35" s="101"/>
      <c r="S35" s="101"/>
    </row>
    <row r="36" spans="2:22" ht="14.45" customHeight="1">
      <c r="B36" s="193"/>
      <c r="C36" s="193"/>
      <c r="D36" s="31"/>
      <c r="E36" s="101"/>
      <c r="F36" s="101"/>
      <c r="G36" s="101"/>
      <c r="H36" s="101"/>
      <c r="I36" s="101"/>
      <c r="J36" s="101"/>
      <c r="K36" s="101"/>
      <c r="L36" s="101"/>
      <c r="M36" s="101"/>
      <c r="N36" s="101"/>
      <c r="O36" s="101"/>
      <c r="P36" s="101"/>
      <c r="Q36" s="101"/>
      <c r="R36" s="101"/>
      <c r="S36" s="101"/>
      <c r="T36" s="31"/>
      <c r="U36" s="31"/>
      <c r="V36" s="31"/>
    </row>
    <row r="37" spans="2:22" ht="14.45" customHeight="1">
      <c r="B37" s="31"/>
      <c r="C37" s="31"/>
      <c r="D37" s="31"/>
      <c r="E37" s="31"/>
      <c r="F37" s="31"/>
      <c r="G37" s="31"/>
      <c r="H37" s="31"/>
      <c r="I37" s="31"/>
      <c r="J37" s="31"/>
      <c r="K37" s="31"/>
      <c r="L37" s="31"/>
      <c r="M37" s="31"/>
      <c r="N37" s="31"/>
      <c r="O37" s="31"/>
      <c r="P37" s="31"/>
      <c r="Q37" s="31"/>
      <c r="R37" s="31"/>
      <c r="S37" s="31"/>
      <c r="T37" s="31"/>
      <c r="U37" s="31"/>
      <c r="V37" s="31"/>
    </row>
    <row r="38" spans="2:22" ht="14.45" customHeight="1">
      <c r="B38" s="192"/>
      <c r="C38" s="107"/>
      <c r="D38" s="31"/>
      <c r="E38" s="101"/>
      <c r="F38" s="101"/>
      <c r="G38" s="101"/>
      <c r="H38" s="101"/>
      <c r="I38" s="101"/>
      <c r="J38" s="101"/>
      <c r="K38" s="101"/>
      <c r="L38" s="101"/>
      <c r="M38" s="101"/>
      <c r="N38" s="101"/>
      <c r="O38" s="101"/>
      <c r="P38" s="101"/>
      <c r="Q38" s="101"/>
      <c r="R38" s="101"/>
      <c r="S38" s="101"/>
      <c r="T38" s="31"/>
      <c r="U38" s="31"/>
      <c r="V38" s="31"/>
    </row>
    <row r="39" spans="2:22" ht="14.45" customHeight="1">
      <c r="B39" s="107"/>
      <c r="C39" s="107"/>
      <c r="D39" s="31"/>
      <c r="E39" s="101"/>
      <c r="F39" s="101"/>
      <c r="G39" s="101"/>
      <c r="H39" s="101"/>
      <c r="I39" s="101"/>
      <c r="J39" s="101"/>
      <c r="K39" s="101"/>
      <c r="L39" s="101"/>
      <c r="M39" s="101"/>
      <c r="N39" s="101"/>
      <c r="O39" s="101"/>
      <c r="P39" s="101"/>
      <c r="Q39" s="101"/>
      <c r="R39" s="101"/>
      <c r="S39" s="101"/>
      <c r="T39" s="31"/>
      <c r="U39" s="31"/>
      <c r="V39" s="31"/>
    </row>
    <row r="40" spans="2:22" ht="14.45" customHeight="1">
      <c r="B40" s="192"/>
      <c r="C40" s="107"/>
      <c r="D40" s="31"/>
      <c r="E40" s="101"/>
      <c r="F40" s="101"/>
      <c r="G40" s="101"/>
      <c r="H40" s="101"/>
      <c r="I40" s="101"/>
      <c r="J40" s="101"/>
      <c r="K40" s="101"/>
      <c r="L40" s="101"/>
      <c r="M40" s="101"/>
      <c r="N40" s="101"/>
      <c r="O40" s="101"/>
      <c r="P40" s="101"/>
      <c r="Q40" s="101"/>
      <c r="R40" s="101"/>
      <c r="S40" s="101"/>
      <c r="T40" s="31"/>
      <c r="U40" s="31"/>
      <c r="V40" s="31"/>
    </row>
    <row r="41" spans="2:22" ht="14.45" customHeight="1">
      <c r="B41" s="107"/>
      <c r="C41" s="107"/>
      <c r="D41" s="31"/>
      <c r="E41" s="101"/>
      <c r="F41" s="101"/>
      <c r="G41" s="101"/>
      <c r="H41" s="101"/>
      <c r="I41" s="101"/>
      <c r="J41" s="101"/>
      <c r="K41" s="101"/>
      <c r="L41" s="101"/>
      <c r="M41" s="101"/>
      <c r="N41" s="101"/>
      <c r="O41" s="101"/>
      <c r="P41" s="101"/>
      <c r="Q41" s="101"/>
      <c r="R41" s="101"/>
      <c r="S41" s="101"/>
      <c r="T41" s="31"/>
      <c r="U41" s="31"/>
      <c r="V41" s="31"/>
    </row>
    <row r="42" spans="2:22" ht="14.45" customHeight="1">
      <c r="B42" s="192"/>
      <c r="C42" s="107"/>
      <c r="D42" s="31"/>
      <c r="E42" s="101"/>
      <c r="F42" s="101"/>
      <c r="G42" s="101"/>
      <c r="H42" s="101"/>
      <c r="I42" s="101"/>
      <c r="J42" s="101"/>
      <c r="K42" s="101"/>
      <c r="L42" s="101"/>
      <c r="M42" s="101"/>
      <c r="N42" s="101"/>
      <c r="O42" s="101"/>
      <c r="P42" s="101"/>
      <c r="Q42" s="101"/>
      <c r="R42" s="101"/>
      <c r="S42" s="101"/>
      <c r="T42" s="31"/>
      <c r="U42" s="31"/>
      <c r="V42" s="31"/>
    </row>
    <row r="43" spans="2:22" ht="14.45" customHeight="1">
      <c r="B43" s="107"/>
      <c r="C43" s="107"/>
      <c r="D43" s="31"/>
      <c r="E43" s="101"/>
      <c r="F43" s="101"/>
      <c r="G43" s="101"/>
      <c r="H43" s="101"/>
      <c r="I43" s="101"/>
      <c r="J43" s="101"/>
      <c r="K43" s="101"/>
      <c r="L43" s="101"/>
      <c r="M43" s="101"/>
      <c r="N43" s="101"/>
      <c r="O43" s="101"/>
      <c r="P43" s="101"/>
      <c r="Q43" s="101"/>
      <c r="R43" s="101"/>
      <c r="S43" s="101"/>
      <c r="T43" s="31"/>
      <c r="U43" s="31"/>
      <c r="V43" s="31"/>
    </row>
    <row r="44" spans="2:22" ht="14.45" customHeight="1">
      <c r="B44" s="192"/>
      <c r="C44" s="107"/>
      <c r="D44" s="31"/>
      <c r="E44" s="101"/>
      <c r="F44" s="101"/>
      <c r="G44" s="101"/>
      <c r="H44" s="101"/>
      <c r="I44" s="101"/>
      <c r="J44" s="101"/>
      <c r="K44" s="101"/>
      <c r="L44" s="101"/>
      <c r="M44" s="101"/>
      <c r="N44" s="101"/>
      <c r="O44" s="101"/>
      <c r="P44" s="101"/>
      <c r="Q44" s="101"/>
      <c r="R44" s="101"/>
      <c r="S44" s="101"/>
      <c r="T44" s="31"/>
      <c r="U44" s="31"/>
      <c r="V44" s="31"/>
    </row>
    <row r="45" spans="2:22" ht="14.45" customHeight="1">
      <c r="B45" s="107"/>
      <c r="C45" s="107"/>
      <c r="D45" s="31"/>
      <c r="E45" s="101"/>
      <c r="F45" s="101"/>
      <c r="G45" s="101"/>
      <c r="H45" s="101"/>
      <c r="I45" s="101"/>
      <c r="J45" s="101"/>
      <c r="K45" s="101"/>
      <c r="L45" s="101"/>
      <c r="M45" s="101"/>
      <c r="N45" s="101"/>
      <c r="O45" s="101"/>
      <c r="P45" s="101"/>
      <c r="Q45" s="101"/>
      <c r="R45" s="101"/>
      <c r="S45" s="101"/>
      <c r="T45" s="31"/>
      <c r="U45" s="31"/>
      <c r="V45" s="31"/>
    </row>
    <row r="46" spans="2:22" ht="14.45" customHeight="1">
      <c r="B46" s="192"/>
      <c r="C46" s="107"/>
      <c r="D46" s="31"/>
      <c r="E46" s="101"/>
      <c r="F46" s="101"/>
      <c r="G46" s="101"/>
      <c r="H46" s="101"/>
      <c r="I46" s="101"/>
      <c r="J46" s="101"/>
      <c r="K46" s="101"/>
      <c r="L46" s="101"/>
      <c r="M46" s="101"/>
      <c r="N46" s="101"/>
      <c r="O46" s="101"/>
      <c r="P46" s="101"/>
      <c r="Q46" s="101"/>
      <c r="R46" s="101"/>
      <c r="S46" s="101"/>
      <c r="T46" s="31"/>
      <c r="U46" s="31"/>
      <c r="V46" s="31"/>
    </row>
    <row r="47" spans="2:22" ht="14.45" customHeight="1">
      <c r="B47" s="107"/>
      <c r="C47" s="107"/>
      <c r="D47" s="31"/>
      <c r="E47" s="101"/>
      <c r="F47" s="101"/>
      <c r="G47" s="101"/>
      <c r="H47" s="101"/>
      <c r="I47" s="101"/>
      <c r="J47" s="101"/>
      <c r="K47" s="101"/>
      <c r="L47" s="101"/>
      <c r="M47" s="101"/>
      <c r="N47" s="101"/>
      <c r="O47" s="101"/>
      <c r="P47" s="101"/>
      <c r="Q47" s="101"/>
      <c r="R47" s="101"/>
      <c r="S47" s="101"/>
      <c r="T47" s="31"/>
      <c r="U47" s="31"/>
      <c r="V47" s="31"/>
    </row>
    <row r="48" spans="2:22" ht="14.45" customHeight="1">
      <c r="B48" s="192"/>
      <c r="C48" s="107"/>
      <c r="D48" s="31"/>
      <c r="E48" s="101"/>
      <c r="F48" s="101"/>
      <c r="G48" s="101"/>
      <c r="H48" s="101"/>
      <c r="I48" s="101"/>
      <c r="J48" s="101"/>
      <c r="K48" s="101"/>
      <c r="L48" s="101"/>
      <c r="M48" s="101"/>
      <c r="N48" s="101"/>
      <c r="O48" s="101"/>
      <c r="P48" s="101"/>
      <c r="Q48" s="101"/>
      <c r="R48" s="101"/>
      <c r="S48" s="101"/>
      <c r="T48" s="31"/>
      <c r="U48" s="31"/>
      <c r="V48" s="31"/>
    </row>
    <row r="49" spans="1:22" ht="14.45" customHeight="1">
      <c r="B49" s="107"/>
      <c r="C49" s="107"/>
      <c r="D49" s="31"/>
      <c r="E49" s="101"/>
      <c r="F49" s="101"/>
      <c r="G49" s="101"/>
      <c r="H49" s="101"/>
      <c r="I49" s="101"/>
      <c r="J49" s="101"/>
      <c r="K49" s="101"/>
      <c r="L49" s="101"/>
      <c r="M49" s="101"/>
      <c r="N49" s="101"/>
      <c r="O49" s="101"/>
      <c r="P49" s="101"/>
      <c r="Q49" s="101"/>
      <c r="R49" s="101"/>
      <c r="S49" s="101"/>
      <c r="T49" s="31"/>
      <c r="U49" s="31"/>
      <c r="V49" s="31"/>
    </row>
    <row r="50" spans="1:22" ht="14.45" customHeight="1">
      <c r="B50" s="193"/>
      <c r="C50" s="193"/>
      <c r="D50" s="31"/>
      <c r="E50" s="101"/>
      <c r="F50" s="101"/>
      <c r="G50" s="101"/>
      <c r="H50" s="101"/>
      <c r="I50" s="101"/>
      <c r="J50" s="101"/>
      <c r="K50" s="101"/>
      <c r="L50" s="101"/>
      <c r="M50" s="101"/>
      <c r="N50" s="101"/>
      <c r="O50" s="101"/>
      <c r="P50" s="101"/>
      <c r="Q50" s="101"/>
      <c r="R50" s="101"/>
      <c r="S50" s="101"/>
      <c r="T50" s="31"/>
      <c r="U50" s="31"/>
      <c r="V50" s="31"/>
    </row>
    <row r="51" spans="1:22" ht="17.25" customHeight="1">
      <c r="A51" s="186"/>
    </row>
    <row r="52" spans="1:22" ht="14.45" customHeight="1">
      <c r="A52" s="186"/>
    </row>
    <row r="53" spans="1:22" ht="14.45" customHeight="1">
      <c r="B53" s="31"/>
      <c r="C53" s="31"/>
      <c r="D53" s="31"/>
      <c r="E53" s="31"/>
      <c r="F53" s="31"/>
      <c r="G53" s="31"/>
      <c r="H53" s="31"/>
      <c r="I53" s="31"/>
      <c r="J53" s="31"/>
      <c r="K53" s="31"/>
      <c r="L53" s="31"/>
      <c r="M53" s="31"/>
      <c r="N53" s="31"/>
      <c r="O53" s="31"/>
      <c r="P53" s="31"/>
      <c r="Q53" s="31"/>
      <c r="R53" s="31"/>
      <c r="S53" s="31"/>
    </row>
    <row r="54" spans="1:22" ht="14.45" customHeight="1">
      <c r="B54" s="31"/>
      <c r="C54" s="31"/>
      <c r="D54" s="31"/>
      <c r="E54" s="31"/>
      <c r="F54" s="31"/>
      <c r="G54" s="31"/>
      <c r="H54" s="31"/>
      <c r="I54" s="107"/>
      <c r="J54" s="31"/>
      <c r="K54" s="31"/>
      <c r="L54" s="31"/>
      <c r="M54" s="31"/>
      <c r="N54" s="107"/>
      <c r="O54" s="31"/>
      <c r="P54" s="31"/>
      <c r="Q54" s="31"/>
      <c r="R54" s="31"/>
      <c r="S54" s="187"/>
    </row>
    <row r="55" spans="1:22" ht="14.45" customHeight="1">
      <c r="B55" s="33"/>
      <c r="C55" s="33"/>
      <c r="D55" s="33"/>
      <c r="E55" s="101"/>
      <c r="F55" s="101"/>
      <c r="G55" s="101"/>
      <c r="H55" s="101"/>
      <c r="I55" s="157"/>
      <c r="J55" s="101"/>
      <c r="K55" s="101"/>
      <c r="L55" s="101"/>
      <c r="M55" s="101"/>
      <c r="N55" s="157"/>
      <c r="O55" s="101"/>
      <c r="P55" s="101"/>
      <c r="Q55" s="101"/>
      <c r="R55" s="101"/>
      <c r="S55" s="157"/>
    </row>
    <row r="56" spans="1:22" ht="14.45" customHeight="1">
      <c r="B56" s="33"/>
      <c r="C56" s="33"/>
      <c r="D56" s="33"/>
      <c r="E56" s="101"/>
      <c r="F56" s="101"/>
      <c r="G56" s="101"/>
      <c r="H56" s="101"/>
      <c r="I56" s="157"/>
      <c r="J56" s="101"/>
      <c r="K56" s="101"/>
      <c r="L56" s="101"/>
      <c r="M56" s="101"/>
      <c r="N56" s="157"/>
      <c r="O56" s="101"/>
      <c r="P56" s="101"/>
      <c r="Q56" s="101"/>
      <c r="R56" s="101"/>
      <c r="S56" s="157"/>
    </row>
    <row r="57" spans="1:22" ht="14.45" customHeight="1">
      <c r="B57" s="33"/>
      <c r="C57" s="33"/>
      <c r="D57" s="33"/>
      <c r="E57" s="101"/>
      <c r="F57" s="101"/>
      <c r="G57" s="101"/>
      <c r="H57" s="101"/>
      <c r="I57" s="157"/>
      <c r="J57" s="101"/>
      <c r="K57" s="101"/>
      <c r="L57" s="101"/>
      <c r="M57" s="101"/>
      <c r="N57" s="157"/>
      <c r="O57" s="101"/>
      <c r="P57" s="101"/>
      <c r="Q57" s="101"/>
      <c r="R57" s="101"/>
      <c r="S57" s="157"/>
    </row>
    <row r="58" spans="1:22" ht="14.45" customHeight="1">
      <c r="B58" s="33"/>
      <c r="C58" s="33"/>
      <c r="D58" s="33"/>
      <c r="E58" s="101"/>
      <c r="F58" s="101"/>
      <c r="G58" s="101"/>
      <c r="H58" s="101"/>
      <c r="I58" s="157"/>
      <c r="J58" s="101"/>
      <c r="K58" s="101"/>
      <c r="L58" s="101"/>
      <c r="M58" s="101"/>
      <c r="N58" s="157"/>
      <c r="O58" s="101"/>
      <c r="P58" s="101"/>
      <c r="Q58" s="101"/>
      <c r="R58" s="101"/>
      <c r="S58" s="157"/>
    </row>
    <row r="59" spans="1:22" ht="14.45" customHeight="1">
      <c r="B59" s="188"/>
      <c r="C59" s="188"/>
      <c r="D59" s="188"/>
      <c r="E59" s="101"/>
      <c r="F59" s="101"/>
      <c r="G59" s="101"/>
      <c r="H59" s="101"/>
      <c r="I59" s="157"/>
      <c r="J59" s="101"/>
      <c r="K59" s="101"/>
      <c r="L59" s="101"/>
      <c r="M59" s="101"/>
      <c r="N59" s="157"/>
      <c r="O59" s="101"/>
      <c r="P59" s="101"/>
      <c r="Q59" s="101"/>
      <c r="R59" s="101"/>
      <c r="S59" s="157"/>
    </row>
    <row r="60" spans="1:22" ht="14.45" customHeight="1">
      <c r="B60" s="188"/>
      <c r="C60" s="188"/>
      <c r="D60" s="188"/>
      <c r="E60" s="101"/>
      <c r="F60" s="101"/>
      <c r="G60" s="101"/>
      <c r="H60" s="101"/>
      <c r="I60" s="157"/>
      <c r="J60" s="101"/>
      <c r="K60" s="101"/>
      <c r="L60" s="101"/>
      <c r="M60" s="101"/>
      <c r="N60" s="157"/>
      <c r="O60" s="101"/>
      <c r="P60" s="101"/>
      <c r="Q60" s="101"/>
      <c r="R60" s="101"/>
      <c r="S60" s="157"/>
    </row>
    <row r="61" spans="1:22" ht="14.45" customHeight="1">
      <c r="B61" s="189"/>
      <c r="C61" s="189"/>
      <c r="D61" s="189"/>
      <c r="E61" s="101"/>
      <c r="F61" s="101"/>
      <c r="G61" s="101"/>
      <c r="H61" s="101"/>
      <c r="I61" s="157"/>
      <c r="J61" s="101"/>
      <c r="K61" s="101"/>
      <c r="L61" s="101"/>
      <c r="M61" s="101"/>
      <c r="N61" s="157"/>
      <c r="O61" s="101"/>
      <c r="P61" s="101"/>
      <c r="Q61" s="101"/>
      <c r="R61" s="101"/>
      <c r="S61" s="157"/>
    </row>
    <row r="62" spans="1:22" ht="14.45" customHeight="1">
      <c r="B62" s="33"/>
      <c r="C62" s="33"/>
      <c r="D62" s="33"/>
      <c r="E62" s="101"/>
      <c r="F62" s="101"/>
      <c r="G62" s="101"/>
      <c r="H62" s="101"/>
      <c r="I62" s="157"/>
      <c r="J62" s="101"/>
      <c r="K62" s="101"/>
      <c r="L62" s="101"/>
      <c r="M62" s="101"/>
      <c r="N62" s="157"/>
      <c r="O62" s="101"/>
      <c r="P62" s="101"/>
      <c r="Q62" s="101"/>
      <c r="R62" s="101"/>
      <c r="S62" s="157"/>
    </row>
    <row r="63" spans="1:22" ht="14.45" customHeight="1">
      <c r="B63" s="33"/>
      <c r="C63" s="33"/>
      <c r="D63" s="33"/>
      <c r="E63" s="101"/>
      <c r="F63" s="101"/>
      <c r="G63" s="101"/>
      <c r="H63" s="101"/>
      <c r="I63" s="157"/>
      <c r="J63" s="101"/>
      <c r="K63" s="101"/>
      <c r="L63" s="101"/>
      <c r="M63" s="101"/>
      <c r="N63" s="157"/>
      <c r="O63" s="101"/>
      <c r="P63" s="101"/>
      <c r="Q63" s="101"/>
      <c r="R63" s="101"/>
      <c r="S63" s="157"/>
    </row>
    <row r="64" spans="1:22" ht="14.45" customHeight="1">
      <c r="B64" s="188"/>
      <c r="C64" s="188"/>
      <c r="D64" s="188"/>
      <c r="E64" s="101"/>
      <c r="F64" s="101"/>
      <c r="G64" s="101"/>
      <c r="H64" s="101"/>
      <c r="I64" s="157"/>
      <c r="J64" s="101"/>
      <c r="K64" s="101"/>
      <c r="L64" s="101"/>
      <c r="M64" s="101"/>
      <c r="N64" s="157"/>
      <c r="O64" s="101"/>
      <c r="P64" s="101"/>
      <c r="Q64" s="101"/>
      <c r="R64" s="101"/>
      <c r="S64" s="157"/>
    </row>
    <row r="65" spans="2:19" ht="14.45" customHeight="1">
      <c r="B65" s="31"/>
      <c r="C65" s="31"/>
      <c r="D65" s="31"/>
      <c r="E65" s="101"/>
      <c r="F65" s="101"/>
      <c r="G65" s="101"/>
      <c r="H65" s="101"/>
      <c r="I65" s="157"/>
      <c r="J65" s="190"/>
      <c r="K65" s="190"/>
      <c r="L65" s="190"/>
      <c r="M65" s="190"/>
      <c r="N65" s="157"/>
      <c r="O65" s="190"/>
      <c r="P65" s="190"/>
      <c r="Q65" s="190"/>
      <c r="R65" s="190"/>
      <c r="S65" s="157"/>
    </row>
    <row r="66" spans="2:19" ht="14.45" customHeight="1">
      <c r="B66" s="33"/>
      <c r="C66" s="33"/>
      <c r="D66" s="33"/>
      <c r="E66" s="101"/>
      <c r="F66" s="101"/>
      <c r="G66" s="101"/>
      <c r="H66" s="101"/>
      <c r="I66" s="157"/>
      <c r="J66" s="101"/>
      <c r="K66" s="101"/>
      <c r="L66" s="101"/>
      <c r="M66" s="101"/>
      <c r="N66" s="157"/>
      <c r="O66" s="101"/>
      <c r="P66" s="101"/>
      <c r="Q66" s="101"/>
      <c r="R66" s="101"/>
      <c r="S66" s="157"/>
    </row>
    <row r="67" spans="2:19" ht="14.45" customHeight="1">
      <c r="B67" s="33"/>
      <c r="C67" s="33"/>
      <c r="D67" s="33"/>
      <c r="E67" s="101"/>
      <c r="F67" s="101"/>
      <c r="G67" s="101"/>
      <c r="H67" s="101"/>
      <c r="I67" s="157"/>
      <c r="J67" s="101"/>
      <c r="K67" s="101"/>
      <c r="L67" s="101"/>
      <c r="M67" s="101"/>
      <c r="N67" s="157"/>
      <c r="O67" s="101"/>
      <c r="P67" s="101"/>
      <c r="Q67" s="101"/>
      <c r="R67" s="101"/>
      <c r="S67" s="157"/>
    </row>
    <row r="68" spans="2:19" ht="14.45" customHeight="1">
      <c r="B68" s="33"/>
      <c r="C68" s="33"/>
      <c r="D68" s="33"/>
      <c r="E68" s="101"/>
      <c r="F68" s="101"/>
      <c r="G68" s="101"/>
      <c r="H68" s="101"/>
      <c r="I68" s="157"/>
      <c r="J68" s="101"/>
      <c r="K68" s="101"/>
      <c r="L68" s="101"/>
      <c r="M68" s="101"/>
      <c r="N68" s="157"/>
      <c r="O68" s="101"/>
      <c r="P68" s="101"/>
      <c r="Q68" s="101"/>
      <c r="R68" s="101"/>
      <c r="S68" s="157"/>
    </row>
    <row r="69" spans="2:19" ht="14.45" customHeight="1">
      <c r="B69" s="33"/>
      <c r="C69" s="33"/>
      <c r="D69" s="33"/>
      <c r="E69" s="101"/>
      <c r="F69" s="101"/>
      <c r="G69" s="101"/>
      <c r="H69" s="101"/>
      <c r="I69" s="157"/>
      <c r="J69" s="101"/>
      <c r="K69" s="101"/>
      <c r="L69" s="101"/>
      <c r="M69" s="101"/>
      <c r="N69" s="157"/>
      <c r="O69" s="101"/>
      <c r="P69" s="101"/>
      <c r="Q69" s="101"/>
      <c r="R69" s="101"/>
      <c r="S69" s="157"/>
    </row>
    <row r="70" spans="2:19" ht="14.45" customHeight="1">
      <c r="B70" s="33"/>
      <c r="C70" s="33"/>
      <c r="D70" s="33"/>
      <c r="E70" s="101"/>
      <c r="F70" s="101"/>
      <c r="G70" s="101"/>
      <c r="H70" s="101"/>
      <c r="I70" s="157"/>
      <c r="J70" s="101"/>
      <c r="K70" s="101"/>
      <c r="L70" s="101"/>
      <c r="M70" s="101"/>
      <c r="N70" s="157"/>
      <c r="O70" s="101"/>
      <c r="P70" s="101"/>
      <c r="Q70" s="101"/>
      <c r="R70" s="101"/>
      <c r="S70" s="157"/>
    </row>
    <row r="71" spans="2:19" ht="14.45" customHeight="1">
      <c r="B71" s="33"/>
      <c r="C71" s="33"/>
      <c r="D71" s="33"/>
      <c r="E71" s="101"/>
      <c r="F71" s="101"/>
      <c r="G71" s="101"/>
      <c r="H71" s="101"/>
      <c r="I71" s="157"/>
      <c r="J71" s="101"/>
      <c r="K71" s="101"/>
      <c r="L71" s="101"/>
      <c r="M71" s="101"/>
      <c r="N71" s="157"/>
      <c r="O71" s="101"/>
      <c r="P71" s="101"/>
      <c r="Q71" s="101"/>
      <c r="R71" s="101"/>
      <c r="S71" s="157"/>
    </row>
    <row r="72" spans="2:19" ht="14.45" customHeight="1">
      <c r="B72" s="33"/>
      <c r="C72" s="33"/>
      <c r="D72" s="33"/>
      <c r="E72" s="101"/>
      <c r="F72" s="101"/>
      <c r="G72" s="101"/>
      <c r="H72" s="101"/>
      <c r="I72" s="157"/>
      <c r="J72" s="101"/>
      <c r="K72" s="101"/>
      <c r="L72" s="101"/>
      <c r="M72" s="101"/>
      <c r="N72" s="157"/>
      <c r="O72" s="101"/>
      <c r="P72" s="101"/>
      <c r="Q72" s="101"/>
      <c r="R72" s="101"/>
      <c r="S72" s="157"/>
    </row>
    <row r="73" spans="2:19" ht="14.45" customHeight="1">
      <c r="B73" s="33"/>
      <c r="C73" s="33"/>
      <c r="D73" s="33"/>
      <c r="E73" s="101"/>
      <c r="F73" s="101"/>
      <c r="G73" s="101"/>
      <c r="H73" s="101"/>
      <c r="I73" s="157"/>
      <c r="J73" s="101"/>
      <c r="K73" s="101"/>
      <c r="L73" s="101"/>
      <c r="M73" s="101"/>
      <c r="N73" s="157"/>
      <c r="O73" s="101"/>
      <c r="P73" s="101"/>
      <c r="Q73" s="101"/>
      <c r="R73" s="101"/>
      <c r="S73" s="157"/>
    </row>
    <row r="74" spans="2:19" ht="14.45" customHeight="1">
      <c r="B74" s="33"/>
      <c r="C74" s="33"/>
      <c r="D74" s="33"/>
      <c r="E74" s="101"/>
      <c r="F74" s="101"/>
      <c r="G74" s="101"/>
      <c r="H74" s="101"/>
      <c r="I74" s="157"/>
      <c r="J74" s="101"/>
      <c r="K74" s="101"/>
      <c r="L74" s="101"/>
      <c r="M74" s="101"/>
      <c r="N74" s="157"/>
      <c r="O74" s="101"/>
      <c r="P74" s="101"/>
      <c r="Q74" s="101"/>
      <c r="R74" s="101"/>
      <c r="S74" s="157"/>
    </row>
    <row r="75" spans="2:19" ht="14.45" customHeight="1">
      <c r="B75" s="33"/>
      <c r="C75" s="33"/>
      <c r="D75" s="33"/>
      <c r="E75" s="101"/>
      <c r="F75" s="101"/>
      <c r="G75" s="101"/>
      <c r="H75" s="101"/>
      <c r="I75" s="157"/>
      <c r="J75" s="101"/>
      <c r="K75" s="101"/>
      <c r="L75" s="101"/>
      <c r="M75" s="101"/>
      <c r="N75" s="157"/>
      <c r="O75" s="101"/>
      <c r="P75" s="101"/>
      <c r="Q75" s="101"/>
      <c r="R75" s="101"/>
      <c r="S75" s="157"/>
    </row>
    <row r="76" spans="2:19" ht="14.45" customHeight="1">
      <c r="B76" s="33"/>
      <c r="C76" s="33"/>
      <c r="D76" s="33"/>
      <c r="E76" s="101"/>
      <c r="F76" s="101"/>
      <c r="G76" s="101"/>
      <c r="H76" s="101"/>
      <c r="I76" s="157"/>
      <c r="J76" s="190"/>
      <c r="K76" s="190"/>
      <c r="L76" s="190"/>
      <c r="M76" s="190"/>
      <c r="N76" s="157"/>
      <c r="O76" s="190"/>
      <c r="P76" s="190"/>
      <c r="Q76" s="190"/>
      <c r="R76" s="190"/>
      <c r="S76" s="157"/>
    </row>
    <row r="77" spans="2:19" ht="14.45" customHeight="1">
      <c r="B77" s="31"/>
      <c r="C77" s="31"/>
      <c r="D77" s="31"/>
      <c r="E77" s="101"/>
      <c r="F77" s="101"/>
      <c r="G77" s="101"/>
      <c r="H77" s="101"/>
      <c r="I77" s="105"/>
      <c r="J77" s="101"/>
      <c r="K77" s="101"/>
      <c r="L77" s="101"/>
      <c r="M77" s="101"/>
      <c r="N77" s="157"/>
      <c r="O77" s="101"/>
      <c r="P77" s="101"/>
      <c r="Q77" s="101"/>
      <c r="R77" s="101"/>
      <c r="S77" s="157"/>
    </row>
    <row r="78" spans="2:19" ht="14.45" customHeight="1">
      <c r="B78" s="33"/>
      <c r="C78" s="33"/>
      <c r="D78" s="33"/>
      <c r="E78" s="101"/>
      <c r="F78" s="101"/>
      <c r="G78" s="101"/>
      <c r="H78" s="101"/>
      <c r="I78" s="157"/>
      <c r="J78" s="101"/>
      <c r="K78" s="101"/>
      <c r="L78" s="101"/>
      <c r="M78" s="101"/>
      <c r="N78" s="157"/>
      <c r="O78" s="101"/>
      <c r="P78" s="101"/>
      <c r="Q78" s="101"/>
      <c r="R78" s="101"/>
      <c r="S78" s="157"/>
    </row>
    <row r="79" spans="2:19" ht="14.45" customHeight="1">
      <c r="B79" s="33"/>
      <c r="C79" s="33"/>
      <c r="D79" s="33"/>
      <c r="E79" s="101"/>
      <c r="F79" s="101"/>
      <c r="G79" s="101"/>
      <c r="H79" s="101"/>
      <c r="I79" s="157"/>
      <c r="J79" s="101"/>
      <c r="K79" s="101"/>
      <c r="L79" s="101"/>
      <c r="M79" s="101"/>
      <c r="N79" s="157"/>
      <c r="O79" s="101"/>
      <c r="P79" s="101"/>
      <c r="Q79" s="101"/>
      <c r="R79" s="101"/>
      <c r="S79" s="157"/>
    </row>
    <row r="80" spans="2:19" ht="14.45" customHeight="1">
      <c r="B80" s="33"/>
      <c r="C80" s="33"/>
      <c r="D80" s="33"/>
      <c r="E80" s="101"/>
      <c r="F80" s="101"/>
      <c r="G80" s="101"/>
      <c r="H80" s="101"/>
      <c r="I80" s="157"/>
      <c r="J80" s="190"/>
      <c r="K80" s="190"/>
      <c r="L80" s="190"/>
      <c r="M80" s="190"/>
      <c r="N80" s="157"/>
      <c r="O80" s="190"/>
      <c r="P80" s="190"/>
      <c r="Q80" s="190"/>
      <c r="R80" s="190"/>
      <c r="S80" s="157"/>
    </row>
    <row r="81" spans="2:19" ht="14.45" customHeight="1">
      <c r="B81" s="189"/>
      <c r="C81" s="189"/>
      <c r="D81" s="189"/>
      <c r="E81" s="101"/>
      <c r="F81" s="101"/>
      <c r="G81" s="101"/>
      <c r="H81" s="101"/>
      <c r="I81" s="157"/>
      <c r="J81" s="101"/>
      <c r="K81" s="101"/>
      <c r="L81" s="101"/>
      <c r="M81" s="101"/>
      <c r="N81" s="157"/>
      <c r="O81" s="101"/>
      <c r="P81" s="101"/>
      <c r="Q81" s="101"/>
      <c r="R81" s="101"/>
      <c r="S81" s="157"/>
    </row>
    <row r="82" spans="2:19" ht="14.45" customHeight="1">
      <c r="B82" s="188"/>
      <c r="C82" s="188"/>
      <c r="D82" s="188"/>
      <c r="E82" s="101"/>
      <c r="F82" s="101"/>
      <c r="G82" s="101"/>
      <c r="H82" s="101"/>
      <c r="I82" s="157"/>
      <c r="J82" s="101"/>
      <c r="K82" s="101"/>
      <c r="L82" s="101"/>
      <c r="M82" s="101"/>
      <c r="N82" s="157"/>
      <c r="O82" s="101"/>
      <c r="P82" s="101"/>
      <c r="Q82" s="101"/>
      <c r="R82" s="101"/>
      <c r="S82" s="157"/>
    </row>
    <row r="83" spans="2:19" ht="14.45" customHeight="1">
      <c r="B83" s="31"/>
      <c r="C83" s="31"/>
      <c r="D83" s="31"/>
      <c r="E83" s="101"/>
      <c r="F83" s="101"/>
      <c r="G83" s="101"/>
      <c r="H83" s="101"/>
      <c r="I83" s="157"/>
      <c r="J83" s="190"/>
      <c r="K83" s="190"/>
      <c r="L83" s="190"/>
      <c r="M83" s="190"/>
      <c r="N83" s="157"/>
      <c r="O83" s="190"/>
      <c r="P83" s="190"/>
      <c r="Q83" s="190"/>
      <c r="R83" s="190"/>
      <c r="S83" s="157"/>
    </row>
    <row r="84" spans="2:19" ht="14.45" customHeight="1">
      <c r="B84" s="33"/>
      <c r="C84" s="33"/>
      <c r="D84" s="33"/>
      <c r="E84" s="101"/>
      <c r="F84" s="101"/>
      <c r="G84" s="101"/>
      <c r="H84" s="101"/>
      <c r="I84" s="157"/>
      <c r="J84" s="101"/>
      <c r="K84" s="101"/>
      <c r="L84" s="101"/>
      <c r="M84" s="101"/>
      <c r="N84" s="157"/>
      <c r="O84" s="101"/>
      <c r="P84" s="101"/>
      <c r="Q84" s="101"/>
      <c r="R84" s="101"/>
      <c r="S84" s="157"/>
    </row>
    <row r="85" spans="2:19" ht="14.45" customHeight="1">
      <c r="B85" s="33"/>
      <c r="C85" s="33"/>
      <c r="D85" s="33"/>
      <c r="E85" s="101"/>
      <c r="F85" s="101"/>
      <c r="G85" s="101"/>
      <c r="H85" s="101"/>
      <c r="I85" s="157"/>
      <c r="J85" s="101"/>
      <c r="K85" s="101"/>
      <c r="L85" s="101"/>
      <c r="M85" s="101"/>
      <c r="N85" s="157"/>
      <c r="O85" s="101"/>
      <c r="P85" s="101"/>
      <c r="Q85" s="101"/>
      <c r="R85" s="101"/>
      <c r="S85" s="157"/>
    </row>
    <row r="86" spans="2:19" ht="14.45" customHeight="1">
      <c r="B86" s="33"/>
      <c r="C86" s="33"/>
      <c r="D86" s="33"/>
      <c r="E86" s="101"/>
      <c r="F86" s="101"/>
      <c r="G86" s="101"/>
      <c r="H86" s="101"/>
      <c r="I86" s="157"/>
      <c r="J86" s="101"/>
      <c r="K86" s="101"/>
      <c r="L86" s="101"/>
      <c r="M86" s="101"/>
      <c r="N86" s="157"/>
      <c r="O86" s="101"/>
      <c r="P86" s="101"/>
      <c r="Q86" s="101"/>
      <c r="R86" s="101"/>
      <c r="S86" s="157"/>
    </row>
    <row r="87" spans="2:19" ht="14.45" customHeight="1">
      <c r="B87" s="31"/>
      <c r="C87" s="31"/>
      <c r="D87" s="31"/>
      <c r="E87" s="101"/>
      <c r="F87" s="101"/>
      <c r="G87" s="101"/>
      <c r="H87" s="101"/>
      <c r="I87" s="157"/>
      <c r="J87" s="190"/>
      <c r="K87" s="190"/>
      <c r="L87" s="190"/>
      <c r="M87" s="190"/>
      <c r="N87" s="157"/>
      <c r="O87" s="190"/>
      <c r="P87" s="190"/>
      <c r="Q87" s="190"/>
      <c r="R87" s="190"/>
      <c r="S87" s="157"/>
    </row>
    <row r="88" spans="2:19" ht="14.45" customHeight="1">
      <c r="B88" s="33"/>
      <c r="C88" s="33"/>
      <c r="D88" s="33"/>
      <c r="E88" s="101"/>
      <c r="F88" s="101"/>
      <c r="G88" s="101"/>
      <c r="H88" s="101"/>
      <c r="I88" s="157"/>
      <c r="J88" s="101"/>
      <c r="K88" s="101"/>
      <c r="L88" s="101"/>
      <c r="M88" s="101"/>
      <c r="N88" s="157"/>
      <c r="O88" s="101"/>
      <c r="P88" s="101"/>
      <c r="Q88" s="101"/>
      <c r="R88" s="101"/>
      <c r="S88" s="157"/>
    </row>
    <row r="89" spans="2:19" ht="14.45" customHeight="1">
      <c r="B89" s="189"/>
      <c r="C89" s="189"/>
      <c r="D89" s="189"/>
      <c r="E89" s="101"/>
      <c r="F89" s="101"/>
      <c r="G89" s="101"/>
      <c r="H89" s="101"/>
      <c r="I89" s="157"/>
      <c r="J89" s="101"/>
      <c r="K89" s="101"/>
      <c r="L89" s="101"/>
      <c r="M89" s="101"/>
      <c r="N89" s="157"/>
      <c r="O89" s="101"/>
      <c r="P89" s="101"/>
      <c r="Q89" s="101"/>
      <c r="R89" s="101"/>
      <c r="S89" s="157"/>
    </row>
    <row r="90" spans="2:19" ht="14.45" customHeight="1">
      <c r="B90" s="33"/>
      <c r="C90" s="33"/>
      <c r="D90" s="33"/>
      <c r="E90" s="101"/>
      <c r="F90" s="101"/>
      <c r="G90" s="101"/>
      <c r="H90" s="101"/>
      <c r="I90" s="157"/>
      <c r="J90" s="101"/>
      <c r="K90" s="101"/>
      <c r="L90" s="101"/>
      <c r="M90" s="101"/>
      <c r="N90" s="157"/>
      <c r="O90" s="101"/>
      <c r="P90" s="101"/>
      <c r="Q90" s="101"/>
      <c r="R90" s="101"/>
      <c r="S90" s="157"/>
    </row>
    <row r="91" spans="2:19" ht="14.45" customHeight="1">
      <c r="B91" s="31"/>
      <c r="C91" s="31"/>
      <c r="D91" s="31"/>
      <c r="E91" s="101"/>
      <c r="F91" s="101"/>
      <c r="G91" s="101"/>
      <c r="H91" s="101"/>
      <c r="I91" s="157"/>
      <c r="J91" s="190"/>
      <c r="K91" s="190"/>
      <c r="L91" s="190"/>
      <c r="M91" s="190"/>
      <c r="N91" s="157"/>
      <c r="O91" s="190"/>
      <c r="P91" s="190"/>
      <c r="Q91" s="190"/>
      <c r="R91" s="190"/>
      <c r="S91" s="157"/>
    </row>
    <row r="92" spans="2:19" ht="14.45" customHeight="1">
      <c r="B92" s="191"/>
      <c r="C92" s="189"/>
      <c r="D92" s="189"/>
      <c r="E92" s="101"/>
      <c r="F92" s="101"/>
      <c r="G92" s="101"/>
      <c r="H92" s="101"/>
      <c r="I92" s="157"/>
      <c r="J92" s="190"/>
      <c r="K92" s="190"/>
      <c r="L92" s="190"/>
      <c r="M92" s="190"/>
      <c r="N92" s="157"/>
      <c r="O92" s="190"/>
      <c r="P92" s="190"/>
      <c r="Q92" s="190"/>
      <c r="R92" s="190"/>
      <c r="S92" s="157"/>
    </row>
    <row r="93" spans="2:19" ht="14.45" customHeight="1">
      <c r="B93" s="191"/>
      <c r="C93" s="33"/>
      <c r="D93" s="33"/>
      <c r="E93" s="101"/>
      <c r="F93" s="101"/>
      <c r="G93" s="101"/>
      <c r="H93" s="101"/>
      <c r="I93" s="157"/>
      <c r="J93" s="101"/>
      <c r="K93" s="101"/>
      <c r="L93" s="101"/>
      <c r="M93" s="101"/>
      <c r="N93" s="157"/>
      <c r="O93" s="101"/>
      <c r="P93" s="101"/>
      <c r="Q93" s="101"/>
      <c r="R93" s="101"/>
      <c r="S93" s="157"/>
    </row>
    <row r="94" spans="2:19" ht="14.45" customHeight="1">
      <c r="B94" s="191"/>
      <c r="C94" s="33"/>
      <c r="D94" s="33"/>
      <c r="E94" s="101"/>
      <c r="F94" s="101"/>
      <c r="G94" s="101"/>
      <c r="H94" s="101"/>
      <c r="I94" s="157"/>
      <c r="J94" s="101"/>
      <c r="K94" s="101"/>
      <c r="L94" s="101"/>
      <c r="M94" s="101"/>
      <c r="N94" s="157"/>
      <c r="O94" s="101"/>
      <c r="P94" s="101"/>
      <c r="Q94" s="101"/>
      <c r="R94" s="101"/>
      <c r="S94" s="157"/>
    </row>
    <row r="95" spans="2:19" ht="17.25" customHeight="1">
      <c r="B95" s="191"/>
      <c r="C95" s="192"/>
      <c r="D95" s="192"/>
      <c r="E95" s="101"/>
      <c r="F95" s="101"/>
      <c r="G95" s="101"/>
      <c r="H95" s="101"/>
      <c r="I95" s="157"/>
      <c r="J95" s="101"/>
      <c r="K95" s="101"/>
      <c r="L95" s="101"/>
      <c r="M95" s="101"/>
      <c r="N95" s="157"/>
      <c r="O95" s="101"/>
      <c r="P95" s="101"/>
      <c r="Q95" s="101"/>
      <c r="R95" s="101"/>
      <c r="S95" s="157"/>
    </row>
    <row r="96" spans="2:19" ht="15.75" customHeight="1">
      <c r="B96" s="191"/>
      <c r="C96" s="193"/>
      <c r="D96" s="193"/>
      <c r="E96" s="101"/>
      <c r="F96" s="101"/>
      <c r="G96" s="101"/>
      <c r="H96" s="101"/>
      <c r="I96" s="157"/>
      <c r="J96" s="101"/>
      <c r="K96" s="101"/>
      <c r="L96" s="101"/>
      <c r="M96" s="101"/>
      <c r="N96" s="157"/>
      <c r="O96" s="101"/>
      <c r="P96" s="101"/>
      <c r="Q96" s="101"/>
      <c r="R96" s="101"/>
      <c r="S96" s="157"/>
    </row>
    <row r="97" spans="1:19" ht="14.45" customHeight="1">
      <c r="B97" s="191"/>
      <c r="C97" s="33"/>
      <c r="D97" s="33"/>
      <c r="E97" s="101"/>
      <c r="F97" s="101"/>
      <c r="G97" s="101"/>
      <c r="H97" s="101"/>
      <c r="I97" s="157"/>
      <c r="J97" s="101"/>
      <c r="K97" s="101"/>
      <c r="L97" s="101"/>
      <c r="M97" s="101"/>
      <c r="N97" s="157"/>
      <c r="O97" s="101"/>
      <c r="P97" s="101"/>
      <c r="Q97" s="101"/>
      <c r="R97" s="101"/>
      <c r="S97" s="157"/>
    </row>
    <row r="98" spans="1:19" ht="14.45" customHeight="1">
      <c r="B98" s="191"/>
      <c r="C98" s="33"/>
      <c r="D98" s="33"/>
      <c r="E98" s="101"/>
      <c r="F98" s="101"/>
      <c r="G98" s="101"/>
      <c r="H98" s="101"/>
      <c r="I98" s="157"/>
      <c r="J98" s="101"/>
      <c r="K98" s="101"/>
      <c r="L98" s="101"/>
      <c r="M98" s="101"/>
      <c r="N98" s="157"/>
      <c r="O98" s="101"/>
      <c r="P98" s="101"/>
      <c r="Q98" s="101"/>
      <c r="R98" s="101"/>
      <c r="S98" s="157"/>
    </row>
    <row r="99" spans="1:19" ht="14.45" customHeight="1">
      <c r="B99" s="191"/>
      <c r="C99" s="33"/>
      <c r="D99" s="33"/>
      <c r="E99" s="101"/>
      <c r="F99" s="101"/>
      <c r="G99" s="101"/>
      <c r="H99" s="101"/>
      <c r="I99" s="157"/>
      <c r="J99" s="101"/>
      <c r="K99" s="101"/>
      <c r="L99" s="101"/>
      <c r="M99" s="101"/>
      <c r="N99" s="157"/>
      <c r="O99" s="101"/>
      <c r="P99" s="101"/>
      <c r="Q99" s="101"/>
      <c r="R99" s="101"/>
      <c r="S99" s="157"/>
    </row>
    <row r="100" spans="1:19" ht="14.45" customHeight="1">
      <c r="B100" s="31"/>
      <c r="C100" s="31"/>
      <c r="D100" s="31"/>
      <c r="E100" s="101"/>
      <c r="F100" s="101"/>
      <c r="G100" s="101"/>
      <c r="H100" s="101"/>
      <c r="I100" s="157"/>
      <c r="J100" s="101"/>
      <c r="K100" s="101"/>
      <c r="L100" s="101"/>
      <c r="M100" s="101"/>
      <c r="N100" s="157"/>
      <c r="O100" s="101"/>
      <c r="P100" s="101"/>
      <c r="Q100" s="101"/>
      <c r="R100" s="101"/>
      <c r="S100" s="157"/>
    </row>
    <row r="101" spans="1:19" ht="14.45" customHeight="1">
      <c r="B101" s="31"/>
      <c r="C101" s="31"/>
      <c r="D101" s="31"/>
      <c r="E101" s="101"/>
      <c r="F101" s="101"/>
      <c r="G101" s="101"/>
      <c r="H101" s="101"/>
      <c r="I101" s="157"/>
      <c r="J101" s="101"/>
      <c r="K101" s="101"/>
      <c r="L101" s="190"/>
      <c r="M101" s="190"/>
      <c r="N101" s="157"/>
      <c r="O101" s="190"/>
      <c r="P101" s="190"/>
      <c r="Q101" s="190"/>
      <c r="R101" s="190"/>
      <c r="S101" s="157"/>
    </row>
    <row r="104" spans="1:19" ht="18" customHeight="1">
      <c r="A104" s="186"/>
    </row>
    <row r="105" spans="1:19" ht="14.45" customHeight="1">
      <c r="A105" s="186"/>
    </row>
    <row r="106" spans="1:19" ht="14.45" customHeight="1">
      <c r="B106" s="31"/>
      <c r="C106" s="31"/>
      <c r="D106" s="31"/>
      <c r="E106" s="31"/>
      <c r="F106" s="31"/>
      <c r="G106" s="31"/>
      <c r="H106" s="31"/>
      <c r="I106" s="31"/>
      <c r="J106" s="31"/>
      <c r="K106" s="31"/>
      <c r="L106" s="31"/>
      <c r="M106" s="31"/>
      <c r="N106" s="31"/>
      <c r="O106" s="31"/>
      <c r="P106" s="31"/>
      <c r="Q106" s="31"/>
      <c r="R106" s="31"/>
      <c r="S106" s="31"/>
    </row>
    <row r="107" spans="1:19" ht="12.75" customHeight="1">
      <c r="B107" s="31"/>
      <c r="C107" s="31"/>
      <c r="D107" s="31"/>
      <c r="E107" s="31"/>
      <c r="F107" s="31"/>
      <c r="G107" s="31"/>
      <c r="H107" s="31"/>
      <c r="I107" s="31"/>
      <c r="J107" s="31"/>
      <c r="K107" s="31"/>
      <c r="L107" s="31"/>
      <c r="M107" s="31"/>
      <c r="N107" s="31"/>
      <c r="O107" s="31"/>
      <c r="P107" s="31"/>
      <c r="Q107" s="31"/>
      <c r="R107" s="31"/>
      <c r="S107" s="31"/>
    </row>
    <row r="108" spans="1:19" ht="14.45" customHeight="1">
      <c r="B108" s="33"/>
      <c r="C108" s="33"/>
      <c r="D108" s="33"/>
      <c r="E108" s="33"/>
      <c r="F108" s="33"/>
      <c r="G108" s="33"/>
      <c r="H108" s="67"/>
      <c r="I108" s="67"/>
      <c r="J108" s="67"/>
      <c r="K108" s="67"/>
      <c r="L108" s="67"/>
      <c r="M108" s="67"/>
      <c r="N108" s="67"/>
      <c r="O108" s="67"/>
      <c r="P108" s="67"/>
      <c r="Q108" s="67"/>
      <c r="R108" s="67"/>
      <c r="S108" s="67"/>
    </row>
    <row r="109" spans="1:19" ht="14.45" customHeight="1">
      <c r="D109" s="194"/>
      <c r="E109" s="194"/>
      <c r="F109" s="194"/>
      <c r="G109" s="194"/>
      <c r="H109" s="101"/>
      <c r="I109" s="101"/>
      <c r="J109" s="101"/>
      <c r="K109" s="101"/>
      <c r="L109" s="101"/>
      <c r="M109" s="101"/>
      <c r="N109" s="101"/>
      <c r="O109" s="101"/>
      <c r="P109" s="101"/>
      <c r="Q109" s="101"/>
      <c r="R109" s="101"/>
      <c r="S109" s="101"/>
    </row>
    <row r="110" spans="1:19" ht="14.45" customHeight="1">
      <c r="D110" s="194"/>
      <c r="E110" s="194"/>
      <c r="F110" s="194"/>
      <c r="G110" s="194"/>
      <c r="H110" s="101"/>
      <c r="I110" s="101"/>
      <c r="J110" s="101"/>
      <c r="K110" s="101"/>
      <c r="L110" s="101"/>
      <c r="M110" s="101"/>
      <c r="N110" s="101"/>
      <c r="O110" s="101"/>
      <c r="P110" s="101"/>
      <c r="Q110" s="101"/>
      <c r="R110" s="101"/>
      <c r="S110" s="101"/>
    </row>
    <row r="111" spans="1:19" ht="14.45" customHeight="1">
      <c r="D111" s="194"/>
      <c r="E111" s="194"/>
      <c r="F111" s="194"/>
      <c r="G111" s="194"/>
      <c r="H111" s="101"/>
      <c r="I111" s="101"/>
      <c r="J111" s="101"/>
      <c r="K111" s="101"/>
      <c r="L111" s="101"/>
      <c r="M111" s="101"/>
      <c r="N111" s="101"/>
      <c r="O111" s="101"/>
      <c r="P111" s="101"/>
      <c r="Q111" s="101"/>
      <c r="R111" s="101"/>
      <c r="S111" s="101"/>
    </row>
    <row r="112" spans="1:19" ht="14.45" customHeight="1">
      <c r="D112" s="194"/>
      <c r="E112" s="194"/>
      <c r="F112" s="194"/>
      <c r="G112" s="194"/>
      <c r="H112" s="101"/>
      <c r="I112" s="101"/>
      <c r="J112" s="101"/>
      <c r="K112" s="101"/>
      <c r="L112" s="101"/>
      <c r="M112" s="101"/>
      <c r="N112" s="101"/>
      <c r="O112" s="101"/>
      <c r="P112" s="101"/>
      <c r="Q112" s="101"/>
      <c r="R112" s="101"/>
      <c r="S112" s="101"/>
    </row>
    <row r="113" spans="2:19" ht="14.45" customHeight="1">
      <c r="D113" s="194"/>
      <c r="E113" s="194"/>
      <c r="F113" s="194"/>
      <c r="G113" s="194"/>
      <c r="H113" s="101"/>
      <c r="I113" s="101"/>
      <c r="J113" s="101"/>
      <c r="K113" s="101"/>
      <c r="L113" s="101"/>
      <c r="M113" s="101"/>
      <c r="N113" s="101"/>
      <c r="O113" s="101"/>
      <c r="P113" s="101"/>
      <c r="Q113" s="101"/>
      <c r="R113" s="101"/>
      <c r="S113" s="101"/>
    </row>
    <row r="114" spans="2:19" ht="14.45" customHeight="1">
      <c r="D114" s="194"/>
      <c r="E114" s="194"/>
      <c r="F114" s="194"/>
      <c r="G114" s="194"/>
      <c r="H114" s="101"/>
      <c r="I114" s="101"/>
      <c r="J114" s="101"/>
      <c r="K114" s="101"/>
      <c r="L114" s="101"/>
      <c r="M114" s="101"/>
      <c r="N114" s="101"/>
      <c r="O114" s="101"/>
      <c r="P114" s="101"/>
      <c r="Q114" s="101"/>
      <c r="R114" s="101"/>
      <c r="S114" s="101"/>
    </row>
    <row r="115" spans="2:19" ht="14.45" customHeight="1">
      <c r="D115" s="194"/>
      <c r="E115" s="194"/>
      <c r="F115" s="194"/>
      <c r="G115" s="194"/>
      <c r="H115" s="101"/>
      <c r="I115" s="101"/>
      <c r="J115" s="101"/>
      <c r="K115" s="101"/>
      <c r="L115" s="101"/>
      <c r="M115" s="101"/>
      <c r="N115" s="101"/>
      <c r="O115" s="101"/>
      <c r="P115" s="101"/>
      <c r="Q115" s="101"/>
      <c r="R115" s="101"/>
      <c r="S115" s="101"/>
    </row>
    <row r="116" spans="2:19" ht="11.25" customHeight="1">
      <c r="D116" s="194"/>
      <c r="E116" s="194"/>
      <c r="F116" s="194"/>
      <c r="G116" s="194"/>
      <c r="H116" s="101"/>
      <c r="I116" s="101"/>
      <c r="J116" s="101"/>
      <c r="K116" s="101"/>
      <c r="L116" s="101"/>
      <c r="M116" s="101"/>
      <c r="N116" s="101"/>
      <c r="O116" s="101"/>
      <c r="P116" s="101"/>
      <c r="Q116" s="101"/>
      <c r="R116" s="101"/>
      <c r="S116" s="101"/>
    </row>
    <row r="117" spans="2:19" ht="14.45" customHeight="1">
      <c r="B117" s="33"/>
      <c r="C117" s="33"/>
      <c r="D117" s="33"/>
      <c r="E117" s="33"/>
      <c r="F117" s="33"/>
      <c r="G117" s="33"/>
      <c r="H117" s="101"/>
      <c r="I117" s="101"/>
      <c r="J117" s="101"/>
      <c r="K117" s="101"/>
      <c r="L117" s="101"/>
      <c r="M117" s="101"/>
      <c r="N117" s="101"/>
      <c r="O117" s="101"/>
      <c r="P117" s="101"/>
      <c r="Q117" s="101"/>
      <c r="R117" s="101"/>
      <c r="S117" s="101"/>
    </row>
    <row r="118" spans="2:19" ht="14.45" customHeight="1">
      <c r="C118" s="33"/>
      <c r="D118" s="33"/>
      <c r="E118" s="33"/>
      <c r="F118" s="33"/>
      <c r="G118" s="33"/>
      <c r="H118" s="101"/>
      <c r="I118" s="101"/>
      <c r="J118" s="101"/>
      <c r="K118" s="101"/>
      <c r="L118" s="101"/>
      <c r="M118" s="101"/>
      <c r="N118" s="101"/>
      <c r="O118" s="101"/>
      <c r="P118" s="101"/>
      <c r="Q118" s="101"/>
      <c r="R118" s="101"/>
      <c r="S118" s="101"/>
    </row>
    <row r="119" spans="2:19" ht="14.45" customHeight="1">
      <c r="D119" s="194"/>
      <c r="E119" s="194"/>
      <c r="F119" s="194"/>
      <c r="G119" s="194"/>
      <c r="H119" s="101"/>
      <c r="I119" s="101"/>
      <c r="J119" s="101"/>
      <c r="K119" s="101"/>
      <c r="L119" s="101"/>
      <c r="M119" s="101"/>
      <c r="N119" s="101"/>
      <c r="O119" s="101"/>
      <c r="P119" s="101"/>
      <c r="Q119" s="101"/>
      <c r="R119" s="101"/>
      <c r="S119" s="101"/>
    </row>
    <row r="120" spans="2:19" ht="14.45" customHeight="1">
      <c r="D120" s="194"/>
      <c r="E120" s="194"/>
      <c r="F120" s="194"/>
      <c r="G120" s="194"/>
      <c r="H120" s="101"/>
      <c r="I120" s="101"/>
      <c r="J120" s="101"/>
      <c r="K120" s="101"/>
      <c r="L120" s="101"/>
      <c r="M120" s="101"/>
      <c r="N120" s="101"/>
      <c r="O120" s="101"/>
      <c r="P120" s="101"/>
      <c r="Q120" s="101"/>
      <c r="R120" s="101"/>
      <c r="S120" s="101"/>
    </row>
    <row r="121" spans="2:19" ht="14.45" customHeight="1">
      <c r="C121" s="33"/>
      <c r="D121" s="33"/>
      <c r="E121" s="33"/>
      <c r="F121" s="33"/>
      <c r="G121" s="33"/>
      <c r="H121" s="101"/>
      <c r="I121" s="101"/>
      <c r="J121" s="101"/>
      <c r="K121" s="101"/>
      <c r="L121" s="101"/>
      <c r="M121" s="101"/>
      <c r="N121" s="101"/>
      <c r="O121" s="101"/>
      <c r="P121" s="101"/>
      <c r="Q121" s="101"/>
      <c r="R121" s="101"/>
      <c r="S121" s="101"/>
    </row>
    <row r="122" spans="2:19" ht="14.45" customHeight="1">
      <c r="D122" s="194"/>
      <c r="E122" s="194"/>
      <c r="F122" s="194"/>
      <c r="G122" s="194"/>
      <c r="H122" s="101"/>
      <c r="I122" s="101"/>
      <c r="J122" s="101"/>
      <c r="K122" s="101"/>
      <c r="L122" s="101"/>
      <c r="M122" s="101"/>
      <c r="N122" s="101"/>
      <c r="O122" s="101"/>
      <c r="P122" s="101"/>
      <c r="Q122" s="101"/>
      <c r="R122" s="101"/>
      <c r="S122" s="101"/>
    </row>
    <row r="123" spans="2:19" ht="14.45" customHeight="1">
      <c r="D123" s="194"/>
      <c r="E123" s="194"/>
      <c r="F123" s="194"/>
      <c r="G123" s="194"/>
      <c r="H123" s="101"/>
      <c r="I123" s="101"/>
      <c r="J123" s="101"/>
      <c r="K123" s="101"/>
      <c r="L123" s="101"/>
      <c r="M123" s="101"/>
      <c r="N123" s="101"/>
      <c r="O123" s="101"/>
      <c r="P123" s="101"/>
      <c r="Q123" s="101"/>
      <c r="R123" s="101"/>
      <c r="S123" s="101"/>
    </row>
    <row r="124" spans="2:19" ht="14.45" customHeight="1">
      <c r="D124" s="194"/>
      <c r="E124" s="194"/>
      <c r="F124" s="194"/>
      <c r="G124" s="194"/>
      <c r="H124" s="101"/>
      <c r="I124" s="101"/>
      <c r="J124" s="101"/>
      <c r="K124" s="101"/>
      <c r="L124" s="101"/>
      <c r="M124" s="101"/>
      <c r="N124" s="101"/>
      <c r="O124" s="101"/>
      <c r="P124" s="101"/>
      <c r="Q124" s="101"/>
      <c r="R124" s="101"/>
      <c r="S124" s="101"/>
    </row>
    <row r="125" spans="2:19" ht="14.45" customHeight="1">
      <c r="D125" s="194"/>
      <c r="E125" s="194"/>
      <c r="F125" s="194"/>
      <c r="G125" s="194"/>
      <c r="H125" s="101"/>
      <c r="I125" s="101"/>
      <c r="J125" s="101"/>
      <c r="K125" s="101"/>
      <c r="L125" s="101"/>
      <c r="M125" s="101"/>
      <c r="N125" s="101"/>
      <c r="O125" s="101"/>
      <c r="P125" s="101"/>
      <c r="Q125" s="101"/>
      <c r="R125" s="101"/>
      <c r="S125" s="101"/>
    </row>
    <row r="126" spans="2:19" ht="14.45" customHeight="1">
      <c r="D126" s="31"/>
      <c r="E126" s="31"/>
      <c r="F126" s="31"/>
      <c r="G126" s="31"/>
      <c r="H126" s="101"/>
      <c r="I126" s="101"/>
      <c r="J126" s="101"/>
      <c r="K126" s="101"/>
      <c r="L126" s="101"/>
      <c r="M126" s="101"/>
      <c r="N126" s="101"/>
      <c r="O126" s="101"/>
      <c r="P126" s="101"/>
      <c r="Q126" s="101"/>
      <c r="R126" s="101"/>
      <c r="S126" s="101"/>
    </row>
    <row r="127" spans="2:19" ht="11.25" customHeight="1">
      <c r="D127" s="31"/>
      <c r="E127" s="31"/>
      <c r="F127" s="31"/>
      <c r="G127" s="31"/>
      <c r="H127" s="67"/>
      <c r="I127" s="67"/>
      <c r="J127" s="67"/>
      <c r="K127" s="67"/>
      <c r="L127" s="67"/>
      <c r="M127" s="67"/>
      <c r="N127" s="67"/>
      <c r="O127" s="67"/>
      <c r="P127" s="67"/>
      <c r="Q127" s="67"/>
      <c r="R127" s="67"/>
      <c r="S127" s="67"/>
    </row>
    <row r="128" spans="2:19" ht="28.5" customHeight="1"/>
    <row r="129" spans="1:19" ht="18" customHeight="1">
      <c r="A129" s="186"/>
    </row>
    <row r="130" spans="1:19" ht="14.45" customHeight="1">
      <c r="A130" s="186"/>
    </row>
    <row r="131" spans="1:19" ht="14.45" customHeight="1">
      <c r="B131" s="31"/>
      <c r="C131" s="31"/>
      <c r="D131" s="31"/>
      <c r="E131" s="31"/>
      <c r="F131" s="31"/>
      <c r="G131" s="31"/>
      <c r="H131" s="31"/>
      <c r="I131" s="31"/>
      <c r="J131" s="31"/>
      <c r="K131" s="31"/>
      <c r="L131" s="31"/>
      <c r="M131" s="31"/>
      <c r="N131" s="31"/>
      <c r="O131" s="31"/>
      <c r="P131" s="31"/>
      <c r="Q131" s="31"/>
      <c r="R131" s="31"/>
      <c r="S131" s="31"/>
    </row>
    <row r="132" spans="1:19" ht="8.25" customHeight="1">
      <c r="B132" s="31"/>
      <c r="C132" s="31"/>
      <c r="D132" s="31"/>
      <c r="E132" s="31"/>
      <c r="F132" s="31"/>
      <c r="G132" s="31"/>
      <c r="H132" s="31"/>
      <c r="I132" s="31"/>
      <c r="J132" s="31"/>
      <c r="K132" s="31"/>
      <c r="L132" s="31"/>
      <c r="M132" s="31"/>
      <c r="N132" s="31"/>
      <c r="O132" s="31"/>
      <c r="P132" s="31"/>
      <c r="Q132" s="31"/>
      <c r="R132" s="31"/>
      <c r="S132" s="31"/>
    </row>
    <row r="133" spans="1:19" ht="14.45" customHeight="1">
      <c r="B133" s="33"/>
      <c r="C133" s="33"/>
      <c r="D133" s="33"/>
      <c r="E133" s="101"/>
      <c r="F133" s="101"/>
      <c r="G133" s="101"/>
      <c r="H133" s="101"/>
      <c r="I133" s="101"/>
      <c r="J133" s="101"/>
      <c r="K133" s="101"/>
      <c r="L133" s="101"/>
      <c r="M133" s="101"/>
      <c r="N133" s="101"/>
      <c r="O133" s="101"/>
      <c r="P133" s="101"/>
      <c r="Q133" s="101"/>
      <c r="R133" s="101"/>
      <c r="S133" s="101"/>
    </row>
    <row r="134" spans="1:19" ht="10.5" customHeight="1">
      <c r="B134" s="31"/>
      <c r="C134" s="31"/>
      <c r="D134" s="31"/>
      <c r="E134" s="101"/>
      <c r="F134" s="101"/>
      <c r="G134" s="101"/>
      <c r="H134" s="101"/>
      <c r="I134" s="101"/>
      <c r="J134" s="101"/>
      <c r="K134" s="101"/>
      <c r="L134" s="101"/>
      <c r="M134" s="101"/>
      <c r="N134" s="101"/>
      <c r="O134" s="101"/>
      <c r="P134" s="101"/>
      <c r="Q134" s="101"/>
      <c r="R134" s="101"/>
      <c r="S134" s="101"/>
    </row>
    <row r="135" spans="1:19" ht="14.45" customHeight="1">
      <c r="B135" s="33"/>
      <c r="C135" s="33"/>
      <c r="D135" s="33"/>
      <c r="E135" s="101"/>
      <c r="F135" s="101"/>
      <c r="G135" s="101"/>
      <c r="H135" s="101"/>
      <c r="I135" s="101"/>
      <c r="J135" s="101"/>
      <c r="K135" s="101"/>
      <c r="L135" s="101"/>
      <c r="M135" s="101"/>
      <c r="N135" s="101"/>
      <c r="O135" s="101"/>
      <c r="P135" s="101"/>
      <c r="Q135" s="101"/>
      <c r="R135" s="101"/>
      <c r="S135" s="101"/>
    </row>
    <row r="136" spans="1:19" ht="14.45" customHeight="1">
      <c r="C136" s="33"/>
      <c r="D136" s="33"/>
      <c r="E136" s="101"/>
      <c r="F136" s="101"/>
      <c r="G136" s="101"/>
      <c r="H136" s="101"/>
      <c r="I136" s="101"/>
      <c r="J136" s="101"/>
      <c r="K136" s="101"/>
      <c r="L136" s="101"/>
      <c r="M136" s="101"/>
      <c r="N136" s="101"/>
      <c r="O136" s="101"/>
      <c r="P136" s="101"/>
      <c r="Q136" s="101"/>
      <c r="R136" s="101"/>
      <c r="S136" s="101"/>
    </row>
    <row r="137" spans="1:19" ht="30.75" customHeight="1">
      <c r="C137" s="134"/>
      <c r="D137" s="33"/>
      <c r="E137" s="101"/>
      <c r="F137" s="101"/>
      <c r="G137" s="101"/>
      <c r="H137" s="101"/>
      <c r="I137" s="101"/>
      <c r="J137" s="101"/>
      <c r="K137" s="101"/>
      <c r="L137" s="101"/>
      <c r="M137" s="101"/>
      <c r="N137" s="101"/>
      <c r="O137" s="101"/>
      <c r="P137" s="101"/>
      <c r="Q137" s="101"/>
      <c r="R137" s="101"/>
      <c r="S137" s="101"/>
    </row>
    <row r="138" spans="1:19" ht="14.45" customHeight="1">
      <c r="E138" s="101"/>
      <c r="F138" s="101"/>
      <c r="G138" s="101"/>
      <c r="H138" s="101"/>
      <c r="I138" s="101"/>
      <c r="J138" s="101"/>
      <c r="K138" s="101"/>
      <c r="L138" s="101"/>
      <c r="M138" s="101"/>
      <c r="N138" s="101"/>
      <c r="O138" s="101"/>
      <c r="P138" s="101"/>
      <c r="Q138" s="101"/>
      <c r="R138" s="101"/>
      <c r="S138" s="101"/>
    </row>
    <row r="139" spans="1:19" ht="10.5" customHeight="1">
      <c r="B139" s="67"/>
      <c r="C139" s="67"/>
      <c r="D139" s="67"/>
      <c r="E139" s="101"/>
      <c r="F139" s="101"/>
      <c r="G139" s="101"/>
      <c r="H139" s="101"/>
      <c r="I139" s="101"/>
      <c r="J139" s="101"/>
      <c r="K139" s="101"/>
      <c r="L139" s="101"/>
      <c r="M139" s="101"/>
      <c r="N139" s="101"/>
      <c r="O139" s="101"/>
      <c r="P139" s="101"/>
      <c r="Q139" s="101"/>
      <c r="R139" s="101"/>
      <c r="S139" s="101"/>
    </row>
    <row r="140" spans="1:19" ht="14.45" customHeight="1">
      <c r="B140" s="33"/>
      <c r="C140" s="33"/>
      <c r="D140" s="33"/>
      <c r="E140" s="101"/>
      <c r="F140" s="101"/>
      <c r="G140" s="101"/>
      <c r="H140" s="101"/>
      <c r="I140" s="101"/>
      <c r="J140" s="101"/>
      <c r="K140" s="101"/>
      <c r="L140" s="101"/>
      <c r="M140" s="101"/>
      <c r="N140" s="101"/>
      <c r="O140" s="101"/>
      <c r="P140" s="101"/>
      <c r="Q140" s="101"/>
      <c r="R140" s="101"/>
      <c r="S140" s="101"/>
    </row>
    <row r="141" spans="1:19" ht="14.45" customHeight="1">
      <c r="C141" s="33"/>
      <c r="D141" s="33"/>
      <c r="E141" s="101"/>
      <c r="F141" s="101"/>
      <c r="G141" s="101"/>
      <c r="H141" s="101"/>
      <c r="I141" s="101"/>
      <c r="J141" s="101"/>
      <c r="K141" s="101"/>
      <c r="L141" s="101"/>
      <c r="M141" s="101"/>
      <c r="N141" s="101"/>
      <c r="O141" s="101"/>
      <c r="P141" s="101"/>
      <c r="Q141" s="101"/>
      <c r="R141" s="101"/>
      <c r="S141" s="101"/>
    </row>
    <row r="142" spans="1:19" ht="14.45" customHeight="1">
      <c r="C142" s="33"/>
      <c r="D142" s="33"/>
      <c r="E142" s="101"/>
      <c r="F142" s="101"/>
      <c r="G142" s="101"/>
      <c r="H142" s="101"/>
      <c r="I142" s="101"/>
      <c r="J142" s="101"/>
      <c r="K142" s="101"/>
      <c r="L142" s="101"/>
      <c r="M142" s="101"/>
      <c r="N142" s="101"/>
      <c r="O142" s="101"/>
      <c r="P142" s="101"/>
      <c r="Q142" s="101"/>
      <c r="R142" s="101"/>
      <c r="S142" s="101"/>
    </row>
    <row r="143" spans="1:19" ht="14.45" customHeight="1">
      <c r="C143" s="33"/>
      <c r="D143" s="33"/>
      <c r="E143" s="101"/>
      <c r="F143" s="101"/>
      <c r="G143" s="101"/>
      <c r="H143" s="101"/>
      <c r="I143" s="101"/>
      <c r="J143" s="101"/>
      <c r="K143" s="101"/>
      <c r="L143" s="101"/>
      <c r="M143" s="101"/>
      <c r="N143" s="101"/>
      <c r="O143" s="101"/>
      <c r="P143" s="101"/>
      <c r="Q143" s="101"/>
      <c r="R143" s="101"/>
      <c r="S143" s="101"/>
    </row>
    <row r="144" spans="1:19" ht="14.45" customHeight="1">
      <c r="C144" s="33"/>
      <c r="D144" s="33"/>
      <c r="E144" s="101"/>
      <c r="F144" s="101"/>
      <c r="G144" s="101"/>
      <c r="H144" s="101"/>
      <c r="I144" s="101"/>
      <c r="J144" s="101"/>
      <c r="K144" s="101"/>
      <c r="L144" s="101"/>
      <c r="M144" s="101"/>
      <c r="N144" s="101"/>
      <c r="O144" s="101"/>
      <c r="P144" s="101"/>
      <c r="Q144" s="101"/>
      <c r="R144" s="101"/>
      <c r="S144" s="101"/>
    </row>
    <row r="145" spans="1:19" ht="10.5" customHeight="1">
      <c r="C145" s="33"/>
      <c r="D145" s="33"/>
      <c r="E145" s="101"/>
      <c r="F145" s="101"/>
      <c r="G145" s="101"/>
      <c r="H145" s="101"/>
      <c r="I145" s="101"/>
      <c r="J145" s="101"/>
      <c r="K145" s="101"/>
      <c r="L145" s="101"/>
      <c r="M145" s="101"/>
      <c r="N145" s="101"/>
      <c r="O145" s="101"/>
      <c r="P145" s="101"/>
      <c r="Q145" s="101"/>
      <c r="R145" s="101"/>
      <c r="S145" s="101"/>
    </row>
    <row r="146" spans="1:19" ht="14.45" customHeight="1">
      <c r="B146" s="67"/>
    </row>
    <row r="148" spans="1:19" ht="18.75" customHeight="1">
      <c r="A148" s="186"/>
    </row>
    <row r="149" spans="1:19" ht="14.45" customHeight="1">
      <c r="B149" s="31"/>
      <c r="C149" s="31"/>
      <c r="D149" s="31"/>
      <c r="E149" s="31"/>
      <c r="F149" s="31"/>
      <c r="G149" s="31"/>
      <c r="H149" s="31"/>
      <c r="I149" s="31"/>
      <c r="J149" s="31"/>
      <c r="K149" s="31"/>
      <c r="L149" s="31"/>
      <c r="M149" s="31"/>
      <c r="O149" s="31"/>
      <c r="P149" s="31"/>
      <c r="Q149" s="31"/>
      <c r="R149" s="31"/>
      <c r="S149" s="31"/>
    </row>
    <row r="150" spans="1:19" ht="19.5" customHeight="1">
      <c r="B150" s="134"/>
      <c r="C150" s="134"/>
      <c r="D150" s="134"/>
      <c r="E150" s="31"/>
      <c r="F150" s="31"/>
      <c r="G150" s="31"/>
      <c r="H150" s="100"/>
      <c r="I150" s="100"/>
      <c r="J150" s="100"/>
      <c r="K150" s="31"/>
      <c r="L150" s="31"/>
      <c r="M150" s="31"/>
      <c r="N150" s="100"/>
      <c r="O150" s="31"/>
      <c r="P150" s="100"/>
      <c r="Q150" s="100"/>
    </row>
    <row r="151" spans="1:19" ht="14.45" customHeight="1">
      <c r="B151" s="134"/>
      <c r="C151" s="134"/>
      <c r="D151" s="134"/>
      <c r="E151" s="116"/>
      <c r="F151" s="116"/>
      <c r="G151" s="193"/>
      <c r="H151" s="100"/>
      <c r="I151" s="100"/>
      <c r="J151" s="193"/>
      <c r="K151" s="100"/>
      <c r="L151" s="100"/>
      <c r="M151" s="193"/>
      <c r="N151" s="31"/>
      <c r="O151" s="31"/>
      <c r="P151" s="100"/>
      <c r="Q151" s="100"/>
    </row>
    <row r="152" spans="1:19" ht="14.45" customHeight="1">
      <c r="B152" s="134"/>
      <c r="C152" s="134"/>
      <c r="D152" s="134"/>
      <c r="E152" s="116"/>
      <c r="F152" s="116"/>
      <c r="G152" s="193"/>
      <c r="H152" s="100"/>
      <c r="I152" s="100"/>
      <c r="J152" s="193"/>
      <c r="K152" s="100"/>
      <c r="L152" s="100"/>
      <c r="M152" s="193"/>
      <c r="N152" s="31"/>
      <c r="O152" s="31"/>
      <c r="P152" s="31"/>
      <c r="Q152" s="31"/>
    </row>
    <row r="153" spans="1:19" ht="14.45" customHeight="1">
      <c r="B153" s="134"/>
      <c r="C153" s="134"/>
      <c r="D153" s="134"/>
      <c r="E153" s="31"/>
      <c r="F153" s="31"/>
      <c r="H153" s="31"/>
      <c r="K153" s="31"/>
      <c r="L153" s="31"/>
      <c r="N153" s="31"/>
      <c r="O153" s="31"/>
      <c r="P153" s="31"/>
    </row>
    <row r="154" spans="1:19" ht="14.45" customHeight="1">
      <c r="B154" s="33"/>
      <c r="C154" s="33"/>
      <c r="D154" s="33"/>
      <c r="E154" s="101"/>
      <c r="F154" s="101"/>
      <c r="G154" s="157"/>
      <c r="H154" s="101"/>
      <c r="I154" s="101"/>
      <c r="J154" s="151"/>
      <c r="K154" s="101"/>
      <c r="L154" s="101"/>
      <c r="M154" s="151"/>
      <c r="N154" s="157"/>
      <c r="O154" s="157"/>
      <c r="P154" s="101"/>
      <c r="Q154" s="101"/>
    </row>
    <row r="155" spans="1:19" ht="14.45" customHeight="1">
      <c r="B155" s="33"/>
      <c r="C155" s="33"/>
      <c r="D155" s="33"/>
      <c r="E155" s="101"/>
      <c r="F155" s="101"/>
      <c r="G155" s="157"/>
      <c r="H155" s="101"/>
      <c r="I155" s="101"/>
      <c r="J155" s="151"/>
      <c r="K155" s="101"/>
      <c r="L155" s="101"/>
      <c r="M155" s="151"/>
      <c r="N155" s="157"/>
      <c r="O155" s="157"/>
      <c r="P155" s="101"/>
      <c r="Q155" s="101"/>
    </row>
    <row r="156" spans="1:19" ht="14.45" customHeight="1">
      <c r="B156" s="33"/>
      <c r="C156" s="33"/>
      <c r="D156" s="33"/>
      <c r="E156" s="101"/>
      <c r="F156" s="101"/>
      <c r="G156" s="157"/>
      <c r="H156" s="101"/>
      <c r="I156" s="101"/>
      <c r="J156" s="151"/>
      <c r="K156" s="101"/>
      <c r="L156" s="101"/>
      <c r="M156" s="151"/>
      <c r="N156" s="157"/>
      <c r="O156" s="157"/>
      <c r="P156" s="101"/>
      <c r="Q156" s="101"/>
    </row>
    <row r="157" spans="1:19" ht="14.45" customHeight="1">
      <c r="B157" s="195"/>
      <c r="C157" s="195"/>
      <c r="D157" s="195"/>
      <c r="E157" s="101"/>
      <c r="F157" s="101"/>
      <c r="G157" s="157"/>
      <c r="H157" s="101"/>
      <c r="I157" s="101"/>
      <c r="J157" s="151"/>
      <c r="K157" s="101"/>
      <c r="L157" s="101"/>
      <c r="M157" s="151"/>
      <c r="N157" s="157"/>
      <c r="O157" s="157"/>
      <c r="P157" s="101"/>
      <c r="Q157" s="101"/>
    </row>
    <row r="158" spans="1:19" ht="14.45" customHeight="1">
      <c r="B158" s="33"/>
      <c r="C158" s="33"/>
      <c r="D158" s="33"/>
      <c r="E158" s="101"/>
      <c r="F158" s="101"/>
      <c r="G158" s="157"/>
      <c r="H158" s="101"/>
      <c r="I158" s="101"/>
      <c r="J158" s="151"/>
      <c r="K158" s="101"/>
      <c r="L158" s="101"/>
      <c r="M158" s="151"/>
      <c r="N158" s="157"/>
      <c r="O158" s="157"/>
      <c r="P158" s="101"/>
      <c r="Q158" s="101"/>
    </row>
    <row r="159" spans="1:19" ht="14.45" customHeight="1">
      <c r="B159" s="33"/>
      <c r="C159" s="33"/>
      <c r="D159" s="33"/>
      <c r="E159" s="101"/>
      <c r="F159" s="101"/>
      <c r="G159" s="157"/>
      <c r="H159" s="101"/>
      <c r="I159" s="101"/>
      <c r="J159" s="151"/>
      <c r="K159" s="101"/>
      <c r="L159" s="101"/>
      <c r="M159" s="151"/>
      <c r="N159" s="157"/>
      <c r="O159" s="157"/>
      <c r="P159" s="101"/>
      <c r="Q159" s="101"/>
    </row>
    <row r="160" spans="1:19" ht="8.25" customHeight="1">
      <c r="B160" s="33"/>
      <c r="C160" s="33"/>
      <c r="D160" s="33"/>
      <c r="E160" s="101"/>
      <c r="F160" s="101"/>
      <c r="G160" s="157"/>
      <c r="H160" s="101"/>
      <c r="I160" s="67"/>
      <c r="J160" s="151"/>
      <c r="K160" s="101"/>
      <c r="L160" s="101"/>
      <c r="M160" s="151"/>
      <c r="N160" s="157"/>
      <c r="O160" s="157"/>
      <c r="P160" s="101"/>
      <c r="Q160" s="67"/>
    </row>
    <row r="161" spans="2:22" ht="14.45" customHeight="1">
      <c r="B161" s="31"/>
      <c r="C161" s="31"/>
      <c r="D161" s="31"/>
      <c r="E161" s="101"/>
      <c r="F161" s="101"/>
      <c r="G161" s="157"/>
      <c r="H161" s="101"/>
      <c r="I161" s="101"/>
      <c r="J161" s="151"/>
      <c r="K161" s="101"/>
      <c r="L161" s="101"/>
      <c r="M161" s="151"/>
      <c r="N161" s="157"/>
      <c r="O161" s="157"/>
      <c r="P161" s="101"/>
      <c r="Q161" s="101"/>
    </row>
    <row r="162" spans="2:22" ht="9.75" customHeight="1">
      <c r="B162" s="31"/>
      <c r="C162" s="31"/>
      <c r="D162" s="31"/>
      <c r="E162" s="101"/>
      <c r="F162" s="101"/>
      <c r="G162" s="157"/>
      <c r="H162" s="101"/>
      <c r="I162" s="101"/>
      <c r="J162" s="157"/>
      <c r="K162" s="105"/>
      <c r="L162" s="105"/>
      <c r="M162" s="157"/>
      <c r="N162" s="157"/>
      <c r="O162" s="157"/>
      <c r="P162" s="101"/>
      <c r="Q162" s="101"/>
    </row>
    <row r="163" spans="2:22" ht="14.45" customHeight="1">
      <c r="B163" s="67"/>
      <c r="C163" s="33"/>
      <c r="D163" s="33"/>
      <c r="E163" s="33"/>
    </row>
    <row r="164" spans="2:22" ht="14.45" customHeight="1">
      <c r="B164" s="31"/>
      <c r="C164" s="31"/>
      <c r="D164" s="31"/>
      <c r="E164" s="31"/>
      <c r="F164" s="31"/>
      <c r="G164" s="31"/>
      <c r="H164" s="31"/>
      <c r="I164" s="31"/>
      <c r="J164" s="31"/>
      <c r="K164" s="31"/>
      <c r="L164" s="31"/>
      <c r="M164" s="31"/>
      <c r="N164" s="31"/>
      <c r="O164" s="31"/>
      <c r="P164" s="31"/>
      <c r="Q164" s="31"/>
      <c r="R164" s="31"/>
      <c r="S164" s="31"/>
      <c r="U164" s="33"/>
      <c r="V164" s="33"/>
    </row>
    <row r="165" spans="2:22" ht="14.45" customHeight="1">
      <c r="B165" s="134"/>
      <c r="C165" s="134"/>
      <c r="D165" s="134"/>
      <c r="E165" s="31"/>
      <c r="F165" s="31"/>
      <c r="G165" s="31"/>
      <c r="H165" s="100"/>
      <c r="I165" s="100"/>
      <c r="J165" s="100"/>
      <c r="K165" s="31"/>
      <c r="L165" s="31"/>
      <c r="M165" s="31"/>
      <c r="N165" s="100"/>
      <c r="O165" s="31"/>
    </row>
    <row r="166" spans="2:22" ht="14.45" customHeight="1">
      <c r="B166" s="134"/>
      <c r="C166" s="134"/>
      <c r="D166" s="134"/>
      <c r="E166" s="116"/>
      <c r="F166" s="116"/>
      <c r="G166" s="193"/>
      <c r="H166" s="100"/>
      <c r="I166" s="100"/>
      <c r="J166" s="193"/>
      <c r="K166" s="100"/>
      <c r="L166" s="100"/>
      <c r="M166" s="193"/>
      <c r="N166" s="31"/>
      <c r="O166" s="31"/>
    </row>
    <row r="167" spans="2:22" ht="14.45" customHeight="1">
      <c r="B167" s="134"/>
      <c r="C167" s="134"/>
      <c r="D167" s="134"/>
      <c r="E167" s="116"/>
      <c r="F167" s="116"/>
      <c r="G167" s="193"/>
      <c r="H167" s="100"/>
      <c r="I167" s="100"/>
      <c r="J167" s="193"/>
      <c r="K167" s="100"/>
      <c r="L167" s="100"/>
      <c r="M167" s="193"/>
      <c r="N167" s="31"/>
      <c r="O167" s="31"/>
    </row>
    <row r="168" spans="2:22" ht="14.45" customHeight="1">
      <c r="B168" s="134"/>
      <c r="C168" s="134"/>
      <c r="D168" s="134"/>
    </row>
    <row r="169" spans="2:22" ht="14.45" customHeight="1">
      <c r="B169" s="33"/>
      <c r="C169" s="33"/>
      <c r="D169" s="33"/>
      <c r="E169" s="101"/>
      <c r="F169" s="101"/>
      <c r="G169" s="151"/>
      <c r="H169" s="101"/>
      <c r="I169" s="101"/>
      <c r="J169" s="151"/>
      <c r="K169" s="101"/>
      <c r="L169" s="101"/>
      <c r="M169" s="151"/>
      <c r="N169" s="157"/>
      <c r="O169" s="157"/>
    </row>
    <row r="170" spans="2:22" ht="14.45" customHeight="1">
      <c r="B170" s="33"/>
      <c r="C170" s="33"/>
      <c r="D170" s="33"/>
      <c r="E170" s="101"/>
      <c r="F170" s="101"/>
      <c r="G170" s="151"/>
      <c r="H170" s="101"/>
      <c r="I170" s="101"/>
      <c r="J170" s="151"/>
      <c r="K170" s="101"/>
      <c r="L170" s="101"/>
      <c r="M170" s="151"/>
      <c r="N170" s="157"/>
      <c r="O170" s="157"/>
    </row>
    <row r="171" spans="2:22" ht="14.45" customHeight="1">
      <c r="B171" s="33"/>
      <c r="C171" s="33"/>
      <c r="D171" s="33"/>
      <c r="E171" s="101"/>
      <c r="F171" s="101"/>
      <c r="G171" s="151"/>
      <c r="H171" s="101"/>
      <c r="I171" s="101"/>
      <c r="J171" s="151"/>
      <c r="K171" s="101"/>
      <c r="L171" s="101"/>
      <c r="M171" s="151"/>
      <c r="N171" s="157"/>
      <c r="O171" s="157"/>
    </row>
    <row r="172" spans="2:22" ht="14.45" customHeight="1">
      <c r="B172" s="195"/>
      <c r="C172" s="195"/>
      <c r="D172" s="195"/>
      <c r="E172" s="101"/>
      <c r="F172" s="101"/>
      <c r="G172" s="151"/>
      <c r="H172" s="101"/>
      <c r="I172" s="101"/>
      <c r="J172" s="151"/>
      <c r="K172" s="101"/>
      <c r="L172" s="101"/>
      <c r="M172" s="151"/>
      <c r="N172" s="157"/>
      <c r="O172" s="157"/>
    </row>
    <row r="173" spans="2:22" ht="14.45" customHeight="1">
      <c r="B173" s="33"/>
      <c r="C173" s="33"/>
      <c r="D173" s="33"/>
      <c r="E173" s="101"/>
      <c r="F173" s="101"/>
      <c r="G173" s="151"/>
      <c r="H173" s="101"/>
      <c r="I173" s="101"/>
      <c r="J173" s="151"/>
      <c r="K173" s="101"/>
      <c r="L173" s="101"/>
      <c r="M173" s="151"/>
      <c r="N173" s="157"/>
      <c r="O173" s="157"/>
    </row>
    <row r="174" spans="2:22" ht="14.45" customHeight="1">
      <c r="B174" s="33"/>
      <c r="C174" s="33"/>
      <c r="D174" s="33"/>
      <c r="E174" s="101"/>
      <c r="F174" s="101"/>
      <c r="G174" s="151"/>
      <c r="H174" s="101"/>
      <c r="I174" s="101"/>
      <c r="J174" s="151"/>
      <c r="K174" s="101"/>
      <c r="L174" s="101"/>
      <c r="M174" s="151"/>
      <c r="N174" s="157"/>
      <c r="O174" s="157"/>
    </row>
    <row r="175" spans="2:22" ht="9" customHeight="1">
      <c r="B175" s="33"/>
      <c r="C175" s="33"/>
      <c r="D175" s="33"/>
      <c r="E175" s="67"/>
      <c r="F175" s="67"/>
      <c r="G175" s="133"/>
      <c r="H175" s="67"/>
      <c r="I175" s="67"/>
      <c r="J175" s="133"/>
      <c r="K175" s="67"/>
      <c r="L175" s="67"/>
      <c r="M175" s="133"/>
      <c r="N175" s="67"/>
      <c r="O175" s="67"/>
    </row>
    <row r="176" spans="2:22" ht="14.45" customHeight="1">
      <c r="B176" s="31"/>
      <c r="C176" s="31"/>
      <c r="D176" s="31"/>
      <c r="E176" s="101"/>
      <c r="F176" s="101"/>
      <c r="G176" s="151"/>
      <c r="H176" s="101"/>
      <c r="I176" s="101"/>
      <c r="J176" s="151"/>
      <c r="K176" s="101"/>
      <c r="L176" s="101"/>
      <c r="M176" s="151"/>
      <c r="N176" s="157"/>
      <c r="O176" s="157"/>
    </row>
    <row r="177" spans="2:13" ht="9" customHeight="1">
      <c r="G177" s="104"/>
      <c r="J177" s="104"/>
      <c r="M177" s="104"/>
    </row>
    <row r="178" spans="2:13" ht="14.45" customHeight="1">
      <c r="B178" s="67"/>
      <c r="C178" s="33"/>
    </row>
  </sheetData>
  <mergeCells count="149">
    <mergeCell ref="D6:E6"/>
    <mergeCell ref="D7:E7"/>
    <mergeCell ref="K17:M17"/>
    <mergeCell ref="T10:U10"/>
    <mergeCell ref="N31:O31"/>
    <mergeCell ref="P10:Q10"/>
    <mergeCell ref="N15:P15"/>
    <mergeCell ref="H19:J19"/>
    <mergeCell ref="K19:M19"/>
    <mergeCell ref="N28:O28"/>
    <mergeCell ref="H31:I31"/>
    <mergeCell ref="H29:I29"/>
    <mergeCell ref="L31:M31"/>
    <mergeCell ref="R10:S10"/>
    <mergeCell ref="L10:M10"/>
    <mergeCell ref="N10:O10"/>
    <mergeCell ref="N17:P17"/>
    <mergeCell ref="J26:K26"/>
    <mergeCell ref="H18:J18"/>
    <mergeCell ref="K18:M18"/>
    <mergeCell ref="F10:G10"/>
    <mergeCell ref="H10:I10"/>
    <mergeCell ref="G25:O25"/>
    <mergeCell ref="H16:J16"/>
    <mergeCell ref="N19:P19"/>
    <mergeCell ref="B10:C10"/>
    <mergeCell ref="D8:E8"/>
    <mergeCell ref="K16:M16"/>
    <mergeCell ref="N16:P16"/>
    <mergeCell ref="F6:G6"/>
    <mergeCell ref="N18:P18"/>
    <mergeCell ref="J6:K6"/>
    <mergeCell ref="H14:Q14"/>
    <mergeCell ref="H8:I8"/>
    <mergeCell ref="J10:K10"/>
    <mergeCell ref="J7:K7"/>
    <mergeCell ref="L6:M6"/>
    <mergeCell ref="D10:E10"/>
    <mergeCell ref="L8:M8"/>
    <mergeCell ref="J9:K9"/>
    <mergeCell ref="B17:D17"/>
    <mergeCell ref="E17:G17"/>
    <mergeCell ref="B16:D16"/>
    <mergeCell ref="E16:G16"/>
    <mergeCell ref="H15:J15"/>
    <mergeCell ref="K15:M15"/>
    <mergeCell ref="B15:D15"/>
    <mergeCell ref="H17:J17"/>
    <mergeCell ref="E15:G15"/>
    <mergeCell ref="P9:Q9"/>
    <mergeCell ref="B32:E32"/>
    <mergeCell ref="B31:C31"/>
    <mergeCell ref="D31:E31"/>
    <mergeCell ref="F31:G31"/>
    <mergeCell ref="N9:O9"/>
    <mergeCell ref="B11:L11"/>
    <mergeCell ref="L30:M30"/>
    <mergeCell ref="N30:O30"/>
    <mergeCell ref="L27:M27"/>
    <mergeCell ref="D27:E27"/>
    <mergeCell ref="F28:G28"/>
    <mergeCell ref="D28:E28"/>
    <mergeCell ref="N27:O27"/>
    <mergeCell ref="L28:M28"/>
    <mergeCell ref="J29:K29"/>
    <mergeCell ref="L29:M29"/>
    <mergeCell ref="N29:O29"/>
    <mergeCell ref="L26:M26"/>
    <mergeCell ref="N26:O26"/>
    <mergeCell ref="H28:I28"/>
    <mergeCell ref="N20:P20"/>
    <mergeCell ref="H27:I27"/>
    <mergeCell ref="F29:G29"/>
    <mergeCell ref="J31:K31"/>
    <mergeCell ref="O2:U2"/>
    <mergeCell ref="P3:Q5"/>
    <mergeCell ref="P6:Q6"/>
    <mergeCell ref="P7:Q7"/>
    <mergeCell ref="T6:U6"/>
    <mergeCell ref="T7:U7"/>
    <mergeCell ref="R6:S6"/>
    <mergeCell ref="R7:S7"/>
    <mergeCell ref="R3:S5"/>
    <mergeCell ref="T3:U5"/>
    <mergeCell ref="N6:O6"/>
    <mergeCell ref="N3:O5"/>
    <mergeCell ref="N7:O7"/>
    <mergeCell ref="T9:U9"/>
    <mergeCell ref="R8:S8"/>
    <mergeCell ref="V3:V5"/>
    <mergeCell ref="W3:W5"/>
    <mergeCell ref="F8:G8"/>
    <mergeCell ref="L7:M7"/>
    <mergeCell ref="J8:K8"/>
    <mergeCell ref="F9:G9"/>
    <mergeCell ref="H3:I5"/>
    <mergeCell ref="F7:G7"/>
    <mergeCell ref="J3:K5"/>
    <mergeCell ref="L3:M5"/>
    <mergeCell ref="P8:Q8"/>
    <mergeCell ref="L9:M9"/>
    <mergeCell ref="AF3:AF5"/>
    <mergeCell ref="Y3:Y5"/>
    <mergeCell ref="Z3:Z5"/>
    <mergeCell ref="AA3:AA5"/>
    <mergeCell ref="AB3:AB5"/>
    <mergeCell ref="X3:X5"/>
    <mergeCell ref="T8:U8"/>
    <mergeCell ref="B30:C30"/>
    <mergeCell ref="AD3:AD5"/>
    <mergeCell ref="AC3:AC5"/>
    <mergeCell ref="AE3:AE5"/>
    <mergeCell ref="B3:C5"/>
    <mergeCell ref="B8:C8"/>
    <mergeCell ref="B7:C7"/>
    <mergeCell ref="B6:C6"/>
    <mergeCell ref="D3:E5"/>
    <mergeCell ref="H6:I6"/>
    <mergeCell ref="B9:C9"/>
    <mergeCell ref="R9:S9"/>
    <mergeCell ref="F3:G5"/>
    <mergeCell ref="N8:O8"/>
    <mergeCell ref="D9:E9"/>
    <mergeCell ref="H9:I9"/>
    <mergeCell ref="H7:I7"/>
    <mergeCell ref="D30:E30"/>
    <mergeCell ref="F30:G30"/>
    <mergeCell ref="H30:I30"/>
    <mergeCell ref="E18:G18"/>
    <mergeCell ref="B19:D19"/>
    <mergeCell ref="E19:G19"/>
    <mergeCell ref="D29:E29"/>
    <mergeCell ref="B22:J22"/>
    <mergeCell ref="H26:I26"/>
    <mergeCell ref="B26:C26"/>
    <mergeCell ref="J30:K30"/>
    <mergeCell ref="J28:K28"/>
    <mergeCell ref="J27:K27"/>
    <mergeCell ref="B28:C28"/>
    <mergeCell ref="B27:C27"/>
    <mergeCell ref="F27:G27"/>
    <mergeCell ref="B29:C29"/>
    <mergeCell ref="D26:E26"/>
    <mergeCell ref="B18:D18"/>
    <mergeCell ref="H20:J20"/>
    <mergeCell ref="K20:M20"/>
    <mergeCell ref="B20:D20"/>
    <mergeCell ref="E20:G20"/>
    <mergeCell ref="F26:G26"/>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&amp;C－５０－</oddFooter>
  </headerFooter>
  <rowBreaks count="3" manualBreakCount="3">
    <brk id="50" max="16383" man="1"/>
    <brk id="103" max="16383" man="1"/>
    <brk id="14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1"/>
  <sheetViews>
    <sheetView zoomScaleNormal="100" workbookViewId="0">
      <selection activeCell="B2" sqref="B2"/>
    </sheetView>
  </sheetViews>
  <sheetFormatPr defaultRowHeight="12"/>
  <cols>
    <col min="1" max="1" width="2" style="36" customWidth="1"/>
    <col min="2" max="3" width="4" style="36" customWidth="1"/>
    <col min="4" max="4" width="5.625" style="36" customWidth="1"/>
    <col min="5" max="5" width="4" style="36" customWidth="1"/>
    <col min="6" max="6" width="5.25" style="36" customWidth="1"/>
    <col min="7" max="8" width="4" style="36" customWidth="1"/>
    <col min="9" max="9" width="3.25" style="36" customWidth="1"/>
    <col min="10" max="18" width="5.625" style="36" customWidth="1"/>
    <col min="19" max="24" width="4" style="36" customWidth="1"/>
    <col min="25" max="16384" width="9" style="36"/>
  </cols>
  <sheetData>
    <row r="1" spans="1:35" s="217" customFormat="1" ht="26.25" customHeight="1">
      <c r="A1" s="215" t="s">
        <v>22</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s="47" customFormat="1" ht="14.25">
      <c r="A2" s="22"/>
      <c r="M2" s="1541"/>
      <c r="N2" s="1541"/>
      <c r="O2" s="1541"/>
      <c r="P2" s="1541"/>
    </row>
    <row r="3" spans="1:35" s="47" customFormat="1" ht="14.25">
      <c r="A3" s="22"/>
      <c r="M3" s="1541" t="s">
        <v>95</v>
      </c>
      <c r="N3" s="1541"/>
      <c r="O3" s="1541"/>
      <c r="P3" s="1541"/>
    </row>
    <row r="4" spans="1:35" ht="26.25" customHeight="1">
      <c r="A4" s="2455" t="s">
        <v>324</v>
      </c>
      <c r="B4" s="2489"/>
      <c r="C4" s="2489"/>
      <c r="D4" s="2489"/>
      <c r="E4" s="2455" t="s">
        <v>325</v>
      </c>
      <c r="F4" s="2455"/>
      <c r="G4" s="2455"/>
      <c r="H4" s="2455"/>
      <c r="I4" s="2455" t="s">
        <v>326</v>
      </c>
      <c r="J4" s="2455"/>
      <c r="K4" s="2455"/>
      <c r="L4" s="2455"/>
      <c r="M4" s="2455" t="s">
        <v>327</v>
      </c>
      <c r="N4" s="2455"/>
      <c r="O4" s="2455"/>
      <c r="P4" s="2455"/>
      <c r="Q4" s="47"/>
      <c r="R4" s="47"/>
      <c r="S4" s="31"/>
      <c r="T4" s="31"/>
      <c r="U4" s="47"/>
    </row>
    <row r="5" spans="1:35" ht="26.25" customHeight="1">
      <c r="A5" s="1329" t="s">
        <v>1991</v>
      </c>
      <c r="B5" s="1330"/>
      <c r="C5" s="1330"/>
      <c r="D5" s="1331"/>
      <c r="E5" s="2490">
        <v>40287</v>
      </c>
      <c r="F5" s="2490"/>
      <c r="G5" s="2490"/>
      <c r="H5" s="2490"/>
      <c r="I5" s="2490">
        <v>19944</v>
      </c>
      <c r="J5" s="2490"/>
      <c r="K5" s="2490"/>
      <c r="L5" s="2490"/>
      <c r="M5" s="2490">
        <v>20343</v>
      </c>
      <c r="N5" s="2490"/>
      <c r="O5" s="2490"/>
      <c r="P5" s="2490"/>
      <c r="Q5" s="47"/>
      <c r="R5" s="47"/>
      <c r="S5" s="31"/>
      <c r="T5" s="31"/>
      <c r="U5" s="47"/>
    </row>
    <row r="6" spans="1:35" ht="26.25" customHeight="1">
      <c r="A6" s="1322" t="s">
        <v>543</v>
      </c>
      <c r="B6" s="1323"/>
      <c r="C6" s="1323"/>
      <c r="D6" s="1324"/>
      <c r="E6" s="2491">
        <v>40343</v>
      </c>
      <c r="F6" s="2491"/>
      <c r="G6" s="2491"/>
      <c r="H6" s="2491"/>
      <c r="I6" s="2491">
        <v>19876</v>
      </c>
      <c r="J6" s="2491"/>
      <c r="K6" s="2491"/>
      <c r="L6" s="2491"/>
      <c r="M6" s="2491">
        <v>20467</v>
      </c>
      <c r="N6" s="2491"/>
      <c r="O6" s="2491"/>
      <c r="P6" s="2491"/>
      <c r="Q6" s="8"/>
      <c r="R6" s="8"/>
      <c r="S6" s="47"/>
      <c r="T6" s="47"/>
      <c r="U6" s="47"/>
    </row>
    <row r="7" spans="1:35" ht="26.25" customHeight="1">
      <c r="A7" s="1322" t="s">
        <v>1433</v>
      </c>
      <c r="B7" s="1323"/>
      <c r="C7" s="1323"/>
      <c r="D7" s="1324"/>
      <c r="E7" s="2491">
        <v>40333</v>
      </c>
      <c r="F7" s="2491"/>
      <c r="G7" s="2491"/>
      <c r="H7" s="2491"/>
      <c r="I7" s="2491">
        <v>19828</v>
      </c>
      <c r="J7" s="2491"/>
      <c r="K7" s="2491"/>
      <c r="L7" s="2491"/>
      <c r="M7" s="2491">
        <v>20505</v>
      </c>
      <c r="N7" s="2491"/>
      <c r="O7" s="2491"/>
      <c r="P7" s="2491"/>
      <c r="Q7" s="8"/>
      <c r="R7" s="8"/>
      <c r="S7" s="47"/>
      <c r="T7" s="47"/>
      <c r="U7" s="47"/>
    </row>
    <row r="8" spans="1:35" ht="26.25" customHeight="1">
      <c r="A8" s="1322" t="s">
        <v>2246</v>
      </c>
      <c r="B8" s="1323"/>
      <c r="C8" s="1323"/>
      <c r="D8" s="1324"/>
      <c r="E8" s="2491">
        <v>40341</v>
      </c>
      <c r="F8" s="2491"/>
      <c r="G8" s="2491"/>
      <c r="H8" s="2491"/>
      <c r="I8" s="2491">
        <v>19765</v>
      </c>
      <c r="J8" s="2491"/>
      <c r="K8" s="2491"/>
      <c r="L8" s="2491"/>
      <c r="M8" s="2491">
        <v>20576</v>
      </c>
      <c r="N8" s="2491"/>
      <c r="O8" s="2491"/>
      <c r="P8" s="2491"/>
      <c r="Q8" s="8"/>
      <c r="R8" s="8"/>
      <c r="S8" s="47"/>
      <c r="T8" s="47"/>
      <c r="U8" s="47"/>
    </row>
    <row r="9" spans="1:35" ht="26.25" customHeight="1">
      <c r="A9" s="1317" t="s">
        <v>2338</v>
      </c>
      <c r="B9" s="1318"/>
      <c r="C9" s="1318"/>
      <c r="D9" s="1319"/>
      <c r="E9" s="2488">
        <v>40352</v>
      </c>
      <c r="F9" s="2488"/>
      <c r="G9" s="2488"/>
      <c r="H9" s="2488"/>
      <c r="I9" s="2488">
        <v>19813</v>
      </c>
      <c r="J9" s="2488"/>
      <c r="K9" s="2488"/>
      <c r="L9" s="2488"/>
      <c r="M9" s="2488">
        <v>20539</v>
      </c>
      <c r="N9" s="2488"/>
      <c r="O9" s="2488"/>
      <c r="P9" s="2488"/>
      <c r="Q9" s="8"/>
      <c r="R9" s="8"/>
      <c r="S9" s="47"/>
      <c r="T9" s="47"/>
      <c r="U9" s="47"/>
    </row>
    <row r="10" spans="1:35" ht="15" customHeight="1">
      <c r="B10" s="2495" t="s">
        <v>1994</v>
      </c>
      <c r="C10" s="2495"/>
      <c r="D10" s="2495"/>
      <c r="E10" s="2495"/>
      <c r="F10" s="33"/>
      <c r="G10" s="33"/>
      <c r="H10" s="33"/>
      <c r="I10" s="33"/>
      <c r="J10" s="8"/>
      <c r="K10" s="105"/>
      <c r="L10" s="8"/>
      <c r="Q10" s="8"/>
      <c r="R10" s="8"/>
      <c r="S10" s="47"/>
      <c r="T10" s="47"/>
      <c r="U10" s="47"/>
    </row>
    <row r="11" spans="1:35" ht="15" customHeight="1">
      <c r="B11" s="294"/>
      <c r="C11" s="294"/>
      <c r="D11" s="294"/>
      <c r="E11" s="294"/>
      <c r="F11" s="33"/>
      <c r="G11" s="33"/>
      <c r="H11" s="33"/>
      <c r="I11" s="33"/>
      <c r="J11" s="8"/>
      <c r="K11" s="105"/>
      <c r="L11" s="8"/>
      <c r="Q11" s="8"/>
      <c r="R11" s="8"/>
      <c r="S11" s="47"/>
      <c r="T11" s="47"/>
      <c r="U11" s="47"/>
    </row>
    <row r="12" spans="1:35" s="217" customFormat="1" ht="26.25" customHeight="1">
      <c r="A12" s="215" t="s">
        <v>23</v>
      </c>
      <c r="B12" s="219"/>
      <c r="C12" s="219"/>
      <c r="D12" s="219"/>
      <c r="E12" s="219"/>
      <c r="F12" s="219"/>
      <c r="G12" s="219"/>
      <c r="H12" s="219"/>
      <c r="I12" s="219"/>
      <c r="J12" s="219"/>
      <c r="K12" s="219"/>
      <c r="L12" s="219"/>
      <c r="M12" s="219"/>
      <c r="N12" s="219"/>
      <c r="O12" s="219"/>
      <c r="P12" s="219"/>
      <c r="Q12" s="219"/>
      <c r="R12" s="219"/>
      <c r="S12" s="219"/>
      <c r="T12" s="219"/>
      <c r="U12" s="219"/>
      <c r="V12" s="219"/>
      <c r="W12" s="219"/>
      <c r="X12" s="218"/>
      <c r="Y12" s="218"/>
      <c r="Z12" s="218"/>
      <c r="AA12" s="218"/>
      <c r="AB12" s="218"/>
      <c r="AC12" s="218"/>
      <c r="AD12" s="218"/>
      <c r="AE12" s="218"/>
      <c r="AF12" s="218"/>
      <c r="AG12" s="218"/>
      <c r="AH12" s="218"/>
      <c r="AI12" s="218"/>
    </row>
    <row r="13" spans="1:35">
      <c r="B13" s="47"/>
      <c r="C13" s="47"/>
      <c r="D13" s="47"/>
      <c r="E13" s="47"/>
      <c r="F13" s="47"/>
      <c r="G13" s="47"/>
      <c r="H13" s="47"/>
      <c r="I13" s="47"/>
      <c r="J13" s="47"/>
      <c r="K13" s="47"/>
      <c r="L13" s="47"/>
      <c r="M13" s="47"/>
      <c r="N13" s="47"/>
    </row>
    <row r="14" spans="1:35" ht="9.75" customHeight="1">
      <c r="B14" s="2152"/>
      <c r="C14" s="2152"/>
      <c r="D14" s="2152"/>
      <c r="E14" s="2152"/>
      <c r="F14" s="2152"/>
      <c r="G14" s="2152"/>
      <c r="H14" s="2152"/>
      <c r="I14" s="2152"/>
      <c r="J14" s="2152"/>
      <c r="K14" s="2152"/>
      <c r="L14" s="2152"/>
      <c r="M14" s="2152"/>
      <c r="N14" s="2152"/>
      <c r="O14" s="2152"/>
      <c r="P14" s="2152"/>
      <c r="Q14" s="2152"/>
      <c r="R14" s="2152"/>
    </row>
    <row r="15" spans="1:35" ht="12" customHeight="1">
      <c r="A15" s="47"/>
      <c r="B15" s="47"/>
      <c r="C15" s="95"/>
      <c r="D15" s="95"/>
      <c r="E15" s="2539"/>
      <c r="F15" s="1609"/>
      <c r="G15" s="95"/>
      <c r="H15" s="95"/>
      <c r="I15" s="95"/>
      <c r="J15" s="2496"/>
      <c r="K15" s="2496"/>
      <c r="L15" s="2496"/>
      <c r="M15" s="1313" t="s">
        <v>1680</v>
      </c>
      <c r="N15" s="1313"/>
      <c r="O15" s="1313"/>
      <c r="P15" s="1313"/>
      <c r="Q15" s="1313"/>
      <c r="R15" s="1313"/>
    </row>
    <row r="16" spans="1:35" ht="21" customHeight="1">
      <c r="B16" s="1581" t="s">
        <v>1895</v>
      </c>
      <c r="C16" s="2497"/>
      <c r="D16" s="2497"/>
      <c r="E16" s="2153" t="s">
        <v>2058</v>
      </c>
      <c r="F16" s="2155"/>
      <c r="G16" s="1581" t="s">
        <v>1681</v>
      </c>
      <c r="H16" s="2153" t="s">
        <v>1807</v>
      </c>
      <c r="I16" s="2155"/>
      <c r="J16" s="1581" t="s">
        <v>1682</v>
      </c>
      <c r="K16" s="1851"/>
      <c r="L16" s="1582"/>
      <c r="M16" s="1581" t="s">
        <v>1426</v>
      </c>
      <c r="N16" s="1851"/>
      <c r="O16" s="1582"/>
      <c r="P16" s="1851" t="s">
        <v>1427</v>
      </c>
      <c r="Q16" s="1851"/>
      <c r="R16" s="1582"/>
    </row>
    <row r="17" spans="2:18" ht="21" customHeight="1">
      <c r="B17" s="2498"/>
      <c r="C17" s="2499"/>
      <c r="D17" s="2499"/>
      <c r="E17" s="2159"/>
      <c r="F17" s="2161"/>
      <c r="G17" s="1456"/>
      <c r="H17" s="2159"/>
      <c r="I17" s="2161"/>
      <c r="J17" s="1542" t="s">
        <v>1765</v>
      </c>
      <c r="K17" s="1853"/>
      <c r="L17" s="1543"/>
      <c r="M17" s="1542" t="s">
        <v>1765</v>
      </c>
      <c r="N17" s="1853"/>
      <c r="O17" s="1543"/>
      <c r="P17" s="1542" t="s">
        <v>1765</v>
      </c>
      <c r="Q17" s="1277"/>
      <c r="R17" s="1279"/>
    </row>
    <row r="18" spans="2:18" ht="21" customHeight="1">
      <c r="B18" s="2482" t="s">
        <v>2061</v>
      </c>
      <c r="C18" s="2483"/>
      <c r="D18" s="2484"/>
      <c r="E18" s="2534">
        <v>39733</v>
      </c>
      <c r="F18" s="2535"/>
      <c r="G18" s="980">
        <v>1</v>
      </c>
      <c r="H18" s="2494">
        <v>4</v>
      </c>
      <c r="I18" s="2494"/>
      <c r="J18" s="1766">
        <v>39000</v>
      </c>
      <c r="K18" s="1767"/>
      <c r="L18" s="1768"/>
      <c r="M18" s="2536">
        <v>21974</v>
      </c>
      <c r="N18" s="2537"/>
      <c r="O18" s="2538"/>
      <c r="P18" s="2528">
        <v>55.91</v>
      </c>
      <c r="Q18" s="2529"/>
      <c r="R18" s="2530"/>
    </row>
    <row r="19" spans="2:18" ht="21" customHeight="1">
      <c r="B19" s="2485"/>
      <c r="C19" s="2486"/>
      <c r="D19" s="2487"/>
      <c r="E19" s="2492">
        <v>41196</v>
      </c>
      <c r="F19" s="2493"/>
      <c r="G19" s="659">
        <v>1</v>
      </c>
      <c r="H19" s="2500">
        <v>1</v>
      </c>
      <c r="I19" s="2501"/>
      <c r="J19" s="2433" t="s">
        <v>2060</v>
      </c>
      <c r="K19" s="2433"/>
      <c r="L19" s="2433"/>
      <c r="M19" s="2500" t="s">
        <v>1619</v>
      </c>
      <c r="N19" s="1998"/>
      <c r="O19" s="2501"/>
      <c r="P19" s="2500" t="s">
        <v>1619</v>
      </c>
      <c r="Q19" s="1998"/>
      <c r="R19" s="2501"/>
    </row>
    <row r="20" spans="2:18" ht="21" customHeight="1">
      <c r="B20" s="2522" t="s">
        <v>1428</v>
      </c>
      <c r="C20" s="2523"/>
      <c r="D20" s="2523"/>
      <c r="E20" s="2513">
        <v>41259</v>
      </c>
      <c r="F20" s="2514"/>
      <c r="G20" s="307">
        <v>1</v>
      </c>
      <c r="H20" s="982"/>
      <c r="I20" s="898">
        <v>4</v>
      </c>
      <c r="J20" s="1607">
        <v>40201</v>
      </c>
      <c r="K20" s="2011"/>
      <c r="L20" s="1975"/>
      <c r="M20" s="2515">
        <v>26414</v>
      </c>
      <c r="N20" s="2516"/>
      <c r="O20" s="2517"/>
      <c r="P20" s="2519">
        <v>65.69</v>
      </c>
      <c r="Q20" s="2519"/>
      <c r="R20" s="2520"/>
    </row>
    <row r="21" spans="2:18" ht="21" customHeight="1">
      <c r="B21" s="121"/>
      <c r="C21" s="95" t="s">
        <v>1429</v>
      </c>
      <c r="D21" s="95"/>
      <c r="E21" s="2492">
        <v>41987</v>
      </c>
      <c r="F21" s="2493"/>
      <c r="G21" s="305">
        <v>1</v>
      </c>
      <c r="H21" s="983"/>
      <c r="I21" s="984">
        <v>3</v>
      </c>
      <c r="J21" s="2503">
        <v>40323</v>
      </c>
      <c r="K21" s="1997"/>
      <c r="L21" s="2504"/>
      <c r="M21" s="2508">
        <v>22786</v>
      </c>
      <c r="N21" s="2509"/>
      <c r="O21" s="2510"/>
      <c r="P21" s="2506">
        <v>56.51</v>
      </c>
      <c r="Q21" s="2506"/>
      <c r="R21" s="2507"/>
    </row>
    <row r="22" spans="2:18" ht="21" customHeight="1">
      <c r="B22" s="1581" t="s">
        <v>840</v>
      </c>
      <c r="C22" s="1851"/>
      <c r="D22" s="1582"/>
      <c r="E22" s="2513">
        <v>40104</v>
      </c>
      <c r="F22" s="2514"/>
      <c r="G22" s="307">
        <v>20</v>
      </c>
      <c r="H22" s="982"/>
      <c r="I22" s="898">
        <v>23</v>
      </c>
      <c r="J22" s="1607">
        <v>39359</v>
      </c>
      <c r="K22" s="2011"/>
      <c r="L22" s="1975"/>
      <c r="M22" s="2515">
        <v>23993</v>
      </c>
      <c r="N22" s="2526"/>
      <c r="O22" s="2527"/>
      <c r="P22" s="2518">
        <v>60.96</v>
      </c>
      <c r="Q22" s="2526"/>
      <c r="R22" s="2527"/>
    </row>
    <row r="23" spans="2:18" ht="21" customHeight="1">
      <c r="B23" s="1549"/>
      <c r="C23" s="1852"/>
      <c r="D23" s="1583"/>
      <c r="E23" s="2492">
        <v>41567</v>
      </c>
      <c r="F23" s="2493"/>
      <c r="G23" s="305">
        <v>20</v>
      </c>
      <c r="H23" s="983"/>
      <c r="I23" s="984">
        <v>21</v>
      </c>
      <c r="J23" s="2503">
        <v>39854</v>
      </c>
      <c r="K23" s="1997"/>
      <c r="L23" s="2504"/>
      <c r="M23" s="2508">
        <v>19364</v>
      </c>
      <c r="N23" s="2511"/>
      <c r="O23" s="2512"/>
      <c r="P23" s="2505">
        <v>48.59</v>
      </c>
      <c r="Q23" s="2511"/>
      <c r="R23" s="2512"/>
    </row>
    <row r="24" spans="2:18" ht="21" customHeight="1">
      <c r="B24" s="1581" t="s">
        <v>1476</v>
      </c>
      <c r="C24" s="1851"/>
      <c r="D24" s="1582"/>
      <c r="E24" s="2521">
        <v>40370</v>
      </c>
      <c r="F24" s="1717"/>
      <c r="G24" s="307">
        <v>1</v>
      </c>
      <c r="H24" s="982"/>
      <c r="I24" s="898">
        <v>3</v>
      </c>
      <c r="J24" s="1332">
        <v>39336</v>
      </c>
      <c r="K24" s="1743"/>
      <c r="L24" s="1743"/>
      <c r="M24" s="2525">
        <v>25684</v>
      </c>
      <c r="N24" s="2525"/>
      <c r="O24" s="2525"/>
      <c r="P24" s="2524">
        <v>65.290000000000006</v>
      </c>
      <c r="Q24" s="2524"/>
      <c r="R24" s="2524"/>
    </row>
    <row r="25" spans="2:18" ht="21" customHeight="1">
      <c r="B25" s="1549"/>
      <c r="C25" s="1852"/>
      <c r="D25" s="1583"/>
      <c r="E25" s="2502">
        <v>41833</v>
      </c>
      <c r="F25" s="2366"/>
      <c r="G25" s="305">
        <v>1</v>
      </c>
      <c r="H25" s="983"/>
      <c r="I25" s="984">
        <v>3</v>
      </c>
      <c r="J25" s="1755">
        <v>39724</v>
      </c>
      <c r="K25" s="1739"/>
      <c r="L25" s="1739"/>
      <c r="M25" s="2532">
        <v>22246</v>
      </c>
      <c r="N25" s="2532"/>
      <c r="O25" s="2532"/>
      <c r="P25" s="2531">
        <v>56</v>
      </c>
      <c r="Q25" s="2531"/>
      <c r="R25" s="2531"/>
    </row>
    <row r="26" spans="2:18" ht="21" customHeight="1">
      <c r="B26" s="1581" t="s">
        <v>2059</v>
      </c>
      <c r="C26" s="1851"/>
      <c r="D26" s="1582"/>
      <c r="E26" s="2513">
        <v>40643</v>
      </c>
      <c r="F26" s="2533"/>
      <c r="G26" s="307">
        <v>2</v>
      </c>
      <c r="H26" s="982"/>
      <c r="I26" s="898">
        <v>4</v>
      </c>
      <c r="J26" s="1763">
        <v>39496</v>
      </c>
      <c r="K26" s="1764"/>
      <c r="L26" s="1765"/>
      <c r="M26" s="2515">
        <v>21211</v>
      </c>
      <c r="N26" s="2516"/>
      <c r="O26" s="2517"/>
      <c r="P26" s="2518">
        <v>53.7</v>
      </c>
      <c r="Q26" s="2519"/>
      <c r="R26" s="2520"/>
    </row>
    <row r="27" spans="2:18" ht="21" customHeight="1">
      <c r="B27" s="1549"/>
      <c r="C27" s="1852"/>
      <c r="D27" s="1583"/>
      <c r="E27" s="2492">
        <v>42106</v>
      </c>
      <c r="F27" s="2540"/>
      <c r="G27" s="305">
        <v>2</v>
      </c>
      <c r="H27" s="983"/>
      <c r="I27" s="984">
        <v>3</v>
      </c>
      <c r="J27" s="1822">
        <v>39678</v>
      </c>
      <c r="K27" s="1823"/>
      <c r="L27" s="1978"/>
      <c r="M27" s="2508">
        <v>18347</v>
      </c>
      <c r="N27" s="2509"/>
      <c r="O27" s="2510"/>
      <c r="P27" s="2505">
        <v>46.24</v>
      </c>
      <c r="Q27" s="2506"/>
      <c r="R27" s="2507"/>
    </row>
    <row r="28" spans="2:18" ht="21" customHeight="1">
      <c r="B28" s="123" t="s">
        <v>1474</v>
      </c>
      <c r="C28" s="47"/>
      <c r="D28" s="47"/>
      <c r="E28" s="2521">
        <v>40370</v>
      </c>
      <c r="F28" s="1717"/>
      <c r="G28" s="307">
        <v>1</v>
      </c>
      <c r="H28" s="982"/>
      <c r="I28" s="898">
        <v>4</v>
      </c>
      <c r="J28" s="1607">
        <v>39967</v>
      </c>
      <c r="K28" s="2011"/>
      <c r="L28" s="1975"/>
      <c r="M28" s="2515">
        <v>25723</v>
      </c>
      <c r="N28" s="2516"/>
      <c r="O28" s="2517"/>
      <c r="P28" s="2518">
        <v>64.36</v>
      </c>
      <c r="Q28" s="2519"/>
      <c r="R28" s="2520"/>
    </row>
    <row r="29" spans="2:18" ht="21" customHeight="1">
      <c r="B29" s="121"/>
      <c r="C29" s="95" t="s">
        <v>1475</v>
      </c>
      <c r="D29" s="137"/>
      <c r="E29" s="2502">
        <v>41476</v>
      </c>
      <c r="F29" s="2366"/>
      <c r="G29" s="305">
        <v>1</v>
      </c>
      <c r="H29" s="983"/>
      <c r="I29" s="984">
        <v>4</v>
      </c>
      <c r="J29" s="2503">
        <v>40399</v>
      </c>
      <c r="K29" s="1997"/>
      <c r="L29" s="2504"/>
      <c r="M29" s="2508">
        <v>23195</v>
      </c>
      <c r="N29" s="2509"/>
      <c r="O29" s="2510"/>
      <c r="P29" s="2505">
        <v>57.41</v>
      </c>
      <c r="Q29" s="2506"/>
      <c r="R29" s="2507"/>
    </row>
    <row r="30" spans="2:18" ht="13.5" customHeight="1">
      <c r="C30" s="36" t="s">
        <v>843</v>
      </c>
      <c r="D30" s="36" t="s">
        <v>841</v>
      </c>
      <c r="H30" s="36" t="s">
        <v>844</v>
      </c>
      <c r="I30" s="36" t="s">
        <v>842</v>
      </c>
    </row>
    <row r="31" spans="2:18" ht="13.5" customHeight="1"/>
  </sheetData>
  <mergeCells count="97">
    <mergeCell ref="B26:D27"/>
    <mergeCell ref="E26:F26"/>
    <mergeCell ref="M2:P2"/>
    <mergeCell ref="M6:P6"/>
    <mergeCell ref="M5:P5"/>
    <mergeCell ref="M4:P4"/>
    <mergeCell ref="E18:F18"/>
    <mergeCell ref="J19:L19"/>
    <mergeCell ref="M18:O18"/>
    <mergeCell ref="M8:P8"/>
    <mergeCell ref="E15:F15"/>
    <mergeCell ref="E27:F27"/>
    <mergeCell ref="J27:L27"/>
    <mergeCell ref="M27:O27"/>
    <mergeCell ref="P20:R20"/>
    <mergeCell ref="P17:R17"/>
    <mergeCell ref="B24:D25"/>
    <mergeCell ref="E24:F24"/>
    <mergeCell ref="J16:L16"/>
    <mergeCell ref="J22:L22"/>
    <mergeCell ref="P19:R19"/>
    <mergeCell ref="J17:L17"/>
    <mergeCell ref="J20:L20"/>
    <mergeCell ref="J18:L18"/>
    <mergeCell ref="M22:O22"/>
    <mergeCell ref="M20:O20"/>
    <mergeCell ref="M21:O21"/>
    <mergeCell ref="M19:O19"/>
    <mergeCell ref="P18:R18"/>
    <mergeCell ref="P25:R25"/>
    <mergeCell ref="M25:O25"/>
    <mergeCell ref="J23:L23"/>
    <mergeCell ref="P28:R28"/>
    <mergeCell ref="G16:G17"/>
    <mergeCell ref="M16:O16"/>
    <mergeCell ref="P16:R16"/>
    <mergeCell ref="E20:F20"/>
    <mergeCell ref="J21:L21"/>
    <mergeCell ref="P24:R24"/>
    <mergeCell ref="P23:R23"/>
    <mergeCell ref="M24:O24"/>
    <mergeCell ref="P22:R22"/>
    <mergeCell ref="J26:L26"/>
    <mergeCell ref="J24:L24"/>
    <mergeCell ref="E29:F29"/>
    <mergeCell ref="J29:L29"/>
    <mergeCell ref="P29:R29"/>
    <mergeCell ref="M29:O29"/>
    <mergeCell ref="M17:O17"/>
    <mergeCell ref="M23:O23"/>
    <mergeCell ref="E22:F22"/>
    <mergeCell ref="M28:O28"/>
    <mergeCell ref="M26:O26"/>
    <mergeCell ref="P26:R26"/>
    <mergeCell ref="P27:R27"/>
    <mergeCell ref="P21:R21"/>
    <mergeCell ref="E28:F28"/>
    <mergeCell ref="J28:L28"/>
    <mergeCell ref="E25:F25"/>
    <mergeCell ref="J25:L25"/>
    <mergeCell ref="E23:F23"/>
    <mergeCell ref="I7:L7"/>
    <mergeCell ref="E14:R14"/>
    <mergeCell ref="E7:H7"/>
    <mergeCell ref="M7:P7"/>
    <mergeCell ref="B10:E10"/>
    <mergeCell ref="J15:L15"/>
    <mergeCell ref="B16:D17"/>
    <mergeCell ref="B14:D14"/>
    <mergeCell ref="E21:F21"/>
    <mergeCell ref="I8:L8"/>
    <mergeCell ref="H19:I19"/>
    <mergeCell ref="B20:D20"/>
    <mergeCell ref="H16:I17"/>
    <mergeCell ref="E16:F17"/>
    <mergeCell ref="B22:D23"/>
    <mergeCell ref="E4:H4"/>
    <mergeCell ref="E6:H6"/>
    <mergeCell ref="I6:L6"/>
    <mergeCell ref="E19:F19"/>
    <mergeCell ref="H18:I18"/>
    <mergeCell ref="M3:P3"/>
    <mergeCell ref="M15:R15"/>
    <mergeCell ref="B18:D19"/>
    <mergeCell ref="A9:D9"/>
    <mergeCell ref="E9:H9"/>
    <mergeCell ref="I9:L9"/>
    <mergeCell ref="M9:P9"/>
    <mergeCell ref="A4:D4"/>
    <mergeCell ref="A7:D7"/>
    <mergeCell ref="A8:D8"/>
    <mergeCell ref="I4:L4"/>
    <mergeCell ref="I5:L5"/>
    <mergeCell ref="E5:H5"/>
    <mergeCell ref="E8:H8"/>
    <mergeCell ref="A6:D6"/>
    <mergeCell ref="A5:D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&amp;C－５１－</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zoomScaleNormal="100" workbookViewId="0">
      <selection activeCell="A2" sqref="A2"/>
    </sheetView>
  </sheetViews>
  <sheetFormatPr defaultRowHeight="13.5"/>
  <cols>
    <col min="1" max="1" width="1.375" style="196" customWidth="1"/>
    <col min="2" max="3" width="3.625" style="196" customWidth="1"/>
    <col min="4" max="4" width="15.375" style="196" customWidth="1"/>
    <col min="5" max="5" width="12.375" style="196" hidden="1" customWidth="1"/>
    <col min="6" max="6" width="7.375" style="196" hidden="1" customWidth="1"/>
    <col min="7" max="7" width="12.375" style="196" hidden="1" customWidth="1"/>
    <col min="8" max="8" width="7.375" style="196" hidden="1" customWidth="1"/>
    <col min="9" max="9" width="11.75" style="196" hidden="1" customWidth="1"/>
    <col min="10" max="10" width="7.375" style="196" hidden="1" customWidth="1"/>
    <col min="11" max="11" width="12.375" style="196" hidden="1" customWidth="1"/>
    <col min="12" max="12" width="9.25" style="196" hidden="1" customWidth="1"/>
    <col min="13" max="13" width="11.875" style="196" hidden="1" customWidth="1"/>
    <col min="14" max="14" width="9.25" style="196" hidden="1" customWidth="1"/>
    <col min="15" max="15" width="13.75" style="196" customWidth="1"/>
    <col min="16" max="16" width="8.875" style="196" customWidth="1"/>
    <col min="17" max="17" width="13.75" style="196" customWidth="1"/>
    <col min="18" max="18" width="8.75" style="196" customWidth="1"/>
    <col min="19" max="19" width="13.75" style="196" customWidth="1"/>
    <col min="20" max="20" width="8.75" style="196" customWidth="1"/>
    <col min="21" max="21" width="12.375" style="196" customWidth="1"/>
    <col min="22" max="22" width="9.25" style="196" customWidth="1"/>
    <col min="23" max="23" width="12.375" style="196" customWidth="1"/>
    <col min="24" max="24" width="9.25" style="196" customWidth="1"/>
    <col min="25" max="25" width="12.375" style="196" customWidth="1"/>
    <col min="26" max="26" width="9.25" style="196" customWidth="1"/>
    <col min="27" max="16384" width="9" style="196"/>
  </cols>
  <sheetData>
    <row r="1" spans="1:33" s="217" customFormat="1" ht="26.25" customHeight="1">
      <c r="A1" s="215" t="s">
        <v>1995</v>
      </c>
      <c r="B1" s="219"/>
      <c r="C1" s="219"/>
      <c r="D1" s="219"/>
      <c r="E1" s="219"/>
      <c r="F1" s="219"/>
      <c r="G1" s="219"/>
      <c r="H1" s="219"/>
      <c r="I1" s="219"/>
      <c r="J1" s="219"/>
      <c r="K1" s="219"/>
      <c r="L1" s="219"/>
      <c r="M1" s="219"/>
      <c r="N1" s="219"/>
      <c r="O1" s="219"/>
      <c r="P1" s="219"/>
      <c r="Q1" s="219"/>
      <c r="R1" s="219"/>
      <c r="S1" s="219"/>
      <c r="T1" s="219"/>
      <c r="U1" s="219"/>
      <c r="V1" s="218"/>
      <c r="W1" s="218"/>
      <c r="X1" s="218"/>
      <c r="Y1" s="218"/>
      <c r="Z1" s="218"/>
      <c r="AA1" s="218"/>
      <c r="AB1" s="218"/>
      <c r="AC1" s="218"/>
      <c r="AD1" s="218"/>
      <c r="AE1" s="218"/>
      <c r="AF1" s="218"/>
      <c r="AG1" s="218"/>
    </row>
    <row r="2" spans="1:33" ht="15" thickBot="1">
      <c r="B2" s="2558" t="s">
        <v>871</v>
      </c>
      <c r="C2" s="2558"/>
      <c r="D2" s="2558"/>
      <c r="E2" s="2558"/>
      <c r="F2" s="2558"/>
      <c r="G2" s="2558"/>
      <c r="H2" s="2558"/>
      <c r="I2" s="2558"/>
      <c r="J2" s="2558"/>
      <c r="K2" s="2558"/>
      <c r="L2" s="2558"/>
      <c r="M2" s="2558"/>
      <c r="N2" s="2558"/>
      <c r="O2" s="2558"/>
      <c r="P2" s="2558"/>
      <c r="Q2" s="319"/>
      <c r="R2" s="2541" t="s">
        <v>826</v>
      </c>
      <c r="S2" s="2541"/>
      <c r="T2" s="2541"/>
    </row>
    <row r="3" spans="1:33">
      <c r="B3" s="343"/>
      <c r="C3" s="344"/>
      <c r="D3" s="345"/>
      <c r="E3" s="2542" t="s">
        <v>872</v>
      </c>
      <c r="F3" s="2543"/>
      <c r="G3" s="2542" t="s">
        <v>1131</v>
      </c>
      <c r="H3" s="2543"/>
      <c r="I3" s="2542" t="s">
        <v>1132</v>
      </c>
      <c r="J3" s="2543"/>
      <c r="K3" s="2542" t="s">
        <v>1133</v>
      </c>
      <c r="L3" s="2543"/>
      <c r="M3" s="2542" t="s">
        <v>1134</v>
      </c>
      <c r="N3" s="2557"/>
      <c r="O3" s="2556" t="s">
        <v>203</v>
      </c>
      <c r="P3" s="1279"/>
      <c r="Q3" s="2556" t="s">
        <v>2251</v>
      </c>
      <c r="R3" s="1279"/>
      <c r="S3" s="2556" t="s">
        <v>2351</v>
      </c>
      <c r="T3" s="1279"/>
    </row>
    <row r="4" spans="1:33" ht="14.25" thickBot="1">
      <c r="B4" s="346"/>
      <c r="C4" s="347"/>
      <c r="D4" s="348"/>
      <c r="E4" s="349" t="s">
        <v>1135</v>
      </c>
      <c r="F4" s="349" t="s">
        <v>1136</v>
      </c>
      <c r="G4" s="349" t="s">
        <v>1135</v>
      </c>
      <c r="H4" s="349" t="s">
        <v>1136</v>
      </c>
      <c r="I4" s="349" t="s">
        <v>1135</v>
      </c>
      <c r="J4" s="349" t="s">
        <v>1136</v>
      </c>
      <c r="K4" s="349" t="s">
        <v>1135</v>
      </c>
      <c r="L4" s="349" t="s">
        <v>1136</v>
      </c>
      <c r="M4" s="349" t="s">
        <v>1135</v>
      </c>
      <c r="N4" s="350" t="s">
        <v>1136</v>
      </c>
      <c r="O4" s="905" t="s">
        <v>1169</v>
      </c>
      <c r="P4" s="906" t="s">
        <v>1136</v>
      </c>
      <c r="Q4" s="905" t="s">
        <v>1169</v>
      </c>
      <c r="R4" s="906" t="s">
        <v>1136</v>
      </c>
      <c r="S4" s="905" t="s">
        <v>1169</v>
      </c>
      <c r="T4" s="906" t="s">
        <v>1136</v>
      </c>
    </row>
    <row r="5" spans="1:33" ht="16.5" customHeight="1">
      <c r="B5" s="2553" t="s">
        <v>1137</v>
      </c>
      <c r="C5" s="2554"/>
      <c r="D5" s="2555"/>
      <c r="E5" s="793">
        <v>6712779</v>
      </c>
      <c r="F5" s="794">
        <f>ROUND(E5/E28*100,1)</f>
        <v>59.2</v>
      </c>
      <c r="G5" s="793">
        <v>7218792</v>
      </c>
      <c r="H5" s="794">
        <f>ROUND(G5/G28*100,1)</f>
        <v>62.8</v>
      </c>
      <c r="I5" s="793">
        <v>8162946</v>
      </c>
      <c r="J5" s="794">
        <f>ROUND(I5/I28*100,1)</f>
        <v>62</v>
      </c>
      <c r="K5" s="793">
        <v>7361350</v>
      </c>
      <c r="L5" s="794">
        <f>ROUND(K5/K28*100,1)</f>
        <v>55.5</v>
      </c>
      <c r="M5" s="793">
        <v>7439799</v>
      </c>
      <c r="N5" s="795">
        <f>ROUND(M5/M28*100,1)</f>
        <v>54.6</v>
      </c>
      <c r="O5" s="907">
        <v>7587200</v>
      </c>
      <c r="P5" s="908">
        <v>38.5</v>
      </c>
      <c r="Q5" s="907">
        <v>8009073</v>
      </c>
      <c r="R5" s="908">
        <v>38.4</v>
      </c>
      <c r="S5" s="907">
        <v>8378503</v>
      </c>
      <c r="T5" s="908">
        <v>42.8</v>
      </c>
      <c r="U5" s="381"/>
    </row>
    <row r="6" spans="1:33" ht="16.5" customHeight="1">
      <c r="B6" s="2547" t="s">
        <v>1138</v>
      </c>
      <c r="C6" s="2548"/>
      <c r="D6" s="2549"/>
      <c r="E6" s="796">
        <v>276255</v>
      </c>
      <c r="F6" s="797">
        <f>ROUND(E6/E28*100,1)</f>
        <v>2.4</v>
      </c>
      <c r="G6" s="796">
        <v>288366</v>
      </c>
      <c r="H6" s="797">
        <f>ROUND(G6/G28*100,1)</f>
        <v>2.5</v>
      </c>
      <c r="I6" s="796">
        <v>172806</v>
      </c>
      <c r="J6" s="797">
        <f>ROUND(I6/I28*100,1)</f>
        <v>1.3</v>
      </c>
      <c r="K6" s="798">
        <v>103324</v>
      </c>
      <c r="L6" s="799">
        <f>ROUND(K6/K28*100,1)</f>
        <v>0.8</v>
      </c>
      <c r="M6" s="796">
        <v>106289</v>
      </c>
      <c r="N6" s="799">
        <f>ROUND(M6/M28*100,1)</f>
        <v>0.8</v>
      </c>
      <c r="O6" s="833">
        <v>150474</v>
      </c>
      <c r="P6" s="909">
        <v>0.8</v>
      </c>
      <c r="Q6" s="833">
        <v>135918</v>
      </c>
      <c r="R6" s="909">
        <v>0.7</v>
      </c>
      <c r="S6" s="833">
        <v>136666</v>
      </c>
      <c r="T6" s="909">
        <v>0.7</v>
      </c>
      <c r="U6" s="381"/>
    </row>
    <row r="7" spans="1:33" ht="16.5" customHeight="1">
      <c r="B7" s="2547" t="s">
        <v>1364</v>
      </c>
      <c r="C7" s="2548"/>
      <c r="D7" s="2549"/>
      <c r="E7" s="796">
        <v>123916</v>
      </c>
      <c r="F7" s="797">
        <f>ROUND(E7/E28*100,1)</f>
        <v>1.1000000000000001</v>
      </c>
      <c r="G7" s="796">
        <v>73126</v>
      </c>
      <c r="H7" s="797">
        <f>ROUND(G7/G28*100,1)</f>
        <v>0.6</v>
      </c>
      <c r="I7" s="796">
        <v>58440</v>
      </c>
      <c r="J7" s="797">
        <f>ROUND(I7/I28*100,1)</f>
        <v>0.4</v>
      </c>
      <c r="K7" s="798">
        <v>43668</v>
      </c>
      <c r="L7" s="799">
        <f>ROUND(K7/K28*100,1)</f>
        <v>0.3</v>
      </c>
      <c r="M7" s="796">
        <v>45999</v>
      </c>
      <c r="N7" s="799">
        <f>ROUND(M7/M28*100,1)</f>
        <v>0.3</v>
      </c>
      <c r="O7" s="833">
        <v>20808</v>
      </c>
      <c r="P7" s="909">
        <v>0.1</v>
      </c>
      <c r="Q7" s="833">
        <v>16246</v>
      </c>
      <c r="R7" s="909">
        <v>0.1</v>
      </c>
      <c r="S7" s="833">
        <v>14689</v>
      </c>
      <c r="T7" s="909">
        <v>0.1</v>
      </c>
      <c r="U7" s="381"/>
    </row>
    <row r="8" spans="1:33" ht="16.5" customHeight="1">
      <c r="B8" s="2547" t="s">
        <v>1436</v>
      </c>
      <c r="C8" s="2560"/>
      <c r="D8" s="2561"/>
      <c r="E8" s="796"/>
      <c r="F8" s="797"/>
      <c r="G8" s="796"/>
      <c r="H8" s="797"/>
      <c r="I8" s="796"/>
      <c r="J8" s="797"/>
      <c r="K8" s="798"/>
      <c r="L8" s="799"/>
      <c r="M8" s="796"/>
      <c r="N8" s="799"/>
      <c r="O8" s="833">
        <v>14599</v>
      </c>
      <c r="P8" s="909">
        <v>0.1</v>
      </c>
      <c r="Q8" s="833">
        <v>26929</v>
      </c>
      <c r="R8" s="909">
        <v>0.1</v>
      </c>
      <c r="S8" s="833">
        <v>49520</v>
      </c>
      <c r="T8" s="909">
        <v>0.3</v>
      </c>
      <c r="U8" s="381"/>
    </row>
    <row r="9" spans="1:33" ht="16.5" customHeight="1">
      <c r="B9" s="2562" t="s">
        <v>1437</v>
      </c>
      <c r="C9" s="2563"/>
      <c r="D9" s="2564"/>
      <c r="E9" s="796"/>
      <c r="F9" s="797"/>
      <c r="G9" s="796"/>
      <c r="H9" s="797"/>
      <c r="I9" s="796"/>
      <c r="J9" s="797"/>
      <c r="K9" s="798"/>
      <c r="L9" s="799"/>
      <c r="M9" s="796"/>
      <c r="N9" s="799"/>
      <c r="O9" s="910">
        <v>3793</v>
      </c>
      <c r="P9" s="909">
        <v>0</v>
      </c>
      <c r="Q9" s="910">
        <v>48169</v>
      </c>
      <c r="R9" s="909">
        <v>0.2</v>
      </c>
      <c r="S9" s="910">
        <v>31592</v>
      </c>
      <c r="T9" s="909">
        <v>0.2</v>
      </c>
      <c r="U9" s="381"/>
    </row>
    <row r="10" spans="1:33" ht="16.5" customHeight="1">
      <c r="B10" s="2547" t="s">
        <v>1365</v>
      </c>
      <c r="C10" s="2548"/>
      <c r="D10" s="2549"/>
      <c r="E10" s="796"/>
      <c r="F10" s="797"/>
      <c r="G10" s="800" t="s">
        <v>1480</v>
      </c>
      <c r="H10" s="801" t="s">
        <v>1480</v>
      </c>
      <c r="I10" s="796">
        <v>78081</v>
      </c>
      <c r="J10" s="797">
        <f>ROUND(I10/I28*100,1)</f>
        <v>0.6</v>
      </c>
      <c r="K10" s="798">
        <v>341849</v>
      </c>
      <c r="L10" s="799">
        <f>ROUND(K10/K28*100,1)</f>
        <v>2.6</v>
      </c>
      <c r="M10" s="796">
        <v>319521</v>
      </c>
      <c r="N10" s="799">
        <f>ROUND(M10/M28*100,1)</f>
        <v>2.2999999999999998</v>
      </c>
      <c r="O10" s="833">
        <v>432985</v>
      </c>
      <c r="P10" s="909">
        <v>2.2000000000000002</v>
      </c>
      <c r="Q10" s="833">
        <v>429295</v>
      </c>
      <c r="R10" s="909">
        <v>2.1</v>
      </c>
      <c r="S10" s="833">
        <v>516641</v>
      </c>
      <c r="T10" s="909">
        <v>2.6</v>
      </c>
      <c r="U10" s="381"/>
    </row>
    <row r="11" spans="1:33" ht="16.5" customHeight="1">
      <c r="B11" s="2547" t="s">
        <v>1389</v>
      </c>
      <c r="C11" s="2548"/>
      <c r="D11" s="2549"/>
      <c r="E11" s="796">
        <v>116255</v>
      </c>
      <c r="F11" s="797">
        <f>ROUND(E11/E28*100,1)</f>
        <v>1</v>
      </c>
      <c r="G11" s="796">
        <v>126866</v>
      </c>
      <c r="H11" s="797">
        <f>ROUND(G11/G28*100,1)</f>
        <v>1.1000000000000001</v>
      </c>
      <c r="I11" s="796">
        <v>112703</v>
      </c>
      <c r="J11" s="797">
        <f>ROUND(I11/I28*100,1)</f>
        <v>0.9</v>
      </c>
      <c r="K11" s="798">
        <v>88624</v>
      </c>
      <c r="L11" s="799">
        <f>ROUND(K11/K28*100,1)</f>
        <v>0.7</v>
      </c>
      <c r="M11" s="796">
        <v>87121</v>
      </c>
      <c r="N11" s="799">
        <f>ROUND(M11/M28*100,1)</f>
        <v>0.6</v>
      </c>
      <c r="O11" s="833">
        <v>57971</v>
      </c>
      <c r="P11" s="909">
        <v>0.3</v>
      </c>
      <c r="Q11" s="833">
        <v>51250</v>
      </c>
      <c r="R11" s="909">
        <v>0.2</v>
      </c>
      <c r="S11" s="833">
        <v>20988</v>
      </c>
      <c r="T11" s="909">
        <v>0.1</v>
      </c>
      <c r="U11" s="381"/>
    </row>
    <row r="12" spans="1:33" ht="16.5" customHeight="1">
      <c r="B12" s="2547" t="s">
        <v>1390</v>
      </c>
      <c r="C12" s="2548"/>
      <c r="D12" s="2549"/>
      <c r="E12" s="796"/>
      <c r="F12" s="797"/>
      <c r="G12" s="796"/>
      <c r="H12" s="797"/>
      <c r="I12" s="802" t="s">
        <v>1481</v>
      </c>
      <c r="J12" s="803" t="s">
        <v>1481</v>
      </c>
      <c r="K12" s="804" t="s">
        <v>1481</v>
      </c>
      <c r="L12" s="805" t="s">
        <v>1481</v>
      </c>
      <c r="M12" s="796">
        <v>163378</v>
      </c>
      <c r="N12" s="799">
        <f>ROUND(M12/M28*100,1)</f>
        <v>1.2</v>
      </c>
      <c r="O12" s="833">
        <v>35487</v>
      </c>
      <c r="P12" s="909">
        <v>0.2</v>
      </c>
      <c r="Q12" s="833">
        <v>34897</v>
      </c>
      <c r="R12" s="909">
        <v>0.2</v>
      </c>
      <c r="S12" s="833">
        <v>35118</v>
      </c>
      <c r="T12" s="909">
        <v>0.2</v>
      </c>
      <c r="U12" s="381"/>
      <c r="V12" s="231"/>
    </row>
    <row r="13" spans="1:33" ht="16.5" customHeight="1">
      <c r="B13" s="2547" t="s">
        <v>1391</v>
      </c>
      <c r="C13" s="2548"/>
      <c r="D13" s="2549"/>
      <c r="E13" s="796">
        <v>152884</v>
      </c>
      <c r="F13" s="797">
        <v>1.4</v>
      </c>
      <c r="G13" s="796">
        <v>159074</v>
      </c>
      <c r="H13" s="797">
        <f>ROUND(G13/G28*100,1)</f>
        <v>1.4</v>
      </c>
      <c r="I13" s="796">
        <v>163631</v>
      </c>
      <c r="J13" s="797">
        <f>ROUND(I13/I28*100,1)</f>
        <v>1.2</v>
      </c>
      <c r="K13" s="798">
        <v>178337</v>
      </c>
      <c r="L13" s="799">
        <f>ROUND(K13/K28*100,1)</f>
        <v>1.3</v>
      </c>
      <c r="M13" s="796">
        <v>244849</v>
      </c>
      <c r="N13" s="799">
        <f>ROUND(M13/M28*100,1)</f>
        <v>1.8</v>
      </c>
      <c r="O13" s="833">
        <v>2829787</v>
      </c>
      <c r="P13" s="909">
        <v>14.4</v>
      </c>
      <c r="Q13" s="833">
        <v>2898577</v>
      </c>
      <c r="R13" s="909">
        <v>13.9</v>
      </c>
      <c r="S13" s="833">
        <v>2688344</v>
      </c>
      <c r="T13" s="909">
        <v>13.7</v>
      </c>
      <c r="U13" s="381"/>
    </row>
    <row r="14" spans="1:33" ht="16.5" customHeight="1">
      <c r="B14" s="2547" t="s">
        <v>1392</v>
      </c>
      <c r="C14" s="2548"/>
      <c r="D14" s="2549"/>
      <c r="E14" s="796">
        <v>7292</v>
      </c>
      <c r="F14" s="797">
        <f>ROUND(E14/E28*100,1)</f>
        <v>0.1</v>
      </c>
      <c r="G14" s="796">
        <v>7393</v>
      </c>
      <c r="H14" s="797">
        <f>ROUND(G14/G28*100,1)</f>
        <v>0.1</v>
      </c>
      <c r="I14" s="796">
        <v>7462</v>
      </c>
      <c r="J14" s="797">
        <f>ROUND(I14/I28*100,1)</f>
        <v>0.1</v>
      </c>
      <c r="K14" s="798">
        <v>7098</v>
      </c>
      <c r="L14" s="799">
        <f>ROUND(K14/K28*100,1)</f>
        <v>0.1</v>
      </c>
      <c r="M14" s="796">
        <v>6963</v>
      </c>
      <c r="N14" s="799">
        <f>ROUND(M14/M28*100,1)</f>
        <v>0.1</v>
      </c>
      <c r="O14" s="833">
        <v>9059</v>
      </c>
      <c r="P14" s="909">
        <v>0</v>
      </c>
      <c r="Q14" s="833">
        <v>8508</v>
      </c>
      <c r="R14" s="909">
        <v>0</v>
      </c>
      <c r="S14" s="833">
        <v>7707</v>
      </c>
      <c r="T14" s="909">
        <v>0</v>
      </c>
      <c r="U14" s="381"/>
    </row>
    <row r="15" spans="1:33" ht="16.5" customHeight="1" thickBot="1">
      <c r="B15" s="2550" t="s">
        <v>1393</v>
      </c>
      <c r="C15" s="2551"/>
      <c r="D15" s="2552"/>
      <c r="E15" s="806">
        <f>SUM(E5:E14)</f>
        <v>7389381</v>
      </c>
      <c r="F15" s="807">
        <f>ROUND(E15/E28*100,1)</f>
        <v>65.2</v>
      </c>
      <c r="G15" s="806">
        <f>SUM(G5:G14)</f>
        <v>7873617</v>
      </c>
      <c r="H15" s="807">
        <f>ROUND(G15/G28*100,1)</f>
        <v>68.5</v>
      </c>
      <c r="I15" s="806">
        <f>SUM(I5:I14)</f>
        <v>8756069</v>
      </c>
      <c r="J15" s="807">
        <f>ROUND(I15/I28*100,1)</f>
        <v>66.5</v>
      </c>
      <c r="K15" s="808">
        <f>SUM(K5:K14)</f>
        <v>8124250</v>
      </c>
      <c r="L15" s="809">
        <f>ROUND(K15/K28*100,1)</f>
        <v>61.3</v>
      </c>
      <c r="M15" s="806">
        <f>SUM(M5:M14)</f>
        <v>8413919</v>
      </c>
      <c r="N15" s="809">
        <f>ROUND(M15/M28*100,1)</f>
        <v>61.7</v>
      </c>
      <c r="O15" s="911">
        <v>11142163</v>
      </c>
      <c r="P15" s="912">
        <v>56.5</v>
      </c>
      <c r="Q15" s="911">
        <f>SUM(Q5:Q14)</f>
        <v>11658862</v>
      </c>
      <c r="R15" s="912">
        <v>55.8</v>
      </c>
      <c r="S15" s="911">
        <v>11879768</v>
      </c>
      <c r="T15" s="912">
        <v>60.7</v>
      </c>
    </row>
    <row r="16" spans="1:33" ht="16.5" customHeight="1">
      <c r="B16" s="2565" t="s">
        <v>685</v>
      </c>
      <c r="C16" s="2566"/>
      <c r="D16" s="2567"/>
      <c r="E16" s="793">
        <v>208470</v>
      </c>
      <c r="F16" s="794">
        <f>ROUND(E16/E28*100,1)</f>
        <v>1.8</v>
      </c>
      <c r="G16" s="793">
        <v>171633</v>
      </c>
      <c r="H16" s="794">
        <f>ROUND(G16/G28*100,1)</f>
        <v>1.5</v>
      </c>
      <c r="I16" s="793">
        <v>184523</v>
      </c>
      <c r="J16" s="794">
        <f>ROUND(I16/I28*100,1)</f>
        <v>1.4</v>
      </c>
      <c r="K16" s="810">
        <v>227725</v>
      </c>
      <c r="L16" s="795">
        <f>ROUND(K16/K28*100,1)</f>
        <v>1.7</v>
      </c>
      <c r="M16" s="793">
        <v>227109</v>
      </c>
      <c r="N16" s="795">
        <f>ROUND(M16/M28*100,1)</f>
        <v>1.7</v>
      </c>
      <c r="O16" s="913">
        <v>426233</v>
      </c>
      <c r="P16" s="828">
        <v>2.2000000000000002</v>
      </c>
      <c r="Q16" s="913">
        <v>427382</v>
      </c>
      <c r="R16" s="828">
        <v>2</v>
      </c>
      <c r="S16" s="913">
        <v>435298</v>
      </c>
      <c r="T16" s="828">
        <v>2.2000000000000002</v>
      </c>
    </row>
    <row r="17" spans="2:20" ht="16.5" customHeight="1">
      <c r="B17" s="2547" t="s">
        <v>1193</v>
      </c>
      <c r="C17" s="2548"/>
      <c r="D17" s="2549"/>
      <c r="E17" s="796">
        <v>287581</v>
      </c>
      <c r="F17" s="797">
        <f>ROUND(E17/E28*100,1)</f>
        <v>2.5</v>
      </c>
      <c r="G17" s="796">
        <v>281246</v>
      </c>
      <c r="H17" s="797">
        <f>ROUND(G17/G28*100,1)</f>
        <v>2.4</v>
      </c>
      <c r="I17" s="796">
        <v>294388</v>
      </c>
      <c r="J17" s="797">
        <f>ROUND(I17/I28*100,1)</f>
        <v>2.2000000000000002</v>
      </c>
      <c r="K17" s="798">
        <v>307178</v>
      </c>
      <c r="L17" s="799">
        <f>ROUND(K17/K28*100,1)</f>
        <v>2.2999999999999998</v>
      </c>
      <c r="M17" s="796">
        <v>323558</v>
      </c>
      <c r="N17" s="799">
        <f>ROUND(M17/M28*100,1)</f>
        <v>2.4</v>
      </c>
      <c r="O17" s="910">
        <v>613234</v>
      </c>
      <c r="P17" s="832">
        <v>3.1</v>
      </c>
      <c r="Q17" s="910">
        <v>699465</v>
      </c>
      <c r="R17" s="832">
        <v>3.3</v>
      </c>
      <c r="S17" s="910">
        <v>651954</v>
      </c>
      <c r="T17" s="832">
        <v>3.3</v>
      </c>
    </row>
    <row r="18" spans="2:20" ht="16.5" customHeight="1">
      <c r="B18" s="2547" t="s">
        <v>1194</v>
      </c>
      <c r="C18" s="2548"/>
      <c r="D18" s="2549"/>
      <c r="E18" s="796">
        <v>533780</v>
      </c>
      <c r="F18" s="797">
        <f>ROUND(E18/E28*100,1)</f>
        <v>4.7</v>
      </c>
      <c r="G18" s="796">
        <v>498950</v>
      </c>
      <c r="H18" s="797">
        <v>4.4000000000000004</v>
      </c>
      <c r="I18" s="796">
        <v>808233</v>
      </c>
      <c r="J18" s="797">
        <f>ROUND(I18/I28*100,1)</f>
        <v>6.1</v>
      </c>
      <c r="K18" s="798">
        <v>789557</v>
      </c>
      <c r="L18" s="799">
        <f>ROUND(K18/K28*100,1)</f>
        <v>6</v>
      </c>
      <c r="M18" s="796">
        <v>1237076</v>
      </c>
      <c r="N18" s="799">
        <f>ROUND(M18/M28*100,1)</f>
        <v>9.1</v>
      </c>
      <c r="O18" s="910">
        <v>2039564</v>
      </c>
      <c r="P18" s="832">
        <v>10.4</v>
      </c>
      <c r="Q18" s="910">
        <v>2268626</v>
      </c>
      <c r="R18" s="832">
        <v>10.9</v>
      </c>
      <c r="S18" s="910">
        <v>2107007</v>
      </c>
      <c r="T18" s="832">
        <v>10.8</v>
      </c>
    </row>
    <row r="19" spans="2:20" ht="16.5" customHeight="1">
      <c r="B19" s="2547" t="s">
        <v>1195</v>
      </c>
      <c r="C19" s="2548"/>
      <c r="D19" s="2549"/>
      <c r="E19" s="796">
        <v>463507</v>
      </c>
      <c r="F19" s="797">
        <f>ROUND(E19/E28*100,1)</f>
        <v>4.0999999999999996</v>
      </c>
      <c r="G19" s="796">
        <v>563952</v>
      </c>
      <c r="H19" s="797">
        <f>ROUND(G19/G28*100,1)</f>
        <v>4.9000000000000004</v>
      </c>
      <c r="I19" s="796">
        <v>648176</v>
      </c>
      <c r="J19" s="797">
        <f>ROUND(I19/I28*100,1)</f>
        <v>4.9000000000000004</v>
      </c>
      <c r="K19" s="798">
        <v>663565</v>
      </c>
      <c r="L19" s="799">
        <f>ROUND(K19/K28*100,1)</f>
        <v>5</v>
      </c>
      <c r="M19" s="796">
        <v>622725</v>
      </c>
      <c r="N19" s="799">
        <f>ROUND(M19/M28*100,1)</f>
        <v>4.5999999999999996</v>
      </c>
      <c r="O19" s="910">
        <v>1044556</v>
      </c>
      <c r="P19" s="832">
        <v>5.3</v>
      </c>
      <c r="Q19" s="910">
        <v>1111915</v>
      </c>
      <c r="R19" s="832">
        <v>5.3</v>
      </c>
      <c r="S19" s="910">
        <v>1190261</v>
      </c>
      <c r="T19" s="832">
        <v>6.1</v>
      </c>
    </row>
    <row r="20" spans="2:20" ht="16.5" customHeight="1">
      <c r="B20" s="2547" t="s">
        <v>1441</v>
      </c>
      <c r="C20" s="2548"/>
      <c r="D20" s="2549"/>
      <c r="E20" s="796">
        <v>248161</v>
      </c>
      <c r="F20" s="797">
        <f>ROUND(E20/E28*100,1)</f>
        <v>2.2000000000000002</v>
      </c>
      <c r="G20" s="796">
        <v>131732</v>
      </c>
      <c r="H20" s="797">
        <v>1.2</v>
      </c>
      <c r="I20" s="796">
        <v>136960</v>
      </c>
      <c r="J20" s="797">
        <f>ROUND(I20/I28*100,1)</f>
        <v>1</v>
      </c>
      <c r="K20" s="798">
        <v>110778</v>
      </c>
      <c r="L20" s="799">
        <f>ROUND(K20/K28*100,1)</f>
        <v>0.8</v>
      </c>
      <c r="M20" s="796">
        <v>141044</v>
      </c>
      <c r="N20" s="799">
        <f>ROUND(M20/M28*100,1)</f>
        <v>1</v>
      </c>
      <c r="O20" s="910">
        <v>62271</v>
      </c>
      <c r="P20" s="832">
        <v>0.3</v>
      </c>
      <c r="Q20" s="910">
        <v>165924</v>
      </c>
      <c r="R20" s="832">
        <v>0.8</v>
      </c>
      <c r="S20" s="910">
        <v>605447</v>
      </c>
      <c r="T20" s="832">
        <v>3.1</v>
      </c>
    </row>
    <row r="21" spans="2:20" ht="16.5" customHeight="1">
      <c r="B21" s="2547" t="s">
        <v>1442</v>
      </c>
      <c r="C21" s="2548"/>
      <c r="D21" s="2549"/>
      <c r="E21" s="796">
        <v>29549</v>
      </c>
      <c r="F21" s="797">
        <f>ROUND(E21/E28*100,1)</f>
        <v>0.3</v>
      </c>
      <c r="G21" s="796">
        <v>29290</v>
      </c>
      <c r="H21" s="797">
        <f>ROUND(G21/G28*100,1)</f>
        <v>0.3</v>
      </c>
      <c r="I21" s="796">
        <v>59900</v>
      </c>
      <c r="J21" s="797">
        <f>ROUND(I21/I28*100,1)</f>
        <v>0.5</v>
      </c>
      <c r="K21" s="798">
        <v>28521</v>
      </c>
      <c r="L21" s="799">
        <f>ROUND(K21/K28*100,1)</f>
        <v>0.2</v>
      </c>
      <c r="M21" s="796">
        <v>6634</v>
      </c>
      <c r="N21" s="799">
        <f>ROUND(M21/M28*100,1)</f>
        <v>0</v>
      </c>
      <c r="O21" s="910">
        <v>1900</v>
      </c>
      <c r="P21" s="832">
        <v>0</v>
      </c>
      <c r="Q21" s="910">
        <v>4104</v>
      </c>
      <c r="R21" s="832">
        <v>0</v>
      </c>
      <c r="S21" s="910">
        <v>4231</v>
      </c>
      <c r="T21" s="832">
        <v>0</v>
      </c>
    </row>
    <row r="22" spans="2:20" ht="16.5" customHeight="1">
      <c r="B22" s="2547" t="s">
        <v>1443</v>
      </c>
      <c r="C22" s="2548"/>
      <c r="D22" s="2549"/>
      <c r="E22" s="796">
        <v>474467</v>
      </c>
      <c r="F22" s="797">
        <f>ROUND(E22/E28*100,1)</f>
        <v>4.2</v>
      </c>
      <c r="G22" s="796">
        <v>487928</v>
      </c>
      <c r="H22" s="797">
        <f>ROUND(G22/G28*100,1)</f>
        <v>4.2</v>
      </c>
      <c r="I22" s="796">
        <v>74000</v>
      </c>
      <c r="J22" s="797">
        <f>ROUND(I22/I28*100,1)</f>
        <v>0.6</v>
      </c>
      <c r="K22" s="798">
        <v>886710</v>
      </c>
      <c r="L22" s="799">
        <f>ROUND(K22/K28*100,1)</f>
        <v>6.7</v>
      </c>
      <c r="M22" s="796">
        <v>285000</v>
      </c>
      <c r="N22" s="799">
        <f>ROUND(M22/M28*100,1)</f>
        <v>2.1</v>
      </c>
      <c r="O22" s="910">
        <v>533195</v>
      </c>
      <c r="P22" s="832">
        <v>2.7</v>
      </c>
      <c r="Q22" s="910">
        <v>160814</v>
      </c>
      <c r="R22" s="832">
        <v>0.8</v>
      </c>
      <c r="S22" s="910">
        <v>208913</v>
      </c>
      <c r="T22" s="832">
        <v>1.1000000000000001</v>
      </c>
    </row>
    <row r="23" spans="2:20" ht="16.5" customHeight="1">
      <c r="B23" s="2547" t="s">
        <v>1444</v>
      </c>
      <c r="C23" s="2548"/>
      <c r="D23" s="2549"/>
      <c r="E23" s="796">
        <v>249870</v>
      </c>
      <c r="F23" s="797">
        <f>ROUND(E23/E28*100,1)</f>
        <v>2.2000000000000002</v>
      </c>
      <c r="G23" s="796">
        <v>207492</v>
      </c>
      <c r="H23" s="797">
        <f>ROUND(G23/G28*100,1)</f>
        <v>1.8</v>
      </c>
      <c r="I23" s="796">
        <v>288297</v>
      </c>
      <c r="J23" s="797">
        <f>ROUND(I23/I28*100,1)</f>
        <v>2.2000000000000002</v>
      </c>
      <c r="K23" s="798">
        <v>392349</v>
      </c>
      <c r="L23" s="799">
        <f>ROUND(K23/K28*100,1)</f>
        <v>3</v>
      </c>
      <c r="M23" s="796">
        <v>568521</v>
      </c>
      <c r="N23" s="799">
        <f>ROUND(M23/M28*100,1)</f>
        <v>4.2</v>
      </c>
      <c r="O23" s="910">
        <v>640821</v>
      </c>
      <c r="P23" s="832">
        <v>3.3</v>
      </c>
      <c r="Q23" s="910">
        <v>494822</v>
      </c>
      <c r="R23" s="832">
        <v>2.4</v>
      </c>
      <c r="S23" s="910">
        <v>429018</v>
      </c>
      <c r="T23" s="832">
        <v>2.2000000000000002</v>
      </c>
    </row>
    <row r="24" spans="2:20" ht="16.5" customHeight="1">
      <c r="B24" s="2547" t="s">
        <v>1445</v>
      </c>
      <c r="C24" s="2548"/>
      <c r="D24" s="2549"/>
      <c r="E24" s="796">
        <v>351109</v>
      </c>
      <c r="F24" s="797">
        <f>ROUND(E24/E28*100,1)</f>
        <v>3.1</v>
      </c>
      <c r="G24" s="796">
        <v>338069</v>
      </c>
      <c r="H24" s="797">
        <f>ROUND(G24/G28*100,1)</f>
        <v>2.9</v>
      </c>
      <c r="I24" s="796">
        <v>394589</v>
      </c>
      <c r="J24" s="797">
        <f>ROUND(I24/I28*100,1)</f>
        <v>3</v>
      </c>
      <c r="K24" s="798">
        <v>377196</v>
      </c>
      <c r="L24" s="799">
        <f>ROUND(K24/K28*100,1)</f>
        <v>2.8</v>
      </c>
      <c r="M24" s="796">
        <v>396602</v>
      </c>
      <c r="N24" s="799">
        <f>ROUND(M24/M28*100,1)</f>
        <v>2.9</v>
      </c>
      <c r="O24" s="910">
        <v>466793</v>
      </c>
      <c r="P24" s="832">
        <v>2.4</v>
      </c>
      <c r="Q24" s="910">
        <v>1093732</v>
      </c>
      <c r="R24" s="832">
        <v>5.2</v>
      </c>
      <c r="S24" s="910">
        <v>403006</v>
      </c>
      <c r="T24" s="832">
        <v>2.1</v>
      </c>
    </row>
    <row r="25" spans="2:20" ht="16.5" customHeight="1">
      <c r="B25" s="2547" t="s">
        <v>1446</v>
      </c>
      <c r="C25" s="2548"/>
      <c r="D25" s="2549"/>
      <c r="E25" s="796">
        <v>1097960</v>
      </c>
      <c r="F25" s="797">
        <f>ROUND(E25/E28*100,1)</f>
        <v>9.6999999999999993</v>
      </c>
      <c r="G25" s="796">
        <v>910500</v>
      </c>
      <c r="H25" s="797">
        <f>ROUND(G25/G28*100,1)</f>
        <v>7.9</v>
      </c>
      <c r="I25" s="796">
        <v>1525700</v>
      </c>
      <c r="J25" s="797">
        <f>ROUND(I25/I28*100,1)</f>
        <v>11.6</v>
      </c>
      <c r="K25" s="798">
        <v>1350600</v>
      </c>
      <c r="L25" s="799">
        <f>ROUND(K25/K28*100,1)</f>
        <v>10.199999999999999</v>
      </c>
      <c r="M25" s="796">
        <v>1415600</v>
      </c>
      <c r="N25" s="799">
        <f>ROUND(M25/M28*100,1)</f>
        <v>10.4</v>
      </c>
      <c r="O25" s="910">
        <v>2733583</v>
      </c>
      <c r="P25" s="832">
        <v>13.9</v>
      </c>
      <c r="Q25" s="910">
        <v>2797114</v>
      </c>
      <c r="R25" s="832">
        <v>13.4</v>
      </c>
      <c r="S25" s="910">
        <v>1660021</v>
      </c>
      <c r="T25" s="832">
        <v>8.5</v>
      </c>
    </row>
    <row r="26" spans="2:20" ht="16.5" customHeight="1">
      <c r="B26" s="811"/>
      <c r="C26" s="2578" t="s">
        <v>2152</v>
      </c>
      <c r="D26" s="2579"/>
      <c r="E26" s="796">
        <v>360800</v>
      </c>
      <c r="F26" s="797">
        <f>ROUND(E26/E28*100,1)</f>
        <v>3.2</v>
      </c>
      <c r="G26" s="796">
        <v>438200</v>
      </c>
      <c r="H26" s="797">
        <f>ROUND(G26/G28*100,1)</f>
        <v>3.8</v>
      </c>
      <c r="I26" s="796">
        <v>220500</v>
      </c>
      <c r="J26" s="797"/>
      <c r="K26" s="798">
        <v>240300</v>
      </c>
      <c r="L26" s="799">
        <f>ROUND(K26/K28*100,1)</f>
        <v>1.8</v>
      </c>
      <c r="M26" s="796">
        <v>68400</v>
      </c>
      <c r="N26" s="799">
        <f>ROUND(M26/M28*100,1)</f>
        <v>0.5</v>
      </c>
      <c r="O26" s="914">
        <v>347000</v>
      </c>
      <c r="P26" s="832">
        <v>1.8</v>
      </c>
      <c r="Q26" s="914" t="s">
        <v>15</v>
      </c>
      <c r="R26" s="832">
        <v>0</v>
      </c>
      <c r="S26" s="1208" t="s">
        <v>15</v>
      </c>
      <c r="T26" s="1242" t="s">
        <v>15</v>
      </c>
    </row>
    <row r="27" spans="2:20" ht="16.5" customHeight="1">
      <c r="B27" s="812"/>
      <c r="C27" s="2568" t="s">
        <v>1447</v>
      </c>
      <c r="D27" s="2569"/>
      <c r="E27" s="813"/>
      <c r="F27" s="814"/>
      <c r="G27" s="813"/>
      <c r="H27" s="814"/>
      <c r="I27" s="813"/>
      <c r="J27" s="814"/>
      <c r="K27" s="815"/>
      <c r="L27" s="816"/>
      <c r="M27" s="813"/>
      <c r="N27" s="816"/>
      <c r="O27" s="915">
        <v>999683</v>
      </c>
      <c r="P27" s="916">
        <v>5.0999999999999996</v>
      </c>
      <c r="Q27" s="915">
        <v>1208814</v>
      </c>
      <c r="R27" s="916">
        <v>5.8</v>
      </c>
      <c r="S27" s="915">
        <v>842721</v>
      </c>
      <c r="T27" s="916">
        <v>4.3</v>
      </c>
    </row>
    <row r="28" spans="2:20" ht="16.5" customHeight="1">
      <c r="B28" s="2544" t="s">
        <v>1448</v>
      </c>
      <c r="C28" s="2545"/>
      <c r="D28" s="2546"/>
      <c r="E28" s="361">
        <f>SUM(E15:E25)</f>
        <v>11333835</v>
      </c>
      <c r="F28" s="362">
        <f>ROUND(E28/E28*100,1)</f>
        <v>100</v>
      </c>
      <c r="G28" s="361">
        <f>SUM(G15:G25)</f>
        <v>11494409</v>
      </c>
      <c r="H28" s="362">
        <f>ROUND(G28/G28*100,1)</f>
        <v>100</v>
      </c>
      <c r="I28" s="361">
        <f>SUM(I15:I25)</f>
        <v>13170835</v>
      </c>
      <c r="J28" s="362">
        <f>ROUND(I28/I28*100,1)</f>
        <v>100</v>
      </c>
      <c r="K28" s="363">
        <f>SUM(K15:K25)</f>
        <v>13258429</v>
      </c>
      <c r="L28" s="364">
        <f>ROUND(K28/K28*100,1)</f>
        <v>100</v>
      </c>
      <c r="M28" s="361">
        <f>SUM(M15:M25)</f>
        <v>13637788</v>
      </c>
      <c r="N28" s="364">
        <f>ROUND(M28/M28*100,1)</f>
        <v>100</v>
      </c>
      <c r="O28" s="917">
        <v>19704313</v>
      </c>
      <c r="P28" s="918">
        <v>100</v>
      </c>
      <c r="Q28" s="917">
        <f>SUM(Q5:Q14,Q16:Q25)</f>
        <v>20882760</v>
      </c>
      <c r="R28" s="918">
        <v>100</v>
      </c>
      <c r="S28" s="917">
        <v>19574924</v>
      </c>
      <c r="T28" s="918">
        <v>100</v>
      </c>
    </row>
    <row r="29" spans="2:20" ht="16.5" customHeight="1">
      <c r="B29" s="2602" t="s">
        <v>1449</v>
      </c>
      <c r="C29" s="2603"/>
      <c r="D29" s="2604"/>
      <c r="E29" s="817">
        <v>2811958</v>
      </c>
      <c r="F29" s="818">
        <f>ROUND(E29/E53*100,1)</f>
        <v>25.3</v>
      </c>
      <c r="G29" s="817">
        <v>2924101</v>
      </c>
      <c r="H29" s="818">
        <f>ROUND(G29/G53*100,1)</f>
        <v>26.1</v>
      </c>
      <c r="I29" s="817">
        <v>3003187</v>
      </c>
      <c r="J29" s="818">
        <f>ROUND(I29/I53*100,1)</f>
        <v>23.5</v>
      </c>
      <c r="K29" s="819">
        <v>3024235</v>
      </c>
      <c r="L29" s="820">
        <f>ROUND(K29/K53*100,1)</f>
        <v>23.8</v>
      </c>
      <c r="M29" s="817">
        <v>3069145</v>
      </c>
      <c r="N29" s="820">
        <f>ROUND(M29/M53*100,1)</f>
        <v>23.2</v>
      </c>
      <c r="O29" s="919">
        <v>3780857</v>
      </c>
      <c r="P29" s="920">
        <v>19.7</v>
      </c>
      <c r="Q29" s="919">
        <v>3715278</v>
      </c>
      <c r="R29" s="920">
        <v>18.2</v>
      </c>
      <c r="S29" s="919">
        <v>3885345</v>
      </c>
      <c r="T29" s="920">
        <v>20.399999999999999</v>
      </c>
    </row>
    <row r="30" spans="2:20" ht="16.5" customHeight="1">
      <c r="B30" s="2575" t="s">
        <v>1450</v>
      </c>
      <c r="C30" s="2576"/>
      <c r="D30" s="2577"/>
      <c r="E30" s="796">
        <v>434749</v>
      </c>
      <c r="F30" s="797">
        <f>ROUND(E30/E53*100,1)</f>
        <v>3.9</v>
      </c>
      <c r="G30" s="796">
        <v>473728</v>
      </c>
      <c r="H30" s="797">
        <f>ROUND(G30/G53*100,1)</f>
        <v>4.2</v>
      </c>
      <c r="I30" s="796">
        <v>503485</v>
      </c>
      <c r="J30" s="797">
        <f>ROUND(I30/I53*100,1)</f>
        <v>3.9</v>
      </c>
      <c r="K30" s="798">
        <v>530213</v>
      </c>
      <c r="L30" s="799">
        <f>ROUND(K30/K53*100,1)</f>
        <v>4.2</v>
      </c>
      <c r="M30" s="796">
        <v>564890</v>
      </c>
      <c r="N30" s="799">
        <f>ROUND(M30/M53*100,1)</f>
        <v>4.3</v>
      </c>
      <c r="O30" s="910">
        <v>3200818</v>
      </c>
      <c r="P30" s="832">
        <v>16.7</v>
      </c>
      <c r="Q30" s="910">
        <v>3174317</v>
      </c>
      <c r="R30" s="832">
        <v>15.5</v>
      </c>
      <c r="S30" s="910">
        <v>3358439</v>
      </c>
      <c r="T30" s="832">
        <v>17.600000000000001</v>
      </c>
    </row>
    <row r="31" spans="2:20" ht="16.5" customHeight="1">
      <c r="B31" s="2575" t="s">
        <v>1451</v>
      </c>
      <c r="C31" s="2576"/>
      <c r="D31" s="2577"/>
      <c r="E31" s="821">
        <f>E32+E33</f>
        <v>1458037</v>
      </c>
      <c r="F31" s="797">
        <f>ROUND(E31/E53*100,1)</f>
        <v>13.1</v>
      </c>
      <c r="G31" s="821">
        <f>G32+G33</f>
        <v>1350794</v>
      </c>
      <c r="H31" s="797">
        <f>ROUND(G31/G53*100,1)</f>
        <v>12.1</v>
      </c>
      <c r="I31" s="821">
        <v>1014533</v>
      </c>
      <c r="J31" s="797">
        <f>ROUND(I31/I53*100,1)</f>
        <v>7.9</v>
      </c>
      <c r="K31" s="822">
        <v>1065244</v>
      </c>
      <c r="L31" s="799">
        <f>ROUND(K31/K53*100,1)</f>
        <v>8.4</v>
      </c>
      <c r="M31" s="821">
        <v>1049170</v>
      </c>
      <c r="N31" s="799">
        <f>ROUND(M31/M53*100,1)</f>
        <v>7.9</v>
      </c>
      <c r="O31" s="921">
        <v>3160081</v>
      </c>
      <c r="P31" s="832">
        <v>16.5</v>
      </c>
      <c r="Q31" s="921">
        <v>3214561</v>
      </c>
      <c r="R31" s="832">
        <v>15.7</v>
      </c>
      <c r="S31" s="921">
        <v>2784604</v>
      </c>
      <c r="T31" s="832">
        <v>14.6</v>
      </c>
    </row>
    <row r="32" spans="2:20" ht="16.5" customHeight="1">
      <c r="B32" s="823" t="s">
        <v>1452</v>
      </c>
      <c r="C32" s="824" t="s">
        <v>1453</v>
      </c>
      <c r="D32" s="825"/>
      <c r="E32" s="796">
        <v>1454157</v>
      </c>
      <c r="F32" s="797">
        <f>ROUND(E32/E53*100,1)</f>
        <v>13.1</v>
      </c>
      <c r="G32" s="796">
        <v>1349683</v>
      </c>
      <c r="H32" s="797">
        <v>12.1</v>
      </c>
      <c r="I32" s="796">
        <v>1012957</v>
      </c>
      <c r="J32" s="797">
        <f>ROUND(I32/I53*100,1)</f>
        <v>7.9</v>
      </c>
      <c r="K32" s="798">
        <v>1062882</v>
      </c>
      <c r="L32" s="799">
        <f>ROUND(K32/K53*100,1)</f>
        <v>8.4</v>
      </c>
      <c r="M32" s="796">
        <v>1048150</v>
      </c>
      <c r="N32" s="799">
        <f>ROUND(M32/M53*100,1)</f>
        <v>7.9</v>
      </c>
      <c r="O32" s="910">
        <v>3156934</v>
      </c>
      <c r="P32" s="832">
        <v>16.399999999999999</v>
      </c>
      <c r="Q32" s="910">
        <v>3212194</v>
      </c>
      <c r="R32" s="832">
        <v>15.7</v>
      </c>
      <c r="S32" s="910">
        <v>2782348</v>
      </c>
      <c r="T32" s="832">
        <v>14.6</v>
      </c>
    </row>
    <row r="33" spans="2:20" ht="16.5" customHeight="1">
      <c r="B33" s="823" t="s">
        <v>1454</v>
      </c>
      <c r="C33" s="824" t="s">
        <v>1200</v>
      </c>
      <c r="D33" s="825"/>
      <c r="E33" s="796">
        <v>3880</v>
      </c>
      <c r="F33" s="797">
        <f>ROUND(E33/E53*100,1)</f>
        <v>0</v>
      </c>
      <c r="G33" s="796">
        <v>1111</v>
      </c>
      <c r="H33" s="797">
        <f>ROUND(G33/G53*100,1)</f>
        <v>0</v>
      </c>
      <c r="I33" s="796">
        <v>1576</v>
      </c>
      <c r="J33" s="797">
        <f>ROUND(I33/I53*100,1)</f>
        <v>0</v>
      </c>
      <c r="K33" s="798">
        <v>2362</v>
      </c>
      <c r="L33" s="799">
        <f>ROUND(K33/K53*100,1)</f>
        <v>0</v>
      </c>
      <c r="M33" s="796">
        <v>1020</v>
      </c>
      <c r="N33" s="799">
        <f>ROUND(M33/M53*100,1)</f>
        <v>0</v>
      </c>
      <c r="O33" s="910">
        <v>3147</v>
      </c>
      <c r="P33" s="832">
        <v>0</v>
      </c>
      <c r="Q33" s="910">
        <v>2367</v>
      </c>
      <c r="R33" s="832">
        <v>0</v>
      </c>
      <c r="S33" s="910">
        <v>2256</v>
      </c>
      <c r="T33" s="832">
        <v>0</v>
      </c>
    </row>
    <row r="34" spans="2:20" ht="16.5" customHeight="1" thickBot="1">
      <c r="B34" s="2597" t="s">
        <v>1393</v>
      </c>
      <c r="C34" s="2598"/>
      <c r="D34" s="2599"/>
      <c r="E34" s="806">
        <f>SUM(E29:E31)</f>
        <v>4704744</v>
      </c>
      <c r="F34" s="807">
        <f>ROUND(E34/E53*100,1)</f>
        <v>42.3</v>
      </c>
      <c r="G34" s="806">
        <f>SUM(G29:G31)</f>
        <v>4748623</v>
      </c>
      <c r="H34" s="807">
        <f>ROUND(G34/G53*100,1)</f>
        <v>42.4</v>
      </c>
      <c r="I34" s="806">
        <f>SUM(I29:I31)</f>
        <v>4521205</v>
      </c>
      <c r="J34" s="807">
        <f>ROUND(I34/I53*100,1)</f>
        <v>35.4</v>
      </c>
      <c r="K34" s="808">
        <f>SUM(K29:K31)</f>
        <v>4619692</v>
      </c>
      <c r="L34" s="809">
        <f>ROUND(K34/K53*100,1)</f>
        <v>36.4</v>
      </c>
      <c r="M34" s="806">
        <f>SUM(M29:M31)</f>
        <v>4683205</v>
      </c>
      <c r="N34" s="809">
        <f>ROUND(M34/M53*100,1)</f>
        <v>35.299999999999997</v>
      </c>
      <c r="O34" s="911">
        <v>10141756</v>
      </c>
      <c r="P34" s="922">
        <v>52.8</v>
      </c>
      <c r="Q34" s="911">
        <v>10104156</v>
      </c>
      <c r="R34" s="922">
        <v>49.4</v>
      </c>
      <c r="S34" s="911">
        <v>10028388</v>
      </c>
      <c r="T34" s="922">
        <v>52.7</v>
      </c>
    </row>
    <row r="35" spans="2:20" ht="16.5" customHeight="1">
      <c r="B35" s="2600" t="s">
        <v>169</v>
      </c>
      <c r="C35" s="2589"/>
      <c r="D35" s="2589"/>
      <c r="E35" s="826">
        <v>1401866</v>
      </c>
      <c r="F35" s="827">
        <f>ROUND(E35/E53*100,1)</f>
        <v>12.6</v>
      </c>
      <c r="G35" s="826">
        <v>1485273</v>
      </c>
      <c r="H35" s="827">
        <f>ROUND(G35/G53*100,1)</f>
        <v>13.3</v>
      </c>
      <c r="I35" s="826">
        <v>1667492</v>
      </c>
      <c r="J35" s="827">
        <f>ROUND(I35/I53*100,1)</f>
        <v>13</v>
      </c>
      <c r="K35" s="826">
        <v>1903247</v>
      </c>
      <c r="L35" s="827">
        <f>ROUND(K35/K53*100,1)</f>
        <v>15</v>
      </c>
      <c r="M35" s="826">
        <v>1795074</v>
      </c>
      <c r="N35" s="929">
        <f>ROUND(M35/M53*100,1)</f>
        <v>13.5</v>
      </c>
      <c r="O35" s="913">
        <v>3065079</v>
      </c>
      <c r="P35" s="828">
        <v>16</v>
      </c>
      <c r="Q35" s="913">
        <v>3067141</v>
      </c>
      <c r="R35" s="828">
        <v>15</v>
      </c>
      <c r="S35" s="934">
        <v>3215470</v>
      </c>
      <c r="T35" s="828">
        <v>16.899999999999999</v>
      </c>
    </row>
    <row r="36" spans="2:20" ht="16.5" customHeight="1">
      <c r="B36" s="2601" t="s">
        <v>1021</v>
      </c>
      <c r="C36" s="2591"/>
      <c r="D36" s="2591"/>
      <c r="E36" s="830">
        <v>57454</v>
      </c>
      <c r="F36" s="831">
        <f>ROUND(E36/E53*100,1)</f>
        <v>0.5</v>
      </c>
      <c r="G36" s="830">
        <v>56738</v>
      </c>
      <c r="H36" s="831">
        <f>ROUND(G36/G53*100,1)</f>
        <v>0.5</v>
      </c>
      <c r="I36" s="830">
        <v>48388</v>
      </c>
      <c r="J36" s="831">
        <f>ROUND(I36/I53*100,1)</f>
        <v>0.4</v>
      </c>
      <c r="K36" s="830">
        <v>60999</v>
      </c>
      <c r="L36" s="831">
        <f>ROUND(K36/K53*100,1)</f>
        <v>0.5</v>
      </c>
      <c r="M36" s="830">
        <v>57828</v>
      </c>
      <c r="N36" s="930">
        <f>ROUND(M36/M53*100,1)</f>
        <v>0.4</v>
      </c>
      <c r="O36" s="910">
        <v>45932</v>
      </c>
      <c r="P36" s="832">
        <v>0.2</v>
      </c>
      <c r="Q36" s="910">
        <v>47853</v>
      </c>
      <c r="R36" s="832">
        <v>0.2</v>
      </c>
      <c r="S36" s="935">
        <v>72710</v>
      </c>
      <c r="T36" s="832">
        <v>0.4</v>
      </c>
    </row>
    <row r="37" spans="2:20" ht="16.5" customHeight="1">
      <c r="B37" s="2601" t="s">
        <v>1241</v>
      </c>
      <c r="C37" s="2591"/>
      <c r="D37" s="2591"/>
      <c r="E37" s="830">
        <v>1377512</v>
      </c>
      <c r="F37" s="831">
        <f>ROUND(E37/E53*100,1)</f>
        <v>12.4</v>
      </c>
      <c r="G37" s="830">
        <v>1271224</v>
      </c>
      <c r="H37" s="831">
        <f>ROUND(G37/G53*100,1)</f>
        <v>11.3</v>
      </c>
      <c r="I37" s="830">
        <v>1387512</v>
      </c>
      <c r="J37" s="831">
        <f>ROUND(I37/I53*100,1)</f>
        <v>10.9</v>
      </c>
      <c r="K37" s="830">
        <v>1438390</v>
      </c>
      <c r="L37" s="831">
        <f>ROUND(K37/K53*100,1)</f>
        <v>11.3</v>
      </c>
      <c r="M37" s="830">
        <v>1851278</v>
      </c>
      <c r="N37" s="930">
        <f>ROUND(M37/M53*100,1)</f>
        <v>14</v>
      </c>
      <c r="O37" s="910">
        <v>1621990</v>
      </c>
      <c r="P37" s="832">
        <v>8.4</v>
      </c>
      <c r="Q37" s="910">
        <v>1522811</v>
      </c>
      <c r="R37" s="832">
        <v>7.4</v>
      </c>
      <c r="S37" s="935">
        <v>1571242</v>
      </c>
      <c r="T37" s="832">
        <v>8.3000000000000007</v>
      </c>
    </row>
    <row r="38" spans="2:20" ht="30.75" customHeight="1">
      <c r="B38" s="833"/>
      <c r="C38" s="2595" t="s">
        <v>630</v>
      </c>
      <c r="D38" s="2596"/>
      <c r="E38" s="830">
        <v>826794</v>
      </c>
      <c r="F38" s="831">
        <f>ROUND(E38/E53*100,1)</f>
        <v>7.4</v>
      </c>
      <c r="G38" s="830">
        <v>716510</v>
      </c>
      <c r="H38" s="831">
        <f>ROUND(G38/G53*100,1)</f>
        <v>6.4</v>
      </c>
      <c r="I38" s="830">
        <v>778201</v>
      </c>
      <c r="J38" s="831">
        <f>ROUND(I38/I53*100,1)</f>
        <v>6.1</v>
      </c>
      <c r="K38" s="830">
        <v>795432</v>
      </c>
      <c r="L38" s="831">
        <f>ROUND(K38/K53*100,1)</f>
        <v>6.3</v>
      </c>
      <c r="M38" s="830">
        <v>958261</v>
      </c>
      <c r="N38" s="930">
        <f>ROUND(M38/M53*100,1)</f>
        <v>7.2</v>
      </c>
      <c r="O38" s="910">
        <v>720237</v>
      </c>
      <c r="P38" s="832">
        <v>3.7</v>
      </c>
      <c r="Q38" s="910">
        <v>713324</v>
      </c>
      <c r="R38" s="832">
        <v>3.5</v>
      </c>
      <c r="S38" s="935">
        <v>752510</v>
      </c>
      <c r="T38" s="832">
        <v>4</v>
      </c>
    </row>
    <row r="39" spans="2:20" ht="16.5" customHeight="1" thickBot="1">
      <c r="B39" s="2570" t="s">
        <v>1393</v>
      </c>
      <c r="C39" s="2571"/>
      <c r="D39" s="2571"/>
      <c r="E39" s="834">
        <f>SUM(E35:E37)</f>
        <v>2836832</v>
      </c>
      <c r="F39" s="835">
        <f>ROUND(E39/E53*100,1)</f>
        <v>25.5</v>
      </c>
      <c r="G39" s="834">
        <f>SUM(G35:G37)</f>
        <v>2813235</v>
      </c>
      <c r="H39" s="835">
        <f>ROUND(G39/G53*100,1)</f>
        <v>25.1</v>
      </c>
      <c r="I39" s="834">
        <f>SUM(I35:I37)</f>
        <v>3103392</v>
      </c>
      <c r="J39" s="835">
        <f>ROUND(I39/I53*100,1)</f>
        <v>24.3</v>
      </c>
      <c r="K39" s="834">
        <f>SUM(K35:K37)</f>
        <v>3402636</v>
      </c>
      <c r="L39" s="835">
        <f>ROUND(K39/K53*100,1)</f>
        <v>26.8</v>
      </c>
      <c r="M39" s="834">
        <f>SUM(M35:M37)</f>
        <v>3704180</v>
      </c>
      <c r="N39" s="931">
        <f>ROUND(M39/M53*100,1)</f>
        <v>27.9</v>
      </c>
      <c r="O39" s="911">
        <v>4733001</v>
      </c>
      <c r="P39" s="836">
        <v>24.6</v>
      </c>
      <c r="Q39" s="911">
        <v>4637805</v>
      </c>
      <c r="R39" s="836">
        <v>22.7</v>
      </c>
      <c r="S39" s="936">
        <v>4859422</v>
      </c>
      <c r="T39" s="836">
        <v>25.5</v>
      </c>
    </row>
    <row r="40" spans="2:20" ht="16.5" customHeight="1">
      <c r="B40" s="2572" t="s">
        <v>1242</v>
      </c>
      <c r="C40" s="2573"/>
      <c r="D40" s="2574"/>
      <c r="E40" s="346">
        <v>626278</v>
      </c>
      <c r="F40" s="359">
        <f>ROUND(E40/E53*100,1)</f>
        <v>5.6</v>
      </c>
      <c r="G40" s="346">
        <v>956420</v>
      </c>
      <c r="H40" s="359">
        <f>ROUND(G40/G53*100,1)</f>
        <v>8.5</v>
      </c>
      <c r="I40" s="346">
        <v>806974</v>
      </c>
      <c r="J40" s="359">
        <f>ROUND(I40/I53*100,1)</f>
        <v>6.3</v>
      </c>
      <c r="K40" s="347">
        <v>946949</v>
      </c>
      <c r="L40" s="360">
        <f>ROUND(K40/K53*100,1)</f>
        <v>7.5</v>
      </c>
      <c r="M40" s="346">
        <v>931129</v>
      </c>
      <c r="N40" s="360">
        <f>ROUND(M40/M53*100,1)</f>
        <v>7</v>
      </c>
      <c r="O40" s="923">
        <v>1292827</v>
      </c>
      <c r="P40" s="924">
        <v>6.7</v>
      </c>
      <c r="Q40" s="923">
        <v>1378917</v>
      </c>
      <c r="R40" s="924">
        <v>6.7</v>
      </c>
      <c r="S40" s="937">
        <v>1670257</v>
      </c>
      <c r="T40" s="924">
        <v>8.8000000000000007</v>
      </c>
    </row>
    <row r="41" spans="2:20" ht="16.5" customHeight="1">
      <c r="B41" s="2580" t="s">
        <v>1243</v>
      </c>
      <c r="C41" s="2581"/>
      <c r="D41" s="2582"/>
      <c r="E41" s="351">
        <v>564773</v>
      </c>
      <c r="F41" s="352">
        <f>ROUND(E41/E53*100,1)</f>
        <v>5.0999999999999996</v>
      </c>
      <c r="G41" s="351">
        <v>27720</v>
      </c>
      <c r="H41" s="352">
        <f>ROUND(G41/G53*100,1)</f>
        <v>0.2</v>
      </c>
      <c r="I41" s="351">
        <v>38251</v>
      </c>
      <c r="J41" s="352">
        <f>ROUND(I41/I53*100,1)</f>
        <v>0.3</v>
      </c>
      <c r="K41" s="353">
        <v>59754</v>
      </c>
      <c r="L41" s="354">
        <f>ROUND(K41/K53*100,1)</f>
        <v>0.5</v>
      </c>
      <c r="M41" s="351">
        <v>87801</v>
      </c>
      <c r="N41" s="354">
        <f>ROUND(M41/M53*100,1)</f>
        <v>0.7</v>
      </c>
      <c r="O41" s="925">
        <v>11800</v>
      </c>
      <c r="P41" s="926">
        <v>0.1</v>
      </c>
      <c r="Q41" s="925">
        <v>7500</v>
      </c>
      <c r="R41" s="926">
        <v>0</v>
      </c>
      <c r="S41" s="938">
        <v>7600</v>
      </c>
      <c r="T41" s="926">
        <v>0</v>
      </c>
    </row>
    <row r="42" spans="2:20" ht="16.5" customHeight="1">
      <c r="B42" s="2580" t="s">
        <v>1244</v>
      </c>
      <c r="C42" s="2581"/>
      <c r="D42" s="2582"/>
      <c r="E42" s="351">
        <v>710949</v>
      </c>
      <c r="F42" s="352">
        <f>ROUND(E42/E53*100,1)</f>
        <v>6.4</v>
      </c>
      <c r="G42" s="351">
        <v>606304</v>
      </c>
      <c r="H42" s="352">
        <f>ROUND(G42/G53*100,1)</f>
        <v>5.4</v>
      </c>
      <c r="I42" s="351">
        <v>603420</v>
      </c>
      <c r="J42" s="352">
        <f>ROUND(I42/I53*100,1)</f>
        <v>4.7</v>
      </c>
      <c r="K42" s="353">
        <v>257091</v>
      </c>
      <c r="L42" s="354">
        <f>ROUND(K42/K53*100,1)</f>
        <v>2</v>
      </c>
      <c r="M42" s="351">
        <v>478307</v>
      </c>
      <c r="N42" s="354">
        <f>ROUND(M42/M53*100,1)</f>
        <v>3.6</v>
      </c>
      <c r="O42" s="925">
        <v>398632</v>
      </c>
      <c r="P42" s="926">
        <v>2.1</v>
      </c>
      <c r="Q42" s="925">
        <v>639684</v>
      </c>
      <c r="R42" s="926">
        <v>3.1</v>
      </c>
      <c r="S42" s="938">
        <v>412673</v>
      </c>
      <c r="T42" s="926">
        <v>2.2000000000000002</v>
      </c>
    </row>
    <row r="43" spans="2:20" ht="16.5" customHeight="1" thickBot="1">
      <c r="B43" s="2583" t="s">
        <v>1245</v>
      </c>
      <c r="C43" s="2584"/>
      <c r="D43" s="2585"/>
      <c r="E43" s="355">
        <f>SUM(E40:E42)+E34+E39</f>
        <v>9443576</v>
      </c>
      <c r="F43" s="356">
        <f>ROUND(E43/E53*100,1)</f>
        <v>84.9</v>
      </c>
      <c r="G43" s="355">
        <f>SUM(G40:G42)+G34+G39</f>
        <v>9152302</v>
      </c>
      <c r="H43" s="356">
        <f>ROUND(G43/G53*100,1)</f>
        <v>81.7</v>
      </c>
      <c r="I43" s="355">
        <f>SUM(I40:I42)+I34+I39</f>
        <v>9073242</v>
      </c>
      <c r="J43" s="356">
        <f>ROUND(I43/I53*100,1)</f>
        <v>71</v>
      </c>
      <c r="K43" s="357">
        <f>SUM(K40:K42)+K34+K39</f>
        <v>9286122</v>
      </c>
      <c r="L43" s="358">
        <f>ROUND(K43/K53*100,1)</f>
        <v>73.2</v>
      </c>
      <c r="M43" s="355">
        <f>SUM(M40:M42)+M34+M39</f>
        <v>9884622</v>
      </c>
      <c r="N43" s="358">
        <f>ROUND(M43/M53*100,1)</f>
        <v>74.599999999999994</v>
      </c>
      <c r="O43" s="927">
        <v>16578016</v>
      </c>
      <c r="P43" s="928">
        <v>86.3</v>
      </c>
      <c r="Q43" s="927">
        <v>16768062</v>
      </c>
      <c r="R43" s="928">
        <v>82</v>
      </c>
      <c r="S43" s="939">
        <v>16978340</v>
      </c>
      <c r="T43" s="928">
        <v>89.2</v>
      </c>
    </row>
    <row r="44" spans="2:20" ht="16.5" customHeight="1">
      <c r="B44" s="847" t="s">
        <v>1246</v>
      </c>
      <c r="C44" s="2589" t="s">
        <v>1247</v>
      </c>
      <c r="D44" s="2590"/>
      <c r="E44" s="837">
        <f>SUM(E45:E49)</f>
        <v>1683981</v>
      </c>
      <c r="F44" s="827">
        <f>ROUND(E44/E53*100,1)</f>
        <v>15.1</v>
      </c>
      <c r="G44" s="837">
        <f>SUM(G45:G49)</f>
        <v>2055220</v>
      </c>
      <c r="H44" s="827">
        <f>ROUND(G44/G53*100,1)</f>
        <v>18.3</v>
      </c>
      <c r="I44" s="837">
        <v>3707822</v>
      </c>
      <c r="J44" s="827">
        <f>ROUND(I44/I53*100,1)</f>
        <v>29</v>
      </c>
      <c r="K44" s="837">
        <v>3406641</v>
      </c>
      <c r="L44" s="827">
        <f>ROUND(K44/K53*100,1)</f>
        <v>26.8</v>
      </c>
      <c r="M44" s="837">
        <v>3369930</v>
      </c>
      <c r="N44" s="929">
        <f>ROUND(M44/M53*100,1)</f>
        <v>25.4</v>
      </c>
      <c r="O44" s="945">
        <v>2631475</v>
      </c>
      <c r="P44" s="838">
        <v>13.7</v>
      </c>
      <c r="Q44" s="945">
        <v>3685680</v>
      </c>
      <c r="R44" s="838">
        <v>18</v>
      </c>
      <c r="S44" s="940">
        <v>2055354</v>
      </c>
      <c r="T44" s="838">
        <v>10.8</v>
      </c>
    </row>
    <row r="45" spans="2:20" ht="16.5" customHeight="1">
      <c r="B45" s="848"/>
      <c r="C45" s="850"/>
      <c r="D45" s="829" t="s">
        <v>1248</v>
      </c>
      <c r="E45" s="830">
        <v>689345</v>
      </c>
      <c r="F45" s="831">
        <f>ROUND(E45/E53*100,1)</f>
        <v>6.2</v>
      </c>
      <c r="G45" s="830">
        <v>618646</v>
      </c>
      <c r="H45" s="831">
        <f>ROUND(G45/G53*100,1)</f>
        <v>5.5</v>
      </c>
      <c r="I45" s="830">
        <v>1024181</v>
      </c>
      <c r="J45" s="831">
        <f>ROUND(I45/I53*100,1)</f>
        <v>8</v>
      </c>
      <c r="K45" s="830">
        <v>1021678</v>
      </c>
      <c r="L45" s="831">
        <f>ROUND(K45/K53*100,1)</f>
        <v>8</v>
      </c>
      <c r="M45" s="830">
        <v>1216101</v>
      </c>
      <c r="N45" s="930">
        <f>ROUND(M45/M53*100,1)</f>
        <v>9.1999999999999993</v>
      </c>
      <c r="O45" s="910">
        <v>515111</v>
      </c>
      <c r="P45" s="839">
        <v>2.7</v>
      </c>
      <c r="Q45" s="910">
        <v>922008</v>
      </c>
      <c r="R45" s="839">
        <v>4.5</v>
      </c>
      <c r="S45" s="935">
        <v>525163</v>
      </c>
      <c r="T45" s="839">
        <v>2.8</v>
      </c>
    </row>
    <row r="46" spans="2:20" ht="16.5" customHeight="1">
      <c r="B46" s="848" t="s">
        <v>1249</v>
      </c>
      <c r="C46" s="851" t="s">
        <v>1452</v>
      </c>
      <c r="D46" s="829" t="s">
        <v>1250</v>
      </c>
      <c r="E46" s="830">
        <v>965329</v>
      </c>
      <c r="F46" s="831">
        <f>ROUND(E46/E53*100,1)</f>
        <v>8.6999999999999993</v>
      </c>
      <c r="G46" s="830">
        <v>1423925</v>
      </c>
      <c r="H46" s="831">
        <f>ROUND(G46/G53*100,1)</f>
        <v>12.7</v>
      </c>
      <c r="I46" s="830">
        <v>2677864</v>
      </c>
      <c r="J46" s="831">
        <f>ROUND(I46/I53*100,1)</f>
        <v>21</v>
      </c>
      <c r="K46" s="830">
        <v>2338748</v>
      </c>
      <c r="L46" s="831">
        <f>ROUND(K46/K53*100,1)</f>
        <v>18.399999999999999</v>
      </c>
      <c r="M46" s="830">
        <v>2119637</v>
      </c>
      <c r="N46" s="930">
        <f>ROUND(M46/M53*100,1)</f>
        <v>16</v>
      </c>
      <c r="O46" s="910">
        <v>1850297</v>
      </c>
      <c r="P46" s="839">
        <v>9.6</v>
      </c>
      <c r="Q46" s="910">
        <v>2085107</v>
      </c>
      <c r="R46" s="839">
        <v>10.199999999999999</v>
      </c>
      <c r="S46" s="935">
        <v>1385111</v>
      </c>
      <c r="T46" s="839">
        <v>7.3</v>
      </c>
    </row>
    <row r="47" spans="2:20" ht="16.5" customHeight="1">
      <c r="B47" s="848"/>
      <c r="C47" s="851"/>
      <c r="D47" s="840" t="s">
        <v>1071</v>
      </c>
      <c r="E47" s="830">
        <v>29307</v>
      </c>
      <c r="F47" s="831">
        <v>0.2</v>
      </c>
      <c r="G47" s="830">
        <v>12649</v>
      </c>
      <c r="H47" s="831">
        <f>ROUND(G47/G53*100,1)</f>
        <v>0.1</v>
      </c>
      <c r="I47" s="830">
        <v>5777</v>
      </c>
      <c r="J47" s="831">
        <f>ROUND(I47/I53*100,1)</f>
        <v>0</v>
      </c>
      <c r="K47" s="830">
        <v>46215</v>
      </c>
      <c r="L47" s="831">
        <f>ROUND(K47/K53*100,1)</f>
        <v>0.4</v>
      </c>
      <c r="M47" s="830">
        <v>34192</v>
      </c>
      <c r="N47" s="930">
        <f>ROUND(M47/M53*100,1)</f>
        <v>0.3</v>
      </c>
      <c r="O47" s="910">
        <v>12241</v>
      </c>
      <c r="P47" s="839">
        <v>0.1</v>
      </c>
      <c r="Q47" s="910">
        <v>23218</v>
      </c>
      <c r="R47" s="839">
        <v>0.1</v>
      </c>
      <c r="S47" s="935">
        <v>25872</v>
      </c>
      <c r="T47" s="839">
        <v>0.1</v>
      </c>
    </row>
    <row r="48" spans="2:20" ht="16.5" customHeight="1">
      <c r="B48" s="848" t="s">
        <v>1251</v>
      </c>
      <c r="C48" s="851" t="s">
        <v>1454</v>
      </c>
      <c r="D48" s="829" t="s">
        <v>1252</v>
      </c>
      <c r="E48" s="830"/>
      <c r="F48" s="831">
        <f>ROUND(E48/E11*100,1)</f>
        <v>0</v>
      </c>
      <c r="G48" s="830"/>
      <c r="H48" s="831">
        <f>ROUND(G48/G11*100,1)</f>
        <v>0</v>
      </c>
      <c r="I48" s="841" t="s">
        <v>1482</v>
      </c>
      <c r="J48" s="842" t="s">
        <v>1511</v>
      </c>
      <c r="K48" s="841" t="s">
        <v>1511</v>
      </c>
      <c r="L48" s="842" t="s">
        <v>1511</v>
      </c>
      <c r="M48" s="841" t="s">
        <v>1511</v>
      </c>
      <c r="N48" s="932" t="s">
        <v>1511</v>
      </c>
      <c r="O48" s="946">
        <v>77576</v>
      </c>
      <c r="P48" s="843">
        <v>0.4</v>
      </c>
      <c r="Q48" s="946">
        <v>56625</v>
      </c>
      <c r="R48" s="843">
        <v>0.3</v>
      </c>
      <c r="S48" s="941">
        <v>99360</v>
      </c>
      <c r="T48" s="843">
        <v>0.5</v>
      </c>
    </row>
    <row r="49" spans="2:20" ht="16.5" customHeight="1">
      <c r="B49" s="848"/>
      <c r="C49" s="852"/>
      <c r="D49" s="829" t="s">
        <v>1253</v>
      </c>
      <c r="E49" s="830"/>
      <c r="F49" s="831">
        <f>ROUND(E49/E53*100,1)</f>
        <v>0</v>
      </c>
      <c r="G49" s="830"/>
      <c r="H49" s="831">
        <f>ROUND(G49/G53*100,1)</f>
        <v>0</v>
      </c>
      <c r="I49" s="841" t="s">
        <v>1483</v>
      </c>
      <c r="J49" s="842" t="s">
        <v>1511</v>
      </c>
      <c r="K49" s="841" t="s">
        <v>1511</v>
      </c>
      <c r="L49" s="842" t="s">
        <v>1511</v>
      </c>
      <c r="M49" s="841" t="s">
        <v>1511</v>
      </c>
      <c r="N49" s="932" t="s">
        <v>1511</v>
      </c>
      <c r="O49" s="910">
        <v>176250</v>
      </c>
      <c r="P49" s="843">
        <v>0.9</v>
      </c>
      <c r="Q49" s="910">
        <v>598722</v>
      </c>
      <c r="R49" s="843">
        <v>2.9</v>
      </c>
      <c r="S49" s="935">
        <v>19848</v>
      </c>
      <c r="T49" s="843">
        <v>0.1</v>
      </c>
    </row>
    <row r="50" spans="2:20" ht="16.5" customHeight="1">
      <c r="B50" s="848" t="s">
        <v>1254</v>
      </c>
      <c r="C50" s="2591" t="s">
        <v>1201</v>
      </c>
      <c r="D50" s="2592"/>
      <c r="E50" s="830"/>
      <c r="F50" s="831">
        <f>ROUND(E50/E53*100,1)</f>
        <v>0</v>
      </c>
      <c r="G50" s="830"/>
      <c r="H50" s="831">
        <f>ROUND(G50/G53*100,1)</f>
        <v>0</v>
      </c>
      <c r="I50" s="841" t="s">
        <v>1484</v>
      </c>
      <c r="J50" s="842" t="s">
        <v>1511</v>
      </c>
      <c r="K50" s="841" t="s">
        <v>1511</v>
      </c>
      <c r="L50" s="842" t="s">
        <v>1511</v>
      </c>
      <c r="M50" s="841" t="s">
        <v>1511</v>
      </c>
      <c r="N50" s="932" t="s">
        <v>1511</v>
      </c>
      <c r="O50" s="947" t="s">
        <v>15</v>
      </c>
      <c r="P50" s="843" t="s">
        <v>15</v>
      </c>
      <c r="Q50" s="947" t="s">
        <v>15</v>
      </c>
      <c r="R50" s="843" t="s">
        <v>15</v>
      </c>
      <c r="S50" s="942" t="s">
        <v>15</v>
      </c>
      <c r="T50" s="843">
        <v>0</v>
      </c>
    </row>
    <row r="51" spans="2:20" ht="16.5" customHeight="1">
      <c r="B51" s="848"/>
      <c r="C51" s="2591" t="s">
        <v>1477</v>
      </c>
      <c r="D51" s="2592"/>
      <c r="E51" s="830"/>
      <c r="F51" s="831">
        <f>ROUND(E51/E53*100,1)</f>
        <v>0</v>
      </c>
      <c r="G51" s="830"/>
      <c r="H51" s="831">
        <f>ROUND(G51/G53*100,1)</f>
        <v>0</v>
      </c>
      <c r="I51" s="841" t="s">
        <v>1485</v>
      </c>
      <c r="J51" s="842" t="s">
        <v>1511</v>
      </c>
      <c r="K51" s="841" t="s">
        <v>1511</v>
      </c>
      <c r="L51" s="842" t="s">
        <v>1511</v>
      </c>
      <c r="M51" s="841" t="s">
        <v>1511</v>
      </c>
      <c r="N51" s="932" t="s">
        <v>1511</v>
      </c>
      <c r="O51" s="947" t="s">
        <v>15</v>
      </c>
      <c r="P51" s="843" t="s">
        <v>15</v>
      </c>
      <c r="Q51" s="947" t="s">
        <v>15</v>
      </c>
      <c r="R51" s="843" t="s">
        <v>15</v>
      </c>
      <c r="S51" s="942" t="s">
        <v>15</v>
      </c>
      <c r="T51" s="843">
        <v>0</v>
      </c>
    </row>
    <row r="52" spans="2:20" ht="16.5" customHeight="1">
      <c r="B52" s="849" t="s">
        <v>1478</v>
      </c>
      <c r="C52" s="2593" t="s">
        <v>1245</v>
      </c>
      <c r="D52" s="2594"/>
      <c r="E52" s="844">
        <f>E44+E50+E51</f>
        <v>1683981</v>
      </c>
      <c r="F52" s="845">
        <f>ROUND(E52/E53*100,1)</f>
        <v>15.1</v>
      </c>
      <c r="G52" s="844">
        <f>G44+G50+G51</f>
        <v>2055220</v>
      </c>
      <c r="H52" s="845">
        <f>ROUND(G52/G53*100,1)</f>
        <v>18.3</v>
      </c>
      <c r="I52" s="844">
        <f>I44</f>
        <v>3707822</v>
      </c>
      <c r="J52" s="845">
        <f>ROUND(I52/I53*100,1)</f>
        <v>29</v>
      </c>
      <c r="K52" s="844">
        <f>K44</f>
        <v>3406641</v>
      </c>
      <c r="L52" s="845">
        <f>ROUND(K52/K53*100,1)</f>
        <v>26.8</v>
      </c>
      <c r="M52" s="844">
        <f>M44</f>
        <v>3369930</v>
      </c>
      <c r="N52" s="933">
        <f>ROUND(M52/M53*100,1)</f>
        <v>25.4</v>
      </c>
      <c r="O52" s="948">
        <v>2631475</v>
      </c>
      <c r="P52" s="846">
        <v>13.7</v>
      </c>
      <c r="Q52" s="948">
        <v>3685680</v>
      </c>
      <c r="R52" s="846">
        <v>18</v>
      </c>
      <c r="S52" s="943">
        <v>2055354</v>
      </c>
      <c r="T52" s="846">
        <v>10.8</v>
      </c>
    </row>
    <row r="53" spans="2:20" ht="18" customHeight="1" thickBot="1">
      <c r="B53" s="2586" t="s">
        <v>1479</v>
      </c>
      <c r="C53" s="2587"/>
      <c r="D53" s="2588"/>
      <c r="E53" s="365">
        <f>E43+E52</f>
        <v>11127557</v>
      </c>
      <c r="F53" s="366">
        <f>ROUND(E53/E53*100,1)</f>
        <v>100</v>
      </c>
      <c r="G53" s="365">
        <f>G43+G52</f>
        <v>11207522</v>
      </c>
      <c r="H53" s="366">
        <f>ROUND(G53/G53*100,1)</f>
        <v>100</v>
      </c>
      <c r="I53" s="365">
        <f>I43+I52</f>
        <v>12781064</v>
      </c>
      <c r="J53" s="366">
        <f>ROUND(I53/I53*100,1)</f>
        <v>100</v>
      </c>
      <c r="K53" s="367">
        <f>K43+K52</f>
        <v>12692763</v>
      </c>
      <c r="L53" s="368">
        <f>ROUND(K53/K53*100,1)</f>
        <v>100</v>
      </c>
      <c r="M53" s="365">
        <f>M43+M52</f>
        <v>13254552</v>
      </c>
      <c r="N53" s="368">
        <f>ROUND(M53/M53*100,1)</f>
        <v>100</v>
      </c>
      <c r="O53" s="917">
        <v>19209491</v>
      </c>
      <c r="P53" s="918">
        <v>100</v>
      </c>
      <c r="Q53" s="917">
        <v>20453742</v>
      </c>
      <c r="R53" s="918">
        <v>100</v>
      </c>
      <c r="S53" s="944">
        <v>19033694</v>
      </c>
      <c r="T53" s="918">
        <v>100</v>
      </c>
    </row>
    <row r="54" spans="2:20">
      <c r="L54" s="197"/>
      <c r="N54" s="197"/>
      <c r="P54" s="197"/>
      <c r="Q54" s="2559"/>
      <c r="R54" s="2559"/>
      <c r="S54" s="2559"/>
      <c r="T54" s="2559"/>
    </row>
  </sheetData>
  <mergeCells count="54">
    <mergeCell ref="S3:T3"/>
    <mergeCell ref="S54:T54"/>
    <mergeCell ref="B42:D42"/>
    <mergeCell ref="B43:D43"/>
    <mergeCell ref="B53:D53"/>
    <mergeCell ref="C44:D44"/>
    <mergeCell ref="C50:D50"/>
    <mergeCell ref="C51:D51"/>
    <mergeCell ref="C52:D52"/>
    <mergeCell ref="C38:D38"/>
    <mergeCell ref="B41:D41"/>
    <mergeCell ref="B34:D34"/>
    <mergeCell ref="B35:D35"/>
    <mergeCell ref="B36:D36"/>
    <mergeCell ref="B37:D37"/>
    <mergeCell ref="B29:D29"/>
    <mergeCell ref="B30:D30"/>
    <mergeCell ref="B19:D19"/>
    <mergeCell ref="B20:D20"/>
    <mergeCell ref="B21:D21"/>
    <mergeCell ref="C26:D26"/>
    <mergeCell ref="B25:D25"/>
    <mergeCell ref="Q54:R54"/>
    <mergeCell ref="B8:D8"/>
    <mergeCell ref="B9:D9"/>
    <mergeCell ref="B16:D16"/>
    <mergeCell ref="B17:D17"/>
    <mergeCell ref="B22:D22"/>
    <mergeCell ref="B23:D23"/>
    <mergeCell ref="C27:D27"/>
    <mergeCell ref="B39:D39"/>
    <mergeCell ref="B40:D40"/>
    <mergeCell ref="B10:D10"/>
    <mergeCell ref="B24:D24"/>
    <mergeCell ref="B11:D11"/>
    <mergeCell ref="B13:D13"/>
    <mergeCell ref="B12:D12"/>
    <mergeCell ref="B31:D31"/>
    <mergeCell ref="R2:T2"/>
    <mergeCell ref="I3:J3"/>
    <mergeCell ref="B28:D28"/>
    <mergeCell ref="B18:D18"/>
    <mergeCell ref="B14:D14"/>
    <mergeCell ref="B15:D15"/>
    <mergeCell ref="B5:D5"/>
    <mergeCell ref="O3:P3"/>
    <mergeCell ref="Q3:R3"/>
    <mergeCell ref="M3:N3"/>
    <mergeCell ref="K3:L3"/>
    <mergeCell ref="B7:D7"/>
    <mergeCell ref="B6:D6"/>
    <mergeCell ref="E3:F3"/>
    <mergeCell ref="G3:H3"/>
    <mergeCell ref="B2:P2"/>
  </mergeCells>
  <phoneticPr fontId="2"/>
  <pageMargins left="0.73" right="0.75" top="0.59055118110236227" bottom="0.59055118110236227" header="0.39370078740157483" footer="0.39370078740157483"/>
  <pageSetup paperSize="9" scale="93" firstPageNumber="28" orientation="portrait" useFirstPageNumber="1" r:id="rId1"/>
  <headerFooter alignWithMargins="0">
    <oddHeader>&amp;R&amp;A</oddHeader>
    <oddFooter>&amp;C－５２－</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zoomScaleNormal="100" workbookViewId="0">
      <selection activeCell="C1" sqref="C1"/>
    </sheetView>
  </sheetViews>
  <sheetFormatPr defaultRowHeight="13.5"/>
  <cols>
    <col min="1" max="1" width="0.125" style="198" customWidth="1"/>
    <col min="2" max="2" width="10.875" style="198" customWidth="1"/>
    <col min="3" max="3" width="11.75" style="198" customWidth="1"/>
    <col min="4" max="4" width="13" style="198" bestFit="1" customWidth="1"/>
    <col min="5" max="5" width="12.125" style="198" customWidth="1"/>
    <col min="6" max="6" width="13.25" style="198" customWidth="1"/>
    <col min="7" max="7" width="12" style="198" customWidth="1"/>
    <col min="8" max="8" width="12.875" style="198" bestFit="1" customWidth="1"/>
    <col min="9" max="9" width="10.75" style="198" customWidth="1"/>
    <col min="10" max="10" width="9.75" style="198" customWidth="1"/>
    <col min="11" max="11" width="9.5" style="198" bestFit="1" customWidth="1"/>
    <col min="12" max="13" width="9" style="198"/>
    <col min="14" max="14" width="9.5" style="198" bestFit="1" customWidth="1"/>
    <col min="15" max="15" width="9" style="198"/>
    <col min="16" max="16" width="9.5" style="198" bestFit="1" customWidth="1"/>
    <col min="17" max="16384" width="9" style="198"/>
  </cols>
  <sheetData>
    <row r="1" spans="2:9" s="324" customFormat="1" ht="14.25">
      <c r="B1" s="323" t="s">
        <v>1438</v>
      </c>
      <c r="D1" s="2605" t="s">
        <v>1993</v>
      </c>
      <c r="E1" s="2605"/>
      <c r="F1" s="2606"/>
      <c r="G1" s="2606"/>
      <c r="H1" s="2606"/>
      <c r="I1" s="2606"/>
    </row>
    <row r="2" spans="2:9" s="324" customFormat="1" ht="16.5" customHeight="1">
      <c r="B2" s="325"/>
      <c r="C2" s="326"/>
      <c r="D2" s="2607" t="s">
        <v>203</v>
      </c>
      <c r="E2" s="2608"/>
      <c r="F2" s="2607" t="s">
        <v>2251</v>
      </c>
      <c r="G2" s="1279"/>
      <c r="H2" s="2607" t="s">
        <v>2351</v>
      </c>
      <c r="I2" s="1279"/>
    </row>
    <row r="3" spans="2:9" s="324" customFormat="1" ht="16.5" customHeight="1">
      <c r="B3" s="327"/>
      <c r="C3" s="328"/>
      <c r="D3" s="957" t="s">
        <v>137</v>
      </c>
      <c r="E3" s="958" t="s">
        <v>1211</v>
      </c>
      <c r="F3" s="957" t="s">
        <v>137</v>
      </c>
      <c r="G3" s="958" t="s">
        <v>1211</v>
      </c>
      <c r="H3" s="957" t="s">
        <v>137</v>
      </c>
      <c r="I3" s="958" t="s">
        <v>1211</v>
      </c>
    </row>
    <row r="4" spans="2:9" s="324" customFormat="1" ht="16.5" customHeight="1">
      <c r="B4" s="2617" t="s">
        <v>1486</v>
      </c>
      <c r="C4" s="964" t="s">
        <v>54</v>
      </c>
      <c r="D4" s="959">
        <v>2762681</v>
      </c>
      <c r="E4" s="960">
        <v>36.4</v>
      </c>
      <c r="F4" s="959">
        <v>2753909</v>
      </c>
      <c r="G4" s="960">
        <v>34.4</v>
      </c>
      <c r="H4" s="959">
        <v>2782329</v>
      </c>
      <c r="I4" s="960">
        <v>33.200000000000003</v>
      </c>
    </row>
    <row r="5" spans="2:9" s="324" customFormat="1" ht="16.5" customHeight="1">
      <c r="B5" s="2618"/>
      <c r="C5" s="965" t="s">
        <v>1487</v>
      </c>
      <c r="D5" s="959">
        <v>647843</v>
      </c>
      <c r="E5" s="960">
        <v>8.5</v>
      </c>
      <c r="F5" s="959">
        <v>902126</v>
      </c>
      <c r="G5" s="960">
        <v>11.3</v>
      </c>
      <c r="H5" s="959">
        <v>1167618</v>
      </c>
      <c r="I5" s="960">
        <v>13.9</v>
      </c>
    </row>
    <row r="6" spans="2:9" s="324" customFormat="1" ht="16.5" customHeight="1">
      <c r="B6" s="2618" t="s">
        <v>1488</v>
      </c>
      <c r="C6" s="966" t="s">
        <v>1489</v>
      </c>
      <c r="D6" s="959">
        <v>3739708</v>
      </c>
      <c r="E6" s="960">
        <v>49.3</v>
      </c>
      <c r="F6" s="959">
        <v>3874190</v>
      </c>
      <c r="G6" s="960">
        <v>48.4</v>
      </c>
      <c r="H6" s="959">
        <v>3963836</v>
      </c>
      <c r="I6" s="960">
        <v>47.3</v>
      </c>
    </row>
    <row r="7" spans="2:9" s="324" customFormat="1" ht="16.5" customHeight="1">
      <c r="B7" s="2618"/>
      <c r="C7" s="965" t="s">
        <v>1490</v>
      </c>
      <c r="D7" s="959">
        <v>15933</v>
      </c>
      <c r="E7" s="961">
        <v>0.2</v>
      </c>
      <c r="F7" s="959">
        <v>15913</v>
      </c>
      <c r="G7" s="961">
        <v>0.2</v>
      </c>
      <c r="H7" s="959">
        <v>15942</v>
      </c>
      <c r="I7" s="961">
        <v>0.2</v>
      </c>
    </row>
    <row r="8" spans="2:9" s="324" customFormat="1" ht="16.5" customHeight="1">
      <c r="B8" s="2618" t="s">
        <v>1491</v>
      </c>
      <c r="C8" s="2625"/>
      <c r="D8" s="959">
        <v>98475</v>
      </c>
      <c r="E8" s="960">
        <v>1.3</v>
      </c>
      <c r="F8" s="959">
        <v>100793</v>
      </c>
      <c r="G8" s="960">
        <v>1.3</v>
      </c>
      <c r="H8" s="959">
        <v>104317</v>
      </c>
      <c r="I8" s="960">
        <v>1.2</v>
      </c>
    </row>
    <row r="9" spans="2:9" s="324" customFormat="1" ht="16.5" customHeight="1">
      <c r="B9" s="2618" t="s">
        <v>1492</v>
      </c>
      <c r="C9" s="2625"/>
      <c r="D9" s="959">
        <v>322560</v>
      </c>
      <c r="E9" s="960">
        <v>4.3</v>
      </c>
      <c r="F9" s="959">
        <v>362142</v>
      </c>
      <c r="G9" s="960">
        <v>4.5</v>
      </c>
      <c r="H9" s="959">
        <v>344461</v>
      </c>
      <c r="I9" s="960">
        <v>4.0999999999999996</v>
      </c>
    </row>
    <row r="10" spans="2:9" s="324" customFormat="1" ht="16.5" customHeight="1">
      <c r="B10" s="2618" t="s">
        <v>1493</v>
      </c>
      <c r="C10" s="2625"/>
      <c r="D10" s="962" t="s">
        <v>1106</v>
      </c>
      <c r="E10" s="960" t="s">
        <v>1106</v>
      </c>
      <c r="F10" s="962" t="s">
        <v>1106</v>
      </c>
      <c r="G10" s="960" t="s">
        <v>1106</v>
      </c>
      <c r="H10" s="963" t="s">
        <v>1106</v>
      </c>
      <c r="I10" s="960" t="s">
        <v>1106</v>
      </c>
    </row>
    <row r="11" spans="2:9" s="324" customFormat="1" ht="16.5" customHeight="1">
      <c r="B11" s="2619" t="s">
        <v>182</v>
      </c>
      <c r="C11" s="965" t="s">
        <v>183</v>
      </c>
      <c r="D11" s="962" t="s">
        <v>1106</v>
      </c>
      <c r="E11" s="960" t="s">
        <v>1106</v>
      </c>
      <c r="F11" s="962" t="s">
        <v>1106</v>
      </c>
      <c r="G11" s="960" t="s">
        <v>1106</v>
      </c>
      <c r="H11" s="963" t="s">
        <v>1106</v>
      </c>
      <c r="I11" s="960" t="s">
        <v>1106</v>
      </c>
    </row>
    <row r="12" spans="2:9" s="324" customFormat="1" ht="16.5" customHeight="1">
      <c r="B12" s="2619"/>
      <c r="C12" s="965" t="s">
        <v>1734</v>
      </c>
      <c r="D12" s="962" t="s">
        <v>1106</v>
      </c>
      <c r="E12" s="960" t="s">
        <v>1106</v>
      </c>
      <c r="F12" s="962" t="s">
        <v>1106</v>
      </c>
      <c r="G12" s="960" t="s">
        <v>1106</v>
      </c>
      <c r="H12" s="963" t="s">
        <v>1106</v>
      </c>
      <c r="I12" s="960" t="s">
        <v>1106</v>
      </c>
    </row>
    <row r="13" spans="2:9" s="324" customFormat="1" ht="16.5" customHeight="1" thickBot="1">
      <c r="B13" s="2620" t="s">
        <v>1735</v>
      </c>
      <c r="C13" s="2621"/>
      <c r="D13" s="968">
        <v>7587200</v>
      </c>
      <c r="E13" s="969">
        <v>100</v>
      </c>
      <c r="F13" s="968">
        <v>8009073</v>
      </c>
      <c r="G13" s="969">
        <v>100</v>
      </c>
      <c r="H13" s="976">
        <v>8378503</v>
      </c>
      <c r="I13" s="977">
        <v>100</v>
      </c>
    </row>
    <row r="14" spans="2:9" s="324" customFormat="1" ht="16.5" customHeight="1">
      <c r="B14" s="2622" t="s">
        <v>1736</v>
      </c>
      <c r="C14" s="2623"/>
      <c r="D14" s="970" t="s">
        <v>1106</v>
      </c>
      <c r="E14" s="971" t="s">
        <v>1106</v>
      </c>
      <c r="F14" s="970" t="s">
        <v>1106</v>
      </c>
      <c r="G14" s="971" t="s">
        <v>1106</v>
      </c>
      <c r="H14" s="970" t="s">
        <v>1106</v>
      </c>
      <c r="I14" s="971" t="s">
        <v>1106</v>
      </c>
    </row>
    <row r="15" spans="2:9" s="324" customFormat="1" ht="16.5" customHeight="1">
      <c r="B15" s="2618" t="s">
        <v>1176</v>
      </c>
      <c r="C15" s="967" t="s">
        <v>1177</v>
      </c>
      <c r="D15" s="963" t="s">
        <v>1106</v>
      </c>
      <c r="E15" s="960" t="s">
        <v>1106</v>
      </c>
      <c r="F15" s="963" t="s">
        <v>1106</v>
      </c>
      <c r="G15" s="960" t="s">
        <v>1106</v>
      </c>
      <c r="H15" s="963" t="s">
        <v>1106</v>
      </c>
      <c r="I15" s="960" t="s">
        <v>1106</v>
      </c>
    </row>
    <row r="16" spans="2:9" s="324" customFormat="1" ht="16.5" customHeight="1">
      <c r="B16" s="2624"/>
      <c r="C16" s="966" t="s">
        <v>1178</v>
      </c>
      <c r="D16" s="963" t="s">
        <v>1106</v>
      </c>
      <c r="E16" s="960" t="s">
        <v>1106</v>
      </c>
      <c r="F16" s="963" t="s">
        <v>1106</v>
      </c>
      <c r="G16" s="960" t="s">
        <v>1106</v>
      </c>
      <c r="H16" s="963" t="s">
        <v>1106</v>
      </c>
      <c r="I16" s="960" t="s">
        <v>1106</v>
      </c>
    </row>
    <row r="17" spans="2:10" s="324" customFormat="1" ht="16.5" customHeight="1" thickBot="1">
      <c r="B17" s="2620" t="s">
        <v>1737</v>
      </c>
      <c r="C17" s="2621"/>
      <c r="D17" s="972" t="s">
        <v>1106</v>
      </c>
      <c r="E17" s="973" t="s">
        <v>1106</v>
      </c>
      <c r="F17" s="972" t="s">
        <v>1106</v>
      </c>
      <c r="G17" s="973" t="s">
        <v>1106</v>
      </c>
      <c r="H17" s="978" t="s">
        <v>1106</v>
      </c>
      <c r="I17" s="979" t="s">
        <v>1106</v>
      </c>
    </row>
    <row r="18" spans="2:10" s="324" customFormat="1" ht="16.5" customHeight="1">
      <c r="B18" s="2615" t="s">
        <v>1759</v>
      </c>
      <c r="C18" s="2616"/>
      <c r="D18" s="974">
        <v>7857200</v>
      </c>
      <c r="E18" s="975">
        <v>100</v>
      </c>
      <c r="F18" s="974">
        <v>8009073</v>
      </c>
      <c r="G18" s="975">
        <v>100</v>
      </c>
      <c r="H18" s="342">
        <v>8378503</v>
      </c>
      <c r="I18" s="341">
        <v>100</v>
      </c>
    </row>
    <row r="19" spans="2:10" s="324" customFormat="1">
      <c r="E19" s="329"/>
      <c r="G19" s="2610"/>
      <c r="H19" s="2611"/>
      <c r="I19" s="2611"/>
    </row>
    <row r="20" spans="2:10" s="324" customFormat="1">
      <c r="E20" s="329"/>
      <c r="G20" s="329"/>
      <c r="I20" s="329"/>
    </row>
    <row r="21" spans="2:10" s="324" customFormat="1">
      <c r="E21" s="329"/>
      <c r="G21" s="329"/>
      <c r="I21" s="329"/>
    </row>
    <row r="22" spans="2:10" s="324" customFormat="1"/>
    <row r="23" spans="2:10" s="324" customFormat="1" ht="14.25">
      <c r="B23" s="323" t="s">
        <v>1439</v>
      </c>
      <c r="G23" s="2609" t="s">
        <v>1107</v>
      </c>
      <c r="H23" s="2609"/>
      <c r="I23" s="2609"/>
      <c r="J23" s="2609"/>
    </row>
    <row r="24" spans="2:10" s="324" customFormat="1">
      <c r="B24" s="330"/>
      <c r="C24" s="1122" t="s">
        <v>1435</v>
      </c>
      <c r="D24" s="1122" t="s">
        <v>1435</v>
      </c>
      <c r="E24" s="1122" t="s">
        <v>687</v>
      </c>
      <c r="F24" s="1122" t="s">
        <v>686</v>
      </c>
      <c r="G24" s="1122" t="s">
        <v>1446</v>
      </c>
      <c r="H24" s="1122" t="s">
        <v>1440</v>
      </c>
      <c r="I24" s="1122" t="s">
        <v>1451</v>
      </c>
      <c r="J24" s="1123" t="s">
        <v>166</v>
      </c>
    </row>
    <row r="25" spans="2:10" s="324" customFormat="1">
      <c r="B25" s="331"/>
      <c r="C25" s="1129" t="s">
        <v>167</v>
      </c>
      <c r="D25" s="1129" t="s">
        <v>84</v>
      </c>
      <c r="E25" s="1129" t="s">
        <v>689</v>
      </c>
      <c r="F25" s="1130" t="s">
        <v>688</v>
      </c>
      <c r="G25" s="1130" t="s">
        <v>85</v>
      </c>
      <c r="H25" s="1130" t="s">
        <v>126</v>
      </c>
      <c r="I25" s="1129" t="s">
        <v>127</v>
      </c>
      <c r="J25" s="1083" t="s">
        <v>128</v>
      </c>
    </row>
    <row r="26" spans="2:10" s="324" customFormat="1" ht="16.5" customHeight="1">
      <c r="B26" s="1131" t="s">
        <v>204</v>
      </c>
      <c r="C26" s="1124">
        <v>8304299</v>
      </c>
      <c r="D26" s="1124">
        <v>6775247</v>
      </c>
      <c r="E26" s="1125">
        <v>12254156</v>
      </c>
      <c r="F26" s="1126">
        <v>0.80500000000000005</v>
      </c>
      <c r="G26" s="1125">
        <v>28510833</v>
      </c>
      <c r="H26" s="1127">
        <v>93.2</v>
      </c>
      <c r="I26" s="1128" t="s">
        <v>1106</v>
      </c>
      <c r="J26" s="1128" t="s">
        <v>1106</v>
      </c>
    </row>
    <row r="27" spans="2:10" s="324" customFormat="1" ht="16.5" customHeight="1">
      <c r="B27" s="1132" t="s">
        <v>2252</v>
      </c>
      <c r="C27" s="1112">
        <v>8255588</v>
      </c>
      <c r="D27" s="1112">
        <v>6588343</v>
      </c>
      <c r="E27" s="1113">
        <v>12308813</v>
      </c>
      <c r="F27" s="1114">
        <v>0.80400000000000005</v>
      </c>
      <c r="G27" s="1113">
        <v>28449957</v>
      </c>
      <c r="H27" s="1115">
        <v>88.3</v>
      </c>
      <c r="I27" s="1116" t="s">
        <v>1106</v>
      </c>
      <c r="J27" s="1116" t="s">
        <v>1106</v>
      </c>
    </row>
    <row r="28" spans="2:10" s="324" customFormat="1" ht="16.5" customHeight="1">
      <c r="B28" s="1133" t="s">
        <v>2352</v>
      </c>
      <c r="C28" s="1117">
        <v>8447933</v>
      </c>
      <c r="D28" s="1117">
        <v>6926023</v>
      </c>
      <c r="E28" s="1118">
        <v>12160956</v>
      </c>
      <c r="F28" s="1119">
        <v>0.81100000000000005</v>
      </c>
      <c r="G28" s="1118">
        <v>27642290</v>
      </c>
      <c r="H28" s="1120">
        <v>90.6</v>
      </c>
      <c r="I28" s="1121" t="s">
        <v>1106</v>
      </c>
      <c r="J28" s="1121" t="s">
        <v>1106</v>
      </c>
    </row>
    <row r="29" spans="2:10" s="324" customFormat="1">
      <c r="J29" s="329"/>
    </row>
    <row r="30" spans="2:10" s="324" customFormat="1">
      <c r="J30" s="329"/>
    </row>
    <row r="31" spans="2:10" s="324" customFormat="1">
      <c r="J31" s="329"/>
    </row>
    <row r="32" spans="2:10" s="324" customFormat="1">
      <c r="J32" s="329"/>
    </row>
    <row r="33" spans="2:10" s="324" customFormat="1"/>
    <row r="34" spans="2:10" s="324" customFormat="1" ht="14.25">
      <c r="B34" s="323" t="s">
        <v>259</v>
      </c>
      <c r="C34" s="332"/>
      <c r="D34" s="332"/>
      <c r="E34" s="332"/>
      <c r="F34" s="332"/>
      <c r="G34" s="332"/>
      <c r="H34" s="2609" t="s">
        <v>1108</v>
      </c>
      <c r="I34" s="2499"/>
      <c r="J34" s="2499"/>
    </row>
    <row r="35" spans="2:10" s="324" customFormat="1">
      <c r="B35" s="333"/>
      <c r="C35" s="2612" t="s">
        <v>1743</v>
      </c>
      <c r="D35" s="2612" t="s">
        <v>1744</v>
      </c>
      <c r="E35" s="322" t="s">
        <v>129</v>
      </c>
      <c r="F35" s="1134" t="s">
        <v>130</v>
      </c>
      <c r="G35" s="2612" t="s">
        <v>1745</v>
      </c>
      <c r="H35" s="2613" t="s">
        <v>699</v>
      </c>
      <c r="I35" s="2612" t="s">
        <v>1244</v>
      </c>
      <c r="J35" s="2614" t="s">
        <v>1851</v>
      </c>
    </row>
    <row r="36" spans="2:10" s="324" customFormat="1">
      <c r="B36" s="334"/>
      <c r="C36" s="1273"/>
      <c r="D36" s="1273"/>
      <c r="E36" s="335" t="s">
        <v>131</v>
      </c>
      <c r="F36" s="1135" t="s">
        <v>132</v>
      </c>
      <c r="G36" s="1273"/>
      <c r="H36" s="1611"/>
      <c r="I36" s="1273"/>
      <c r="J36" s="1403"/>
    </row>
    <row r="37" spans="2:10" s="324" customFormat="1" ht="16.5" customHeight="1">
      <c r="B37" s="1136" t="s">
        <v>204</v>
      </c>
      <c r="C37" s="1140">
        <v>19704313</v>
      </c>
      <c r="D37" s="1140">
        <v>19209491</v>
      </c>
      <c r="E37" s="1145">
        <f>C37-D37</f>
        <v>494822</v>
      </c>
      <c r="F37" s="1140">
        <v>115223</v>
      </c>
      <c r="G37" s="1145">
        <v>379599</v>
      </c>
      <c r="H37" s="1139">
        <v>-123621</v>
      </c>
      <c r="I37" s="1140">
        <v>264565</v>
      </c>
      <c r="J37" s="1146" t="s">
        <v>1106</v>
      </c>
    </row>
    <row r="38" spans="2:10" s="324" customFormat="1" ht="16.5" customHeight="1">
      <c r="B38" s="1137" t="s">
        <v>2252</v>
      </c>
      <c r="C38" s="1142">
        <v>20882760</v>
      </c>
      <c r="D38" s="1142">
        <v>20453742</v>
      </c>
      <c r="E38" s="1147">
        <v>429018</v>
      </c>
      <c r="F38" s="1142">
        <v>50794</v>
      </c>
      <c r="G38" s="1147">
        <v>378224</v>
      </c>
      <c r="H38" s="1141">
        <v>-1375</v>
      </c>
      <c r="I38" s="1142">
        <v>443582</v>
      </c>
      <c r="J38" s="1148" t="s">
        <v>1106</v>
      </c>
    </row>
    <row r="39" spans="2:10" s="324" customFormat="1" ht="16.5" customHeight="1">
      <c r="B39" s="1138" t="s">
        <v>2352</v>
      </c>
      <c r="C39" s="1144">
        <v>19574924</v>
      </c>
      <c r="D39" s="1144">
        <v>19033694</v>
      </c>
      <c r="E39" s="1149">
        <v>541230</v>
      </c>
      <c r="F39" s="1144">
        <v>90991</v>
      </c>
      <c r="G39" s="1149">
        <v>450239</v>
      </c>
      <c r="H39" s="1143">
        <v>72015</v>
      </c>
      <c r="I39" s="1144">
        <v>355881</v>
      </c>
      <c r="J39" s="1150" t="s">
        <v>2363</v>
      </c>
    </row>
    <row r="40" spans="2:10" s="324" customFormat="1">
      <c r="B40" s="336"/>
      <c r="C40" s="337"/>
      <c r="D40" s="337"/>
      <c r="E40" s="338"/>
      <c r="F40" s="337"/>
      <c r="G40" s="338"/>
      <c r="H40" s="337"/>
      <c r="I40" s="337"/>
      <c r="J40" s="336"/>
    </row>
    <row r="41" spans="2:10" s="324" customFormat="1">
      <c r="B41" s="336"/>
      <c r="C41" s="337"/>
      <c r="D41" s="337"/>
      <c r="E41" s="338"/>
      <c r="F41" s="337"/>
      <c r="G41" s="338"/>
      <c r="H41" s="337"/>
      <c r="I41" s="337"/>
      <c r="J41" s="336"/>
    </row>
    <row r="42" spans="2:10" s="324" customFormat="1">
      <c r="B42" s="336"/>
      <c r="C42" s="337"/>
      <c r="D42" s="337"/>
      <c r="E42" s="338"/>
      <c r="F42" s="337"/>
      <c r="G42" s="338"/>
      <c r="H42" s="337"/>
      <c r="I42" s="337"/>
      <c r="J42" s="336"/>
    </row>
    <row r="43" spans="2:10" s="324" customFormat="1">
      <c r="B43" s="339"/>
      <c r="C43" s="332"/>
      <c r="D43" s="332"/>
    </row>
    <row r="44" spans="2:10" s="324" customFormat="1">
      <c r="B44" s="322"/>
      <c r="C44" s="322" t="s">
        <v>123</v>
      </c>
      <c r="D44" s="322" t="s">
        <v>133</v>
      </c>
      <c r="E44" s="322" t="s">
        <v>1137</v>
      </c>
    </row>
    <row r="45" spans="2:10" s="324" customFormat="1" ht="27">
      <c r="B45" s="335"/>
      <c r="C45" s="335" t="s">
        <v>134</v>
      </c>
      <c r="D45" s="335" t="s">
        <v>135</v>
      </c>
      <c r="E45" s="335" t="s">
        <v>136</v>
      </c>
    </row>
    <row r="46" spans="2:10" s="324" customFormat="1" ht="16.5" customHeight="1">
      <c r="B46" s="1136" t="s">
        <v>204</v>
      </c>
      <c r="C46" s="1139">
        <v>390000</v>
      </c>
      <c r="D46" s="1139">
        <v>-249056</v>
      </c>
      <c r="E46" s="1140">
        <v>7587200</v>
      </c>
    </row>
    <row r="47" spans="2:10" s="324" customFormat="1" ht="16.5" customHeight="1">
      <c r="B47" s="1137" t="s">
        <v>2252</v>
      </c>
      <c r="C47" s="1141" t="s">
        <v>1106</v>
      </c>
      <c r="D47" s="1141">
        <v>442207</v>
      </c>
      <c r="E47" s="1142">
        <v>8009073</v>
      </c>
    </row>
    <row r="48" spans="2:10" s="324" customFormat="1" ht="16.5" customHeight="1">
      <c r="B48" s="1138" t="s">
        <v>2352</v>
      </c>
      <c r="C48" s="1143">
        <v>4904</v>
      </c>
      <c r="D48" s="1143">
        <v>422992</v>
      </c>
      <c r="E48" s="1144">
        <v>8378503</v>
      </c>
    </row>
    <row r="49" spans="5:5">
      <c r="E49" s="199"/>
    </row>
  </sheetData>
  <mergeCells count="24">
    <mergeCell ref="B18:C18"/>
    <mergeCell ref="C35:C36"/>
    <mergeCell ref="D35:D36"/>
    <mergeCell ref="B4:B5"/>
    <mergeCell ref="B11:B12"/>
    <mergeCell ref="B13:C13"/>
    <mergeCell ref="B14:C14"/>
    <mergeCell ref="B15:B16"/>
    <mergeCell ref="B17:C17"/>
    <mergeCell ref="B6:B7"/>
    <mergeCell ref="B8:C8"/>
    <mergeCell ref="B9:C9"/>
    <mergeCell ref="B10:C10"/>
    <mergeCell ref="G35:G36"/>
    <mergeCell ref="H35:H36"/>
    <mergeCell ref="H34:J34"/>
    <mergeCell ref="I35:I36"/>
    <mergeCell ref="J35:J36"/>
    <mergeCell ref="D1:I1"/>
    <mergeCell ref="D2:E2"/>
    <mergeCell ref="F2:G2"/>
    <mergeCell ref="H2:I2"/>
    <mergeCell ref="G23:J23"/>
    <mergeCell ref="G19:I19"/>
  </mergeCells>
  <phoneticPr fontId="6"/>
  <pageMargins left="0.78740157480314965" right="0.78740157480314965" top="0.59055118110236227" bottom="0.59055118110236227" header="0.39370078740157483" footer="0.39370078740157483"/>
  <pageSetup paperSize="9" scale="81"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topLeftCell="A24" zoomScaleNormal="100" workbookViewId="0">
      <selection activeCell="Z24" sqref="Z24"/>
    </sheetView>
  </sheetViews>
  <sheetFormatPr defaultRowHeight="14.45" customHeight="1"/>
  <cols>
    <col min="1" max="1" width="2.125" style="201" customWidth="1"/>
    <col min="2" max="2" width="5.5" style="201" bestFit="1" customWidth="1"/>
    <col min="3" max="3" width="12.875" style="201" customWidth="1"/>
    <col min="4" max="10" width="9" style="201"/>
    <col min="11" max="11" width="10.875" style="201" customWidth="1"/>
    <col min="12" max="16384" width="9" style="201"/>
  </cols>
  <sheetData>
    <row r="1" spans="1:35" s="217" customFormat="1" ht="26.25" customHeight="1">
      <c r="A1" s="215" t="s">
        <v>1212</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5.95" customHeight="1"/>
    <row r="3" spans="1:35" ht="16.5" customHeight="1">
      <c r="B3" s="201">
        <v>2004</v>
      </c>
      <c r="C3" s="201" t="s">
        <v>1213</v>
      </c>
      <c r="D3" s="2626" t="s">
        <v>1214</v>
      </c>
      <c r="E3" s="2626"/>
      <c r="F3" s="2626"/>
      <c r="G3" s="2626"/>
      <c r="H3" s="2626"/>
      <c r="I3" s="2626"/>
      <c r="J3" s="2626"/>
      <c r="K3" s="2626"/>
      <c r="L3" s="2626"/>
    </row>
    <row r="4" spans="1:35" ht="16.5" customHeight="1">
      <c r="B4" s="202"/>
      <c r="D4" s="2626" t="s">
        <v>1215</v>
      </c>
      <c r="E4" s="2626"/>
      <c r="F4" s="2626"/>
      <c r="G4" s="2626"/>
      <c r="H4" s="2626"/>
      <c r="I4" s="2626"/>
      <c r="J4" s="2626"/>
      <c r="K4" s="2626"/>
      <c r="L4" s="2626"/>
    </row>
    <row r="5" spans="1:35" ht="16.5" customHeight="1">
      <c r="D5" s="2626" t="s">
        <v>1407</v>
      </c>
      <c r="E5" s="2626"/>
      <c r="F5" s="2626"/>
      <c r="G5" s="2626"/>
      <c r="H5" s="2626"/>
      <c r="I5" s="2626"/>
      <c r="J5" s="2626"/>
      <c r="K5" s="2626"/>
      <c r="L5" s="2626"/>
    </row>
    <row r="6" spans="1:35" ht="16.5" customHeight="1">
      <c r="D6" s="2626" t="s">
        <v>1408</v>
      </c>
      <c r="E6" s="2626"/>
      <c r="F6" s="2626"/>
      <c r="G6" s="2626"/>
      <c r="H6" s="2626"/>
      <c r="I6" s="2626"/>
      <c r="J6" s="2626"/>
      <c r="K6" s="2626"/>
      <c r="L6" s="2626"/>
    </row>
    <row r="7" spans="1:35" ht="16.5" customHeight="1">
      <c r="B7" s="201">
        <v>2005</v>
      </c>
      <c r="C7" s="201" t="s">
        <v>1409</v>
      </c>
      <c r="D7" s="2626" t="s">
        <v>1219</v>
      </c>
      <c r="E7" s="2626"/>
      <c r="F7" s="2626"/>
      <c r="G7" s="2626"/>
      <c r="H7" s="2626"/>
      <c r="I7" s="2626"/>
      <c r="J7" s="2626"/>
      <c r="K7" s="2626"/>
      <c r="L7" s="2626"/>
    </row>
    <row r="8" spans="1:35" ht="16.5" customHeight="1">
      <c r="D8" s="2626" t="s">
        <v>1568</v>
      </c>
      <c r="E8" s="2626"/>
      <c r="F8" s="2626"/>
      <c r="G8" s="2626"/>
      <c r="H8" s="2626"/>
      <c r="I8" s="2626"/>
      <c r="J8" s="2626"/>
      <c r="K8" s="2626"/>
      <c r="L8" s="2626"/>
    </row>
    <row r="9" spans="1:35" ht="16.5" customHeight="1">
      <c r="D9" s="2626" t="s">
        <v>1220</v>
      </c>
      <c r="E9" s="2626"/>
      <c r="F9" s="2626"/>
      <c r="G9" s="2626"/>
      <c r="H9" s="2626"/>
      <c r="I9" s="2626"/>
      <c r="J9" s="2626"/>
      <c r="K9" s="2626"/>
      <c r="L9" s="2626"/>
    </row>
    <row r="10" spans="1:35" ht="16.5" customHeight="1">
      <c r="D10" s="2626" t="s">
        <v>1772</v>
      </c>
      <c r="E10" s="2626"/>
      <c r="F10" s="2626"/>
      <c r="G10" s="2626"/>
      <c r="H10" s="2626"/>
      <c r="I10" s="2626"/>
      <c r="J10" s="2626"/>
      <c r="K10" s="2626"/>
      <c r="L10" s="2626"/>
    </row>
    <row r="11" spans="1:35" ht="16.5" customHeight="1">
      <c r="D11" s="2626" t="s">
        <v>1773</v>
      </c>
      <c r="E11" s="2626"/>
      <c r="F11" s="2626"/>
      <c r="G11" s="2626"/>
      <c r="H11" s="2626"/>
      <c r="I11" s="2626"/>
      <c r="J11" s="2626"/>
      <c r="K11" s="2626"/>
      <c r="L11" s="2626"/>
    </row>
    <row r="12" spans="1:35" ht="16.5" customHeight="1">
      <c r="B12" s="201">
        <v>2006</v>
      </c>
      <c r="C12" s="201" t="s">
        <v>1774</v>
      </c>
      <c r="D12" s="2626" t="s">
        <v>1775</v>
      </c>
      <c r="E12" s="2626"/>
      <c r="F12" s="2626"/>
      <c r="G12" s="2626"/>
      <c r="H12" s="2626"/>
      <c r="I12" s="2626"/>
      <c r="J12" s="2626"/>
      <c r="K12" s="2626"/>
      <c r="L12" s="2626"/>
    </row>
    <row r="13" spans="1:35" ht="16.5" customHeight="1">
      <c r="D13" s="2626" t="s">
        <v>248</v>
      </c>
      <c r="E13" s="2626"/>
      <c r="F13" s="2626"/>
      <c r="G13" s="2626"/>
      <c r="H13" s="2626"/>
      <c r="I13" s="2626"/>
      <c r="J13" s="2626"/>
      <c r="K13" s="2626"/>
      <c r="L13" s="2626"/>
    </row>
    <row r="14" spans="1:35" ht="16.5" customHeight="1">
      <c r="D14" s="2626" t="s">
        <v>247</v>
      </c>
      <c r="E14" s="2626"/>
      <c r="F14" s="2626"/>
      <c r="G14" s="2626"/>
      <c r="H14" s="2626"/>
      <c r="I14" s="2626"/>
      <c r="J14" s="2626"/>
      <c r="K14" s="2626"/>
      <c r="L14" s="2626"/>
    </row>
    <row r="15" spans="1:35" ht="16.5" customHeight="1">
      <c r="D15" s="2626" t="s">
        <v>1569</v>
      </c>
      <c r="E15" s="2626"/>
      <c r="F15" s="2626"/>
      <c r="G15" s="2626"/>
      <c r="H15" s="2626"/>
      <c r="I15" s="2626"/>
      <c r="J15" s="2626"/>
      <c r="K15" s="2626"/>
      <c r="L15" s="2626"/>
    </row>
    <row r="16" spans="1:35" ht="16.5" customHeight="1">
      <c r="D16" s="2626" t="s">
        <v>2012</v>
      </c>
      <c r="E16" s="2626"/>
      <c r="F16" s="2626"/>
      <c r="G16" s="2626"/>
      <c r="H16" s="2626"/>
      <c r="I16" s="2626"/>
      <c r="J16" s="2626"/>
      <c r="K16" s="2626"/>
      <c r="L16" s="2626"/>
    </row>
    <row r="17" spans="2:12" ht="16.5" customHeight="1">
      <c r="B17" s="201">
        <v>2007</v>
      </c>
      <c r="C17" s="201" t="s">
        <v>559</v>
      </c>
      <c r="D17" s="2626" t="s">
        <v>1570</v>
      </c>
      <c r="E17" s="2626"/>
      <c r="F17" s="2626"/>
      <c r="G17" s="2626"/>
      <c r="H17" s="2626"/>
      <c r="I17" s="2626"/>
      <c r="J17" s="2626"/>
      <c r="K17" s="2626"/>
      <c r="L17" s="2626"/>
    </row>
    <row r="18" spans="2:12" ht="16.5" customHeight="1">
      <c r="D18" s="2626" t="s">
        <v>560</v>
      </c>
      <c r="E18" s="2626"/>
      <c r="F18" s="2626"/>
      <c r="G18" s="2626"/>
      <c r="H18" s="2626"/>
      <c r="I18" s="2626"/>
      <c r="J18" s="2626"/>
      <c r="K18" s="2626"/>
      <c r="L18" s="2626"/>
    </row>
    <row r="19" spans="2:12" ht="16.5" customHeight="1">
      <c r="D19" s="2626" t="s">
        <v>1780</v>
      </c>
      <c r="E19" s="2626"/>
      <c r="F19" s="2626"/>
      <c r="G19" s="2626"/>
      <c r="H19" s="2626"/>
      <c r="I19" s="2626"/>
      <c r="J19" s="2626"/>
      <c r="K19" s="2626"/>
      <c r="L19" s="2626"/>
    </row>
    <row r="20" spans="2:12" ht="16.5" customHeight="1">
      <c r="D20" s="2626" t="s">
        <v>1781</v>
      </c>
      <c r="E20" s="2626"/>
      <c r="F20" s="2626"/>
      <c r="G20" s="2626"/>
      <c r="H20" s="2626"/>
      <c r="I20" s="2626"/>
      <c r="J20" s="2626"/>
      <c r="K20" s="2626"/>
      <c r="L20" s="2626"/>
    </row>
    <row r="21" spans="2:12" ht="16.5" customHeight="1">
      <c r="D21" s="2626" t="s">
        <v>1566</v>
      </c>
      <c r="E21" s="2626"/>
      <c r="F21" s="2626"/>
      <c r="G21" s="2626"/>
      <c r="H21" s="2626"/>
      <c r="I21" s="2626"/>
      <c r="J21" s="2626"/>
      <c r="K21" s="2626"/>
      <c r="L21" s="2626"/>
    </row>
    <row r="22" spans="2:12" ht="16.5" customHeight="1">
      <c r="D22" s="2626" t="s">
        <v>1567</v>
      </c>
      <c r="E22" s="2626"/>
      <c r="F22" s="2626"/>
      <c r="G22" s="2626"/>
      <c r="H22" s="2626"/>
      <c r="I22" s="2626"/>
      <c r="J22" s="2626"/>
      <c r="K22" s="2626"/>
      <c r="L22" s="2626"/>
    </row>
    <row r="23" spans="2:12" ht="16.5" customHeight="1">
      <c r="B23" s="201">
        <v>2008</v>
      </c>
      <c r="C23" s="201" t="s">
        <v>1091</v>
      </c>
      <c r="D23" s="2626" t="s">
        <v>1377</v>
      </c>
      <c r="E23" s="2626"/>
      <c r="F23" s="2626"/>
      <c r="G23" s="2626"/>
      <c r="H23" s="2626"/>
      <c r="I23" s="2626"/>
      <c r="J23" s="2626"/>
      <c r="K23" s="2626"/>
      <c r="L23" s="2626"/>
    </row>
    <row r="24" spans="2:12" ht="16.5" customHeight="1">
      <c r="D24" s="2626" t="s">
        <v>1378</v>
      </c>
      <c r="E24" s="2626"/>
      <c r="F24" s="2626"/>
      <c r="G24" s="2626"/>
      <c r="H24" s="2626"/>
      <c r="I24" s="2626"/>
      <c r="J24" s="2626"/>
      <c r="K24" s="2626"/>
      <c r="L24" s="2626"/>
    </row>
    <row r="25" spans="2:12" ht="16.5" customHeight="1">
      <c r="D25" s="2626" t="s">
        <v>885</v>
      </c>
      <c r="E25" s="2626"/>
      <c r="F25" s="2626"/>
      <c r="G25" s="2626"/>
      <c r="H25" s="2626"/>
      <c r="I25" s="2626"/>
      <c r="J25" s="2626"/>
      <c r="K25" s="2626"/>
      <c r="L25" s="2626"/>
    </row>
    <row r="26" spans="2:12" ht="16.5" customHeight="1">
      <c r="D26" s="2626" t="s">
        <v>1092</v>
      </c>
      <c r="E26" s="2626"/>
      <c r="F26" s="2626"/>
      <c r="G26" s="2626"/>
      <c r="H26" s="2626"/>
      <c r="I26" s="2626"/>
      <c r="J26" s="2626"/>
      <c r="K26" s="2626"/>
      <c r="L26" s="2626"/>
    </row>
    <row r="27" spans="2:12" ht="16.5" customHeight="1">
      <c r="D27" s="2626" t="s">
        <v>69</v>
      </c>
      <c r="E27" s="2626"/>
      <c r="F27" s="2626"/>
      <c r="G27" s="2626"/>
      <c r="H27" s="2626"/>
      <c r="I27" s="2626"/>
      <c r="J27" s="2626"/>
      <c r="K27" s="2626"/>
      <c r="L27" s="2626"/>
    </row>
    <row r="28" spans="2:12" ht="16.5" customHeight="1">
      <c r="D28" s="2626" t="s">
        <v>70</v>
      </c>
      <c r="E28" s="2626"/>
      <c r="F28" s="2626"/>
      <c r="G28" s="2626"/>
      <c r="H28" s="2626"/>
      <c r="I28" s="2626"/>
      <c r="J28" s="2626"/>
      <c r="K28" s="2626"/>
      <c r="L28" s="2626"/>
    </row>
    <row r="29" spans="2:12" ht="16.5" customHeight="1">
      <c r="D29" s="2626" t="s">
        <v>1412</v>
      </c>
      <c r="E29" s="2626"/>
      <c r="F29" s="2626"/>
      <c r="G29" s="2626"/>
      <c r="H29" s="2626"/>
      <c r="I29" s="2626"/>
      <c r="J29" s="2626"/>
      <c r="K29" s="2626"/>
      <c r="L29" s="2626"/>
    </row>
    <row r="30" spans="2:12" ht="16.5" customHeight="1">
      <c r="D30" s="2626" t="s">
        <v>1413</v>
      </c>
      <c r="E30" s="2626"/>
      <c r="F30" s="2626"/>
      <c r="G30" s="2626"/>
      <c r="H30" s="2626"/>
      <c r="I30" s="2626"/>
      <c r="J30" s="2626"/>
      <c r="K30" s="2626"/>
      <c r="L30" s="2626"/>
    </row>
    <row r="31" spans="2:12" ht="16.5" customHeight="1">
      <c r="D31" s="2626" t="s">
        <v>886</v>
      </c>
      <c r="E31" s="2626"/>
      <c r="F31" s="2626"/>
      <c r="G31" s="2626"/>
      <c r="H31" s="2626"/>
      <c r="I31" s="2626"/>
      <c r="J31" s="2626"/>
      <c r="K31" s="2626"/>
      <c r="L31" s="2626"/>
    </row>
    <row r="32" spans="2:12" ht="16.5" customHeight="1">
      <c r="B32" s="201">
        <v>2009</v>
      </c>
      <c r="C32" s="201" t="s">
        <v>2077</v>
      </c>
      <c r="D32" s="2626" t="s">
        <v>2078</v>
      </c>
      <c r="E32" s="2626"/>
      <c r="F32" s="2626"/>
      <c r="G32" s="2626"/>
      <c r="H32" s="2626"/>
      <c r="I32" s="2626"/>
      <c r="J32" s="2626"/>
      <c r="K32" s="2626"/>
      <c r="L32" s="2626"/>
    </row>
    <row r="33" spans="2:12" ht="16.5" customHeight="1">
      <c r="D33" s="2626" t="s">
        <v>1772</v>
      </c>
      <c r="E33" s="2626"/>
      <c r="F33" s="2626"/>
      <c r="G33" s="2626"/>
      <c r="H33" s="2626"/>
      <c r="I33" s="2626"/>
      <c r="J33" s="2626"/>
      <c r="K33" s="2626"/>
      <c r="L33" s="2626"/>
    </row>
    <row r="34" spans="2:12" ht="21.75">
      <c r="D34" s="2627" t="s" ph="1">
        <v>199</v>
      </c>
      <c r="E34" s="2627" ph="1"/>
      <c r="F34" s="2627" ph="1"/>
      <c r="G34" s="2627" ph="1"/>
      <c r="H34" s="2627" ph="1"/>
      <c r="I34" s="2627" ph="1"/>
      <c r="J34" s="2627" ph="1"/>
      <c r="K34" s="2627" ph="1"/>
      <c r="L34" s="2627" ph="1"/>
    </row>
    <row r="35" spans="2:12" ht="16.5" customHeight="1">
      <c r="D35" s="2627" t="s">
        <v>246</v>
      </c>
      <c r="E35" s="2627"/>
      <c r="F35" s="2627"/>
      <c r="G35" s="2627"/>
      <c r="H35" s="2627"/>
      <c r="I35" s="2627"/>
      <c r="J35" s="2627"/>
      <c r="K35" s="2627"/>
      <c r="L35" s="2627"/>
    </row>
    <row r="36" spans="2:12" ht="14.45" customHeight="1">
      <c r="B36" s="201">
        <v>2010</v>
      </c>
      <c r="C36" s="201" t="s">
        <v>1403</v>
      </c>
      <c r="D36" s="2626" t="s">
        <v>1853</v>
      </c>
      <c r="E36" s="2626"/>
      <c r="F36" s="2626"/>
      <c r="G36" s="2626"/>
      <c r="H36" s="2626"/>
      <c r="I36" s="2626"/>
      <c r="J36" s="2626"/>
      <c r="K36" s="2626"/>
      <c r="L36" s="2626"/>
    </row>
    <row r="37" spans="2:12" ht="14.45" customHeight="1">
      <c r="D37" s="2626" t="s">
        <v>1854</v>
      </c>
      <c r="E37" s="2626"/>
      <c r="F37" s="2626"/>
      <c r="G37" s="2626"/>
      <c r="H37" s="2626"/>
      <c r="I37" s="2626"/>
      <c r="J37" s="2626"/>
      <c r="K37" s="2626"/>
    </row>
    <row r="38" spans="2:12" ht="14.45" customHeight="1">
      <c r="D38" s="2626" t="s">
        <v>1404</v>
      </c>
      <c r="E38" s="2626"/>
      <c r="F38" s="2626"/>
      <c r="G38" s="2626"/>
      <c r="H38" s="2626"/>
      <c r="I38" s="2626"/>
      <c r="J38" s="2626"/>
      <c r="K38" s="2626"/>
      <c r="L38" s="2626"/>
    </row>
    <row r="39" spans="2:12" ht="14.45" customHeight="1">
      <c r="D39" s="2626" t="s">
        <v>1852</v>
      </c>
      <c r="E39" s="2626"/>
      <c r="F39" s="2626"/>
      <c r="G39" s="2626"/>
      <c r="H39" s="2626"/>
      <c r="I39" s="2626"/>
      <c r="J39" s="2626"/>
      <c r="K39" s="2626"/>
      <c r="L39" s="2626"/>
    </row>
    <row r="40" spans="2:12" ht="14.45" customHeight="1">
      <c r="B40" s="201">
        <v>2011</v>
      </c>
      <c r="C40" s="201" t="s">
        <v>1589</v>
      </c>
      <c r="D40" s="201" t="s">
        <v>1590</v>
      </c>
    </row>
    <row r="41" spans="2:12" ht="14.45" customHeight="1">
      <c r="D41" s="201" t="s">
        <v>1591</v>
      </c>
    </row>
    <row r="42" spans="2:12" ht="14.45" customHeight="1">
      <c r="D42" s="2626" t="s">
        <v>1592</v>
      </c>
      <c r="E42" s="2626"/>
      <c r="F42" s="2626"/>
      <c r="G42" s="2626"/>
      <c r="H42" s="2626"/>
      <c r="I42" s="2626"/>
      <c r="J42" s="2626"/>
    </row>
    <row r="43" spans="2:12" ht="14.45" customHeight="1">
      <c r="D43" s="2626" t="s">
        <v>1593</v>
      </c>
      <c r="E43" s="2626"/>
      <c r="F43" s="2626"/>
      <c r="G43" s="2626"/>
      <c r="H43" s="2626"/>
      <c r="I43" s="2626"/>
      <c r="J43" s="2626"/>
    </row>
    <row r="44" spans="2:12" ht="14.45" customHeight="1">
      <c r="B44" s="201">
        <v>2012</v>
      </c>
      <c r="C44" s="201" t="s">
        <v>1207</v>
      </c>
      <c r="D44" s="201" t="s">
        <v>328</v>
      </c>
    </row>
    <row r="45" spans="2:12" ht="14.45" customHeight="1">
      <c r="D45" s="201" t="s">
        <v>1460</v>
      </c>
    </row>
    <row r="46" spans="2:12" ht="14.45" customHeight="1">
      <c r="D46" s="201" t="s">
        <v>1461</v>
      </c>
    </row>
    <row r="47" spans="2:12" ht="14.45" customHeight="1">
      <c r="D47" s="201" t="s">
        <v>329</v>
      </c>
    </row>
    <row r="48" spans="2:12" ht="14.45" customHeight="1">
      <c r="B48" s="201">
        <v>2013</v>
      </c>
      <c r="C48" s="201" t="s">
        <v>2201</v>
      </c>
      <c r="D48" s="201" t="s">
        <v>2205</v>
      </c>
    </row>
    <row r="49" spans="4:12" ht="14.45" customHeight="1">
      <c r="D49" s="201" t="s">
        <v>2202</v>
      </c>
    </row>
    <row r="50" spans="4:12" ht="14.45" customHeight="1">
      <c r="D50" s="201" t="s">
        <v>2203</v>
      </c>
    </row>
    <row r="51" spans="4:12" ht="14.45" customHeight="1">
      <c r="D51" s="2626" t="s">
        <v>1772</v>
      </c>
      <c r="E51" s="2626"/>
      <c r="F51" s="2626"/>
      <c r="G51" s="2626"/>
      <c r="H51" s="2626"/>
      <c r="I51" s="2626"/>
      <c r="J51" s="2626"/>
      <c r="K51" s="2626"/>
      <c r="L51" s="2626"/>
    </row>
  </sheetData>
  <mergeCells count="40">
    <mergeCell ref="D3:L3"/>
    <mergeCell ref="D4:L4"/>
    <mergeCell ref="D5:L5"/>
    <mergeCell ref="D6:L6"/>
    <mergeCell ref="D15:L15"/>
    <mergeCell ref="D7:L7"/>
    <mergeCell ref="D8:L8"/>
    <mergeCell ref="D9:L9"/>
    <mergeCell ref="D10:L10"/>
    <mergeCell ref="D18:L18"/>
    <mergeCell ref="D11:L11"/>
    <mergeCell ref="D12:L12"/>
    <mergeCell ref="D13:L13"/>
    <mergeCell ref="D14:L14"/>
    <mergeCell ref="D16:L16"/>
    <mergeCell ref="D17:L17"/>
    <mergeCell ref="D25:L25"/>
    <mergeCell ref="D26:L26"/>
    <mergeCell ref="D27:L27"/>
    <mergeCell ref="D24:L24"/>
    <mergeCell ref="D19:L19"/>
    <mergeCell ref="D20:L20"/>
    <mergeCell ref="D21:L21"/>
    <mergeCell ref="D22:L22"/>
    <mergeCell ref="D23:L23"/>
    <mergeCell ref="D28:L28"/>
    <mergeCell ref="D29:L29"/>
    <mergeCell ref="D30:L30"/>
    <mergeCell ref="D31:L31"/>
    <mergeCell ref="D42:J42"/>
    <mergeCell ref="D36:L36"/>
    <mergeCell ref="D38:L38"/>
    <mergeCell ref="D39:L39"/>
    <mergeCell ref="D37:K37"/>
    <mergeCell ref="D51:L51"/>
    <mergeCell ref="D34:L34"/>
    <mergeCell ref="D35:L35"/>
    <mergeCell ref="D32:L32"/>
    <mergeCell ref="D33:L33"/>
    <mergeCell ref="D43:J43"/>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topLeftCell="A8" zoomScaleNormal="100" workbookViewId="0">
      <selection activeCell="D8" sqref="D8:L8"/>
    </sheetView>
  </sheetViews>
  <sheetFormatPr defaultRowHeight="14.45" customHeight="1"/>
  <cols>
    <col min="1" max="1" width="2.125" style="201" customWidth="1"/>
    <col min="2" max="2" width="5.5" style="201" bestFit="1" customWidth="1"/>
    <col min="3" max="3" width="12.875" style="201" customWidth="1"/>
    <col min="4" max="10" width="9" style="201"/>
    <col min="11" max="11" width="10.875" style="201" customWidth="1"/>
    <col min="12" max="16384" width="9" style="201"/>
  </cols>
  <sheetData>
    <row r="1" spans="1:35" s="217" customFormat="1" ht="26.25" customHeight="1">
      <c r="A1" s="215" t="s">
        <v>1212</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5.95" customHeight="1"/>
    <row r="3" spans="1:35" ht="16.5" customHeight="1">
      <c r="B3" s="201">
        <v>2014</v>
      </c>
      <c r="C3" s="201" t="s">
        <v>2253</v>
      </c>
      <c r="D3" s="2626" t="s">
        <v>2254</v>
      </c>
      <c r="E3" s="2626"/>
      <c r="F3" s="2626"/>
      <c r="G3" s="2626"/>
      <c r="H3" s="2626"/>
      <c r="I3" s="2626"/>
      <c r="J3" s="2626"/>
      <c r="K3" s="2626"/>
      <c r="L3" s="2626"/>
    </row>
    <row r="4" spans="1:35" ht="16.5" customHeight="1">
      <c r="B4" s="202"/>
      <c r="D4" s="2626" t="s">
        <v>2255</v>
      </c>
      <c r="E4" s="2626"/>
      <c r="F4" s="2626"/>
      <c r="G4" s="2626"/>
      <c r="H4" s="2626"/>
      <c r="I4" s="2626"/>
      <c r="J4" s="2626"/>
      <c r="K4" s="2626"/>
      <c r="L4" s="2626"/>
    </row>
    <row r="5" spans="1:35" ht="16.5" customHeight="1">
      <c r="D5" s="2626" t="s">
        <v>2256</v>
      </c>
      <c r="E5" s="2626"/>
      <c r="F5" s="2626"/>
      <c r="G5" s="2626"/>
      <c r="H5" s="2626"/>
      <c r="I5" s="2626"/>
      <c r="J5" s="2626"/>
      <c r="K5" s="2626"/>
      <c r="L5" s="2626"/>
    </row>
    <row r="6" spans="1:35" ht="16.5" customHeight="1">
      <c r="D6" s="2626" t="s">
        <v>2257</v>
      </c>
      <c r="E6" s="2626"/>
      <c r="F6" s="2626"/>
      <c r="G6" s="2626"/>
      <c r="H6" s="2626"/>
      <c r="I6" s="2626"/>
      <c r="J6" s="2626"/>
      <c r="K6" s="2626"/>
      <c r="L6" s="2626"/>
    </row>
    <row r="7" spans="1:35" ht="16.5" customHeight="1">
      <c r="D7" s="2626" t="s">
        <v>2258</v>
      </c>
      <c r="E7" s="2626"/>
      <c r="F7" s="2626"/>
      <c r="G7" s="2626"/>
      <c r="H7" s="2626"/>
      <c r="I7" s="2626"/>
      <c r="J7" s="2626"/>
      <c r="K7" s="2626"/>
      <c r="L7" s="2626"/>
    </row>
    <row r="8" spans="1:35" ht="16.5" customHeight="1">
      <c r="B8" s="201">
        <v>2015</v>
      </c>
      <c r="C8" s="201" t="s">
        <v>2353</v>
      </c>
      <c r="D8" s="2626" t="s">
        <v>2354</v>
      </c>
      <c r="E8" s="2626"/>
      <c r="F8" s="2626"/>
      <c r="G8" s="2626"/>
      <c r="H8" s="2626"/>
      <c r="I8" s="2626"/>
      <c r="J8" s="2626"/>
      <c r="K8" s="2626"/>
      <c r="L8" s="2626"/>
    </row>
    <row r="9" spans="1:35" ht="16.5" customHeight="1">
      <c r="D9" s="2626"/>
      <c r="E9" s="2626"/>
      <c r="F9" s="2626"/>
      <c r="G9" s="2626"/>
      <c r="H9" s="2626"/>
      <c r="I9" s="2626"/>
      <c r="J9" s="2626"/>
      <c r="K9" s="2626"/>
      <c r="L9" s="2626"/>
    </row>
    <row r="10" spans="1:35" ht="16.5" customHeight="1">
      <c r="D10" s="2626"/>
      <c r="E10" s="2626"/>
      <c r="F10" s="2626"/>
      <c r="G10" s="2626"/>
      <c r="H10" s="2626"/>
      <c r="I10" s="2626"/>
      <c r="J10" s="2626"/>
      <c r="K10" s="2626"/>
      <c r="L10" s="2626"/>
    </row>
    <row r="11" spans="1:35" ht="16.5" customHeight="1">
      <c r="D11" s="2626"/>
      <c r="E11" s="2626"/>
      <c r="F11" s="2626"/>
      <c r="G11" s="2626"/>
      <c r="H11" s="2626"/>
      <c r="I11" s="2626"/>
      <c r="J11" s="2626"/>
      <c r="K11" s="2626"/>
      <c r="L11" s="2626"/>
    </row>
    <row r="12" spans="1:35" ht="16.5" customHeight="1">
      <c r="D12" s="2626"/>
      <c r="E12" s="2626"/>
      <c r="F12" s="2626"/>
      <c r="G12" s="2626"/>
      <c r="H12" s="2626"/>
      <c r="I12" s="2626"/>
      <c r="J12" s="2626"/>
      <c r="K12" s="2626"/>
      <c r="L12" s="2626"/>
    </row>
    <row r="13" spans="1:35" ht="16.5" customHeight="1">
      <c r="D13" s="2626"/>
      <c r="E13" s="2626"/>
      <c r="F13" s="2626"/>
      <c r="G13" s="2626"/>
      <c r="H13" s="2626"/>
      <c r="I13" s="2626"/>
      <c r="J13" s="2626"/>
      <c r="K13" s="2626"/>
      <c r="L13" s="2626"/>
    </row>
    <row r="14" spans="1:35" ht="16.5" customHeight="1">
      <c r="D14" s="2626"/>
      <c r="E14" s="2626"/>
      <c r="F14" s="2626"/>
      <c r="G14" s="2626"/>
      <c r="H14" s="2626"/>
      <c r="I14" s="2626"/>
      <c r="J14" s="2626"/>
      <c r="K14" s="2626"/>
      <c r="L14" s="2626"/>
    </row>
    <row r="15" spans="1:35" ht="16.5" customHeight="1">
      <c r="D15" s="2626"/>
      <c r="E15" s="2626"/>
      <c r="F15" s="2626"/>
      <c r="G15" s="2626"/>
      <c r="H15" s="2626"/>
      <c r="I15" s="2626"/>
      <c r="J15" s="2626"/>
      <c r="K15" s="2626"/>
      <c r="L15" s="2626"/>
    </row>
    <row r="16" spans="1:35" ht="16.5" customHeight="1">
      <c r="D16" s="2626"/>
      <c r="E16" s="2626"/>
      <c r="F16" s="2626"/>
      <c r="G16" s="2626"/>
      <c r="H16" s="2626"/>
      <c r="I16" s="2626"/>
      <c r="J16" s="2626"/>
      <c r="K16" s="2626"/>
      <c r="L16" s="2626"/>
    </row>
    <row r="17" spans="4:12" ht="16.5" customHeight="1">
      <c r="D17" s="2626"/>
      <c r="E17" s="2626"/>
      <c r="F17" s="2626"/>
      <c r="G17" s="2626"/>
      <c r="H17" s="2626"/>
      <c r="I17" s="2626"/>
      <c r="J17" s="2626"/>
      <c r="K17" s="2626"/>
      <c r="L17" s="2626"/>
    </row>
    <row r="18" spans="4:12" ht="16.5" customHeight="1">
      <c r="D18" s="2626"/>
      <c r="E18" s="2626"/>
      <c r="F18" s="2626"/>
      <c r="G18" s="2626"/>
      <c r="H18" s="2626"/>
      <c r="I18" s="2626"/>
      <c r="J18" s="2626"/>
      <c r="K18" s="2626"/>
      <c r="L18" s="2626"/>
    </row>
    <row r="19" spans="4:12" ht="16.5" customHeight="1">
      <c r="D19" s="2626"/>
      <c r="E19" s="2626"/>
      <c r="F19" s="2626"/>
      <c r="G19" s="2626"/>
      <c r="H19" s="2626"/>
      <c r="I19" s="2626"/>
      <c r="J19" s="2626"/>
      <c r="K19" s="2626"/>
      <c r="L19" s="2626"/>
    </row>
    <row r="20" spans="4:12" ht="16.5" customHeight="1">
      <c r="D20" s="2626"/>
      <c r="E20" s="2626"/>
      <c r="F20" s="2626"/>
      <c r="G20" s="2626"/>
      <c r="H20" s="2626"/>
      <c r="I20" s="2626"/>
      <c r="J20" s="2626"/>
      <c r="K20" s="2626"/>
      <c r="L20" s="2626"/>
    </row>
    <row r="21" spans="4:12" ht="16.5" customHeight="1">
      <c r="D21" s="2626"/>
      <c r="E21" s="2626"/>
      <c r="F21" s="2626"/>
      <c r="G21" s="2626"/>
      <c r="H21" s="2626"/>
      <c r="I21" s="2626"/>
      <c r="J21" s="2626"/>
      <c r="K21" s="2626"/>
      <c r="L21" s="2626"/>
    </row>
    <row r="22" spans="4:12" ht="16.5" customHeight="1">
      <c r="D22" s="2626"/>
      <c r="E22" s="2626"/>
      <c r="F22" s="2626"/>
      <c r="G22" s="2626"/>
      <c r="H22" s="2626"/>
      <c r="I22" s="2626"/>
      <c r="J22" s="2626"/>
      <c r="K22" s="2626"/>
      <c r="L22" s="2626"/>
    </row>
    <row r="23" spans="4:12" ht="16.5" customHeight="1">
      <c r="D23" s="2626"/>
      <c r="E23" s="2626"/>
      <c r="F23" s="2626"/>
      <c r="G23" s="2626"/>
      <c r="H23" s="2626"/>
      <c r="I23" s="2626"/>
      <c r="J23" s="2626"/>
      <c r="K23" s="2626"/>
      <c r="L23" s="2626"/>
    </row>
    <row r="24" spans="4:12" ht="16.5" customHeight="1">
      <c r="D24" s="2626"/>
      <c r="E24" s="2626"/>
      <c r="F24" s="2626"/>
      <c r="G24" s="2626"/>
      <c r="H24" s="2626"/>
      <c r="I24" s="2626"/>
      <c r="J24" s="2626"/>
      <c r="K24" s="2626"/>
      <c r="L24" s="2626"/>
    </row>
    <row r="25" spans="4:12" ht="16.5" customHeight="1">
      <c r="D25" s="2626"/>
      <c r="E25" s="2626"/>
      <c r="F25" s="2626"/>
      <c r="G25" s="2626"/>
      <c r="H25" s="2626"/>
      <c r="I25" s="2626"/>
      <c r="J25" s="2626"/>
      <c r="K25" s="2626"/>
      <c r="L25" s="2626"/>
    </row>
    <row r="26" spans="4:12" ht="16.5" customHeight="1">
      <c r="D26" s="2626"/>
      <c r="E26" s="2626"/>
      <c r="F26" s="2626"/>
      <c r="G26" s="2626"/>
      <c r="H26" s="2626"/>
      <c r="I26" s="2626"/>
      <c r="J26" s="2626"/>
      <c r="K26" s="2626"/>
      <c r="L26" s="2626"/>
    </row>
    <row r="27" spans="4:12" ht="16.5" customHeight="1">
      <c r="D27" s="2626"/>
      <c r="E27" s="2626"/>
      <c r="F27" s="2626"/>
      <c r="G27" s="2626"/>
      <c r="H27" s="2626"/>
      <c r="I27" s="2626"/>
      <c r="J27" s="2626"/>
      <c r="K27" s="2626"/>
      <c r="L27" s="2626"/>
    </row>
    <row r="28" spans="4:12" ht="16.5" customHeight="1">
      <c r="D28" s="2626"/>
      <c r="E28" s="2626"/>
      <c r="F28" s="2626"/>
      <c r="G28" s="2626"/>
      <c r="H28" s="2626"/>
      <c r="I28" s="2626"/>
      <c r="J28" s="2626"/>
      <c r="K28" s="2626"/>
      <c r="L28" s="2626"/>
    </row>
    <row r="29" spans="4:12" ht="16.5" customHeight="1">
      <c r="D29" s="2626"/>
      <c r="E29" s="2626"/>
      <c r="F29" s="2626"/>
      <c r="G29" s="2626"/>
      <c r="H29" s="2626"/>
      <c r="I29" s="2626"/>
      <c r="J29" s="2626"/>
      <c r="K29" s="2626"/>
      <c r="L29" s="2626"/>
    </row>
    <row r="30" spans="4:12" ht="16.5" customHeight="1">
      <c r="D30" s="2626"/>
      <c r="E30" s="2626"/>
      <c r="F30" s="2626"/>
      <c r="G30" s="2626"/>
      <c r="H30" s="2626"/>
      <c r="I30" s="2626"/>
      <c r="J30" s="2626"/>
      <c r="K30" s="2626"/>
      <c r="L30" s="2626"/>
    </row>
    <row r="31" spans="4:12" ht="16.5" customHeight="1">
      <c r="D31" s="2626"/>
      <c r="E31" s="2626"/>
      <c r="F31" s="2626"/>
      <c r="G31" s="2626"/>
      <c r="H31" s="2626"/>
      <c r="I31" s="2626"/>
      <c r="J31" s="2626"/>
      <c r="K31" s="2626"/>
      <c r="L31" s="2626"/>
    </row>
    <row r="32" spans="4:12" ht="16.5" customHeight="1">
      <c r="D32" s="2626"/>
      <c r="E32" s="2626"/>
      <c r="F32" s="2626"/>
      <c r="G32" s="2626"/>
      <c r="H32" s="2626"/>
      <c r="I32" s="2626"/>
      <c r="J32" s="2626"/>
      <c r="K32" s="2626"/>
      <c r="L32" s="2626"/>
    </row>
    <row r="33" spans="4:12" ht="16.5" customHeight="1">
      <c r="D33" s="2626"/>
      <c r="E33" s="2626"/>
      <c r="F33" s="2626"/>
      <c r="G33" s="2626"/>
      <c r="H33" s="2626"/>
      <c r="I33" s="2626"/>
      <c r="J33" s="2626"/>
      <c r="K33" s="2626"/>
      <c r="L33" s="2626"/>
    </row>
    <row r="34" spans="4:12" ht="21.75">
      <c r="D34" s="2627" ph="1"/>
      <c r="E34" s="2627" ph="1"/>
      <c r="F34" s="2627" ph="1"/>
      <c r="G34" s="2627" ph="1"/>
      <c r="H34" s="2627" ph="1"/>
      <c r="I34" s="2627" ph="1"/>
      <c r="J34" s="2627" ph="1"/>
      <c r="K34" s="2627" ph="1"/>
      <c r="L34" s="2627" ph="1"/>
    </row>
    <row r="35" spans="4:12" ht="16.5" customHeight="1">
      <c r="D35" s="2627"/>
      <c r="E35" s="2627"/>
      <c r="F35" s="2627"/>
      <c r="G35" s="2627"/>
      <c r="H35" s="2627"/>
      <c r="I35" s="2627"/>
      <c r="J35" s="2627"/>
      <c r="K35" s="2627"/>
      <c r="L35" s="2627"/>
    </row>
    <row r="36" spans="4:12" ht="14.45" customHeight="1">
      <c r="D36" s="2626"/>
      <c r="E36" s="2626"/>
      <c r="F36" s="2626"/>
      <c r="G36" s="2626"/>
      <c r="H36" s="2626"/>
      <c r="I36" s="2626"/>
      <c r="J36" s="2626"/>
      <c r="K36" s="2626"/>
      <c r="L36" s="2626"/>
    </row>
    <row r="37" spans="4:12" ht="14.45" customHeight="1">
      <c r="D37" s="2626"/>
      <c r="E37" s="2626"/>
      <c r="F37" s="2626"/>
      <c r="G37" s="2626"/>
      <c r="H37" s="2626"/>
      <c r="I37" s="2626"/>
      <c r="J37" s="2626"/>
      <c r="K37" s="2626"/>
    </row>
    <row r="38" spans="4:12" ht="14.45" customHeight="1">
      <c r="D38" s="2626"/>
      <c r="E38" s="2626"/>
      <c r="F38" s="2626"/>
      <c r="G38" s="2626"/>
      <c r="H38" s="2626"/>
      <c r="I38" s="2626"/>
      <c r="J38" s="2626"/>
      <c r="K38" s="2626"/>
      <c r="L38" s="2626"/>
    </row>
    <row r="39" spans="4:12" ht="14.45" customHeight="1">
      <c r="D39" s="2626"/>
      <c r="E39" s="2626"/>
      <c r="F39" s="2626"/>
      <c r="G39" s="2626"/>
      <c r="H39" s="2626"/>
      <c r="I39" s="2626"/>
      <c r="J39" s="2626"/>
      <c r="K39" s="2626"/>
      <c r="L39" s="2626"/>
    </row>
    <row r="42" spans="4:12" ht="14.45" customHeight="1">
      <c r="D42" s="2626"/>
      <c r="E42" s="2626"/>
      <c r="F42" s="2626"/>
      <c r="G42" s="2626"/>
      <c r="H42" s="2626"/>
      <c r="I42" s="2626"/>
      <c r="J42" s="2626"/>
    </row>
    <row r="43" spans="4:12" ht="14.45" customHeight="1">
      <c r="D43" s="2626"/>
      <c r="E43" s="2626"/>
      <c r="F43" s="2626"/>
      <c r="G43" s="2626"/>
      <c r="H43" s="2626"/>
      <c r="I43" s="2626"/>
      <c r="J43" s="2626"/>
    </row>
    <row r="51" spans="4:12" ht="14.45" customHeight="1">
      <c r="D51" s="2626"/>
      <c r="E51" s="2626"/>
      <c r="F51" s="2626"/>
      <c r="G51" s="2626"/>
      <c r="H51" s="2626"/>
      <c r="I51" s="2626"/>
      <c r="J51" s="2626"/>
      <c r="K51" s="2626"/>
      <c r="L51" s="2626"/>
    </row>
  </sheetData>
  <mergeCells count="40">
    <mergeCell ref="D8:L8"/>
    <mergeCell ref="D3:L3"/>
    <mergeCell ref="D4:L4"/>
    <mergeCell ref="D5:L5"/>
    <mergeCell ref="D6:L6"/>
    <mergeCell ref="D7:L7"/>
    <mergeCell ref="D20:L20"/>
    <mergeCell ref="D9:L9"/>
    <mergeCell ref="D10:L10"/>
    <mergeCell ref="D11:L11"/>
    <mergeCell ref="D12:L12"/>
    <mergeCell ref="D13:L13"/>
    <mergeCell ref="D14:L14"/>
    <mergeCell ref="D15:L15"/>
    <mergeCell ref="D16:L16"/>
    <mergeCell ref="D17:L17"/>
    <mergeCell ref="D18:L18"/>
    <mergeCell ref="D19:L19"/>
    <mergeCell ref="D32:L32"/>
    <mergeCell ref="D21:L21"/>
    <mergeCell ref="D22:L22"/>
    <mergeCell ref="D23:L23"/>
    <mergeCell ref="D24:L24"/>
    <mergeCell ref="D25:L25"/>
    <mergeCell ref="D26:L26"/>
    <mergeCell ref="D27:L27"/>
    <mergeCell ref="D28:L28"/>
    <mergeCell ref="D29:L29"/>
    <mergeCell ref="D30:L30"/>
    <mergeCell ref="D31:L31"/>
    <mergeCell ref="D39:L39"/>
    <mergeCell ref="D42:J42"/>
    <mergeCell ref="D43:J43"/>
    <mergeCell ref="D51:L51"/>
    <mergeCell ref="D33:L33"/>
    <mergeCell ref="D34:L34"/>
    <mergeCell ref="D35:L35"/>
    <mergeCell ref="D36:L36"/>
    <mergeCell ref="D37:K37"/>
    <mergeCell ref="D38:L38"/>
  </mergeCells>
  <phoneticPr fontId="2"/>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48"/>
  <sheetViews>
    <sheetView topLeftCell="A24" zoomScaleNormal="100" workbookViewId="0">
      <selection activeCell="Z24" sqref="Z24"/>
    </sheetView>
  </sheetViews>
  <sheetFormatPr defaultRowHeight="14.45" customHeight="1"/>
  <cols>
    <col min="1" max="1" width="1.75" style="201" customWidth="1"/>
    <col min="2" max="2" width="5.5" style="201" bestFit="1" customWidth="1"/>
    <col min="3" max="3" width="12.875" style="201" customWidth="1"/>
    <col min="4" max="4" width="58" style="201" bestFit="1" customWidth="1"/>
    <col min="5" max="16384" width="9" style="201"/>
  </cols>
  <sheetData>
    <row r="1" spans="1:35" s="217" customFormat="1" ht="26.25" customHeight="1">
      <c r="A1" s="215" t="s">
        <v>1964</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7.25">
      <c r="B2" s="200"/>
    </row>
    <row r="3" spans="1:35" ht="17.100000000000001" customHeight="1">
      <c r="B3" s="202">
        <v>1955</v>
      </c>
      <c r="C3" s="202" t="s">
        <v>1571</v>
      </c>
      <c r="D3" s="201" t="s">
        <v>1554</v>
      </c>
    </row>
    <row r="4" spans="1:35" ht="17.100000000000001" customHeight="1">
      <c r="B4" s="202"/>
      <c r="C4" s="202"/>
      <c r="D4" s="201" t="s">
        <v>1572</v>
      </c>
    </row>
    <row r="5" spans="1:35" ht="17.100000000000001" customHeight="1">
      <c r="B5" s="202">
        <v>1960</v>
      </c>
      <c r="C5" s="202" t="s">
        <v>1573</v>
      </c>
      <c r="D5" s="201" t="s">
        <v>1574</v>
      </c>
    </row>
    <row r="6" spans="1:35" ht="17.100000000000001" customHeight="1">
      <c r="B6" s="202">
        <v>1961</v>
      </c>
      <c r="C6" s="202" t="s">
        <v>1575</v>
      </c>
      <c r="D6" s="201" t="s">
        <v>1576</v>
      </c>
    </row>
    <row r="7" spans="1:35" ht="17.100000000000001" customHeight="1">
      <c r="B7" s="202">
        <v>1962</v>
      </c>
      <c r="C7" s="202" t="s">
        <v>1577</v>
      </c>
      <c r="D7" s="201" t="s">
        <v>1578</v>
      </c>
    </row>
    <row r="8" spans="1:35" ht="17.100000000000001" customHeight="1">
      <c r="B8" s="202">
        <v>1965</v>
      </c>
      <c r="C8" s="202" t="s">
        <v>1561</v>
      </c>
      <c r="D8" s="201" t="s">
        <v>1562</v>
      </c>
    </row>
    <row r="9" spans="1:35" ht="17.100000000000001" customHeight="1">
      <c r="B9" s="202">
        <v>1967</v>
      </c>
      <c r="C9" s="202" t="s">
        <v>1563</v>
      </c>
      <c r="D9" s="201" t="s">
        <v>1564</v>
      </c>
    </row>
    <row r="10" spans="1:35" ht="17.100000000000001" customHeight="1">
      <c r="B10" s="202">
        <v>1968</v>
      </c>
      <c r="C10" s="202" t="s">
        <v>216</v>
      </c>
      <c r="D10" s="201" t="s">
        <v>217</v>
      </c>
    </row>
    <row r="11" spans="1:35" ht="17.100000000000001" customHeight="1">
      <c r="B11" s="202">
        <v>1969</v>
      </c>
      <c r="C11" s="202" t="s">
        <v>218</v>
      </c>
      <c r="D11" s="201" t="s">
        <v>219</v>
      </c>
    </row>
    <row r="12" spans="1:35" ht="17.100000000000001" customHeight="1">
      <c r="B12" s="202">
        <v>1970</v>
      </c>
      <c r="C12" s="202" t="s">
        <v>220</v>
      </c>
      <c r="D12" s="201" t="s">
        <v>1925</v>
      </c>
    </row>
    <row r="13" spans="1:35" ht="17.100000000000001" customHeight="1">
      <c r="B13" s="202"/>
      <c r="C13" s="202"/>
      <c r="D13" s="201" t="s">
        <v>221</v>
      </c>
    </row>
    <row r="14" spans="1:35" ht="17.100000000000001" customHeight="1">
      <c r="B14" s="202">
        <v>1972</v>
      </c>
      <c r="C14" s="202" t="s">
        <v>222</v>
      </c>
      <c r="D14" s="201" t="s">
        <v>223</v>
      </c>
    </row>
    <row r="15" spans="1:35" ht="17.100000000000001" customHeight="1">
      <c r="B15" s="202">
        <v>1974</v>
      </c>
      <c r="C15" s="202" t="s">
        <v>224</v>
      </c>
      <c r="D15" s="201" t="s">
        <v>225</v>
      </c>
    </row>
    <row r="16" spans="1:35" ht="17.100000000000001" customHeight="1">
      <c r="B16" s="202">
        <v>1975</v>
      </c>
      <c r="C16" s="202" t="s">
        <v>226</v>
      </c>
      <c r="D16" s="203" t="s">
        <v>1926</v>
      </c>
    </row>
    <row r="17" spans="2:4" ht="17.100000000000001" customHeight="1">
      <c r="B17" s="202"/>
      <c r="C17" s="202"/>
      <c r="D17" s="203" t="s">
        <v>1927</v>
      </c>
    </row>
    <row r="18" spans="2:4" ht="17.100000000000001" customHeight="1">
      <c r="B18" s="202"/>
      <c r="C18" s="202"/>
      <c r="D18" s="203" t="s">
        <v>227</v>
      </c>
    </row>
    <row r="19" spans="2:4" ht="17.100000000000001" customHeight="1">
      <c r="B19" s="202"/>
      <c r="C19" s="202"/>
      <c r="D19" s="203" t="s">
        <v>228</v>
      </c>
    </row>
    <row r="20" spans="2:4" ht="17.100000000000001" customHeight="1">
      <c r="B20" s="202">
        <v>1976</v>
      </c>
      <c r="C20" s="202" t="s">
        <v>1537</v>
      </c>
      <c r="D20" s="201" t="s">
        <v>1538</v>
      </c>
    </row>
    <row r="21" spans="2:4" ht="17.100000000000001" customHeight="1">
      <c r="B21" s="202">
        <v>1978</v>
      </c>
      <c r="C21" s="202" t="s">
        <v>1539</v>
      </c>
      <c r="D21" s="201" t="s">
        <v>1540</v>
      </c>
    </row>
    <row r="22" spans="2:4" ht="17.100000000000001" customHeight="1">
      <c r="B22" s="202">
        <v>1979</v>
      </c>
      <c r="C22" s="202" t="s">
        <v>1541</v>
      </c>
      <c r="D22" s="203" t="s">
        <v>1928</v>
      </c>
    </row>
    <row r="23" spans="2:4" ht="17.100000000000001" customHeight="1">
      <c r="B23" s="202"/>
      <c r="C23" s="202"/>
      <c r="D23" s="203" t="s">
        <v>1542</v>
      </c>
    </row>
    <row r="24" spans="2:4" ht="17.100000000000001" customHeight="1">
      <c r="B24" s="202"/>
      <c r="C24" s="202"/>
      <c r="D24" s="203" t="s">
        <v>1543</v>
      </c>
    </row>
    <row r="25" spans="2:4" ht="17.100000000000001" customHeight="1">
      <c r="B25" s="202"/>
      <c r="C25" s="202"/>
      <c r="D25" s="203" t="s">
        <v>1544</v>
      </c>
    </row>
    <row r="26" spans="2:4" ht="17.100000000000001" customHeight="1">
      <c r="B26" s="202">
        <v>1981</v>
      </c>
      <c r="C26" s="202" t="s">
        <v>1545</v>
      </c>
      <c r="D26" s="201" t="s">
        <v>1546</v>
      </c>
    </row>
    <row r="27" spans="2:4" ht="17.100000000000001" customHeight="1">
      <c r="B27" s="202">
        <v>1982</v>
      </c>
      <c r="C27" s="202" t="s">
        <v>1547</v>
      </c>
      <c r="D27" s="201" t="s">
        <v>1929</v>
      </c>
    </row>
    <row r="28" spans="2:4" ht="17.100000000000001" customHeight="1">
      <c r="B28" s="202"/>
      <c r="C28" s="202"/>
      <c r="D28" s="201" t="s">
        <v>1548</v>
      </c>
    </row>
    <row r="29" spans="2:4" ht="17.100000000000001" customHeight="1">
      <c r="B29" s="202">
        <v>1983</v>
      </c>
      <c r="C29" s="202" t="s">
        <v>1549</v>
      </c>
      <c r="D29" s="203" t="s">
        <v>1930</v>
      </c>
    </row>
    <row r="30" spans="2:4" ht="17.100000000000001" customHeight="1">
      <c r="B30" s="202"/>
      <c r="C30" s="202"/>
      <c r="D30" s="203" t="s">
        <v>1719</v>
      </c>
    </row>
    <row r="31" spans="2:4" ht="17.100000000000001" customHeight="1">
      <c r="B31" s="202"/>
      <c r="C31" s="202"/>
      <c r="D31" s="203" t="s">
        <v>1720</v>
      </c>
    </row>
    <row r="32" spans="2:4" ht="17.100000000000001" customHeight="1">
      <c r="B32" s="202"/>
      <c r="C32" s="202"/>
      <c r="D32" s="203" t="s">
        <v>1721</v>
      </c>
    </row>
    <row r="33" spans="2:4" ht="17.100000000000001" customHeight="1">
      <c r="B33" s="202"/>
      <c r="C33" s="202"/>
      <c r="D33" s="203" t="s">
        <v>1722</v>
      </c>
    </row>
    <row r="34" spans="2:4" ht="17.100000000000001" customHeight="1">
      <c r="B34" s="202">
        <v>1984</v>
      </c>
      <c r="C34" s="202" t="s">
        <v>1723</v>
      </c>
      <c r="D34" s="201" t="s">
        <v>1931</v>
      </c>
    </row>
    <row r="35" spans="2:4" ht="17.100000000000001" customHeight="1">
      <c r="B35" s="202">
        <v>1985</v>
      </c>
      <c r="C35" s="202" t="s">
        <v>1724</v>
      </c>
      <c r="D35" s="201" t="s">
        <v>1725</v>
      </c>
    </row>
    <row r="36" spans="2:4" ht="17.100000000000001" customHeight="1">
      <c r="B36" s="202">
        <v>1986</v>
      </c>
      <c r="C36" s="202" t="s">
        <v>1726</v>
      </c>
      <c r="D36" s="201" t="s">
        <v>1932</v>
      </c>
    </row>
    <row r="37" spans="2:4" ht="17.100000000000001" customHeight="1">
      <c r="B37" s="202"/>
      <c r="C37" s="202"/>
      <c r="D37" s="201" t="s">
        <v>1727</v>
      </c>
    </row>
    <row r="38" spans="2:4" ht="17.100000000000001" customHeight="1">
      <c r="B38" s="202">
        <v>1987</v>
      </c>
      <c r="C38" s="202" t="s">
        <v>1728</v>
      </c>
      <c r="D38" s="201" t="s">
        <v>1950</v>
      </c>
    </row>
    <row r="39" spans="2:4" ht="17.100000000000001" customHeight="1">
      <c r="B39" s="202">
        <v>1988</v>
      </c>
      <c r="C39" s="202" t="s">
        <v>1951</v>
      </c>
      <c r="D39" s="201" t="s">
        <v>1952</v>
      </c>
    </row>
    <row r="40" spans="2:4" ht="17.100000000000001" customHeight="1">
      <c r="B40" s="202"/>
      <c r="C40" s="202"/>
      <c r="D40" s="201" t="s">
        <v>1953</v>
      </c>
    </row>
    <row r="41" spans="2:4" ht="17.100000000000001" customHeight="1">
      <c r="B41" s="202">
        <v>1989</v>
      </c>
      <c r="C41" s="202" t="s">
        <v>1954</v>
      </c>
      <c r="D41" s="201" t="s">
        <v>1955</v>
      </c>
    </row>
    <row r="42" spans="2:4" ht="17.100000000000001" customHeight="1">
      <c r="B42" s="202"/>
      <c r="C42" s="202"/>
      <c r="D42" s="201" t="s">
        <v>1956</v>
      </c>
    </row>
    <row r="43" spans="2:4" ht="17.100000000000001" customHeight="1">
      <c r="B43" s="202">
        <v>1990</v>
      </c>
      <c r="C43" s="202" t="s">
        <v>1957</v>
      </c>
      <c r="D43" s="201" t="s">
        <v>1109</v>
      </c>
    </row>
    <row r="44" spans="2:4" ht="17.100000000000001" customHeight="1">
      <c r="B44" s="202"/>
      <c r="C44" s="202"/>
      <c r="D44" s="201" t="s">
        <v>1958</v>
      </c>
    </row>
    <row r="45" spans="2:4" ht="17.100000000000001" customHeight="1">
      <c r="B45" s="202">
        <v>1991</v>
      </c>
      <c r="C45" s="202" t="s">
        <v>1959</v>
      </c>
      <c r="D45" s="201" t="s">
        <v>1960</v>
      </c>
    </row>
    <row r="46" spans="2:4" ht="17.100000000000001" customHeight="1">
      <c r="B46" s="202">
        <v>1992</v>
      </c>
      <c r="C46" s="202" t="s">
        <v>1961</v>
      </c>
      <c r="D46" s="201" t="s">
        <v>1110</v>
      </c>
    </row>
    <row r="47" spans="2:4" ht="16.5" customHeight="1">
      <c r="B47" s="202"/>
      <c r="C47" s="202"/>
      <c r="D47" s="201" t="s">
        <v>1962</v>
      </c>
    </row>
    <row r="48" spans="2:4" ht="17.100000000000001" customHeight="1">
      <c r="B48" s="202"/>
      <c r="C48" s="202"/>
      <c r="D48" s="201" t="s">
        <v>1963</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&amp;C－５６－</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2"/>
  <sheetViews>
    <sheetView topLeftCell="A24" zoomScaleNormal="100" workbookViewId="0">
      <selection activeCell="Z24" sqref="Z24"/>
    </sheetView>
  </sheetViews>
  <sheetFormatPr defaultRowHeight="14.25"/>
  <cols>
    <col min="1" max="1" width="1.75" style="201" customWidth="1"/>
    <col min="2" max="2" width="7.25" style="201" customWidth="1"/>
    <col min="3" max="3" width="12.875" style="201" customWidth="1"/>
    <col min="4" max="4" width="71.25" style="201" customWidth="1"/>
    <col min="5" max="5" width="2.625" style="201" customWidth="1"/>
    <col min="6" max="16384" width="9" style="201"/>
  </cols>
  <sheetData>
    <row r="2" spans="2:4" ht="16.5" customHeight="1">
      <c r="B2" s="202">
        <v>1993</v>
      </c>
      <c r="C2" s="201" t="s">
        <v>1111</v>
      </c>
      <c r="D2" s="203" t="s">
        <v>337</v>
      </c>
    </row>
    <row r="3" spans="2:4" ht="17.100000000000001" customHeight="1">
      <c r="B3" s="202"/>
      <c r="C3" s="202"/>
      <c r="D3" s="203" t="s">
        <v>1112</v>
      </c>
    </row>
    <row r="4" spans="2:4" ht="17.100000000000001" customHeight="1">
      <c r="B4" s="202"/>
      <c r="C4" s="202"/>
      <c r="D4" s="203" t="s">
        <v>1113</v>
      </c>
    </row>
    <row r="5" spans="2:4" ht="17.100000000000001" customHeight="1">
      <c r="B5" s="202"/>
      <c r="C5" s="202"/>
      <c r="D5" s="203" t="s">
        <v>1114</v>
      </c>
    </row>
    <row r="6" spans="2:4" ht="17.100000000000001" customHeight="1">
      <c r="B6" s="202">
        <v>1994</v>
      </c>
      <c r="C6" s="201" t="s">
        <v>1115</v>
      </c>
      <c r="D6" s="201" t="s">
        <v>1116</v>
      </c>
    </row>
    <row r="7" spans="2:4" ht="17.100000000000001" customHeight="1">
      <c r="B7" s="202">
        <v>1995</v>
      </c>
      <c r="C7" s="201" t="s">
        <v>1117</v>
      </c>
      <c r="D7" s="201" t="s">
        <v>338</v>
      </c>
    </row>
    <row r="8" spans="2:4" ht="17.100000000000001" customHeight="1">
      <c r="B8" s="202"/>
      <c r="C8" s="202"/>
      <c r="D8" s="201" t="s">
        <v>1118</v>
      </c>
    </row>
    <row r="9" spans="2:4" ht="17.100000000000001" customHeight="1">
      <c r="B9" s="202"/>
      <c r="C9" s="202"/>
      <c r="D9" s="201" t="s">
        <v>1119</v>
      </c>
    </row>
    <row r="10" spans="2:4" ht="17.100000000000001" customHeight="1">
      <c r="B10" s="202">
        <v>1996</v>
      </c>
      <c r="C10" s="201" t="s">
        <v>1120</v>
      </c>
      <c r="D10" s="201" t="s">
        <v>1974</v>
      </c>
    </row>
    <row r="11" spans="2:4" ht="17.100000000000001" customHeight="1">
      <c r="B11" s="202"/>
      <c r="C11" s="202"/>
      <c r="D11" s="201" t="s">
        <v>1121</v>
      </c>
    </row>
    <row r="12" spans="2:4" ht="17.100000000000001" customHeight="1">
      <c r="B12" s="202"/>
      <c r="C12" s="202"/>
      <c r="D12" s="201" t="s">
        <v>1855</v>
      </c>
    </row>
    <row r="13" spans="2:4" ht="17.100000000000001" customHeight="1">
      <c r="B13" s="202">
        <v>1997</v>
      </c>
      <c r="C13" s="201" t="s">
        <v>1856</v>
      </c>
      <c r="D13" s="203" t="s">
        <v>1975</v>
      </c>
    </row>
    <row r="14" spans="2:4" ht="17.100000000000001" customHeight="1">
      <c r="B14" s="202"/>
      <c r="C14" s="22"/>
      <c r="D14" s="203" t="s">
        <v>1857</v>
      </c>
    </row>
    <row r="15" spans="2:4" ht="17.100000000000001" customHeight="1">
      <c r="B15" s="202"/>
      <c r="C15" s="22"/>
      <c r="D15" s="203" t="s">
        <v>1858</v>
      </c>
    </row>
    <row r="16" spans="2:4" ht="17.100000000000001" customHeight="1">
      <c r="B16" s="202"/>
      <c r="C16" s="22"/>
      <c r="D16" s="203" t="s">
        <v>354</v>
      </c>
    </row>
    <row r="17" spans="2:5" ht="17.100000000000001" customHeight="1">
      <c r="B17" s="202">
        <v>1998</v>
      </c>
      <c r="C17" s="201" t="s">
        <v>1859</v>
      </c>
      <c r="D17" s="203" t="s">
        <v>1976</v>
      </c>
    </row>
    <row r="18" spans="2:5" ht="17.100000000000001" customHeight="1">
      <c r="B18" s="202"/>
      <c r="C18" s="22"/>
      <c r="D18" s="203" t="s">
        <v>1372</v>
      </c>
    </row>
    <row r="19" spans="2:5" ht="17.100000000000001" customHeight="1">
      <c r="B19" s="202"/>
      <c r="C19" s="22"/>
      <c r="D19" s="203" t="s">
        <v>61</v>
      </c>
    </row>
    <row r="20" spans="2:5" ht="17.100000000000001" customHeight="1">
      <c r="B20" s="202"/>
      <c r="C20" s="22"/>
      <c r="D20" s="203" t="s">
        <v>62</v>
      </c>
    </row>
    <row r="21" spans="2:5" ht="17.100000000000001" customHeight="1">
      <c r="B21" s="202">
        <v>1999</v>
      </c>
      <c r="C21" s="201" t="s">
        <v>63</v>
      </c>
      <c r="D21" s="201" t="s">
        <v>1977</v>
      </c>
    </row>
    <row r="22" spans="2:5" ht="17.100000000000001" customHeight="1">
      <c r="B22" s="202"/>
      <c r="C22" s="22"/>
      <c r="D22" s="201" t="s">
        <v>64</v>
      </c>
    </row>
    <row r="23" spans="2:5" ht="17.100000000000001" customHeight="1">
      <c r="B23" s="202">
        <v>2000</v>
      </c>
      <c r="C23" s="201" t="s">
        <v>65</v>
      </c>
      <c r="D23" s="201" t="s">
        <v>1978</v>
      </c>
    </row>
    <row r="24" spans="2:5" ht="17.100000000000001" customHeight="1">
      <c r="B24" s="202"/>
      <c r="C24" s="22"/>
      <c r="D24" s="201" t="s">
        <v>66</v>
      </c>
    </row>
    <row r="25" spans="2:5" ht="17.100000000000001" customHeight="1">
      <c r="B25" s="202">
        <v>2001</v>
      </c>
      <c r="C25" s="201" t="s">
        <v>67</v>
      </c>
      <c r="D25" s="201" t="s">
        <v>1979</v>
      </c>
    </row>
    <row r="26" spans="2:5" ht="17.100000000000001" customHeight="1">
      <c r="B26" s="202"/>
      <c r="C26" s="22"/>
      <c r="D26" s="201" t="s">
        <v>68</v>
      </c>
    </row>
    <row r="27" spans="2:5" ht="17.100000000000001" customHeight="1">
      <c r="B27" s="202"/>
      <c r="C27" s="22"/>
      <c r="D27" s="201" t="s">
        <v>1631</v>
      </c>
    </row>
    <row r="28" spans="2:5" ht="17.100000000000001" customHeight="1">
      <c r="B28" s="202">
        <v>2002</v>
      </c>
      <c r="C28" s="201" t="s">
        <v>1632</v>
      </c>
      <c r="D28" s="201" t="s">
        <v>1683</v>
      </c>
    </row>
    <row r="29" spans="2:5" ht="17.100000000000001" customHeight="1">
      <c r="B29" s="202"/>
      <c r="C29" s="22"/>
      <c r="D29" s="201" t="s">
        <v>1633</v>
      </c>
    </row>
    <row r="30" spans="2:5" ht="17.100000000000001" customHeight="1">
      <c r="B30" s="202"/>
      <c r="C30" s="22"/>
      <c r="D30" s="201" t="s">
        <v>1634</v>
      </c>
    </row>
    <row r="31" spans="2:5" ht="17.100000000000001" customHeight="1">
      <c r="B31" s="202">
        <v>2003</v>
      </c>
      <c r="C31" s="201" t="s">
        <v>1635</v>
      </c>
      <c r="D31" s="2626" t="s">
        <v>209</v>
      </c>
      <c r="E31" s="2626"/>
    </row>
    <row r="32" spans="2:5" ht="17.100000000000001" customHeight="1">
      <c r="B32" s="202"/>
      <c r="C32" s="22"/>
      <c r="D32" s="201" t="s">
        <v>1636</v>
      </c>
    </row>
    <row r="33" spans="2:4" ht="17.100000000000001" customHeight="1">
      <c r="B33" s="202"/>
      <c r="C33" s="22"/>
      <c r="D33" s="201" t="s">
        <v>1637</v>
      </c>
    </row>
    <row r="34" spans="2:4" ht="17.100000000000001" customHeight="1">
      <c r="B34" s="202"/>
      <c r="C34" s="22"/>
      <c r="D34" s="201" t="s">
        <v>1638</v>
      </c>
    </row>
    <row r="35" spans="2:4" ht="17.100000000000001" customHeight="1">
      <c r="B35" s="202">
        <v>2004</v>
      </c>
      <c r="C35" s="201" t="s">
        <v>1213</v>
      </c>
      <c r="D35" s="201" t="s">
        <v>1639</v>
      </c>
    </row>
    <row r="36" spans="2:4" ht="17.100000000000001" customHeight="1">
      <c r="C36" s="22"/>
      <c r="D36" s="201" t="s">
        <v>1556</v>
      </c>
    </row>
    <row r="37" spans="2:4" ht="17.100000000000001" customHeight="1">
      <c r="C37" s="22"/>
      <c r="D37" s="201" t="s">
        <v>334</v>
      </c>
    </row>
    <row r="38" spans="2:4" ht="17.100000000000001" customHeight="1">
      <c r="C38" s="22"/>
      <c r="D38" s="201" t="s">
        <v>335</v>
      </c>
    </row>
    <row r="39" spans="2:4">
      <c r="D39" s="201" t="s">
        <v>336</v>
      </c>
    </row>
    <row r="40" spans="2:4">
      <c r="B40" s="202" t="s">
        <v>336</v>
      </c>
      <c r="C40" s="202" t="s">
        <v>336</v>
      </c>
    </row>
    <row r="41" spans="2:4">
      <c r="B41" s="202"/>
    </row>
    <row r="42" spans="2:4">
      <c r="B42" s="202" t="s">
        <v>336</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&amp;C－５７－</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60"/>
  <sheetViews>
    <sheetView topLeftCell="A24" zoomScaleNormal="100" workbookViewId="0">
      <selection activeCell="Z24" sqref="Z24"/>
    </sheetView>
  </sheetViews>
  <sheetFormatPr defaultRowHeight="14.45" customHeight="1"/>
  <cols>
    <col min="1" max="1" width="1.75" style="201" customWidth="1"/>
    <col min="2" max="2" width="5.5" style="201" bestFit="1" customWidth="1"/>
    <col min="3" max="3" width="12.875" style="201" customWidth="1"/>
    <col min="4" max="4" width="63.375" style="201" bestFit="1" customWidth="1"/>
    <col min="5" max="16384" width="9" style="201"/>
  </cols>
  <sheetData>
    <row r="1" spans="1:35" s="217" customFormat="1" ht="26.25" customHeight="1">
      <c r="A1" s="215" t="s">
        <v>318</v>
      </c>
      <c r="B1" s="219"/>
      <c r="C1" s="219"/>
      <c r="D1" s="219"/>
      <c r="E1" s="219"/>
      <c r="F1" s="219"/>
      <c r="G1" s="219"/>
      <c r="H1" s="219"/>
      <c r="I1" s="219"/>
      <c r="J1" s="219"/>
      <c r="K1" s="219"/>
      <c r="L1" s="219"/>
      <c r="M1" s="219"/>
      <c r="N1" s="219"/>
      <c r="O1" s="219"/>
      <c r="P1" s="219"/>
      <c r="Q1" s="219"/>
      <c r="R1" s="219"/>
      <c r="S1" s="219"/>
      <c r="T1" s="219"/>
      <c r="U1" s="219"/>
      <c r="V1" s="219"/>
      <c r="W1" s="219"/>
      <c r="X1" s="218"/>
      <c r="Y1" s="218"/>
      <c r="Z1" s="218"/>
      <c r="AA1" s="218"/>
      <c r="AB1" s="218"/>
      <c r="AC1" s="218"/>
      <c r="AD1" s="218"/>
      <c r="AE1" s="218"/>
      <c r="AF1" s="218"/>
      <c r="AG1" s="218"/>
      <c r="AH1" s="218"/>
      <c r="AI1" s="218"/>
    </row>
    <row r="2" spans="1:35" ht="14.45" customHeight="1">
      <c r="B2" s="202"/>
    </row>
    <row r="3" spans="1:35" ht="17.100000000000001" customHeight="1">
      <c r="B3" s="202">
        <v>1955</v>
      </c>
      <c r="C3" s="201" t="s">
        <v>1684</v>
      </c>
      <c r="D3" s="201" t="s">
        <v>913</v>
      </c>
    </row>
    <row r="4" spans="1:35" ht="17.100000000000001" customHeight="1">
      <c r="B4" s="202">
        <v>1957</v>
      </c>
      <c r="C4" s="201" t="s">
        <v>898</v>
      </c>
      <c r="D4" s="201" t="s">
        <v>1555</v>
      </c>
    </row>
    <row r="5" spans="1:35" ht="17.100000000000001" customHeight="1">
      <c r="B5" s="202">
        <v>1959</v>
      </c>
      <c r="C5" s="201" t="s">
        <v>899</v>
      </c>
      <c r="D5" s="201" t="s">
        <v>900</v>
      </c>
    </row>
    <row r="6" spans="1:35" ht="17.100000000000001" customHeight="1">
      <c r="B6" s="202">
        <v>1960</v>
      </c>
      <c r="C6" s="201" t="s">
        <v>1573</v>
      </c>
      <c r="D6" s="201" t="s">
        <v>901</v>
      </c>
    </row>
    <row r="7" spans="1:35" ht="17.100000000000001" customHeight="1">
      <c r="B7" s="202">
        <v>1961</v>
      </c>
      <c r="C7" s="201" t="s">
        <v>902</v>
      </c>
      <c r="D7" s="201" t="s">
        <v>903</v>
      </c>
    </row>
    <row r="8" spans="1:35" ht="17.100000000000001" customHeight="1">
      <c r="B8" s="202">
        <v>1962</v>
      </c>
      <c r="C8" s="201" t="s">
        <v>904</v>
      </c>
      <c r="D8" s="201" t="s">
        <v>905</v>
      </c>
    </row>
    <row r="9" spans="1:35" ht="17.100000000000001" customHeight="1">
      <c r="B9" s="202">
        <v>1964</v>
      </c>
      <c r="C9" s="201" t="s">
        <v>906</v>
      </c>
      <c r="D9" s="201" t="s">
        <v>907</v>
      </c>
    </row>
    <row r="10" spans="1:35" ht="17.100000000000001" customHeight="1">
      <c r="B10" s="202">
        <v>1965</v>
      </c>
      <c r="C10" s="201" t="s">
        <v>908</v>
      </c>
      <c r="D10" s="201" t="s">
        <v>909</v>
      </c>
    </row>
    <row r="11" spans="1:35" ht="17.100000000000001" customHeight="1">
      <c r="B11" s="202">
        <v>1966</v>
      </c>
      <c r="C11" s="201" t="s">
        <v>910</v>
      </c>
      <c r="D11" s="201" t="s">
        <v>911</v>
      </c>
    </row>
    <row r="12" spans="1:35" ht="17.100000000000001" customHeight="1">
      <c r="B12" s="202">
        <v>1967</v>
      </c>
      <c r="C12" s="201" t="s">
        <v>912</v>
      </c>
      <c r="D12" s="201" t="s">
        <v>745</v>
      </c>
    </row>
    <row r="13" spans="1:35" ht="17.100000000000001" customHeight="1">
      <c r="B13" s="202">
        <v>1968</v>
      </c>
      <c r="C13" s="201" t="s">
        <v>746</v>
      </c>
      <c r="D13" s="201" t="s">
        <v>747</v>
      </c>
    </row>
    <row r="14" spans="1:35" ht="17.100000000000001" customHeight="1">
      <c r="B14" s="202">
        <v>1969</v>
      </c>
      <c r="C14" s="201" t="s">
        <v>748</v>
      </c>
      <c r="D14" s="201" t="s">
        <v>749</v>
      </c>
    </row>
    <row r="15" spans="1:35" ht="17.100000000000001" customHeight="1">
      <c r="B15" s="202">
        <v>1971</v>
      </c>
      <c r="C15" s="201" t="s">
        <v>750</v>
      </c>
      <c r="D15" s="201" t="s">
        <v>751</v>
      </c>
    </row>
    <row r="16" spans="1:35" ht="17.100000000000001" customHeight="1">
      <c r="B16" s="202">
        <v>1972</v>
      </c>
      <c r="C16" s="201" t="s">
        <v>752</v>
      </c>
      <c r="D16" s="201" t="s">
        <v>753</v>
      </c>
    </row>
    <row r="17" spans="2:4" ht="17.100000000000001" customHeight="1">
      <c r="B17" s="202">
        <v>1973</v>
      </c>
      <c r="C17" s="201" t="s">
        <v>754</v>
      </c>
      <c r="D17" s="201" t="s">
        <v>755</v>
      </c>
    </row>
    <row r="18" spans="2:4" ht="17.100000000000001" customHeight="1">
      <c r="B18" s="202">
        <v>1974</v>
      </c>
      <c r="C18" s="201" t="s">
        <v>756</v>
      </c>
      <c r="D18" s="201" t="s">
        <v>757</v>
      </c>
    </row>
    <row r="19" spans="2:4" ht="17.100000000000001" customHeight="1">
      <c r="B19" s="202">
        <v>1977</v>
      </c>
      <c r="C19" s="201" t="s">
        <v>758</v>
      </c>
      <c r="D19" s="201" t="s">
        <v>759</v>
      </c>
    </row>
    <row r="20" spans="2:4" ht="17.100000000000001" customHeight="1">
      <c r="B20" s="202"/>
      <c r="D20" s="201" t="s">
        <v>760</v>
      </c>
    </row>
    <row r="21" spans="2:4" ht="17.100000000000001" customHeight="1">
      <c r="B21" s="202">
        <v>1978</v>
      </c>
      <c r="C21" s="201" t="s">
        <v>1539</v>
      </c>
      <c r="D21" s="201" t="s">
        <v>566</v>
      </c>
    </row>
    <row r="22" spans="2:4" ht="17.100000000000001" customHeight="1">
      <c r="B22" s="202"/>
      <c r="D22" s="201" t="s">
        <v>1678</v>
      </c>
    </row>
    <row r="23" spans="2:4" ht="17.100000000000001" customHeight="1">
      <c r="B23" s="202"/>
      <c r="D23" s="201" t="s">
        <v>1679</v>
      </c>
    </row>
    <row r="24" spans="2:4" ht="17.100000000000001" customHeight="1">
      <c r="B24" s="202">
        <v>1979</v>
      </c>
      <c r="C24" s="201" t="s">
        <v>100</v>
      </c>
      <c r="D24" s="201" t="s">
        <v>101</v>
      </c>
    </row>
    <row r="25" spans="2:4" ht="17.100000000000001" customHeight="1">
      <c r="B25" s="202"/>
      <c r="D25" s="201" t="s">
        <v>102</v>
      </c>
    </row>
    <row r="26" spans="2:4" ht="17.100000000000001" customHeight="1">
      <c r="B26" s="202"/>
      <c r="D26" s="201" t="s">
        <v>103</v>
      </c>
    </row>
    <row r="27" spans="2:4" ht="17.100000000000001" customHeight="1">
      <c r="B27" s="202"/>
      <c r="D27" s="201" t="s">
        <v>104</v>
      </c>
    </row>
    <row r="28" spans="2:4" ht="17.100000000000001" customHeight="1">
      <c r="B28" s="202"/>
      <c r="D28" s="201" t="s">
        <v>105</v>
      </c>
    </row>
    <row r="29" spans="2:4" ht="17.100000000000001" customHeight="1">
      <c r="B29" s="202">
        <v>1980</v>
      </c>
      <c r="C29" s="201" t="s">
        <v>106</v>
      </c>
      <c r="D29" s="201" t="s">
        <v>107</v>
      </c>
    </row>
    <row r="30" spans="2:4" ht="17.100000000000001" customHeight="1">
      <c r="B30" s="202"/>
      <c r="D30" s="201" t="s">
        <v>108</v>
      </c>
    </row>
    <row r="31" spans="2:4" ht="17.100000000000001" customHeight="1">
      <c r="B31" s="202">
        <v>1981</v>
      </c>
      <c r="C31" s="201" t="s">
        <v>109</v>
      </c>
      <c r="D31" s="201" t="s">
        <v>110</v>
      </c>
    </row>
    <row r="32" spans="2:4" ht="17.100000000000001" customHeight="1">
      <c r="B32" s="202"/>
      <c r="D32" s="201" t="s">
        <v>111</v>
      </c>
    </row>
    <row r="33" spans="2:4" ht="17.100000000000001" customHeight="1">
      <c r="B33" s="202">
        <v>1982</v>
      </c>
      <c r="C33" s="201" t="s">
        <v>405</v>
      </c>
      <c r="D33" s="201" t="s">
        <v>1755</v>
      </c>
    </row>
    <row r="34" spans="2:4" ht="17.100000000000001" customHeight="1">
      <c r="B34" s="202">
        <v>1983</v>
      </c>
      <c r="C34" s="201" t="s">
        <v>1549</v>
      </c>
      <c r="D34" s="201" t="s">
        <v>1756</v>
      </c>
    </row>
    <row r="35" spans="2:4" ht="17.100000000000001" customHeight="1">
      <c r="B35" s="202"/>
      <c r="D35" s="201" t="s">
        <v>1986</v>
      </c>
    </row>
    <row r="36" spans="2:4" ht="17.100000000000001" customHeight="1">
      <c r="B36" s="202">
        <v>1984</v>
      </c>
      <c r="C36" s="201" t="s">
        <v>1723</v>
      </c>
      <c r="D36" s="201" t="s">
        <v>1987</v>
      </c>
    </row>
    <row r="37" spans="2:4" ht="17.100000000000001" customHeight="1">
      <c r="B37" s="202">
        <v>1985</v>
      </c>
      <c r="C37" s="201" t="s">
        <v>406</v>
      </c>
      <c r="D37" s="201" t="s">
        <v>414</v>
      </c>
    </row>
    <row r="38" spans="2:4" ht="17.100000000000001" customHeight="1">
      <c r="B38" s="202"/>
      <c r="D38" s="201" t="s">
        <v>415</v>
      </c>
    </row>
    <row r="39" spans="2:4" ht="17.100000000000001" customHeight="1">
      <c r="B39" s="202"/>
      <c r="D39" s="201" t="s">
        <v>113</v>
      </c>
    </row>
    <row r="40" spans="2:4" ht="17.100000000000001" customHeight="1">
      <c r="B40" s="202">
        <v>1986</v>
      </c>
      <c r="C40" s="201" t="s">
        <v>1726</v>
      </c>
      <c r="D40" s="201" t="s">
        <v>114</v>
      </c>
    </row>
    <row r="41" spans="2:4" ht="17.100000000000001" customHeight="1">
      <c r="B41" s="202"/>
      <c r="D41" s="201" t="s">
        <v>115</v>
      </c>
    </row>
    <row r="42" spans="2:4" ht="17.100000000000001" customHeight="1">
      <c r="B42" s="202"/>
      <c r="D42" s="201" t="s">
        <v>116</v>
      </c>
    </row>
    <row r="43" spans="2:4" ht="17.100000000000001" customHeight="1">
      <c r="B43" s="202">
        <v>1987</v>
      </c>
      <c r="C43" s="201" t="s">
        <v>117</v>
      </c>
      <c r="D43" s="201" t="s">
        <v>118</v>
      </c>
    </row>
    <row r="44" spans="2:4" ht="17.100000000000001" customHeight="1">
      <c r="B44" s="202"/>
      <c r="D44" s="201" t="s">
        <v>119</v>
      </c>
    </row>
    <row r="45" spans="2:4" ht="17.100000000000001" customHeight="1">
      <c r="B45" s="202">
        <v>1988</v>
      </c>
      <c r="C45" s="201" t="s">
        <v>120</v>
      </c>
      <c r="D45" s="201" t="s">
        <v>121</v>
      </c>
    </row>
    <row r="46" spans="2:4" ht="17.100000000000001" customHeight="1">
      <c r="B46" s="202"/>
      <c r="D46" s="201" t="s">
        <v>315</v>
      </c>
    </row>
    <row r="47" spans="2:4" ht="16.5" customHeight="1">
      <c r="B47" s="202"/>
      <c r="D47" s="201" t="s">
        <v>316</v>
      </c>
    </row>
    <row r="48" spans="2:4" ht="16.5" customHeight="1">
      <c r="B48" s="202"/>
      <c r="D48" s="201" t="s">
        <v>317</v>
      </c>
    </row>
    <row r="59" spans="2:2" ht="14.45" customHeight="1">
      <c r="B59" s="202"/>
    </row>
    <row r="60" spans="2:2" ht="14.45" customHeight="1">
      <c r="B60" s="202"/>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&amp;C－５８－</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3"/>
  <sheetViews>
    <sheetView topLeftCell="A24" zoomScaleNormal="100" workbookViewId="0">
      <selection activeCell="Z24" sqref="Z24"/>
    </sheetView>
  </sheetViews>
  <sheetFormatPr defaultRowHeight="14.45" customHeight="1"/>
  <cols>
    <col min="1" max="1" width="1.75" style="201" customWidth="1"/>
    <col min="2" max="2" width="5.5" style="201" bestFit="1" customWidth="1"/>
    <col min="3" max="3" width="12.875" style="201" customWidth="1"/>
    <col min="4" max="4" width="62.25" style="201" bestFit="1" customWidth="1"/>
    <col min="5" max="16384" width="9" style="201"/>
  </cols>
  <sheetData>
    <row r="2" spans="2:4" ht="17.100000000000001" customHeight="1">
      <c r="B2" s="202">
        <v>1989</v>
      </c>
      <c r="C2" s="201" t="s">
        <v>319</v>
      </c>
      <c r="D2" s="201" t="s">
        <v>309</v>
      </c>
    </row>
    <row r="3" spans="2:4" ht="17.100000000000001" customHeight="1">
      <c r="B3" s="202">
        <v>1990</v>
      </c>
      <c r="C3" s="201" t="s">
        <v>310</v>
      </c>
      <c r="D3" s="201" t="s">
        <v>311</v>
      </c>
    </row>
    <row r="4" spans="2:4" ht="17.100000000000001" customHeight="1">
      <c r="B4" s="202"/>
      <c r="D4" s="201" t="s">
        <v>312</v>
      </c>
    </row>
    <row r="5" spans="2:4" ht="17.100000000000001" customHeight="1">
      <c r="B5" s="202"/>
      <c r="D5" s="201" t="s">
        <v>1770</v>
      </c>
    </row>
    <row r="6" spans="2:4" ht="17.100000000000001" customHeight="1">
      <c r="B6" s="202">
        <v>1991</v>
      </c>
      <c r="C6" s="201" t="s">
        <v>1771</v>
      </c>
      <c r="D6" s="201" t="s">
        <v>1640</v>
      </c>
    </row>
    <row r="7" spans="2:4" ht="17.100000000000001" customHeight="1">
      <c r="B7" s="202"/>
      <c r="D7" s="201" t="s">
        <v>1641</v>
      </c>
    </row>
    <row r="8" spans="2:4" ht="17.100000000000001" customHeight="1">
      <c r="B8" s="202">
        <v>1992</v>
      </c>
      <c r="C8" s="201" t="s">
        <v>1642</v>
      </c>
      <c r="D8" s="201" t="s">
        <v>1643</v>
      </c>
    </row>
    <row r="9" spans="2:4" ht="17.100000000000001" customHeight="1">
      <c r="B9" s="202"/>
      <c r="D9" s="201" t="s">
        <v>1644</v>
      </c>
    </row>
    <row r="10" spans="2:4" ht="17.100000000000001" customHeight="1">
      <c r="B10" s="202"/>
      <c r="D10" s="201" t="s">
        <v>1645</v>
      </c>
    </row>
    <row r="11" spans="2:4" ht="17.100000000000001" customHeight="1">
      <c r="B11" s="202">
        <v>1993</v>
      </c>
      <c r="C11" s="201" t="s">
        <v>1111</v>
      </c>
      <c r="D11" s="201" t="s">
        <v>1899</v>
      </c>
    </row>
    <row r="12" spans="2:4" ht="17.100000000000001" customHeight="1">
      <c r="B12" s="202">
        <v>1994</v>
      </c>
      <c r="C12" s="201" t="s">
        <v>1115</v>
      </c>
      <c r="D12" s="201" t="s">
        <v>1900</v>
      </c>
    </row>
    <row r="13" spans="2:4" ht="17.100000000000001" customHeight="1">
      <c r="B13" s="202"/>
      <c r="D13" s="201" t="s">
        <v>1901</v>
      </c>
    </row>
    <row r="14" spans="2:4" ht="17.100000000000001" customHeight="1">
      <c r="B14" s="202">
        <v>1995</v>
      </c>
      <c r="C14" s="201" t="s">
        <v>1117</v>
      </c>
      <c r="D14" s="201" t="s">
        <v>1902</v>
      </c>
    </row>
    <row r="15" spans="2:4" ht="17.100000000000001" customHeight="1">
      <c r="B15" s="202"/>
      <c r="D15" s="201" t="s">
        <v>386</v>
      </c>
    </row>
    <row r="16" spans="2:4" ht="17.100000000000001" customHeight="1">
      <c r="B16" s="202">
        <v>1996</v>
      </c>
      <c r="C16" s="201" t="s">
        <v>1120</v>
      </c>
      <c r="D16" s="201" t="s">
        <v>387</v>
      </c>
    </row>
    <row r="17" spans="2:4" ht="17.100000000000001" customHeight="1">
      <c r="B17" s="202">
        <v>1999</v>
      </c>
      <c r="C17" s="201" t="s">
        <v>63</v>
      </c>
      <c r="D17" s="201" t="s">
        <v>388</v>
      </c>
    </row>
    <row r="18" spans="2:4" ht="17.100000000000001" customHeight="1">
      <c r="B18" s="202">
        <v>2000</v>
      </c>
      <c r="C18" s="201" t="s">
        <v>65</v>
      </c>
      <c r="D18" s="201" t="s">
        <v>743</v>
      </c>
    </row>
    <row r="19" spans="2:4" ht="17.100000000000001" customHeight="1">
      <c r="B19" s="202"/>
      <c r="D19" s="201" t="s">
        <v>389</v>
      </c>
    </row>
    <row r="20" spans="2:4" ht="17.100000000000001" customHeight="1">
      <c r="B20" s="202"/>
      <c r="D20" s="201" t="s">
        <v>390</v>
      </c>
    </row>
    <row r="21" spans="2:4" ht="17.100000000000001" customHeight="1">
      <c r="B21" s="202"/>
      <c r="D21" s="201" t="s">
        <v>391</v>
      </c>
    </row>
    <row r="22" spans="2:4" ht="17.100000000000001" customHeight="1">
      <c r="B22" s="202">
        <v>2001</v>
      </c>
      <c r="C22" s="201" t="s">
        <v>67</v>
      </c>
      <c r="D22" s="201" t="s">
        <v>392</v>
      </c>
    </row>
    <row r="23" spans="2:4" ht="17.100000000000001" customHeight="1">
      <c r="B23" s="202">
        <v>2002</v>
      </c>
      <c r="C23" s="201" t="s">
        <v>1632</v>
      </c>
      <c r="D23" s="201" t="s">
        <v>744</v>
      </c>
    </row>
    <row r="24" spans="2:4" ht="17.100000000000001" customHeight="1">
      <c r="B24" s="202"/>
      <c r="D24" s="201" t="s">
        <v>393</v>
      </c>
    </row>
    <row r="25" spans="2:4" ht="17.100000000000001" customHeight="1">
      <c r="B25" s="202"/>
      <c r="D25" s="201" t="s">
        <v>1965</v>
      </c>
    </row>
    <row r="26" spans="2:4" ht="17.100000000000001" customHeight="1">
      <c r="B26" s="202">
        <v>2003</v>
      </c>
      <c r="C26" s="201" t="s">
        <v>1635</v>
      </c>
      <c r="D26" s="201" t="s">
        <v>737</v>
      </c>
    </row>
    <row r="27" spans="2:4" ht="17.100000000000001" customHeight="1">
      <c r="B27" s="202"/>
      <c r="D27" s="201" t="s">
        <v>1638</v>
      </c>
    </row>
    <row r="28" spans="2:4" ht="17.100000000000001" customHeight="1">
      <c r="B28" s="202">
        <v>2004</v>
      </c>
      <c r="C28" s="201" t="s">
        <v>1213</v>
      </c>
      <c r="D28" s="201" t="s">
        <v>738</v>
      </c>
    </row>
    <row r="29" spans="2:4" ht="17.100000000000001" customHeight="1">
      <c r="B29" s="202"/>
      <c r="D29" s="201" t="s">
        <v>739</v>
      </c>
    </row>
    <row r="30" spans="2:4" ht="17.100000000000001" customHeight="1">
      <c r="B30" s="202"/>
      <c r="D30" s="201" t="s">
        <v>740</v>
      </c>
    </row>
    <row r="31" spans="2:4" ht="17.100000000000001" customHeight="1">
      <c r="B31" s="202"/>
      <c r="D31" s="201" t="s">
        <v>741</v>
      </c>
    </row>
    <row r="32" spans="2:4" ht="17.100000000000001" customHeight="1">
      <c r="B32" s="202"/>
      <c r="D32" s="201" t="s">
        <v>742</v>
      </c>
    </row>
    <row r="33" spans="2:4" ht="14.45" customHeight="1">
      <c r="B33" s="202"/>
      <c r="D33" s="201" t="s">
        <v>336</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horizontalDpi="1200" verticalDpi="1200" r:id="rId1"/>
  <headerFooter alignWithMargins="0">
    <oddHeader>&amp;R&amp;A</oddHeader>
    <oddFooter>&amp;C－５９－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53</vt:i4>
      </vt:variant>
    </vt:vector>
  </HeadingPairs>
  <TitlesOfParts>
    <vt:vector size="114" baseType="lpstr">
      <vt:lpstr>目次</vt:lpstr>
      <vt:lpstr>凡例</vt:lpstr>
      <vt:lpstr>1~3.位置・地勢・市域の変遷</vt:lpstr>
      <vt:lpstr>4,5.面積</vt:lpstr>
      <vt:lpstr>6,7.気象・河川(1)</vt:lpstr>
      <vt:lpstr>7.河川(2)</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16,17.外国人人口</vt:lpstr>
      <vt:lpstr>18,19.人口動態</vt:lpstr>
      <vt:lpstr>20.転出入地別移動状況</vt:lpstr>
      <vt:lpstr>21,22.従業者数</vt:lpstr>
      <vt:lpstr>23~25.農家数・耕地面積</vt:lpstr>
      <vt:lpstr>26,27.作付面積・農地</vt:lpstr>
      <vt:lpstr>28~31.漁業</vt:lpstr>
      <vt:lpstr>32.工業</vt:lpstr>
      <vt:lpstr>33.給与額・出荷額(1)</vt:lpstr>
      <vt:lpstr>33.給与額・出荷額(2)</vt:lpstr>
      <vt:lpstr>34.工業用地</vt:lpstr>
      <vt:lpstr>35,36.商業</vt:lpstr>
      <vt:lpstr>37.商店数・従業者数</vt:lpstr>
      <vt:lpstr>38~40.電気・水道</vt:lpstr>
      <vt:lpstr>41,42.都市計画区域・市営住宅</vt:lpstr>
      <vt:lpstr>43~45.公園・道路・橋梁</vt:lpstr>
      <vt:lpstr>46.用途別家屋の状況</vt:lpstr>
      <vt:lpstr>47~49.自動車数・JR数</vt:lpstr>
      <vt:lpstr>50,51.医療</vt:lpstr>
      <vt:lpstr>52,53.死因・予防接種</vt:lpstr>
      <vt:lpstr>54~56.健診・ごみ</vt:lpstr>
      <vt:lpstr>57,58.国民健康保険</vt:lpstr>
      <vt:lpstr>59.医療費助成</vt:lpstr>
      <vt:lpstr>60~63.介護保険・年金</vt:lpstr>
      <vt:lpstr>64.園児数</vt:lpstr>
      <vt:lpstr>65~69.就園・就学状況</vt:lpstr>
      <vt:lpstr>70,71.図書館利用状況(1)</vt:lpstr>
      <vt:lpstr>72,73.図書館利用状況(2)</vt:lpstr>
      <vt:lpstr>74.文化財(1)</vt:lpstr>
      <vt:lpstr>74.文化財(2)</vt:lpstr>
      <vt:lpstr>74.文化財(3)</vt:lpstr>
      <vt:lpstr>74.文化財(4)</vt:lpstr>
      <vt:lpstr>75.月別入込客数</vt:lpstr>
      <vt:lpstr>76.施設別入込客数</vt:lpstr>
      <vt:lpstr>77,78.火災</vt:lpstr>
      <vt:lpstr>79~81.交通事故・犯罪</vt:lpstr>
      <vt:lpstr>82,83.選挙</vt:lpstr>
      <vt:lpstr>84.市財政 (1)</vt:lpstr>
      <vt:lpstr>84.市財政 (2)</vt:lpstr>
      <vt:lpstr>市のあゆみ(1)</vt:lpstr>
      <vt:lpstr>市のあゆみ (2)</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'16,17.外国人人口'!Print_Area</vt:lpstr>
      <vt:lpstr>'18,19.人口動態'!Print_Area</vt:lpstr>
      <vt:lpstr>'20.転出入地別移動状況'!Print_Area</vt:lpstr>
      <vt:lpstr>'21,22.従業者数'!Print_Area</vt:lpstr>
      <vt:lpstr>'23~25.農家数・耕地面積'!Print_Area</vt:lpstr>
      <vt:lpstr>'26,27.作付面積・農地'!Print_Area</vt:lpstr>
      <vt:lpstr>'28~31.漁業'!Print_Area</vt:lpstr>
      <vt:lpstr>'32.工業'!Print_Area</vt:lpstr>
      <vt:lpstr>'33.給与額・出荷額(1)'!Print_Area</vt:lpstr>
      <vt:lpstr>'33.給与額・出荷額(2)'!Print_Area</vt:lpstr>
      <vt:lpstr>'34.工業用地'!Print_Area</vt:lpstr>
      <vt:lpstr>'35,36.商業'!Print_Area</vt:lpstr>
      <vt:lpstr>'37.商店数・従業者数'!Print_Area</vt:lpstr>
      <vt:lpstr>'38~40.電気・水道'!Print_Area</vt:lpstr>
      <vt:lpstr>'4,5.面積'!Print_Area</vt:lpstr>
      <vt:lpstr>'41,42.都市計画区域・市営住宅'!Print_Area</vt:lpstr>
      <vt:lpstr>'43~45.公園・道路・橋梁'!Print_Area</vt:lpstr>
      <vt:lpstr>'46.用途別家屋の状況'!Print_Area</vt:lpstr>
      <vt:lpstr>'47~49.自動車数・JR数'!Print_Area</vt:lpstr>
      <vt:lpstr>'50,51.医療'!Print_Area</vt:lpstr>
      <vt:lpstr>'52,53.死因・予防接種'!Print_Area</vt:lpstr>
      <vt:lpstr>'54~56.健診・ごみ'!Print_Area</vt:lpstr>
      <vt:lpstr>'57,58.国民健康保険'!Print_Area</vt:lpstr>
      <vt:lpstr>'59.医療費助成'!Print_Area</vt:lpstr>
      <vt:lpstr>'6,7.気象・河川(1)'!Print_Area</vt:lpstr>
      <vt:lpstr>'60~63.介護保険・年金'!Print_Area</vt:lpstr>
      <vt:lpstr>'64.園児数'!Print_Area</vt:lpstr>
      <vt:lpstr>'65~69.就園・就学状況'!Print_Area</vt:lpstr>
      <vt:lpstr>'7.河川(2)'!Print_Area</vt:lpstr>
      <vt:lpstr>'70,71.図書館利用状況(1)'!Print_Area</vt:lpstr>
      <vt:lpstr>'72,73.図書館利用状況(2)'!Print_Area</vt:lpstr>
      <vt:lpstr>'75.月別入込客数'!Print_Area</vt:lpstr>
      <vt:lpstr>'76.施設別入込客数'!Print_Area</vt:lpstr>
      <vt:lpstr>'77,78.火災'!Print_Area</vt:lpstr>
      <vt:lpstr>'79~81.交通事故・犯罪'!Print_Area</vt:lpstr>
      <vt:lpstr>'8.国勢調査人口'!Print_Area</vt:lpstr>
      <vt:lpstr>'82,83.選挙'!Print_Area</vt:lpstr>
      <vt:lpstr>'84.市財政 (1)'!Print_Area</vt:lpstr>
      <vt:lpstr>'9.年齢区分別人口'!Print_Area</vt:lpstr>
      <vt:lpstr>'市のあゆみ (2)'!Print_Area</vt:lpstr>
      <vt:lpstr>'市のあゆみ(1)'!Print_Area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2019-03-22T02:38:20Z</cp:lastPrinted>
  <dcterms:created xsi:type="dcterms:W3CDTF">2001-06-04T00:29:13Z</dcterms:created>
  <dcterms:modified xsi:type="dcterms:W3CDTF">2021-02-18T01:03:58Z</dcterms:modified>
</cp:coreProperties>
</file>