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協働推進課\14自治会活動\24.自治会活動活性化補助金\★★★活性化補助金様式集\R7.4\"/>
    </mc:Choice>
  </mc:AlternateContent>
  <bookViews>
    <workbookView xWindow="0" yWindow="0" windowWidth="20490" windowHeight="7770"/>
  </bookViews>
  <sheets>
    <sheet name="Sheet1" sheetId="1" r:id="rId1"/>
    <sheet name="Sheet2" sheetId="2" state="hidden" r:id="rId2"/>
  </sheets>
  <definedNames>
    <definedName name="_xlnm.Print_Area" localSheetId="0">Sheet1!$A$1:$J$35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H18" i="1"/>
  <c r="K15" i="1"/>
  <c r="H15" i="1" s="1"/>
  <c r="H10" i="1"/>
  <c r="D28" i="1" l="1"/>
  <c r="K10" i="1"/>
  <c r="K11" i="1" s="1"/>
  <c r="H12" i="1" s="1"/>
  <c r="I22" i="1"/>
  <c r="G22" i="1"/>
  <c r="E22" i="1"/>
  <c r="K22" i="1" l="1"/>
  <c r="H22" i="1" s="1"/>
  <c r="K21" i="1" l="1"/>
  <c r="F22" i="1" s="1"/>
  <c r="K20" i="1" l="1"/>
  <c r="D22" i="1" l="1"/>
  <c r="D24" i="1" s="1"/>
  <c r="E28" i="1" s="1"/>
  <c r="F28" i="1" s="1"/>
</calcChain>
</file>

<file path=xl/sharedStrings.xml><?xml version="1.0" encoding="utf-8"?>
<sst xmlns="http://schemas.openxmlformats.org/spreadsheetml/2006/main" count="66" uniqueCount="63">
  <si>
    <t>自治会</t>
    <rPh sb="0" eb="3">
      <t>ジチカイ</t>
    </rPh>
    <phoneticPr fontId="2"/>
  </si>
  <si>
    <t>対象区分</t>
    <rPh sb="0" eb="2">
      <t>タイショウ</t>
    </rPh>
    <rPh sb="2" eb="4">
      <t>クブン</t>
    </rPh>
    <phoneticPr fontId="2"/>
  </si>
  <si>
    <t>新規
更新</t>
    <rPh sb="0" eb="2">
      <t>シンキ</t>
    </rPh>
    <rPh sb="3" eb="5">
      <t>コウシン</t>
    </rPh>
    <phoneticPr fontId="2"/>
  </si>
  <si>
    <t>事業内容</t>
    <rPh sb="0" eb="2">
      <t>ジギョウ</t>
    </rPh>
    <rPh sb="2" eb="4">
      <t>ナイヨウ</t>
    </rPh>
    <phoneticPr fontId="2"/>
  </si>
  <si>
    <t>G</t>
    <phoneticPr fontId="2"/>
  </si>
  <si>
    <t>H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</si>
  <si>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</si>
  <si>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</si>
  <si>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</si>
  <si>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</si>
  <si>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</si>
  <si>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</si>
  <si>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小型動力ポンプ購入</t>
    <rPh sb="0" eb="2">
      <t>コガタ</t>
    </rPh>
    <rPh sb="2" eb="4">
      <t>ドウリョク</t>
    </rPh>
    <rPh sb="7" eb="9">
      <t>コウニュウ</t>
    </rPh>
    <phoneticPr fontId="2"/>
  </si>
  <si>
    <t>自治会館耐震診断</t>
    <rPh sb="0" eb="2">
      <t>ジチ</t>
    </rPh>
    <rPh sb="2" eb="4">
      <t>カイカン</t>
    </rPh>
    <rPh sb="4" eb="6">
      <t>タイシン</t>
    </rPh>
    <rPh sb="6" eb="8">
      <t>シンダン</t>
    </rPh>
    <phoneticPr fontId="2"/>
  </si>
  <si>
    <t>新規・更新</t>
    <rPh sb="0" eb="2">
      <t>シンキ</t>
    </rPh>
    <rPh sb="3" eb="5">
      <t>コウシン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</si>
  <si>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</si>
  <si>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</si>
  <si>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単位：円</t>
    <rPh sb="0" eb="2">
      <t>タンイ</t>
    </rPh>
    <rPh sb="3" eb="4">
      <t>エン</t>
    </rPh>
    <phoneticPr fontId="2"/>
  </si>
  <si>
    <t>補助基本額</t>
    <rPh sb="0" eb="5">
      <t>ホジョキホンガク</t>
    </rPh>
    <phoneticPr fontId="2"/>
  </si>
  <si>
    <t>補助金額算定</t>
    <rPh sb="0" eb="3">
      <t>ホジョキン</t>
    </rPh>
    <rPh sb="3" eb="4">
      <t>ガク</t>
    </rPh>
    <rPh sb="4" eb="6">
      <t>サンテイ</t>
    </rPh>
    <phoneticPr fontId="2"/>
  </si>
  <si>
    <t>会費</t>
    <rPh sb="0" eb="2">
      <t>カイヒ</t>
    </rPh>
    <phoneticPr fontId="2"/>
  </si>
  <si>
    <t>寄附金</t>
    <rPh sb="0" eb="3">
      <t>キフキン</t>
    </rPh>
    <phoneticPr fontId="2"/>
  </si>
  <si>
    <t>その他</t>
    <rPh sb="2" eb="3">
      <t>タ</t>
    </rPh>
    <phoneticPr fontId="2"/>
  </si>
  <si>
    <t>自己資金内訳</t>
    <rPh sb="0" eb="4">
      <t>ジコシキン</t>
    </rPh>
    <rPh sb="4" eb="6">
      <t>ウチワケ</t>
    </rPh>
    <phoneticPr fontId="2"/>
  </si>
  <si>
    <t>事業費内訳</t>
    <rPh sb="0" eb="3">
      <t>ジギョウヒ</t>
    </rPh>
    <rPh sb="3" eb="5">
      <t>ウチワケ</t>
    </rPh>
    <phoneticPr fontId="2"/>
  </si>
  <si>
    <t>■添付書類</t>
    <rPh sb="1" eb="3">
      <t>テンプ</t>
    </rPh>
    <rPh sb="3" eb="5">
      <t>ショルイ</t>
    </rPh>
    <phoneticPr fontId="2"/>
  </si>
  <si>
    <t>　</t>
    <phoneticPr fontId="2"/>
  </si>
  <si>
    <t>　</t>
    <phoneticPr fontId="2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</si>
  <si>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</si>
  <si>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・契約書の写し（契約行為がある場合）</t>
    <rPh sb="2" eb="5">
      <t>ケイヤクショ</t>
    </rPh>
    <rPh sb="6" eb="7">
      <t>ウツ</t>
    </rPh>
    <rPh sb="9" eb="11">
      <t>ケイヤク</t>
    </rPh>
    <rPh sb="11" eb="13">
      <t>コウイ</t>
    </rPh>
    <rPh sb="16" eb="18">
      <t>バアイ</t>
    </rPh>
    <phoneticPr fontId="2"/>
  </si>
  <si>
    <t>　</t>
    <phoneticPr fontId="2"/>
  </si>
  <si>
    <t>　・その他市長が必要と認める書類</t>
    <phoneticPr fontId="2"/>
  </si>
  <si>
    <t>年度野洲市自治会活動活性化補助事業実績報告書</t>
    <rPh sb="4" eb="5">
      <t>シ</t>
    </rPh>
    <rPh sb="17" eb="19">
      <t>ジッセキ</t>
    </rPh>
    <rPh sb="19" eb="22">
      <t>ホウコクショ</t>
    </rPh>
    <phoneticPr fontId="2"/>
  </si>
  <si>
    <t>自治会名</t>
    <rPh sb="0" eb="4">
      <t>ジチカイメイ</t>
    </rPh>
    <phoneticPr fontId="2"/>
  </si>
  <si>
    <t>対象区分
（A～F)</t>
    <rPh sb="0" eb="2">
      <t>タイショウ</t>
    </rPh>
    <rPh sb="2" eb="4">
      <t>クブン</t>
    </rPh>
    <phoneticPr fontId="2"/>
  </si>
  <si>
    <t>2,000円以上1,500,000円以下
　　　　　1,000円未満切捨て</t>
    <rPh sb="5" eb="6">
      <t>エン</t>
    </rPh>
    <rPh sb="6" eb="8">
      <t>イジョウ</t>
    </rPh>
    <rPh sb="17" eb="18">
      <t>エン</t>
    </rPh>
    <rPh sb="18" eb="20">
      <t>イカ</t>
    </rPh>
    <phoneticPr fontId="2"/>
  </si>
  <si>
    <t>1,000円以上800,000円以下
　　　　　1,000円未満切捨て</t>
    <rPh sb="5" eb="6">
      <t>エン</t>
    </rPh>
    <rPh sb="6" eb="8">
      <t>イジョウ</t>
    </rPh>
    <rPh sb="15" eb="16">
      <t>エン</t>
    </rPh>
    <rPh sb="16" eb="18">
      <t>イカ</t>
    </rPh>
    <phoneticPr fontId="2"/>
  </si>
  <si>
    <t>　・写真（設置状況等がわかるもの）</t>
    <rPh sb="2" eb="4">
      <t>シャシン</t>
    </rPh>
    <rPh sb="5" eb="7">
      <t>セッチ</t>
    </rPh>
    <rPh sb="7" eb="9">
      <t>ジョウキョウ</t>
    </rPh>
    <rPh sb="9" eb="10">
      <t>トウ</t>
    </rPh>
    <phoneticPr fontId="2"/>
  </si>
  <si>
    <t>　・請求書の写し</t>
    <rPh sb="2" eb="5">
      <t>セイキュウショ</t>
    </rPh>
    <rPh sb="6" eb="7">
      <t>ウツ</t>
    </rPh>
    <phoneticPr fontId="2"/>
  </si>
  <si>
    <t>　・領収書の写し</t>
    <phoneticPr fontId="2"/>
  </si>
  <si>
    <t>事業費</t>
    <rPh sb="0" eb="2">
      <t>ジギョウ</t>
    </rPh>
    <rPh sb="2" eb="3">
      <t>ヒ</t>
    </rPh>
    <phoneticPr fontId="2"/>
  </si>
  <si>
    <t>事業費（税込）</t>
    <rPh sb="0" eb="3">
      <t>ジギョウヒ</t>
    </rPh>
    <rPh sb="4" eb="6">
      <t>ゼイコ</t>
    </rPh>
    <phoneticPr fontId="2"/>
  </si>
  <si>
    <t>事業費小計</t>
    <rPh sb="0" eb="3">
      <t>ジギョウヒ</t>
    </rPh>
    <rPh sb="3" eb="5">
      <t>ショウケイ</t>
    </rPh>
    <phoneticPr fontId="2"/>
  </si>
  <si>
    <r>
      <t xml:space="preserve">補助基本額（b')*1/2
限度額750,000円 (e)
</t>
    </r>
    <r>
      <rPr>
        <sz val="8"/>
        <color theme="1"/>
        <rFont val="ＭＳ 明朝"/>
        <family val="1"/>
        <charset val="128"/>
      </rPr>
      <t>1,000円未満切捨て</t>
    </r>
    <rPh sb="14" eb="17">
      <t>ゲンドガク</t>
    </rPh>
    <rPh sb="24" eb="25">
      <t>エン</t>
    </rPh>
    <phoneticPr fontId="2"/>
  </si>
  <si>
    <r>
      <t xml:space="preserve">補助基本額（c')*1/1
限度額800,000円 (f)
</t>
    </r>
    <r>
      <rPr>
        <sz val="8"/>
        <color theme="1"/>
        <rFont val="ＭＳ 明朝"/>
        <family val="1"/>
        <charset val="128"/>
      </rPr>
      <t>1,000円未満切捨て</t>
    </r>
    <rPh sb="14" eb="17">
      <t>ゲンドガク</t>
    </rPh>
    <rPh sb="24" eb="25">
      <t>エン</t>
    </rPh>
    <phoneticPr fontId="2"/>
  </si>
  <si>
    <t>(a)</t>
  </si>
  <si>
    <t>(b)</t>
  </si>
  <si>
    <t>(b')</t>
  </si>
  <si>
    <t>(c)</t>
  </si>
  <si>
    <t>(c')</t>
  </si>
  <si>
    <t>(g)</t>
  </si>
  <si>
    <t>補助金合計
(d)+(e)+(f)</t>
    <rPh sb="0" eb="3">
      <t>ホジョキン</t>
    </rPh>
    <rPh sb="3" eb="5">
      <t>ゴウケイ</t>
    </rPh>
    <phoneticPr fontId="2"/>
  </si>
  <si>
    <t>事業費合計
(h)  
=(a)+(b)+(c)</t>
    <rPh sb="0" eb="3">
      <t>ジギョウヒ</t>
    </rPh>
    <rPh sb="3" eb="5">
      <t>ゴウケイ</t>
    </rPh>
    <phoneticPr fontId="2"/>
  </si>
  <si>
    <t>市補助金(g)</t>
    <rPh sb="0" eb="1">
      <t>シ</t>
    </rPh>
    <rPh sb="1" eb="4">
      <t>ホジョキン</t>
    </rPh>
    <phoneticPr fontId="2"/>
  </si>
  <si>
    <t>自己資金
(h)-(g)</t>
    <rPh sb="0" eb="4">
      <t>ジコシキン</t>
    </rPh>
    <phoneticPr fontId="2"/>
  </si>
  <si>
    <t>※オレンジ色セルのみ入力ください。</t>
    <rPh sb="5" eb="6">
      <t>イロ</t>
    </rPh>
    <rPh sb="10" eb="12">
      <t>ニュウリョク</t>
    </rPh>
    <phoneticPr fontId="2"/>
  </si>
  <si>
    <t>※灰色セルには自動で数字が入力されます。</t>
    <rPh sb="1" eb="3">
      <t>ハイイロ</t>
    </rPh>
    <rPh sb="7" eb="9">
      <t>ジドウ</t>
    </rPh>
    <rPh sb="10" eb="12">
      <t>スウジ</t>
    </rPh>
    <rPh sb="13" eb="15">
      <t>ニュウリョク</t>
    </rPh>
    <phoneticPr fontId="2"/>
  </si>
  <si>
    <t>令和６</t>
    <rPh sb="0" eb="2">
      <t>レイワ</t>
    </rPh>
    <phoneticPr fontId="2"/>
  </si>
  <si>
    <t>(a')</t>
    <phoneticPr fontId="2"/>
  </si>
  <si>
    <t>(a'')</t>
    <phoneticPr fontId="2"/>
  </si>
  <si>
    <r>
      <t xml:space="preserve">補助基本額（a'')*1/2
限度額400,000円 (d)
</t>
    </r>
    <r>
      <rPr>
        <sz val="8"/>
        <color theme="1"/>
        <rFont val="ＭＳ 明朝"/>
        <family val="1"/>
        <charset val="128"/>
      </rPr>
      <t>1,000円未満切捨て</t>
    </r>
    <rPh sb="0" eb="2">
      <t>ホジョ</t>
    </rPh>
    <rPh sb="2" eb="4">
      <t>キホン</t>
    </rPh>
    <rPh sb="4" eb="5">
      <t>ガク</t>
    </rPh>
    <rPh sb="15" eb="18">
      <t>ゲンドガク</t>
    </rPh>
    <rPh sb="25" eb="26">
      <t>エン</t>
    </rPh>
    <phoneticPr fontId="2"/>
  </si>
  <si>
    <t>(a)の1,000円未満切捨てと
(a')のいずれか低い方</t>
    <phoneticPr fontId="2"/>
  </si>
  <si>
    <t>内示補助基本額</t>
    <rPh sb="0" eb="7">
      <t>ナイジホジョキホンガク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</si>
</sst>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BIZ UDPゴシック"/>
      <family val="3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38" fontId="6" fillId="0" borderId="0" xfId="0" applyNumberFormat="1" applyFont="1" applyFill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60" xfId="0" applyFont="1" applyFill="1" applyBorder="1">
      <alignment vertical="center"/>
    </xf>
    <xf numFmtId="0" fontId="4" fillId="0" borderId="5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6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49" xfId="0" applyFont="1" applyFill="1" applyBorder="1">
      <alignment vertical="center"/>
    </xf>
    <xf numFmtId="38" fontId="9" fillId="3" borderId="48" xfId="0" applyNumberFormat="1" applyFont="1" applyFill="1" applyBorder="1">
      <alignment vertical="center"/>
    </xf>
    <xf numFmtId="38" fontId="9" fillId="3" borderId="66" xfId="0" applyNumberFormat="1" applyFont="1" applyFill="1" applyBorder="1">
      <alignment vertical="center"/>
    </xf>
    <xf numFmtId="38" fontId="9" fillId="3" borderId="67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70" xfId="0" applyFont="1" applyFill="1" applyBorder="1" applyAlignment="1">
      <alignment vertical="center"/>
    </xf>
    <xf numFmtId="0" fontId="4" fillId="0" borderId="72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38" fontId="3" fillId="2" borderId="69" xfId="1" applyFont="1" applyFill="1" applyBorder="1" applyAlignment="1">
      <alignment horizontal="right" vertical="center"/>
    </xf>
    <xf numFmtId="38" fontId="4" fillId="2" borderId="52" xfId="1" applyFont="1" applyFill="1" applyBorder="1" applyAlignment="1">
      <alignment horizontal="right" vertical="center"/>
    </xf>
    <xf numFmtId="38" fontId="4" fillId="2" borderId="58" xfId="1" applyFont="1" applyFill="1" applyBorder="1" applyAlignment="1">
      <alignment horizontal="right" vertical="center"/>
    </xf>
    <xf numFmtId="38" fontId="3" fillId="3" borderId="35" xfId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38" fontId="3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3" fillId="3" borderId="10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38" fontId="4" fillId="2" borderId="63" xfId="1" applyFont="1" applyFill="1" applyBorder="1" applyAlignment="1">
      <alignment vertical="center"/>
    </xf>
    <xf numFmtId="38" fontId="4" fillId="2" borderId="64" xfId="1" applyFont="1" applyFill="1" applyBorder="1" applyAlignment="1">
      <alignment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38" fontId="4" fillId="2" borderId="20" xfId="1" applyFont="1" applyFill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38" fontId="4" fillId="2" borderId="21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left" vertical="center"/>
    </xf>
    <xf numFmtId="38" fontId="3" fillId="3" borderId="71" xfId="1" applyFont="1" applyFill="1" applyBorder="1" applyAlignment="1">
      <alignment horizontal="right" vertical="center"/>
    </xf>
    <xf numFmtId="38" fontId="3" fillId="3" borderId="64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vertical="center"/>
    </xf>
    <xf numFmtId="38" fontId="4" fillId="2" borderId="51" xfId="1" applyFont="1" applyFill="1" applyBorder="1" applyAlignment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="95" zoomScaleNormal="100" zoomScaleSheetLayoutView="95" workbookViewId="0">
      <selection activeCell="H12" sqref="H12:I12"/>
    </sheetView>
  </sheetViews>
  <sheetFormatPr defaultRowHeight="13.5" x14ac:dyDescent="0.15"/>
  <cols>
    <col min="1" max="1" width="4.625" style="3" customWidth="1"/>
    <col min="2" max="2" width="8.75" style="3" customWidth="1"/>
    <col min="3" max="9" width="11.625" style="3" customWidth="1"/>
    <col min="10" max="10" width="4.375" style="4" customWidth="1"/>
    <col min="11" max="11" width="0.375" style="5" customWidth="1"/>
    <col min="12" max="16384" width="9" style="3"/>
  </cols>
  <sheetData>
    <row r="1" spans="1:12" ht="24.95" customHeight="1" x14ac:dyDescent="0.15">
      <c r="H1" s="87" t="s">
        <v>28</v>
      </c>
      <c r="I1" s="87"/>
    </row>
    <row r="2" spans="1:12" ht="24.95" customHeight="1" x14ac:dyDescent="0.15">
      <c r="B2" s="30"/>
      <c r="C2" s="33" t="s">
        <v>57</v>
      </c>
      <c r="D2" s="30" t="s">
        <v>32</v>
      </c>
      <c r="E2" s="30"/>
      <c r="F2" s="30"/>
      <c r="G2" s="30"/>
      <c r="H2" s="30"/>
      <c r="I2" s="30"/>
      <c r="J2" s="6"/>
      <c r="L2" s="48" t="s">
        <v>55</v>
      </c>
    </row>
    <row r="3" spans="1:12" ht="24.95" customHeight="1" x14ac:dyDescent="0.15">
      <c r="A3" s="95"/>
      <c r="B3" s="95"/>
      <c r="C3" s="16"/>
      <c r="D3" s="16"/>
      <c r="E3" s="19"/>
      <c r="F3" s="17" t="s">
        <v>33</v>
      </c>
      <c r="G3" s="34"/>
      <c r="H3" s="96" t="s">
        <v>0</v>
      </c>
      <c r="I3" s="97"/>
      <c r="J3" s="7"/>
      <c r="L3" s="48" t="s">
        <v>56</v>
      </c>
    </row>
    <row r="4" spans="1:12" ht="24.95" customHeight="1" x14ac:dyDescent="0.15">
      <c r="H4" s="88" t="s">
        <v>17</v>
      </c>
      <c r="I4" s="88"/>
    </row>
    <row r="5" spans="1:12" ht="36" customHeight="1" thickBot="1" x14ac:dyDescent="0.2">
      <c r="A5" s="31"/>
      <c r="B5" s="32" t="s">
        <v>34</v>
      </c>
      <c r="C5" s="91" t="s">
        <v>3</v>
      </c>
      <c r="D5" s="91"/>
      <c r="E5" s="91"/>
      <c r="F5" s="91"/>
      <c r="G5" s="32" t="s">
        <v>2</v>
      </c>
      <c r="H5" s="107" t="s">
        <v>41</v>
      </c>
      <c r="I5" s="108"/>
      <c r="J5" s="7"/>
    </row>
    <row r="6" spans="1:12" ht="24.95" customHeight="1" thickTop="1" x14ac:dyDescent="0.15">
      <c r="A6" s="29">
        <v>1</v>
      </c>
      <c r="B6" s="35"/>
      <c r="C6" s="78"/>
      <c r="D6" s="78"/>
      <c r="E6" s="78"/>
      <c r="F6" s="78"/>
      <c r="G6" s="36"/>
      <c r="H6" s="79"/>
      <c r="I6" s="80"/>
      <c r="J6" s="7"/>
    </row>
    <row r="7" spans="1:12" ht="24.95" customHeight="1" x14ac:dyDescent="0.15">
      <c r="A7" s="8">
        <v>2</v>
      </c>
      <c r="B7" s="37"/>
      <c r="C7" s="81"/>
      <c r="D7" s="81"/>
      <c r="E7" s="81"/>
      <c r="F7" s="81"/>
      <c r="G7" s="38"/>
      <c r="H7" s="83"/>
      <c r="I7" s="84"/>
      <c r="J7" s="7"/>
    </row>
    <row r="8" spans="1:12" ht="24.95" customHeight="1" x14ac:dyDescent="0.15">
      <c r="A8" s="9">
        <v>3</v>
      </c>
      <c r="B8" s="39"/>
      <c r="C8" s="82"/>
      <c r="D8" s="82"/>
      <c r="E8" s="82"/>
      <c r="F8" s="82"/>
      <c r="G8" s="38"/>
      <c r="H8" s="85"/>
      <c r="I8" s="86"/>
      <c r="J8" s="7"/>
    </row>
    <row r="9" spans="1:12" ht="24.95" customHeight="1" thickBot="1" x14ac:dyDescent="0.2">
      <c r="A9" s="26">
        <v>4</v>
      </c>
      <c r="B9" s="40"/>
      <c r="C9" s="98"/>
      <c r="D9" s="98"/>
      <c r="E9" s="98"/>
      <c r="F9" s="98"/>
      <c r="G9" s="41"/>
      <c r="H9" s="105"/>
      <c r="I9" s="106"/>
      <c r="J9" s="7"/>
      <c r="L9" s="52"/>
    </row>
    <row r="10" spans="1:12" ht="24.95" customHeight="1" thickTop="1" x14ac:dyDescent="0.15">
      <c r="A10" s="109" t="s">
        <v>42</v>
      </c>
      <c r="B10" s="110"/>
      <c r="C10" s="110"/>
      <c r="D10" s="110"/>
      <c r="E10" s="110"/>
      <c r="F10" s="49"/>
      <c r="G10" s="50"/>
      <c r="H10" s="103">
        <f>SUM(H6:I9)</f>
        <v>0</v>
      </c>
      <c r="I10" s="104"/>
      <c r="J10" s="7" t="s">
        <v>45</v>
      </c>
      <c r="K10" s="12">
        <f>ROUNDDOWN(H10,-3)</f>
        <v>0</v>
      </c>
    </row>
    <row r="11" spans="1:12" ht="24.95" customHeight="1" thickBot="1" x14ac:dyDescent="0.2">
      <c r="A11" s="121" t="s">
        <v>62</v>
      </c>
      <c r="B11" s="122"/>
      <c r="C11" s="122"/>
      <c r="D11" s="122"/>
      <c r="E11" s="122"/>
      <c r="F11" s="16"/>
      <c r="G11" s="51"/>
      <c r="H11" s="53"/>
      <c r="I11" s="53"/>
      <c r="J11" s="7" t="s">
        <v>58</v>
      </c>
      <c r="K11" s="12">
        <f>MIN(K10,H11)</f>
        <v>0</v>
      </c>
    </row>
    <row r="12" spans="1:12" ht="24.95" customHeight="1" thickBot="1" x14ac:dyDescent="0.2">
      <c r="A12" s="89" t="s">
        <v>18</v>
      </c>
      <c r="B12" s="90"/>
      <c r="C12" s="90"/>
      <c r="D12" s="90"/>
      <c r="E12" s="90"/>
      <c r="F12" s="99" t="s">
        <v>61</v>
      </c>
      <c r="G12" s="100"/>
      <c r="H12" s="68">
        <f>K11</f>
        <v>0</v>
      </c>
      <c r="I12" s="69"/>
      <c r="J12" s="7" t="s">
        <v>59</v>
      </c>
      <c r="K12" s="12"/>
    </row>
    <row r="13" spans="1:12" ht="7.5" customHeight="1" x14ac:dyDescent="0.15">
      <c r="A13" s="18"/>
      <c r="B13" s="11"/>
      <c r="C13" s="18"/>
      <c r="D13" s="18"/>
      <c r="E13" s="18"/>
      <c r="F13" s="18"/>
      <c r="G13" s="11"/>
      <c r="H13" s="18"/>
      <c r="I13" s="18"/>
      <c r="J13" s="7"/>
    </row>
    <row r="14" spans="1:12" ht="24.95" customHeight="1" thickBot="1" x14ac:dyDescent="0.2">
      <c r="A14" s="93">
        <v>5</v>
      </c>
      <c r="B14" s="91" t="s">
        <v>4</v>
      </c>
      <c r="C14" s="123" t="s">
        <v>12</v>
      </c>
      <c r="D14" s="123"/>
      <c r="E14" s="123"/>
      <c r="F14" s="24"/>
      <c r="G14" s="28" t="s">
        <v>40</v>
      </c>
      <c r="H14" s="54"/>
      <c r="I14" s="55"/>
      <c r="J14" s="7" t="s">
        <v>46</v>
      </c>
    </row>
    <row r="15" spans="1:12" ht="24.95" customHeight="1" thickBot="1" x14ac:dyDescent="0.2">
      <c r="A15" s="94"/>
      <c r="B15" s="92"/>
      <c r="C15" s="90" t="s">
        <v>18</v>
      </c>
      <c r="D15" s="90"/>
      <c r="E15" s="90"/>
      <c r="F15" s="101" t="s">
        <v>35</v>
      </c>
      <c r="G15" s="102"/>
      <c r="H15" s="68">
        <f>MIN(1500000,K15)</f>
        <v>0</v>
      </c>
      <c r="I15" s="69"/>
      <c r="J15" s="7" t="s">
        <v>47</v>
      </c>
      <c r="K15" s="12">
        <f>ROUNDDOWN(H14,-3)</f>
        <v>0</v>
      </c>
    </row>
    <row r="16" spans="1:12" ht="7.5" customHeight="1" x14ac:dyDescent="0.15">
      <c r="A16" s="10"/>
      <c r="B16" s="10"/>
      <c r="C16" s="14"/>
      <c r="D16" s="14"/>
      <c r="E16" s="14"/>
      <c r="F16" s="14"/>
      <c r="G16" s="11"/>
      <c r="H16" s="13"/>
      <c r="I16" s="13"/>
      <c r="J16" s="7"/>
    </row>
    <row r="17" spans="1:11" ht="24.95" customHeight="1" thickBot="1" x14ac:dyDescent="0.2">
      <c r="A17" s="93">
        <v>6</v>
      </c>
      <c r="B17" s="91" t="s">
        <v>5</v>
      </c>
      <c r="C17" s="123" t="s">
        <v>13</v>
      </c>
      <c r="D17" s="123"/>
      <c r="E17" s="123"/>
      <c r="F17" s="27"/>
      <c r="G17" s="28" t="s">
        <v>40</v>
      </c>
      <c r="H17" s="54"/>
      <c r="I17" s="55"/>
      <c r="J17" s="7" t="s">
        <v>48</v>
      </c>
    </row>
    <row r="18" spans="1:11" ht="24.95" customHeight="1" thickBot="1" x14ac:dyDescent="0.2">
      <c r="A18" s="94"/>
      <c r="B18" s="92"/>
      <c r="C18" s="90" t="s">
        <v>18</v>
      </c>
      <c r="D18" s="90"/>
      <c r="E18" s="90"/>
      <c r="F18" s="66" t="s">
        <v>36</v>
      </c>
      <c r="G18" s="67"/>
      <c r="H18" s="68">
        <f>MIN(800000,K18)</f>
        <v>0</v>
      </c>
      <c r="I18" s="69"/>
      <c r="J18" s="7" t="s">
        <v>49</v>
      </c>
      <c r="K18" s="12">
        <f>ROUNDDOWN(H17,-3)</f>
        <v>0</v>
      </c>
    </row>
    <row r="19" spans="1:11" ht="24.95" customHeight="1" x14ac:dyDescent="0.15">
      <c r="H19" s="15"/>
      <c r="I19" s="15"/>
    </row>
    <row r="20" spans="1:11" ht="24.95" customHeight="1" x14ac:dyDescent="0.15">
      <c r="A20" s="93" t="s">
        <v>19</v>
      </c>
      <c r="B20" s="115"/>
      <c r="C20" s="115"/>
      <c r="D20" s="74" t="s">
        <v>60</v>
      </c>
      <c r="E20" s="75"/>
      <c r="F20" s="62" t="s">
        <v>43</v>
      </c>
      <c r="G20" s="75"/>
      <c r="H20" s="62" t="s">
        <v>44</v>
      </c>
      <c r="I20" s="63"/>
      <c r="K20" s="5">
        <f>H12*1/2</f>
        <v>0</v>
      </c>
    </row>
    <row r="21" spans="1:11" ht="24.95" customHeight="1" thickBot="1" x14ac:dyDescent="0.2">
      <c r="A21" s="116"/>
      <c r="B21" s="95"/>
      <c r="C21" s="95"/>
      <c r="D21" s="76"/>
      <c r="E21" s="77"/>
      <c r="F21" s="64"/>
      <c r="G21" s="64"/>
      <c r="H21" s="64"/>
      <c r="I21" s="65"/>
      <c r="K21" s="5">
        <f>H15*1/2</f>
        <v>0</v>
      </c>
    </row>
    <row r="22" spans="1:11" ht="24.95" customHeight="1" thickBot="1" x14ac:dyDescent="0.2">
      <c r="A22" s="94"/>
      <c r="B22" s="117"/>
      <c r="C22" s="117"/>
      <c r="D22" s="56">
        <f>ROUNDDOWN(K20,-3)</f>
        <v>0</v>
      </c>
      <c r="E22" s="56">
        <f>ROUNDDOWN(B20,-3)</f>
        <v>0</v>
      </c>
      <c r="F22" s="56">
        <f>ROUNDDOWN(K21,-3)</f>
        <v>0</v>
      </c>
      <c r="G22" s="56" t="e">
        <f>ROUNDDOWN(D20,-3)</f>
        <v>#VALUE!</v>
      </c>
      <c r="H22" s="56">
        <f>ROUNDDOWN(K22,-3)</f>
        <v>0</v>
      </c>
      <c r="I22" s="56" t="e">
        <f>ROUNDDOWN(F20,-3)</f>
        <v>#VALUE!</v>
      </c>
      <c r="K22" s="5">
        <f>H18*1/2</f>
        <v>0</v>
      </c>
    </row>
    <row r="23" spans="1:11" ht="7.5" customHeight="1" thickBot="1" x14ac:dyDescent="0.2">
      <c r="A23" s="15"/>
      <c r="B23" s="16"/>
      <c r="C23" s="16"/>
      <c r="D23" s="20"/>
      <c r="E23" s="20"/>
      <c r="F23" s="20"/>
      <c r="G23" s="20"/>
      <c r="H23" s="21"/>
      <c r="I23" s="18"/>
    </row>
    <row r="24" spans="1:11" ht="30" customHeight="1" thickBot="1" x14ac:dyDescent="0.2">
      <c r="A24" s="118" t="s">
        <v>51</v>
      </c>
      <c r="B24" s="119"/>
      <c r="C24" s="120"/>
      <c r="D24" s="71">
        <f>D22+F22+H22</f>
        <v>0</v>
      </c>
      <c r="E24" s="72"/>
      <c r="F24" s="72"/>
      <c r="G24" s="72"/>
      <c r="H24" s="72"/>
      <c r="I24" s="73"/>
      <c r="J24" s="4" t="s">
        <v>50</v>
      </c>
    </row>
    <row r="25" spans="1:11" ht="18" customHeight="1" x14ac:dyDescent="0.15">
      <c r="G25" s="70"/>
      <c r="H25" s="70"/>
      <c r="I25" s="70"/>
    </row>
    <row r="26" spans="1:11" ht="20.100000000000001" customHeight="1" x14ac:dyDescent="0.15">
      <c r="A26" s="93" t="s">
        <v>24</v>
      </c>
      <c r="B26" s="115"/>
      <c r="C26" s="115"/>
      <c r="D26" s="113" t="s">
        <v>52</v>
      </c>
      <c r="E26" s="111" t="s">
        <v>53</v>
      </c>
      <c r="F26" s="60" t="s">
        <v>54</v>
      </c>
      <c r="G26" s="57" t="s">
        <v>23</v>
      </c>
      <c r="H26" s="58"/>
      <c r="I26" s="59"/>
    </row>
    <row r="27" spans="1:11" ht="19.5" customHeight="1" thickBot="1" x14ac:dyDescent="0.2">
      <c r="A27" s="116"/>
      <c r="B27" s="95"/>
      <c r="C27" s="95"/>
      <c r="D27" s="114"/>
      <c r="E27" s="112"/>
      <c r="F27" s="61"/>
      <c r="G27" s="22" t="s">
        <v>20</v>
      </c>
      <c r="H27" s="23" t="s">
        <v>21</v>
      </c>
      <c r="I27" s="25" t="s">
        <v>22</v>
      </c>
    </row>
    <row r="28" spans="1:11" ht="24.95" customHeight="1" thickTop="1" x14ac:dyDescent="0.15">
      <c r="A28" s="94"/>
      <c r="B28" s="117"/>
      <c r="C28" s="117"/>
      <c r="D28" s="47">
        <f>H10+H14+H17</f>
        <v>0</v>
      </c>
      <c r="E28" s="45">
        <f>D24</f>
        <v>0</v>
      </c>
      <c r="F28" s="46">
        <f>D28-E28</f>
        <v>0</v>
      </c>
      <c r="G28" s="42"/>
      <c r="H28" s="43"/>
      <c r="I28" s="44"/>
    </row>
    <row r="30" spans="1:11" ht="15" customHeight="1" x14ac:dyDescent="0.15">
      <c r="A30" s="3" t="s">
        <v>25</v>
      </c>
    </row>
    <row r="31" spans="1:11" ht="15" customHeight="1" x14ac:dyDescent="0.15">
      <c r="A31" s="3" t="s">
        <v>29</v>
      </c>
    </row>
    <row r="32" spans="1:11" ht="15" customHeight="1" x14ac:dyDescent="0.15">
      <c r="A32" s="3" t="s">
        <v>38</v>
      </c>
    </row>
    <row r="33" spans="1:2" ht="15" customHeight="1" x14ac:dyDescent="0.15">
      <c r="A33" s="3" t="s">
        <v>39</v>
      </c>
    </row>
    <row r="34" spans="1:2" ht="15" customHeight="1" x14ac:dyDescent="0.15">
      <c r="A34" s="3" t="s">
        <v>37</v>
      </c>
    </row>
    <row r="35" spans="1:2" x14ac:dyDescent="0.15">
      <c r="A35" s="3" t="s">
        <v>31</v>
      </c>
    </row>
    <row r="36" spans="1:2" x14ac:dyDescent="0.15">
      <c r="A36" s="3" t="s">
        <v>26</v>
      </c>
      <c r="B36" s="3" t="s">
        <v>30</v>
      </c>
    </row>
    <row r="39" spans="1:2" x14ac:dyDescent="0.15">
      <c r="A39" s="3" t="s">
        <v>27</v>
      </c>
    </row>
  </sheetData>
  <mergeCells count="50">
    <mergeCell ref="A10:E10"/>
    <mergeCell ref="C15:E15"/>
    <mergeCell ref="E26:E27"/>
    <mergeCell ref="D26:D27"/>
    <mergeCell ref="A26:C28"/>
    <mergeCell ref="C18:E18"/>
    <mergeCell ref="A20:C22"/>
    <mergeCell ref="A24:C24"/>
    <mergeCell ref="A11:E11"/>
    <mergeCell ref="A17:A18"/>
    <mergeCell ref="B17:B18"/>
    <mergeCell ref="C17:E17"/>
    <mergeCell ref="D22:E22"/>
    <mergeCell ref="C14:E14"/>
    <mergeCell ref="H1:I1"/>
    <mergeCell ref="H4:I4"/>
    <mergeCell ref="A12:E12"/>
    <mergeCell ref="B14:B15"/>
    <mergeCell ref="A14:A15"/>
    <mergeCell ref="A3:B3"/>
    <mergeCell ref="H3:I3"/>
    <mergeCell ref="C9:F9"/>
    <mergeCell ref="F12:G12"/>
    <mergeCell ref="F15:G15"/>
    <mergeCell ref="H12:I12"/>
    <mergeCell ref="H15:I15"/>
    <mergeCell ref="H10:I10"/>
    <mergeCell ref="H9:I9"/>
    <mergeCell ref="C5:F5"/>
    <mergeCell ref="H5:I5"/>
    <mergeCell ref="C6:F6"/>
    <mergeCell ref="H6:I6"/>
    <mergeCell ref="C7:F7"/>
    <mergeCell ref="C8:F8"/>
    <mergeCell ref="H7:I7"/>
    <mergeCell ref="H8:I8"/>
    <mergeCell ref="H11:I11"/>
    <mergeCell ref="H14:I14"/>
    <mergeCell ref="F22:G22"/>
    <mergeCell ref="H17:I17"/>
    <mergeCell ref="G26:I26"/>
    <mergeCell ref="F26:F27"/>
    <mergeCell ref="H20:I21"/>
    <mergeCell ref="F18:G18"/>
    <mergeCell ref="H18:I18"/>
    <mergeCell ref="G25:I25"/>
    <mergeCell ref="H22:I22"/>
    <mergeCell ref="D24:I24"/>
    <mergeCell ref="D20:E21"/>
    <mergeCell ref="F20:G21"/>
  </mergeCells>
  <phoneticPr fontId="2"/>
  <pageMargins left="0.39370078740157483" right="0.1968503937007874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Sheet2!$A$2:$A$10</xm:f>
          </x14:formula1>
          <xm:sqref>B6:B9</xm:sqref>
        </x14:dataValidation>
        <x14:dataValidation type="list" allowBlank="1" showInputMessage="1" showErrorMessage="1">
          <x14:formula1>
            <xm:f>Sheet2!$B$3:$B$4</xm:f>
          </x14:formula1>
          <xm:sqref>G6:G9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2" sqref="C12"/>
    </sheetView>
  </sheetViews>
  <sheetFormatPr defaultRowHeight="13.5" x14ac:dyDescent="0.15"/>
  <cols>
    <col min="1" max="1" width="9" style="1"/>
    <col min="2" max="2" width="10.75" style="2" customWidth="1"/>
    <col min="3" max="16384" width="9" style="1"/>
  </cols>
  <sheetData>
    <row r="1" spans="1:2" x14ac:dyDescent="0.15">
      <c r="A1" s="1" t="s">
        <v>1</v>
      </c>
      <c r="B1" s="2" t="s">
        <v>14</v>
      </c>
    </row>
    <row r="3" spans="1:2" x14ac:dyDescent="0.15">
      <c r="A3" s="2" t="s">
        <v>6</v>
      </c>
      <c r="B3" s="2" t="s">
        <v>15</v>
      </c>
    </row>
    <row r="4" spans="1:2" x14ac:dyDescent="0.15">
      <c r="A4" s="2" t="s">
        <v>7</v>
      </c>
      <c r="B4" s="2" t="s">
        <v>16</v>
      </c>
    </row>
    <row r="5" spans="1:2" x14ac:dyDescent="0.15">
      <c r="A5" s="2" t="s">
        <v>8</v>
      </c>
    </row>
    <row r="6" spans="1:2" x14ac:dyDescent="0.15">
      <c r="A6" s="2" t="s">
        <v>9</v>
      </c>
    </row>
    <row r="7" spans="1:2" x14ac:dyDescent="0.15">
      <c r="A7" s="2" t="s">
        <v>10</v>
      </c>
    </row>
    <row r="8" spans="1:2" x14ac:dyDescent="0.15">
      <c r="A8" s="2" t="s">
        <v>11</v>
      </c>
    </row>
    <row r="9" spans="1:2" x14ac:dyDescent="0.15">
      <c r="A9" s="2"/>
    </row>
    <row r="10" spans="1:2" x14ac:dyDescent="0.15">
      <c r="A10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kitada</dc:creator>
  <cp:lastModifiedBy>hata</cp:lastModifiedBy>
  <cp:lastPrinted>2024-10-22T05:59:10Z</cp:lastPrinted>
  <dcterms:created xsi:type="dcterms:W3CDTF">2024-01-11T00:25:37Z</dcterms:created>
  <dcterms:modified xsi:type="dcterms:W3CDTF">2025-03-28T05:39:48Z</dcterms:modified>
</cp:coreProperties>
</file>