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4.xml" ContentType="application/vnd.openxmlformats-officedocument.drawing+xml"/>
  <Override PartName="/xl/charts/chart64.xml" ContentType="application/vnd.openxmlformats-officedocument.drawingml.chart+xml"/>
  <Override PartName="/xl/drawings/drawing5.xml" ContentType="application/vnd.openxmlformats-officedocument.drawing+xml"/>
  <Override PartName="/xl/charts/chart65.xml" ContentType="application/vnd.openxmlformats-officedocument.drawingml.chart+xml"/>
  <Override PartName="/xl/drawings/drawing6.xml" ContentType="application/vnd.openxmlformats-officedocument.drawing+xml"/>
  <Override PartName="/xl/charts/chart66.xml" ContentType="application/vnd.openxmlformats-officedocument.drawingml.chart+xml"/>
  <Override PartName="/xl/drawings/drawing7.xml" ContentType="application/vnd.openxmlformats-officedocument.drawing+xml"/>
  <Override PartName="/xl/charts/chart67.xml" ContentType="application/vnd.openxmlformats-officedocument.drawingml.chart+xml"/>
  <Override PartName="/xl/drawings/drawing8.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9.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0.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1.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2.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drawings/drawing13.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14.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企画経営\3.行財政改革\91.行政改革\オープンデータ\データ作業用\統計\"/>
    </mc:Choice>
  </mc:AlternateContent>
  <bookViews>
    <workbookView xWindow="0" yWindow="0" windowWidth="20490" windowHeight="7230"/>
  </bookViews>
  <sheets>
    <sheet name="目次" sheetId="81" r:id="rId1"/>
    <sheet name="凡例" sheetId="85" r:id="rId2"/>
    <sheet name="1~3.位置・地勢・市域の変遷" sheetId="1" r:id="rId3"/>
    <sheet name="4~6.面積・気象" sheetId="105" r:id="rId4"/>
    <sheet name="7.河川" sheetId="16" r:id="rId5"/>
    <sheet name="8.国勢調査人口" sheetId="134" r:id="rId6"/>
    <sheet name="9.年齢区分別人口" sheetId="119" r:id="rId7"/>
    <sheet name="10.産業別就業者数" sheetId="20" r:id="rId8"/>
    <sheet name="11.従業地・通学地人口" sheetId="37" r:id="rId9"/>
    <sheet name="12.DID人口" sheetId="21" r:id="rId10"/>
    <sheet name="13.行政区別人口(1)" sheetId="130" r:id="rId11"/>
    <sheet name="13.行政区別人口(2)" sheetId="131" r:id="rId12"/>
    <sheet name="14.年齢別人口" sheetId="39" r:id="rId13"/>
    <sheet name="15.学区別人口(1)" sheetId="41" r:id="rId14"/>
    <sheet name="15.学区別人口(2)" sheetId="118" r:id="rId15"/>
    <sheet name="16~19.外国人人口・人口動態" sheetId="22" r:id="rId16"/>
    <sheet name="20.転出入地別移動状況" sheetId="43" r:id="rId17"/>
    <sheet name="21,22.従業者数" sheetId="10" r:id="rId18"/>
    <sheet name="23~25.農家数・耕地面積" sheetId="107" r:id="rId19"/>
    <sheet name="26,27.作付面積・農地" sheetId="23" r:id="rId20"/>
    <sheet name="28~31.漁業" sheetId="25" r:id="rId21"/>
    <sheet name="32.出荷額・付加価値額" sheetId="127" r:id="rId22"/>
    <sheet name="33,34.工業" sheetId="129" r:id="rId23"/>
    <sheet name="35,36.商業" sheetId="6" r:id="rId24"/>
    <sheet name="37.商店数・従業者数" sheetId="29" r:id="rId25"/>
    <sheet name="38~40.電気・水道" sheetId="7" r:id="rId26"/>
    <sheet name="41,42.都市計画区域・市営住宅" sheetId="8" r:id="rId27"/>
    <sheet name="43~45.公園・道路・橋梁" sheetId="32" r:id="rId28"/>
    <sheet name="46.用途別家屋の状況" sheetId="112" r:id="rId29"/>
    <sheet name="47~49.自動車数・JR乗車数" sheetId="9" r:id="rId30"/>
    <sheet name="50,51.医療" sheetId="48" r:id="rId31"/>
    <sheet name="52,53.死因・予防接種" sheetId="116" r:id="rId32"/>
    <sheet name="54~56.健診・ごみ" sheetId="50" r:id="rId33"/>
    <sheet name="57,58.国民健康保険" sheetId="51" r:id="rId34"/>
    <sheet name="59.医療費助成" sheetId="114" r:id="rId35"/>
    <sheet name="60~63.介護保険・年金" sheetId="53" r:id="rId36"/>
    <sheet name="64.園児数" sheetId="115" r:id="rId37"/>
    <sheet name="65~67.就園・就学状況" sheetId="56" r:id="rId38"/>
    <sheet name="68,69.就学状況" sheetId="139" r:id="rId39"/>
    <sheet name="70,71.図書館利用状況(1)" sheetId="106" r:id="rId40"/>
    <sheet name="72,73.図書館利用状況(2)" sheetId="58" r:id="rId41"/>
    <sheet name="74.文化財(1)" sheetId="123" r:id="rId42"/>
    <sheet name="74.文化財(2)" sheetId="124" r:id="rId43"/>
    <sheet name="74.文化財(3)" sheetId="125" r:id="rId44"/>
    <sheet name="74.文化財(4)" sheetId="126" r:id="rId45"/>
    <sheet name="75.月別入込客数" sheetId="121" r:id="rId46"/>
    <sheet name="76.施設別入込客数" sheetId="138" r:id="rId47"/>
    <sheet name="77,78.火災" sheetId="64" r:id="rId48"/>
    <sheet name="79~81.交通事故・犯罪" sheetId="140" r:id="rId49"/>
    <sheet name="82,83.選挙" sheetId="109" r:id="rId50"/>
    <sheet name="84.市財政 (1)" sheetId="73" r:id="rId51"/>
    <sheet name="84.市財政 (2)" sheetId="74" r:id="rId52"/>
    <sheet name="市のあゆみ(1)" sheetId="76" r:id="rId53"/>
    <sheet name="市のあゆみ (2)" sheetId="113" r:id="rId54"/>
    <sheet name="市までのあゆみ(1)" sheetId="77" r:id="rId55"/>
    <sheet name="市までのあゆみ(2)" sheetId="78" r:id="rId56"/>
    <sheet name="市までのあゆみ(3)" sheetId="79" r:id="rId57"/>
    <sheet name="市までのあゆみ(4)" sheetId="80" r:id="rId58"/>
  </sheets>
  <externalReferences>
    <externalReference r:id="rId59"/>
  </externalReferences>
  <definedNames>
    <definedName name="_xlnm.Print_Area" localSheetId="2">'1~3.位置・地勢・市域の変遷'!$A$1:$M$21</definedName>
    <definedName name="_xlnm.Print_Area" localSheetId="7">'10.産業別就業者数'!$A$1:$K$31</definedName>
    <definedName name="_xlnm.Print_Area" localSheetId="8">'11.従業地・通学地人口'!$A$1:$J$47</definedName>
    <definedName name="_xlnm.Print_Area" localSheetId="9">'12.DID人口'!$A$1:$K$50</definedName>
    <definedName name="_xlnm.Print_Area" localSheetId="10">'13.行政区別人口(1)'!$A$1:$L$67</definedName>
    <definedName name="_xlnm.Print_Area" localSheetId="11">'13.行政区別人口(2)'!$A$1:$L$63</definedName>
    <definedName name="_xlnm.Print_Area" localSheetId="12">'14.年齢別人口'!$A$1:$M$52</definedName>
    <definedName name="_xlnm.Print_Area" localSheetId="13">'15.学区別人口(1)'!$A$1:$P$44</definedName>
    <definedName name="_xlnm.Print_Area" localSheetId="14">'15.学区別人口(2)'!$A$1:$P$57</definedName>
    <definedName name="_xlnm.Print_Area" localSheetId="15">'16~19.外国人人口・人口動態'!$A$1:$L$60</definedName>
    <definedName name="_xlnm.Print_Area" localSheetId="16">'20.転出入地別移動状況'!$A$1:$N$39</definedName>
    <definedName name="_xlnm.Print_Area" localSheetId="17">'21,22.従業者数'!$A$1:$K$39</definedName>
    <definedName name="_xlnm.Print_Area" localSheetId="18">'23~25.農家数・耕地面積'!$A$1:$T$49</definedName>
    <definedName name="_xlnm.Print_Area" localSheetId="19">'26,27.作付面積・農地'!$A$1:$W$36</definedName>
    <definedName name="_xlnm.Print_Area" localSheetId="20">'28~31.漁業'!$A$1:$V$37</definedName>
    <definedName name="_xlnm.Print_Area" localSheetId="21">'32.出荷額・付加価値額'!$A$1:$N$35</definedName>
    <definedName name="_xlnm.Print_Area" localSheetId="23">'35,36.商業'!$A$1:$T$43</definedName>
    <definedName name="_xlnm.Print_Area" localSheetId="24">'37.商店数・従業者数'!$A$1:$V$70</definedName>
    <definedName name="_xlnm.Print_Area" localSheetId="25">'38~40.電気・水道'!$A$1:$R$42</definedName>
    <definedName name="_xlnm.Print_Area" localSheetId="26">'41,42.都市計画区域・市営住宅'!$A$1:$V$52</definedName>
    <definedName name="_xlnm.Print_Area" localSheetId="27">'43~45.公園・道路・橋梁'!$A$1:$U$40</definedName>
    <definedName name="_xlnm.Print_Area" localSheetId="28">'46.用途別家屋の状況'!$A$1:$Q$25</definedName>
    <definedName name="_xlnm.Print_Area" localSheetId="29">'47~49.自動車数・JR乗車数'!$A$1:$P$43</definedName>
    <definedName name="_xlnm.Print_Area" localSheetId="30">'50,51.医療'!$A$1:$V$29</definedName>
    <definedName name="_xlnm.Print_Area" localSheetId="31">'52,53.死因・予防接種'!$A$1:$AF$36</definedName>
    <definedName name="_xlnm.Print_Area" localSheetId="32">'54~56.健診・ごみ'!$A$1:$AB$40</definedName>
    <definedName name="_xlnm.Print_Area" localSheetId="33">'57,58.国民健康保険'!$A$1:$K$35</definedName>
    <definedName name="_xlnm.Print_Area" localSheetId="34">'59.医療費助成'!$A$1:$R$30</definedName>
    <definedName name="_xlnm.Print_Area" localSheetId="35">'60~63.介護保険・年金'!$A$1:$AL$43</definedName>
    <definedName name="_xlnm.Print_Area" localSheetId="36">'64.園児数'!$A$1:$S$18</definedName>
    <definedName name="_xlnm.Print_Area" localSheetId="37">'65~67.就園・就学状況'!$A$1:$V$41</definedName>
    <definedName name="_xlnm.Print_Area" localSheetId="38">'68,69.就学状況'!$A$1:$V$18</definedName>
    <definedName name="_xlnm.Print_Area" localSheetId="4">'7.河川'!$A$1:$M$57</definedName>
    <definedName name="_xlnm.Print_Area" localSheetId="39">'70,71.図書館利用状況(1)'!$A$1:$J$40</definedName>
    <definedName name="_xlnm.Print_Area" localSheetId="40">'72,73.図書館利用状況(2)'!$A$1:$J$49</definedName>
    <definedName name="_xlnm.Print_Area" localSheetId="44">'74.文化財(4)'!$A$1:$G$42</definedName>
    <definedName name="_xlnm.Print_Area" localSheetId="45">'75.月別入込客数'!$A$1:$K$34</definedName>
    <definedName name="_xlnm.Print_Area" localSheetId="46">'76.施設別入込客数'!$A$1:$H$38</definedName>
    <definedName name="_xlnm.Print_Area" localSheetId="47">'77,78.火災'!$A$1:$S$22</definedName>
    <definedName name="_xlnm.Print_Area" localSheetId="48">'79~81.交通事故・犯罪'!$A$1:$AO$32</definedName>
    <definedName name="_xlnm.Print_Area" localSheetId="5">'8.国勢調査人口'!$A$1:$T$43</definedName>
    <definedName name="_xlnm.Print_Area" localSheetId="49">'82,83.選挙'!$A$1:$R$39</definedName>
    <definedName name="_xlnm.Print_Area" localSheetId="50">'84.市財政 (1)'!$A$1:$T$53</definedName>
    <definedName name="_xlnm.Print_Area" localSheetId="6">'9.年齢区分別人口'!$A$1:$R$45</definedName>
    <definedName name="_xlnm.Print_Area" localSheetId="53">'市のあゆみ (2)'!$A$1:$K$51</definedName>
    <definedName name="_xlnm.Print_Area" localSheetId="52">'市のあゆみ(1)'!$A$1:$K$51</definedName>
    <definedName name="_xlnm.Print_Area" localSheetId="54">'市までのあゆみ(1)'!$A$1:$D$48</definedName>
    <definedName name="_xlnm.Print_Area" localSheetId="55">'市までのあゆみ(2)'!$A$1:$D$38</definedName>
    <definedName name="_xlnm.Print_Area" localSheetId="56">'市までのあゆみ(3)'!$A$1:$E$48</definedName>
  </definedNames>
  <calcPr calcId="152511"/>
</workbook>
</file>

<file path=xl/calcChain.xml><?xml version="1.0" encoding="utf-8"?>
<calcChain xmlns="http://schemas.openxmlformats.org/spreadsheetml/2006/main">
  <c r="N51" i="8" l="1"/>
  <c r="G59" i="22"/>
  <c r="G58" i="22"/>
  <c r="G57" i="22"/>
  <c r="G56" i="22"/>
  <c r="G55" i="22"/>
  <c r="G54" i="22"/>
  <c r="G48" i="22"/>
  <c r="G47" i="22"/>
  <c r="G46" i="22"/>
  <c r="G45" i="22"/>
  <c r="G44" i="22"/>
  <c r="G43" i="22"/>
  <c r="R12" i="6" l="1"/>
  <c r="L12" i="6"/>
  <c r="R11" i="6"/>
  <c r="L11" i="6"/>
  <c r="R10" i="6"/>
  <c r="L10" i="6"/>
  <c r="R9" i="6"/>
  <c r="L9" i="6"/>
  <c r="R8" i="6"/>
  <c r="L8" i="6"/>
  <c r="F14" i="20"/>
  <c r="G14" i="20"/>
  <c r="H14" i="20"/>
  <c r="I14" i="20"/>
  <c r="J14" i="20"/>
  <c r="K14" i="20"/>
  <c r="F10" i="20"/>
  <c r="G10" i="20"/>
  <c r="H10" i="20"/>
  <c r="I10" i="20"/>
  <c r="J10" i="20"/>
  <c r="K10" i="20"/>
  <c r="C14" i="20"/>
  <c r="C5" i="20" s="1"/>
  <c r="D14" i="20"/>
  <c r="D5" i="20" s="1"/>
  <c r="E14" i="20"/>
  <c r="E10" i="20"/>
  <c r="E6" i="20"/>
  <c r="J5" i="20" l="1"/>
  <c r="F5" i="20"/>
  <c r="H5" i="20"/>
  <c r="E5" i="20"/>
  <c r="K5" i="20"/>
  <c r="G5" i="20"/>
  <c r="I5" i="20"/>
  <c r="G33" i="32"/>
  <c r="L28" i="131" l="1"/>
  <c r="L62" i="131" s="1"/>
  <c r="K28" i="131"/>
  <c r="K62" i="131" s="1"/>
  <c r="J28" i="131"/>
  <c r="J62" i="131" s="1"/>
  <c r="I28" i="131"/>
  <c r="I62" i="131" s="1"/>
  <c r="L52" i="130"/>
  <c r="K52" i="130"/>
  <c r="J52" i="130"/>
  <c r="I52" i="130"/>
  <c r="K14" i="130"/>
  <c r="J14" i="130"/>
  <c r="I14" i="130"/>
  <c r="L6" i="130"/>
  <c r="K6" i="130"/>
  <c r="J6" i="130"/>
  <c r="I6" i="130"/>
  <c r="G51" i="39"/>
  <c r="C51" i="39"/>
  <c r="G50" i="39"/>
  <c r="C50" i="39"/>
  <c r="G49" i="39"/>
  <c r="C49" i="39"/>
  <c r="G48" i="39"/>
  <c r="C48" i="39"/>
  <c r="G47" i="39"/>
  <c r="C47" i="39"/>
  <c r="I46" i="39"/>
  <c r="H46" i="39"/>
  <c r="E46" i="39"/>
  <c r="D46" i="39"/>
  <c r="K45" i="39"/>
  <c r="G45" i="39"/>
  <c r="C45" i="39"/>
  <c r="K44" i="39"/>
  <c r="G44" i="39"/>
  <c r="C44" i="39"/>
  <c r="K43" i="39"/>
  <c r="G43" i="39"/>
  <c r="C43" i="39"/>
  <c r="K42" i="39"/>
  <c r="G42" i="39"/>
  <c r="C42" i="39"/>
  <c r="K41" i="39"/>
  <c r="G41" i="39"/>
  <c r="C41" i="39"/>
  <c r="L40" i="39"/>
  <c r="K40" i="39" s="1"/>
  <c r="I40" i="39"/>
  <c r="H40" i="39"/>
  <c r="E40" i="39"/>
  <c r="D40" i="39"/>
  <c r="K39" i="39"/>
  <c r="G39" i="39"/>
  <c r="C39" i="39"/>
  <c r="K38" i="39"/>
  <c r="G38" i="39"/>
  <c r="C38" i="39"/>
  <c r="K37" i="39"/>
  <c r="G37" i="39"/>
  <c r="C37" i="39"/>
  <c r="K36" i="39"/>
  <c r="G36" i="39"/>
  <c r="C36" i="39"/>
  <c r="K35" i="39"/>
  <c r="G35" i="39"/>
  <c r="C35" i="39"/>
  <c r="M34" i="39"/>
  <c r="L34" i="39"/>
  <c r="I34" i="39"/>
  <c r="H34" i="39"/>
  <c r="E34" i="39"/>
  <c r="D34" i="39"/>
  <c r="K33" i="39"/>
  <c r="G33" i="39"/>
  <c r="C33" i="39"/>
  <c r="K32" i="39"/>
  <c r="G32" i="39"/>
  <c r="C32" i="39"/>
  <c r="K31" i="39"/>
  <c r="G31" i="39"/>
  <c r="C31" i="39"/>
  <c r="K30" i="39"/>
  <c r="G30" i="39"/>
  <c r="C30" i="39"/>
  <c r="K29" i="39"/>
  <c r="G29" i="39"/>
  <c r="C29" i="39"/>
  <c r="M28" i="39"/>
  <c r="L28" i="39"/>
  <c r="I28" i="39"/>
  <c r="H28" i="39"/>
  <c r="E28" i="39"/>
  <c r="D28" i="39"/>
  <c r="K27" i="39"/>
  <c r="G27" i="39"/>
  <c r="C27" i="39"/>
  <c r="K26" i="39"/>
  <c r="G26" i="39"/>
  <c r="C26" i="39"/>
  <c r="K25" i="39"/>
  <c r="G25" i="39"/>
  <c r="C25" i="39"/>
  <c r="K24" i="39"/>
  <c r="G24" i="39"/>
  <c r="C24" i="39"/>
  <c r="K23" i="39"/>
  <c r="G23" i="39"/>
  <c r="C23" i="39"/>
  <c r="M22" i="39"/>
  <c r="L22" i="39"/>
  <c r="I22" i="39"/>
  <c r="H22" i="39"/>
  <c r="E22" i="39"/>
  <c r="D22" i="39"/>
  <c r="K21" i="39"/>
  <c r="G21" i="39"/>
  <c r="C21" i="39"/>
  <c r="K20" i="39"/>
  <c r="G20" i="39"/>
  <c r="C20" i="39"/>
  <c r="K19" i="39"/>
  <c r="G19" i="39"/>
  <c r="C19" i="39"/>
  <c r="K18" i="39"/>
  <c r="G18" i="39"/>
  <c r="C18" i="39"/>
  <c r="K17" i="39"/>
  <c r="G17" i="39"/>
  <c r="C17" i="39"/>
  <c r="M16" i="39"/>
  <c r="L16" i="39"/>
  <c r="I16" i="39"/>
  <c r="H16" i="39"/>
  <c r="E16" i="39"/>
  <c r="D16" i="39"/>
  <c r="K15" i="39"/>
  <c r="G15" i="39"/>
  <c r="C15" i="39"/>
  <c r="K14" i="39"/>
  <c r="G14" i="39"/>
  <c r="C14" i="39"/>
  <c r="K13" i="39"/>
  <c r="G13" i="39"/>
  <c r="C13" i="39"/>
  <c r="K12" i="39"/>
  <c r="G12" i="39"/>
  <c r="C12" i="39"/>
  <c r="K11" i="39"/>
  <c r="G11" i="39"/>
  <c r="C11" i="39"/>
  <c r="M10" i="39"/>
  <c r="L10" i="39"/>
  <c r="I10" i="39"/>
  <c r="H10" i="39"/>
  <c r="E10" i="39"/>
  <c r="D10" i="39"/>
  <c r="C10" i="39" s="1"/>
  <c r="K9" i="39"/>
  <c r="G9" i="39"/>
  <c r="C9" i="39"/>
  <c r="K8" i="39"/>
  <c r="G8" i="39"/>
  <c r="C8" i="39"/>
  <c r="K7" i="39"/>
  <c r="G7" i="39"/>
  <c r="C7" i="39"/>
  <c r="K6" i="39"/>
  <c r="G6" i="39"/>
  <c r="C6" i="39"/>
  <c r="K5" i="39"/>
  <c r="G5" i="39"/>
  <c r="C5" i="39"/>
  <c r="M4" i="39"/>
  <c r="L4" i="39"/>
  <c r="I4" i="39"/>
  <c r="H4" i="39"/>
  <c r="E4" i="39"/>
  <c r="D4" i="39"/>
  <c r="L44" i="41"/>
  <c r="H44" i="41"/>
  <c r="D44" i="41"/>
  <c r="L37" i="41"/>
  <c r="H37" i="41"/>
  <c r="D37" i="41"/>
  <c r="L30" i="41"/>
  <c r="H30" i="41"/>
  <c r="D30" i="41"/>
  <c r="L23" i="41"/>
  <c r="H23" i="41"/>
  <c r="D23" i="41"/>
  <c r="L16" i="41"/>
  <c r="H16" i="41"/>
  <c r="D16" i="41"/>
  <c r="L9" i="41"/>
  <c r="H9" i="41"/>
  <c r="D9" i="41"/>
  <c r="D14" i="41"/>
  <c r="H14" i="41"/>
  <c r="L14" i="41"/>
  <c r="F16" i="58"/>
  <c r="E16" i="58"/>
  <c r="E9" i="58"/>
  <c r="S39" i="56"/>
  <c r="Q39" i="56"/>
  <c r="O39" i="56"/>
  <c r="K39" i="56"/>
  <c r="I39" i="56"/>
  <c r="H39" i="56"/>
  <c r="F39" i="56"/>
  <c r="S28" i="56"/>
  <c r="Q28" i="56"/>
  <c r="O28" i="56"/>
  <c r="M28" i="56"/>
  <c r="K28" i="56"/>
  <c r="I28" i="56"/>
  <c r="H28" i="56"/>
  <c r="F28" i="56"/>
  <c r="K20" i="8"/>
  <c r="J19" i="8"/>
  <c r="K18" i="8"/>
  <c r="K17" i="8"/>
  <c r="K16" i="8"/>
  <c r="K15" i="8"/>
  <c r="K14" i="8"/>
  <c r="K13" i="8"/>
  <c r="K12" i="8"/>
  <c r="J11" i="8"/>
  <c r="J10" i="8"/>
  <c r="K9" i="8"/>
  <c r="K8" i="8"/>
  <c r="L10" i="9"/>
  <c r="C33" i="121"/>
  <c r="C32" i="121"/>
  <c r="C31" i="121"/>
  <c r="C30" i="121"/>
  <c r="C29" i="121"/>
  <c r="C28" i="121"/>
  <c r="C27" i="121"/>
  <c r="C26" i="121"/>
  <c r="C25" i="121"/>
  <c r="C24" i="121"/>
  <c r="C23" i="121"/>
  <c r="C22" i="121"/>
  <c r="C21" i="121"/>
  <c r="I17" i="121"/>
  <c r="F17" i="121"/>
  <c r="C17" i="121"/>
  <c r="I16" i="121"/>
  <c r="F16" i="121"/>
  <c r="C16" i="121"/>
  <c r="I15" i="121"/>
  <c r="F15" i="121"/>
  <c r="C15" i="121"/>
  <c r="I14" i="121"/>
  <c r="F14" i="121"/>
  <c r="C14" i="121"/>
  <c r="I13" i="121"/>
  <c r="C13" i="121"/>
  <c r="I12" i="121"/>
  <c r="F12" i="121"/>
  <c r="C12" i="121"/>
  <c r="I11" i="121"/>
  <c r="F11" i="121"/>
  <c r="C11" i="121"/>
  <c r="I10" i="121"/>
  <c r="F10" i="121"/>
  <c r="C10" i="121"/>
  <c r="I9" i="121"/>
  <c r="F9" i="121"/>
  <c r="C9" i="121"/>
  <c r="I8" i="121"/>
  <c r="F8" i="121"/>
  <c r="C8" i="121"/>
  <c r="I7" i="121"/>
  <c r="F7" i="121"/>
  <c r="C7" i="121"/>
  <c r="I6" i="121"/>
  <c r="F6" i="121"/>
  <c r="C6" i="121"/>
  <c r="I5" i="121"/>
  <c r="F5" i="121"/>
  <c r="C5" i="121"/>
  <c r="L9" i="9"/>
  <c r="L8" i="9"/>
  <c r="L7" i="9"/>
  <c r="L6" i="9"/>
  <c r="L5" i="9"/>
  <c r="N36" i="43"/>
  <c r="M36" i="43"/>
  <c r="K36" i="43"/>
  <c r="J36" i="43"/>
  <c r="I36" i="43"/>
  <c r="H36" i="43"/>
  <c r="G36" i="43"/>
  <c r="E36" i="43"/>
  <c r="D36" i="43"/>
  <c r="C36" i="43"/>
  <c r="L35" i="43"/>
  <c r="F35" i="43"/>
  <c r="L34" i="43"/>
  <c r="F34" i="43"/>
  <c r="L33" i="43"/>
  <c r="F33" i="43"/>
  <c r="L32" i="43"/>
  <c r="F32" i="43"/>
  <c r="L31" i="43"/>
  <c r="F31" i="43"/>
  <c r="L30" i="43"/>
  <c r="F30" i="43"/>
  <c r="L29" i="43"/>
  <c r="F29" i="43"/>
  <c r="L28" i="43"/>
  <c r="F28" i="43"/>
  <c r="L27" i="43"/>
  <c r="F27" i="43"/>
  <c r="L26" i="43"/>
  <c r="F26" i="43"/>
  <c r="N25" i="43"/>
  <c r="M25" i="43"/>
  <c r="K25" i="43"/>
  <c r="J25" i="43"/>
  <c r="I25" i="43"/>
  <c r="H25" i="43"/>
  <c r="G25" i="43"/>
  <c r="E25" i="43"/>
  <c r="D25" i="43"/>
  <c r="C25" i="43"/>
  <c r="F23" i="43"/>
  <c r="L22" i="43"/>
  <c r="L21" i="43"/>
  <c r="F21" i="43"/>
  <c r="L20" i="43"/>
  <c r="F20" i="43"/>
  <c r="L19" i="43"/>
  <c r="F19" i="43"/>
  <c r="L18" i="43"/>
  <c r="F18" i="43"/>
  <c r="L17" i="43"/>
  <c r="F17" i="43"/>
  <c r="L16" i="43"/>
  <c r="F16" i="43"/>
  <c r="L15" i="43"/>
  <c r="F15" i="43"/>
  <c r="L14" i="43"/>
  <c r="F14" i="43"/>
  <c r="L13" i="43"/>
  <c r="F13" i="43"/>
  <c r="L12" i="43"/>
  <c r="F12" i="43"/>
  <c r="L11" i="43"/>
  <c r="F11" i="43"/>
  <c r="L10" i="43"/>
  <c r="F10" i="43"/>
  <c r="L9" i="43"/>
  <c r="F9" i="43"/>
  <c r="L8" i="43"/>
  <c r="F8" i="43"/>
  <c r="L7" i="43"/>
  <c r="F7" i="43"/>
  <c r="L6" i="43"/>
  <c r="F6" i="43"/>
  <c r="L43" i="41"/>
  <c r="H43" i="41"/>
  <c r="D43" i="41"/>
  <c r="L42" i="41"/>
  <c r="H42" i="41"/>
  <c r="D42" i="41"/>
  <c r="L36" i="41"/>
  <c r="H36" i="41"/>
  <c r="D36" i="41"/>
  <c r="L35" i="41"/>
  <c r="H35" i="41"/>
  <c r="D35" i="41"/>
  <c r="L29" i="41"/>
  <c r="H29" i="41"/>
  <c r="D29" i="41"/>
  <c r="L28" i="41"/>
  <c r="H28" i="41"/>
  <c r="D28" i="41"/>
  <c r="L22" i="41"/>
  <c r="H22" i="41"/>
  <c r="D22" i="41"/>
  <c r="L21" i="41"/>
  <c r="H21" i="41"/>
  <c r="D21" i="41"/>
  <c r="L15" i="41"/>
  <c r="H15" i="41"/>
  <c r="D15" i="41"/>
  <c r="L7" i="41"/>
  <c r="H7" i="41"/>
  <c r="D7" i="41"/>
  <c r="H6" i="130"/>
  <c r="G6" i="130"/>
  <c r="F6" i="130"/>
  <c r="E6" i="130"/>
  <c r="J26" i="105"/>
  <c r="J25" i="105"/>
  <c r="J24" i="105"/>
  <c r="K16" i="134"/>
  <c r="K15" i="134"/>
  <c r="K14" i="134"/>
  <c r="K13" i="134"/>
  <c r="K12" i="134"/>
  <c r="K11" i="134"/>
  <c r="K10" i="134"/>
  <c r="K9" i="134"/>
  <c r="K8" i="134"/>
  <c r="K7" i="134"/>
  <c r="K6" i="134"/>
  <c r="L13" i="6"/>
  <c r="R13" i="6"/>
  <c r="E8" i="118"/>
  <c r="F8" i="118"/>
  <c r="E15" i="73"/>
  <c r="E28" i="73" s="1"/>
  <c r="F5" i="73" s="1"/>
  <c r="G15" i="73"/>
  <c r="G28" i="73" s="1"/>
  <c r="H16" i="73" s="1"/>
  <c r="I15" i="73"/>
  <c r="I28" i="73" s="1"/>
  <c r="K15" i="73"/>
  <c r="K28" i="73" s="1"/>
  <c r="L20" i="73" s="1"/>
  <c r="M15" i="73"/>
  <c r="M28" i="73" s="1"/>
  <c r="E31" i="73"/>
  <c r="E34" i="73" s="1"/>
  <c r="G31" i="73"/>
  <c r="G34" i="73" s="1"/>
  <c r="I34" i="73"/>
  <c r="K34" i="73"/>
  <c r="M34" i="73"/>
  <c r="E39" i="73"/>
  <c r="G39" i="73"/>
  <c r="I39" i="73"/>
  <c r="K39" i="73"/>
  <c r="M39" i="73"/>
  <c r="E44" i="73"/>
  <c r="G44" i="73"/>
  <c r="G52" i="73" s="1"/>
  <c r="F48" i="73"/>
  <c r="H48" i="73"/>
  <c r="E52" i="73"/>
  <c r="I52" i="73"/>
  <c r="K52" i="73"/>
  <c r="M52" i="73"/>
  <c r="D33" i="25"/>
  <c r="F7" i="107"/>
  <c r="D7" i="107" s="1"/>
  <c r="D41" i="107"/>
  <c r="D42" i="107"/>
  <c r="D43" i="107"/>
  <c r="D44" i="107"/>
  <c r="D45" i="107"/>
  <c r="E6" i="118"/>
  <c r="F6" i="118"/>
  <c r="I6" i="118"/>
  <c r="J6" i="118"/>
  <c r="M6" i="118"/>
  <c r="N6" i="118"/>
  <c r="E7" i="118"/>
  <c r="F7" i="118"/>
  <c r="I7" i="118"/>
  <c r="J7" i="118"/>
  <c r="M7" i="118"/>
  <c r="N7" i="118"/>
  <c r="I8" i="118"/>
  <c r="J8" i="118"/>
  <c r="M8" i="118"/>
  <c r="N8" i="118"/>
  <c r="L5" i="119"/>
  <c r="D5" i="119"/>
  <c r="H5" i="119"/>
  <c r="P5" i="119"/>
  <c r="L6" i="119"/>
  <c r="D6" i="119"/>
  <c r="H6" i="119"/>
  <c r="P6" i="119"/>
  <c r="H8" i="119"/>
  <c r="D9" i="119"/>
  <c r="P9" i="119"/>
  <c r="D10" i="119"/>
  <c r="P10" i="119"/>
  <c r="D11" i="119"/>
  <c r="H11" i="119"/>
  <c r="L11" i="119"/>
  <c r="P11" i="119"/>
  <c r="D12" i="119"/>
  <c r="H12" i="119"/>
  <c r="L12" i="119"/>
  <c r="P12" i="119"/>
  <c r="D7" i="119"/>
  <c r="D8" i="119"/>
  <c r="L8" i="119"/>
  <c r="P8" i="119"/>
  <c r="L7" i="119"/>
  <c r="P7" i="119"/>
  <c r="H7" i="119"/>
  <c r="L10" i="119"/>
  <c r="H10" i="119"/>
  <c r="L9" i="119"/>
  <c r="H9" i="119"/>
  <c r="P44" i="41" l="1"/>
  <c r="K44" i="41" s="1"/>
  <c r="G16" i="39"/>
  <c r="C28" i="39"/>
  <c r="K28" i="39"/>
  <c r="H11" i="73"/>
  <c r="H37" i="43"/>
  <c r="H25" i="73"/>
  <c r="G4" i="39"/>
  <c r="K10" i="39"/>
  <c r="J7" i="73"/>
  <c r="J25" i="73"/>
  <c r="J6" i="73"/>
  <c r="J23" i="73"/>
  <c r="J10" i="73"/>
  <c r="P23" i="41"/>
  <c r="G23" i="41" s="1"/>
  <c r="K37" i="43"/>
  <c r="L36" i="43"/>
  <c r="D37" i="43"/>
  <c r="P14" i="41"/>
  <c r="O14" i="41" s="1"/>
  <c r="D6" i="118"/>
  <c r="C40" i="39"/>
  <c r="L8" i="118"/>
  <c r="H15" i="73"/>
  <c r="P35" i="41"/>
  <c r="K35" i="41" s="1"/>
  <c r="L46" i="39"/>
  <c r="F16" i="73"/>
  <c r="H6" i="118"/>
  <c r="H26" i="73"/>
  <c r="G28" i="39"/>
  <c r="H6" i="73"/>
  <c r="H22" i="73"/>
  <c r="H7" i="73"/>
  <c r="E43" i="73"/>
  <c r="E53" i="73" s="1"/>
  <c r="P16" i="41"/>
  <c r="F15" i="73"/>
  <c r="J19" i="73"/>
  <c r="F6" i="73"/>
  <c r="H13" i="73"/>
  <c r="H23" i="73"/>
  <c r="H19" i="73"/>
  <c r="H5" i="73"/>
  <c r="G43" i="73"/>
  <c r="G53" i="73" s="1"/>
  <c r="H52" i="73" s="1"/>
  <c r="D7" i="118"/>
  <c r="N37" i="43"/>
  <c r="G22" i="39"/>
  <c r="G34" i="39"/>
  <c r="G44" i="41"/>
  <c r="L28" i="73"/>
  <c r="J28" i="73"/>
  <c r="F7" i="73"/>
  <c r="H28" i="73"/>
  <c r="K43" i="73"/>
  <c r="K53" i="73" s="1"/>
  <c r="L43" i="73" s="1"/>
  <c r="G37" i="43"/>
  <c r="J37" i="43"/>
  <c r="C37" i="43"/>
  <c r="P30" i="41"/>
  <c r="C4" i="39"/>
  <c r="K4" i="39"/>
  <c r="G10" i="39"/>
  <c r="C22" i="39"/>
  <c r="K22" i="39"/>
  <c r="C34" i="39"/>
  <c r="G46" i="39"/>
  <c r="L6" i="73"/>
  <c r="H8" i="118"/>
  <c r="P15" i="41"/>
  <c r="K15" i="41" s="1"/>
  <c r="J17" i="73"/>
  <c r="F11" i="73"/>
  <c r="M43" i="73"/>
  <c r="M53" i="73" s="1"/>
  <c r="H14" i="73"/>
  <c r="H24" i="73"/>
  <c r="H17" i="73"/>
  <c r="H21" i="73"/>
  <c r="P22" i="41"/>
  <c r="P29" i="41"/>
  <c r="K29" i="41" s="1"/>
  <c r="F25" i="43"/>
  <c r="M37" i="43"/>
  <c r="P37" i="41"/>
  <c r="K37" i="41" s="1"/>
  <c r="L18" i="73"/>
  <c r="L7" i="73"/>
  <c r="L26" i="73"/>
  <c r="L25" i="73"/>
  <c r="J14" i="73"/>
  <c r="J5" i="73"/>
  <c r="F26" i="73"/>
  <c r="F25" i="73"/>
  <c r="F28" i="73"/>
  <c r="P42" i="41"/>
  <c r="C46" i="39"/>
  <c r="L7" i="118"/>
  <c r="I43" i="73"/>
  <c r="I53" i="73" s="1"/>
  <c r="D8" i="118"/>
  <c r="P7" i="41"/>
  <c r="K7" i="41" s="1"/>
  <c r="E37" i="43"/>
  <c r="K16" i="39"/>
  <c r="G40" i="39"/>
  <c r="N14" i="73"/>
  <c r="N17" i="73"/>
  <c r="N11" i="73"/>
  <c r="N26" i="73"/>
  <c r="N5" i="73"/>
  <c r="N12" i="73"/>
  <c r="N20" i="73"/>
  <c r="N23" i="73"/>
  <c r="N16" i="73"/>
  <c r="N15" i="73"/>
  <c r="N21" i="73"/>
  <c r="N10" i="73"/>
  <c r="N24" i="73"/>
  <c r="N22" i="73"/>
  <c r="N25" i="73"/>
  <c r="N18" i="73"/>
  <c r="N13" i="73"/>
  <c r="N6" i="73"/>
  <c r="N28" i="73"/>
  <c r="N19" i="73"/>
  <c r="N7" i="73"/>
  <c r="P9" i="41"/>
  <c r="K9" i="41" s="1"/>
  <c r="L16" i="73"/>
  <c r="L11" i="73"/>
  <c r="L19" i="73"/>
  <c r="L23" i="73"/>
  <c r="F20" i="73"/>
  <c r="F14" i="73"/>
  <c r="F21" i="73"/>
  <c r="J18" i="73"/>
  <c r="J22" i="73"/>
  <c r="J24" i="73"/>
  <c r="J11" i="73"/>
  <c r="H7" i="118"/>
  <c r="J15" i="73"/>
  <c r="M46" i="39"/>
  <c r="L6" i="118"/>
  <c r="L15" i="73"/>
  <c r="L24" i="73"/>
  <c r="L21" i="73"/>
  <c r="L14" i="73"/>
  <c r="J16" i="73"/>
  <c r="J21" i="73"/>
  <c r="J20" i="73"/>
  <c r="J13" i="73"/>
  <c r="F22" i="73"/>
  <c r="F24" i="73"/>
  <c r="P21" i="41"/>
  <c r="P28" i="41"/>
  <c r="O28" i="41" s="1"/>
  <c r="P36" i="41"/>
  <c r="P43" i="41"/>
  <c r="O43" i="41" s="1"/>
  <c r="F36" i="43"/>
  <c r="L10" i="73"/>
  <c r="L17" i="73"/>
  <c r="L22" i="73"/>
  <c r="L13" i="73"/>
  <c r="L5" i="73"/>
  <c r="F17" i="73"/>
  <c r="F18" i="73"/>
  <c r="F23" i="73"/>
  <c r="F19" i="73"/>
  <c r="C16" i="39"/>
  <c r="K34" i="39"/>
  <c r="L25" i="43"/>
  <c r="I37" i="43"/>
  <c r="K23" i="41"/>
  <c r="O44" i="41" l="1"/>
  <c r="O23" i="41"/>
  <c r="G14" i="41"/>
  <c r="O7" i="41"/>
  <c r="N47" i="73"/>
  <c r="N33" i="73"/>
  <c r="N46" i="73"/>
  <c r="N52" i="73"/>
  <c r="F37" i="43"/>
  <c r="G7" i="41"/>
  <c r="L37" i="43"/>
  <c r="O15" i="41"/>
  <c r="K14" i="41"/>
  <c r="O35" i="41"/>
  <c r="G35" i="41"/>
  <c r="N43" i="73"/>
  <c r="F43" i="73"/>
  <c r="F34" i="73"/>
  <c r="G16" i="41"/>
  <c r="O16" i="41"/>
  <c r="K16" i="41"/>
  <c r="J43" i="73"/>
  <c r="K30" i="41"/>
  <c r="G30" i="41"/>
  <c r="N45" i="73"/>
  <c r="H43" i="73"/>
  <c r="P8" i="118"/>
  <c r="K8" i="118" s="1"/>
  <c r="O30" i="41"/>
  <c r="L52" i="73"/>
  <c r="G42" i="41"/>
  <c r="O42" i="41"/>
  <c r="K42" i="41"/>
  <c r="K46" i="39"/>
  <c r="O8" i="118"/>
  <c r="O37" i="41"/>
  <c r="G37" i="41"/>
  <c r="O29" i="41"/>
  <c r="G29" i="41"/>
  <c r="N41" i="73"/>
  <c r="N44" i="73"/>
  <c r="N36" i="73"/>
  <c r="N30" i="73"/>
  <c r="N40" i="73"/>
  <c r="N31" i="73"/>
  <c r="N29" i="73"/>
  <c r="N39" i="73"/>
  <c r="N38" i="73"/>
  <c r="N37" i="73"/>
  <c r="N34" i="73"/>
  <c r="N53" i="73"/>
  <c r="N42" i="73"/>
  <c r="N35" i="73"/>
  <c r="N32" i="73"/>
  <c r="G22" i="41"/>
  <c r="O22" i="41"/>
  <c r="K22" i="41"/>
  <c r="K36" i="41"/>
  <c r="O36" i="41"/>
  <c r="G36" i="41"/>
  <c r="P6" i="118"/>
  <c r="L30" i="73"/>
  <c r="L33" i="73"/>
  <c r="L37" i="73"/>
  <c r="L42" i="73"/>
  <c r="L36" i="73"/>
  <c r="L31" i="73"/>
  <c r="L35" i="73"/>
  <c r="L53" i="73"/>
  <c r="L45" i="73"/>
  <c r="L32" i="73"/>
  <c r="L38" i="73"/>
  <c r="L47" i="73"/>
  <c r="L40" i="73"/>
  <c r="L29" i="73"/>
  <c r="L44" i="73"/>
  <c r="L34" i="73"/>
  <c r="L39" i="73"/>
  <c r="L46" i="73"/>
  <c r="L41" i="73"/>
  <c r="G9" i="41"/>
  <c r="O9" i="41"/>
  <c r="J35" i="73"/>
  <c r="J30" i="73"/>
  <c r="J46" i="73"/>
  <c r="J41" i="73"/>
  <c r="J31" i="73"/>
  <c r="J42" i="73"/>
  <c r="J47" i="73"/>
  <c r="J34" i="73"/>
  <c r="J32" i="73"/>
  <c r="J33" i="73"/>
  <c r="J53" i="73"/>
  <c r="J36" i="73"/>
  <c r="J52" i="73"/>
  <c r="J37" i="73"/>
  <c r="J38" i="73"/>
  <c r="J39" i="73"/>
  <c r="J29" i="73"/>
  <c r="J40" i="73"/>
  <c r="J44" i="73"/>
  <c r="J45" i="73"/>
  <c r="G21" i="41"/>
  <c r="K21" i="41"/>
  <c r="K43" i="41"/>
  <c r="G43" i="41"/>
  <c r="K28" i="41"/>
  <c r="G28" i="41"/>
  <c r="H38" i="73"/>
  <c r="H53" i="73"/>
  <c r="H37" i="73"/>
  <c r="H49" i="73"/>
  <c r="H51" i="73"/>
  <c r="H45" i="73"/>
  <c r="H44" i="73"/>
  <c r="H42" i="73"/>
  <c r="H29" i="73"/>
  <c r="H50" i="73"/>
  <c r="H31" i="73"/>
  <c r="H46" i="73"/>
  <c r="H40" i="73"/>
  <c r="H33" i="73"/>
  <c r="H34" i="73"/>
  <c r="H30" i="73"/>
  <c r="H36" i="73"/>
  <c r="H35" i="73"/>
  <c r="H47" i="73"/>
  <c r="H41" i="73"/>
  <c r="H39" i="73"/>
  <c r="P7" i="118"/>
  <c r="K7" i="118" s="1"/>
  <c r="O21" i="41"/>
  <c r="F40" i="73"/>
  <c r="F29" i="73"/>
  <c r="F46" i="73"/>
  <c r="F32" i="73"/>
  <c r="F53" i="73"/>
  <c r="F37" i="73"/>
  <c r="F39" i="73"/>
  <c r="F45" i="73"/>
  <c r="F30" i="73"/>
  <c r="F42" i="73"/>
  <c r="F51" i="73"/>
  <c r="F49" i="73"/>
  <c r="F41" i="73"/>
  <c r="F33" i="73"/>
  <c r="F52" i="73"/>
  <c r="F36" i="73"/>
  <c r="F38" i="73"/>
  <c r="F50" i="73"/>
  <c r="F44" i="73"/>
  <c r="F31" i="73"/>
  <c r="F35" i="73"/>
  <c r="G8" i="118" l="1"/>
  <c r="G6" i="118"/>
  <c r="K6" i="118"/>
  <c r="O7" i="118"/>
  <c r="G7" i="118"/>
  <c r="O6" i="118"/>
</calcChain>
</file>

<file path=xl/sharedStrings.xml><?xml version="1.0" encoding="utf-8"?>
<sst xmlns="http://schemas.openxmlformats.org/spreadsheetml/2006/main" count="4911" uniqueCount="2519">
  <si>
    <t>宋</t>
    <rPh sb="0" eb="1">
      <t>ソウ</t>
    </rPh>
    <phoneticPr fontId="2"/>
  </si>
  <si>
    <t>無効水量損失量
(漏水他)</t>
    <rPh sb="0" eb="2">
      <t>ムコウ</t>
    </rPh>
    <rPh sb="2" eb="4">
      <t>スイリョウ</t>
    </rPh>
    <rPh sb="4" eb="6">
      <t>ソンシツ</t>
    </rPh>
    <rPh sb="6" eb="7">
      <t>リョウ</t>
    </rPh>
    <rPh sb="9" eb="11">
      <t>ロウスイ</t>
    </rPh>
    <rPh sb="11" eb="12">
      <t>タ</t>
    </rPh>
    <phoneticPr fontId="2"/>
  </si>
  <si>
    <t>４４．道路</t>
    <rPh sb="3" eb="5">
      <t>ドウロ</t>
    </rPh>
    <phoneticPr fontId="2"/>
  </si>
  <si>
    <t>鎌倉</t>
    <rPh sb="0" eb="1">
      <t>カマ</t>
    </rPh>
    <rPh sb="1" eb="2">
      <t>クラ</t>
    </rPh>
    <phoneticPr fontId="2"/>
  </si>
  <si>
    <t>蓮乗寺</t>
    <rPh sb="0" eb="3">
      <t>レンジョウジ</t>
    </rPh>
    <phoneticPr fontId="2"/>
  </si>
  <si>
    <t>佛法寺</t>
    <rPh sb="0" eb="3">
      <t>ブッポウジ</t>
    </rPh>
    <phoneticPr fontId="2"/>
  </si>
  <si>
    <t>付属家</t>
    <rPh sb="0" eb="2">
      <t>フゾク</t>
    </rPh>
    <rPh sb="2" eb="3">
      <t>イエ</t>
    </rPh>
    <phoneticPr fontId="2"/>
  </si>
  <si>
    <t>年度</t>
    <rPh sb="0" eb="2">
      <t>ネンド</t>
    </rPh>
    <phoneticPr fontId="2"/>
  </si>
  <si>
    <t>貨物</t>
    <rPh sb="0" eb="2">
      <t>カモツ</t>
    </rPh>
    <phoneticPr fontId="2"/>
  </si>
  <si>
    <t>普通</t>
    <rPh sb="0" eb="2">
      <t>フツウ</t>
    </rPh>
    <phoneticPr fontId="2"/>
  </si>
  <si>
    <t>乗用</t>
    <rPh sb="0" eb="2">
      <t>ジョウヨウ</t>
    </rPh>
    <phoneticPr fontId="2"/>
  </si>
  <si>
    <t>小型</t>
    <rPh sb="0" eb="2">
      <t>コガタ</t>
    </rPh>
    <phoneticPr fontId="2"/>
  </si>
  <si>
    <t>販売農家は経営耕地面積が30a以上または農産物販売金額50万円以上の農家</t>
    <rPh sb="0" eb="2">
      <t>ハンバイ</t>
    </rPh>
    <rPh sb="2" eb="4">
      <t>ノウカ</t>
    </rPh>
    <rPh sb="5" eb="7">
      <t>ケイエイ</t>
    </rPh>
    <rPh sb="7" eb="9">
      <t>コウチ</t>
    </rPh>
    <rPh sb="9" eb="11">
      <t>メンセキ</t>
    </rPh>
    <rPh sb="15" eb="17">
      <t>イジョウ</t>
    </rPh>
    <rPh sb="20" eb="23">
      <t>ノウサンブツ</t>
    </rPh>
    <rPh sb="23" eb="25">
      <t>ハンバイ</t>
    </rPh>
    <rPh sb="25" eb="27">
      <t>キンガク</t>
    </rPh>
    <rPh sb="29" eb="31">
      <t>マンエン</t>
    </rPh>
    <rPh sb="31" eb="33">
      <t>イジョウ</t>
    </rPh>
    <rPh sb="34" eb="36">
      <t>ノウカ</t>
    </rPh>
    <phoneticPr fontId="2"/>
  </si>
  <si>
    <t>２５．経営耕地面積規模別経営体数</t>
    <rPh sb="3" eb="5">
      <t>ケイエイ</t>
    </rPh>
    <rPh sb="5" eb="7">
      <t>コウチ</t>
    </rPh>
    <rPh sb="7" eb="9">
      <t>メンセキ</t>
    </rPh>
    <rPh sb="9" eb="12">
      <t>キボベツ</t>
    </rPh>
    <rPh sb="12" eb="14">
      <t>ケイエイ</t>
    </rPh>
    <rPh sb="14" eb="15">
      <t>タイ</t>
    </rPh>
    <rPh sb="15" eb="16">
      <t>スウ</t>
    </rPh>
    <phoneticPr fontId="2"/>
  </si>
  <si>
    <t>真珠・
母貝養殖</t>
    <rPh sb="0" eb="2">
      <t>シンジュ</t>
    </rPh>
    <rPh sb="4" eb="5">
      <t>ハハ</t>
    </rPh>
    <rPh sb="5" eb="6">
      <t>カイ</t>
    </rPh>
    <rPh sb="6" eb="8">
      <t>ヨウショク</t>
    </rPh>
    <phoneticPr fontId="2"/>
  </si>
  <si>
    <t>-</t>
    <phoneticPr fontId="2"/>
  </si>
  <si>
    <t>後期高齢者健診</t>
    <rPh sb="0" eb="2">
      <t>コウキ</t>
    </rPh>
    <rPh sb="2" eb="4">
      <t>コウレイ</t>
    </rPh>
    <rPh sb="4" eb="5">
      <t>シャ</t>
    </rPh>
    <rPh sb="5" eb="7">
      <t>ケンシン</t>
    </rPh>
    <phoneticPr fontId="2"/>
  </si>
  <si>
    <t>生活習慣病健診</t>
    <rPh sb="0" eb="2">
      <t>セイカツ</t>
    </rPh>
    <rPh sb="2" eb="4">
      <t>シュウカン</t>
    </rPh>
    <rPh sb="4" eb="5">
      <t>ビョウ</t>
    </rPh>
    <rPh sb="5" eb="7">
      <t>ケンシン</t>
    </rPh>
    <phoneticPr fontId="2"/>
  </si>
  <si>
    <t>７９．救急車出動状況</t>
    <rPh sb="3" eb="6">
      <t>キュウキュウシャ</t>
    </rPh>
    <rPh sb="6" eb="8">
      <t>シュツドウ</t>
    </rPh>
    <rPh sb="8" eb="10">
      <t>ジョウキョウ</t>
    </rPh>
    <phoneticPr fontId="2"/>
  </si>
  <si>
    <t>８０．交通事故発生状況</t>
    <rPh sb="3" eb="5">
      <t>コウツウ</t>
    </rPh>
    <rPh sb="5" eb="7">
      <t>ジコ</t>
    </rPh>
    <rPh sb="7" eb="9">
      <t>ハッセイ</t>
    </rPh>
    <rPh sb="9" eb="11">
      <t>ジョウキョウ</t>
    </rPh>
    <phoneticPr fontId="2"/>
  </si>
  <si>
    <t>８１．犯罪発生件数</t>
    <rPh sb="3" eb="5">
      <t>ハンザイ</t>
    </rPh>
    <rPh sb="5" eb="7">
      <t>ハッセイ</t>
    </rPh>
    <rPh sb="7" eb="9">
      <t>ケンスウ</t>
    </rPh>
    <phoneticPr fontId="2"/>
  </si>
  <si>
    <t>８２．有権者数の推移</t>
    <rPh sb="3" eb="6">
      <t>ユウケンシャ</t>
    </rPh>
    <rPh sb="6" eb="7">
      <t>スウ</t>
    </rPh>
    <rPh sb="8" eb="10">
      <t>スイイ</t>
    </rPh>
    <phoneticPr fontId="2"/>
  </si>
  <si>
    <t>間宮川</t>
    <rPh sb="0" eb="1">
      <t>アイダ</t>
    </rPh>
    <rPh sb="1" eb="2">
      <t>ミヤ</t>
    </rPh>
    <rPh sb="2" eb="3">
      <t>ガワ</t>
    </rPh>
    <phoneticPr fontId="2"/>
  </si>
  <si>
    <t>御田川</t>
    <rPh sb="0" eb="1">
      <t>オン</t>
    </rPh>
    <rPh sb="1" eb="2">
      <t>タ</t>
    </rPh>
    <rPh sb="2" eb="3">
      <t>カワ</t>
    </rPh>
    <phoneticPr fontId="2"/>
  </si>
  <si>
    <t>桜生川</t>
    <rPh sb="0" eb="1">
      <t>サクラ</t>
    </rPh>
    <rPh sb="1" eb="2">
      <t>ナマ</t>
    </rPh>
    <rPh sb="2" eb="3">
      <t>カワ</t>
    </rPh>
    <phoneticPr fontId="2"/>
  </si>
  <si>
    <t>六反田川</t>
    <rPh sb="0" eb="1">
      <t>ロク</t>
    </rPh>
    <rPh sb="1" eb="2">
      <t>ハン</t>
    </rPh>
    <rPh sb="2" eb="3">
      <t>タ</t>
    </rPh>
    <rPh sb="3" eb="4">
      <t>カワ</t>
    </rPh>
    <phoneticPr fontId="2"/>
  </si>
  <si>
    <t>友川</t>
    <rPh sb="0" eb="1">
      <t>トモ</t>
    </rPh>
    <rPh sb="1" eb="2">
      <t>カワ</t>
    </rPh>
    <phoneticPr fontId="2"/>
  </si>
  <si>
    <t>平成18年度</t>
    <rPh sb="0" eb="2">
      <t>ヘイセイ</t>
    </rPh>
    <rPh sb="4" eb="6">
      <t>ネンド</t>
    </rPh>
    <phoneticPr fontId="2"/>
  </si>
  <si>
    <t>米国</t>
    <rPh sb="0" eb="2">
      <t>ベイコク</t>
    </rPh>
    <phoneticPr fontId="2"/>
  </si>
  <si>
    <t>75～
79歳</t>
    <rPh sb="6" eb="7">
      <t>サイ</t>
    </rPh>
    <phoneticPr fontId="2"/>
  </si>
  <si>
    <t>85～
89歳</t>
    <rPh sb="6" eb="7">
      <t>サイ</t>
    </rPh>
    <phoneticPr fontId="2"/>
  </si>
  <si>
    <t>家　族</t>
    <rPh sb="0" eb="3">
      <t>カゾク</t>
    </rPh>
    <phoneticPr fontId="2"/>
  </si>
  <si>
    <t>雇用者</t>
    <rPh sb="0" eb="3">
      <t>コヨウシャ</t>
    </rPh>
    <phoneticPr fontId="2"/>
  </si>
  <si>
    <t>男</t>
    <rPh sb="0" eb="1">
      <t>オ</t>
    </rPh>
    <phoneticPr fontId="2"/>
  </si>
  <si>
    <t>井　口</t>
    <rPh sb="0" eb="1">
      <t>セイ</t>
    </rPh>
    <rPh sb="2" eb="3">
      <t>クチ</t>
    </rPh>
    <phoneticPr fontId="2"/>
  </si>
  <si>
    <t>六　条</t>
    <rPh sb="0" eb="1">
      <t>ロク</t>
    </rPh>
    <rPh sb="2" eb="3">
      <t>ジョウ</t>
    </rPh>
    <phoneticPr fontId="2"/>
  </si>
  <si>
    <t>吉　川</t>
    <rPh sb="0" eb="1">
      <t>キチ</t>
    </rPh>
    <rPh sb="2" eb="3">
      <t>カワ</t>
    </rPh>
    <phoneticPr fontId="2"/>
  </si>
  <si>
    <t>視覚障がい</t>
    <rPh sb="0" eb="2">
      <t>シカク</t>
    </rPh>
    <rPh sb="2" eb="3">
      <t>サワ</t>
    </rPh>
    <phoneticPr fontId="2"/>
  </si>
  <si>
    <t>聴覚障害・平衡機能障がい</t>
    <rPh sb="0" eb="2">
      <t>チョウカク</t>
    </rPh>
    <rPh sb="2" eb="4">
      <t>ショウガイ</t>
    </rPh>
    <rPh sb="5" eb="7">
      <t>ヘイコウ</t>
    </rPh>
    <rPh sb="7" eb="9">
      <t>キノウ</t>
    </rPh>
    <rPh sb="9" eb="10">
      <t>サワ</t>
    </rPh>
    <phoneticPr fontId="2"/>
  </si>
  <si>
    <t>肢体不自由
障　が　い</t>
    <rPh sb="0" eb="2">
      <t>シタイ</t>
    </rPh>
    <rPh sb="2" eb="5">
      <t>フジユウ</t>
    </rPh>
    <rPh sb="6" eb="7">
      <t>サワ</t>
    </rPh>
    <phoneticPr fontId="2"/>
  </si>
  <si>
    <t>内部障がい</t>
    <rPh sb="0" eb="2">
      <t>ナイブ</t>
    </rPh>
    <rPh sb="2" eb="3">
      <t>サワ</t>
    </rPh>
    <phoneticPr fontId="2"/>
  </si>
  <si>
    <t>音声言語
障　が　い</t>
    <rPh sb="0" eb="2">
      <t>オンセイ</t>
    </rPh>
    <rPh sb="2" eb="4">
      <t>ゲンゴ</t>
    </rPh>
    <rPh sb="5" eb="6">
      <t>サワ</t>
    </rPh>
    <phoneticPr fontId="2"/>
  </si>
  <si>
    <t>要精密検査者数</t>
    <rPh sb="0" eb="1">
      <t>ヨウ</t>
    </rPh>
    <rPh sb="1" eb="3">
      <t>セイミツ</t>
    </rPh>
    <rPh sb="3" eb="5">
      <t>ケンサ</t>
    </rPh>
    <rPh sb="5" eb="6">
      <t>シャ</t>
    </rPh>
    <rPh sb="6" eb="7">
      <t>スウ</t>
    </rPh>
    <phoneticPr fontId="2"/>
  </si>
  <si>
    <t>精密検査受診者数</t>
    <rPh sb="0" eb="2">
      <t>セイミツ</t>
    </rPh>
    <rPh sb="2" eb="4">
      <t>ケンサ</t>
    </rPh>
    <rPh sb="4" eb="7">
      <t>ジュシンシャ</t>
    </rPh>
    <rPh sb="7" eb="8">
      <t>スウ</t>
    </rPh>
    <phoneticPr fontId="2"/>
  </si>
  <si>
    <t>資料：漁業センサス</t>
    <rPh sb="0" eb="2">
      <t>シリョウ</t>
    </rPh>
    <rPh sb="3" eb="5">
      <t>ギョギョウ</t>
    </rPh>
    <phoneticPr fontId="2"/>
  </si>
  <si>
    <t>漁　船
非使用</t>
    <rPh sb="0" eb="3">
      <t>ギョセン</t>
    </rPh>
    <rPh sb="4" eb="5">
      <t>ヒ</t>
    </rPh>
    <rPh sb="5" eb="7">
      <t>シヨウ</t>
    </rPh>
    <phoneticPr fontId="2"/>
  </si>
  <si>
    <t>無動力
船使用</t>
    <rPh sb="0" eb="1">
      <t>ム</t>
    </rPh>
    <rPh sb="1" eb="3">
      <t>ドウリョク</t>
    </rPh>
    <rPh sb="4" eb="5">
      <t>セン</t>
    </rPh>
    <rPh sb="5" eb="7">
      <t>シヨウ</t>
    </rPh>
    <phoneticPr fontId="2"/>
  </si>
  <si>
    <t>船外機付
船使用</t>
    <rPh sb="0" eb="3">
      <t>センガイキ</t>
    </rPh>
    <rPh sb="3" eb="4">
      <t>ツ</t>
    </rPh>
    <rPh sb="5" eb="6">
      <t>フネ</t>
    </rPh>
    <rPh sb="6" eb="8">
      <t>シヨウ</t>
    </rPh>
    <phoneticPr fontId="2"/>
  </si>
  <si>
    <t>動力船使用</t>
    <rPh sb="0" eb="2">
      <t>ドウリョク</t>
    </rPh>
    <rPh sb="2" eb="3">
      <t>セン</t>
    </rPh>
    <rPh sb="3" eb="5">
      <t>シヨウ</t>
    </rPh>
    <phoneticPr fontId="2"/>
  </si>
  <si>
    <t>魚　類
養　殖</t>
    <rPh sb="0" eb="3">
      <t>ギョルイ</t>
    </rPh>
    <rPh sb="4" eb="7">
      <t>ヨウショク</t>
    </rPh>
    <phoneticPr fontId="2"/>
  </si>
  <si>
    <t>平成10年</t>
    <rPh sb="0" eb="2">
      <t>ヘイセイ</t>
    </rPh>
    <rPh sb="4" eb="5">
      <t>ネン</t>
    </rPh>
    <phoneticPr fontId="2"/>
  </si>
  <si>
    <t>個人</t>
    <rPh sb="0" eb="2">
      <t>コジン</t>
    </rPh>
    <phoneticPr fontId="2"/>
  </si>
  <si>
    <t>会社</t>
    <rPh sb="0" eb="2">
      <t>カイシャ</t>
    </rPh>
    <phoneticPr fontId="2"/>
  </si>
  <si>
    <t>漁業協
同組合</t>
    <rPh sb="0" eb="2">
      <t>ギョギョウ</t>
    </rPh>
    <rPh sb="2" eb="5">
      <t>キョウドウ</t>
    </rPh>
    <rPh sb="5" eb="7">
      <t>クミアイ</t>
    </rPh>
    <phoneticPr fontId="2"/>
  </si>
  <si>
    <t>漁協生
産組合</t>
    <rPh sb="0" eb="2">
      <t>ギョキョウ</t>
    </rPh>
    <rPh sb="2" eb="5">
      <t>セイサン</t>
    </rPh>
    <rPh sb="5" eb="7">
      <t>クミアイ</t>
    </rPh>
    <phoneticPr fontId="2"/>
  </si>
  <si>
    <t>共同経営</t>
    <rPh sb="0" eb="2">
      <t>キョウドウ</t>
    </rPh>
    <rPh sb="2" eb="4">
      <t>ケイエイ</t>
    </rPh>
    <phoneticPr fontId="2"/>
  </si>
  <si>
    <t>菖　蒲</t>
    <rPh sb="0" eb="1">
      <t>ショウ</t>
    </rPh>
    <rPh sb="2" eb="3">
      <t>ガマ</t>
    </rPh>
    <phoneticPr fontId="2"/>
  </si>
  <si>
    <t>昭和48年12月17日</t>
    <rPh sb="0" eb="2">
      <t>ショウワ</t>
    </rPh>
    <rPh sb="4" eb="5">
      <t>ネン</t>
    </rPh>
    <rPh sb="7" eb="8">
      <t>ガツ</t>
    </rPh>
    <rPh sb="10" eb="11">
      <t>ニチ</t>
    </rPh>
    <phoneticPr fontId="2"/>
  </si>
  <si>
    <t>野洲駅南口にエレベーター・エスカレーター設置。</t>
  </si>
  <si>
    <t>ペットボトル回収開始。</t>
    <rPh sb="7" eb="8">
      <t>シュウ</t>
    </rPh>
    <phoneticPr fontId="2"/>
  </si>
  <si>
    <t>(平成11)年</t>
  </si>
  <si>
    <t>町情報公開制度施行(役場に住民情報コーナー設置)。</t>
    <rPh sb="7" eb="9">
      <t>シコウ</t>
    </rPh>
    <phoneticPr fontId="2"/>
  </si>
  <si>
    <t>(平成12)年</t>
  </si>
  <si>
    <t>３ＹＡＳＵ友好交流協定調印。</t>
  </si>
  <si>
    <t>(平成13)年</t>
  </si>
  <si>
    <t>「環境自治体会議野洲・新旭びわこ会議」新旭町との共同開催。</t>
  </si>
  <si>
    <t>夢・星野スポーツ塾ポップアスリートカップ全国大会で野洲キッドスポー</t>
    <rPh sb="0" eb="1">
      <t>ユメ</t>
    </rPh>
    <rPh sb="2" eb="4">
      <t>ホシノ</t>
    </rPh>
    <rPh sb="8" eb="9">
      <t>ジュク</t>
    </rPh>
    <rPh sb="20" eb="22">
      <t>ゼンコク</t>
    </rPh>
    <rPh sb="22" eb="24">
      <t>タイカイ</t>
    </rPh>
    <rPh sb="25" eb="27">
      <t>ヤス</t>
    </rPh>
    <phoneticPr fontId="2"/>
  </si>
  <si>
    <t>ツ少年団優勝。</t>
    <rPh sb="1" eb="4">
      <t>ショウネンダン</t>
    </rPh>
    <rPh sb="4" eb="6">
      <t>ユウショウ</t>
    </rPh>
    <phoneticPr fontId="2"/>
  </si>
  <si>
    <t>木材・木製品</t>
    <rPh sb="0" eb="2">
      <t>モクザイ</t>
    </rPh>
    <rPh sb="3" eb="6">
      <t>モクセイヒン</t>
    </rPh>
    <phoneticPr fontId="2"/>
  </si>
  <si>
    <t>パルプ・紙</t>
    <rPh sb="4" eb="5">
      <t>カミ</t>
    </rPh>
    <phoneticPr fontId="2"/>
  </si>
  <si>
    <t>化学工業</t>
    <rPh sb="0" eb="2">
      <t>カガク</t>
    </rPh>
    <rPh sb="2" eb="4">
      <t>コウギョウ</t>
    </rPh>
    <phoneticPr fontId="2"/>
  </si>
  <si>
    <t>石油・石炭</t>
    <rPh sb="0" eb="2">
      <t>セキユ</t>
    </rPh>
    <rPh sb="3" eb="5">
      <t>セキタン</t>
    </rPh>
    <phoneticPr fontId="2"/>
  </si>
  <si>
    <t>ゴム製品</t>
    <rPh sb="2" eb="4">
      <t>セイヒン</t>
    </rPh>
    <phoneticPr fontId="2"/>
  </si>
  <si>
    <t>窯業・土石</t>
    <rPh sb="0" eb="2">
      <t>ヨウギョウ</t>
    </rPh>
    <rPh sb="3" eb="5">
      <t>ドセキ</t>
    </rPh>
    <phoneticPr fontId="2"/>
  </si>
  <si>
    <t>金属製品</t>
    <rPh sb="0" eb="2">
      <t>キンゾク</t>
    </rPh>
    <rPh sb="2" eb="4">
      <t>セイヒン</t>
    </rPh>
    <phoneticPr fontId="2"/>
  </si>
  <si>
    <t>資料：関西電力(株)　(単位：千KWH)</t>
    <rPh sb="0" eb="2">
      <t>シリョウ</t>
    </rPh>
    <rPh sb="3" eb="5">
      <t>カンサイ</t>
    </rPh>
    <rPh sb="5" eb="7">
      <t>デンリョク</t>
    </rPh>
    <rPh sb="8" eb="9">
      <t>カブ</t>
    </rPh>
    <rPh sb="12" eb="14">
      <t>タンイ</t>
    </rPh>
    <rPh sb="15" eb="16">
      <t>セン</t>
    </rPh>
    <phoneticPr fontId="2"/>
  </si>
  <si>
    <t>需要口数(各年度末)</t>
    <rPh sb="0" eb="2">
      <t>ジュヨウ</t>
    </rPh>
    <rPh sb="2" eb="3">
      <t>クチ</t>
    </rPh>
    <rPh sb="3" eb="4">
      <t>スウ</t>
    </rPh>
    <rPh sb="5" eb="6">
      <t>カク</t>
    </rPh>
    <rPh sb="6" eb="8">
      <t>ネンド</t>
    </rPh>
    <rPh sb="8" eb="9">
      <t>マツ</t>
    </rPh>
    <phoneticPr fontId="2"/>
  </si>
  <si>
    <t>収入額(B)</t>
    <rPh sb="0" eb="3">
      <t>シュウニュウガク</t>
    </rPh>
    <phoneticPr fontId="2"/>
  </si>
  <si>
    <t>現在高</t>
    <rPh sb="0" eb="3">
      <t>ゲンザイダカ</t>
    </rPh>
    <phoneticPr fontId="2"/>
  </si>
  <si>
    <t>資料：農林業センサス　(単位：戸)</t>
    <rPh sb="0" eb="2">
      <t>シリョウ</t>
    </rPh>
    <rPh sb="3" eb="6">
      <t>ノウリンギョウ</t>
    </rPh>
    <rPh sb="12" eb="14">
      <t>タンイ</t>
    </rPh>
    <rPh sb="15" eb="16">
      <t>コ</t>
    </rPh>
    <phoneticPr fontId="2"/>
  </si>
  <si>
    <t>資料：農林業センサス　(単位：ha)</t>
    <rPh sb="0" eb="2">
      <t>シリョウ</t>
    </rPh>
    <rPh sb="3" eb="6">
      <t>ノウリンギョウ</t>
    </rPh>
    <rPh sb="12" eb="14">
      <t>タンイ</t>
    </rPh>
    <phoneticPr fontId="2"/>
  </si>
  <si>
    <t>資料：農業委員会　(単位：件・a)</t>
    <rPh sb="0" eb="2">
      <t>シリョウ</t>
    </rPh>
    <rPh sb="3" eb="5">
      <t>ノウギョウ</t>
    </rPh>
    <rPh sb="5" eb="8">
      <t>イインカイ</t>
    </rPh>
    <rPh sb="10" eb="12">
      <t>タンイ</t>
    </rPh>
    <rPh sb="13" eb="14">
      <t>ケン</t>
    </rPh>
    <phoneticPr fontId="2"/>
  </si>
  <si>
    <t>市街化調整区域の自己農地
の転用　　　　(第4条第1項)</t>
    <rPh sb="0" eb="3">
      <t>シガイカ</t>
    </rPh>
    <rPh sb="3" eb="5">
      <t>チョウセイ</t>
    </rPh>
    <rPh sb="5" eb="7">
      <t>クイキ</t>
    </rPh>
    <rPh sb="8" eb="10">
      <t>ジコ</t>
    </rPh>
    <rPh sb="10" eb="12">
      <t>ノウチ</t>
    </rPh>
    <rPh sb="14" eb="16">
      <t>テンヨウ</t>
    </rPh>
    <rPh sb="21" eb="22">
      <t>ダイ</t>
    </rPh>
    <rPh sb="23" eb="24">
      <t>ジョウ</t>
    </rPh>
    <rPh sb="24" eb="25">
      <t>ダイ</t>
    </rPh>
    <rPh sb="26" eb="27">
      <t>コウ</t>
    </rPh>
    <phoneticPr fontId="2"/>
  </si>
  <si>
    <t>粗暴犯</t>
    <rPh sb="0" eb="2">
      <t>ソボウ</t>
    </rPh>
    <rPh sb="2" eb="3">
      <t>ハン</t>
    </rPh>
    <phoneticPr fontId="2"/>
  </si>
  <si>
    <t>盗犯</t>
    <rPh sb="0" eb="2">
      <t>トウハン</t>
    </rPh>
    <phoneticPr fontId="2"/>
  </si>
  <si>
    <t>知能犯</t>
    <rPh sb="0" eb="3">
      <t>チノウハン</t>
    </rPh>
    <phoneticPr fontId="2"/>
  </si>
  <si>
    <t>風俗犯</t>
    <rPh sb="0" eb="2">
      <t>フウゾク</t>
    </rPh>
    <rPh sb="2" eb="3">
      <t>ハン</t>
    </rPh>
    <phoneticPr fontId="2"/>
  </si>
  <si>
    <t>資料：選挙管理委員会</t>
  </si>
  <si>
    <t>小　南</t>
    <rPh sb="0" eb="1">
      <t>ショウ</t>
    </rPh>
    <rPh sb="2" eb="3">
      <t>ミナミ</t>
    </rPh>
    <phoneticPr fontId="2"/>
  </si>
  <si>
    <t>区　　　　　　　　分</t>
    <rPh sb="0" eb="10">
      <t>クブン</t>
    </rPh>
    <phoneticPr fontId="2"/>
  </si>
  <si>
    <t>各種商品</t>
    <rPh sb="0" eb="2">
      <t>カクシュ</t>
    </rPh>
    <rPh sb="2" eb="4">
      <t>ショウヒン</t>
    </rPh>
    <phoneticPr fontId="2"/>
  </si>
  <si>
    <t>繊維・衣服等</t>
    <rPh sb="0" eb="2">
      <t>センイ</t>
    </rPh>
    <rPh sb="3" eb="5">
      <t>イフク</t>
    </rPh>
    <rPh sb="5" eb="6">
      <t>トウ</t>
    </rPh>
    <phoneticPr fontId="2"/>
  </si>
  <si>
    <t>(昭和54)年</t>
  </si>
  <si>
    <t>中主町民憲章を制定</t>
  </si>
  <si>
    <t>町民グラウンド完成</t>
  </si>
  <si>
    <t>児童館完成</t>
  </si>
  <si>
    <t>野洲川放水路(新川)通水</t>
  </si>
  <si>
    <t>公共下水道事業着手</t>
  </si>
  <si>
    <t>(昭和55)年</t>
  </si>
  <si>
    <t>農村総合整備モデル事業着工</t>
  </si>
  <si>
    <t>中主町文化協会設立</t>
  </si>
  <si>
    <t>(昭和56)年</t>
  </si>
  <si>
    <t>Ｂ＆Ｇ中主海洋センター体育館完成</t>
  </si>
  <si>
    <t>吉地・西河原地区土地区画整理事業着手</t>
  </si>
  <si>
    <t>舗装率(舗装道路延長÷全道路延長×100)。</t>
    <rPh sb="0" eb="2">
      <t>ホソウ</t>
    </rPh>
    <rPh sb="2" eb="3">
      <t>リツ</t>
    </rPh>
    <rPh sb="4" eb="6">
      <t>ホソウ</t>
    </rPh>
    <rPh sb="6" eb="8">
      <t>ドウロ</t>
    </rPh>
    <rPh sb="8" eb="10">
      <t>エンチョウ</t>
    </rPh>
    <rPh sb="11" eb="12">
      <t>ゼン</t>
    </rPh>
    <rPh sb="12" eb="14">
      <t>ドウロ</t>
    </rPh>
    <rPh sb="14" eb="16">
      <t>エンチョウ</t>
    </rPh>
    <phoneticPr fontId="2"/>
  </si>
  <si>
    <t>中主小学校新校舎完成</t>
  </si>
  <si>
    <t>兵主太鼓保存会結成</t>
  </si>
  <si>
    <t>町営あやめ浜水泳場オープン</t>
  </si>
  <si>
    <t>中主地区圃場整備事業完了</t>
  </si>
  <si>
    <t>(昭和62)年</t>
  </si>
  <si>
    <t>６１年前の絵画・書が里帰り(ポートランド市から)</t>
  </si>
  <si>
    <t>中学校にパソコン４５台を導入し、コンピュータ教育開始</t>
  </si>
  <si>
    <t>(昭和63)年</t>
  </si>
  <si>
    <t>農業集落排水事業(農村下水)着手</t>
  </si>
  <si>
    <t>庁舎</t>
    <rPh sb="0" eb="2">
      <t>チョウシャ</t>
    </rPh>
    <phoneticPr fontId="2"/>
  </si>
  <si>
    <t>積立金</t>
    <rPh sb="0" eb="2">
      <t>ツミタテ</t>
    </rPh>
    <rPh sb="2" eb="3">
      <t>キン</t>
    </rPh>
    <phoneticPr fontId="2"/>
  </si>
  <si>
    <t>昭和44年度</t>
    <rPh sb="0" eb="2">
      <t>ショウワ</t>
    </rPh>
    <rPh sb="4" eb="5">
      <t>ネン</t>
    </rPh>
    <rPh sb="5" eb="6">
      <t>ド</t>
    </rPh>
    <phoneticPr fontId="2"/>
  </si>
  <si>
    <t>琵 琶 湖</t>
    <rPh sb="0" eb="1">
      <t>ビ</t>
    </rPh>
    <rPh sb="2" eb="3">
      <t>ワ</t>
    </rPh>
    <rPh sb="4" eb="5">
      <t>ミズウミ</t>
    </rPh>
    <phoneticPr fontId="2"/>
  </si>
  <si>
    <t>支比率</t>
    <rPh sb="0" eb="1">
      <t>ササ</t>
    </rPh>
    <rPh sb="1" eb="3">
      <t>ヒリツ</t>
    </rPh>
    <phoneticPr fontId="2"/>
  </si>
  <si>
    <t>負担比率</t>
    <rPh sb="0" eb="2">
      <t>フタン</t>
    </rPh>
    <rPh sb="2" eb="4">
      <t>ヒリツ</t>
    </rPh>
    <phoneticPr fontId="2"/>
  </si>
  <si>
    <t>(過去3年平均)</t>
    <rPh sb="1" eb="3">
      <t>カコ</t>
    </rPh>
    <rPh sb="4" eb="5">
      <t>ネン</t>
    </rPh>
    <rPh sb="5" eb="7">
      <t>ヘイキン</t>
    </rPh>
    <phoneticPr fontId="2"/>
  </si>
  <si>
    <t>歳入歳出</t>
    <rPh sb="0" eb="2">
      <t>サイニュウ</t>
    </rPh>
    <rPh sb="2" eb="4">
      <t>サイシュツ</t>
    </rPh>
    <phoneticPr fontId="2"/>
  </si>
  <si>
    <t>翌年度へ繰越</t>
    <rPh sb="0" eb="3">
      <t>ヨクネンド</t>
    </rPh>
    <rPh sb="4" eb="6">
      <t>クリコ</t>
    </rPh>
    <phoneticPr fontId="2"/>
  </si>
  <si>
    <t>差引額</t>
    <rPh sb="0" eb="3">
      <t>サシヒキガク</t>
    </rPh>
    <phoneticPr fontId="2"/>
  </si>
  <si>
    <t>すべき財源</t>
    <rPh sb="3" eb="5">
      <t>ザイゲン</t>
    </rPh>
    <phoneticPr fontId="2"/>
  </si>
  <si>
    <t>実質単年度</t>
    <rPh sb="0" eb="2">
      <t>ジッシツ</t>
    </rPh>
    <rPh sb="2" eb="5">
      <t>タンネンド</t>
    </rPh>
    <phoneticPr fontId="2"/>
  </si>
  <si>
    <t>取りくずし額</t>
    <rPh sb="0" eb="2">
      <t>トリクズ</t>
    </rPh>
    <rPh sb="5" eb="6">
      <t>ガク</t>
    </rPh>
    <phoneticPr fontId="2"/>
  </si>
  <si>
    <t>収支</t>
    <rPh sb="0" eb="2">
      <t>シュウシ</t>
    </rPh>
    <phoneticPr fontId="2"/>
  </si>
  <si>
    <t>収入額</t>
    <rPh sb="0" eb="3">
      <t>シュウニュウガク</t>
    </rPh>
    <phoneticPr fontId="2"/>
  </si>
  <si>
    <t>収入額</t>
    <rPh sb="0" eb="2">
      <t>シュウニュウ</t>
    </rPh>
    <rPh sb="2" eb="3">
      <t>ガク</t>
    </rPh>
    <phoneticPr fontId="6"/>
  </si>
  <si>
    <t>(単位：人)</t>
    <rPh sb="1" eb="3">
      <t>タンイ</t>
    </rPh>
    <rPh sb="4" eb="5">
      <t>ニン</t>
    </rPh>
    <phoneticPr fontId="2"/>
  </si>
  <si>
    <t>婚姻
(組)</t>
    <rPh sb="0" eb="2">
      <t>コンイン</t>
    </rPh>
    <rPh sb="4" eb="5">
      <t>クミ</t>
    </rPh>
    <phoneticPr fontId="2"/>
  </si>
  <si>
    <t>離婚
(組)</t>
    <rPh sb="0" eb="2">
      <t>リコン</t>
    </rPh>
    <rPh sb="4" eb="5">
      <t>クミ</t>
    </rPh>
    <phoneticPr fontId="2"/>
  </si>
  <si>
    <t>野洲市木部字コモ川2318番地先</t>
    <rPh sb="0" eb="2">
      <t>ヤス</t>
    </rPh>
    <rPh sb="2" eb="3">
      <t>シ</t>
    </rPh>
    <rPh sb="3" eb="5">
      <t>キベ</t>
    </rPh>
    <rPh sb="5" eb="6">
      <t>ジ</t>
    </rPh>
    <rPh sb="8" eb="9">
      <t>カワ</t>
    </rPh>
    <rPh sb="13" eb="15">
      <t>バンチ</t>
    </rPh>
    <rPh sb="15" eb="16">
      <t>サキ</t>
    </rPh>
    <phoneticPr fontId="2"/>
  </si>
  <si>
    <t>南　櫻</t>
    <rPh sb="0" eb="1">
      <t>ミナミ</t>
    </rPh>
    <rPh sb="2" eb="3">
      <t>サクラ</t>
    </rPh>
    <phoneticPr fontId="2"/>
  </si>
  <si>
    <t>資料：東消防署　(単位：件)</t>
    <rPh sb="0" eb="2">
      <t>シリョウ</t>
    </rPh>
    <rPh sb="3" eb="4">
      <t>ヒガシ</t>
    </rPh>
    <rPh sb="4" eb="7">
      <t>ショウボウショ</t>
    </rPh>
    <rPh sb="9" eb="11">
      <t>タンイ</t>
    </rPh>
    <rPh sb="12" eb="13">
      <t>ケン</t>
    </rPh>
    <phoneticPr fontId="2"/>
  </si>
  <si>
    <t>年　次</t>
    <rPh sb="0" eb="1">
      <t>トシ</t>
    </rPh>
    <rPh sb="2" eb="3">
      <t>ツギ</t>
    </rPh>
    <phoneticPr fontId="2"/>
  </si>
  <si>
    <t>風呂かまど</t>
    <rPh sb="0" eb="2">
      <t>フロ</t>
    </rPh>
    <phoneticPr fontId="2"/>
  </si>
  <si>
    <t>溶接火花</t>
    <rPh sb="0" eb="2">
      <t>ヨウセツ</t>
    </rPh>
    <rPh sb="2" eb="4">
      <t>ヒバナ</t>
    </rPh>
    <phoneticPr fontId="2"/>
  </si>
  <si>
    <t>1月</t>
    <rPh sb="1" eb="2">
      <t>ツキ</t>
    </rPh>
    <phoneticPr fontId="2"/>
  </si>
  <si>
    <t>3月</t>
  </si>
  <si>
    <t>4月</t>
  </si>
  <si>
    <t>5月</t>
  </si>
  <si>
    <t>6月</t>
  </si>
  <si>
    <t>7月</t>
  </si>
  <si>
    <t>8月</t>
  </si>
  <si>
    <t>9月</t>
  </si>
  <si>
    <t>10月</t>
  </si>
  <si>
    <t>11月</t>
  </si>
  <si>
    <t>12月</t>
  </si>
  <si>
    <t>Ｘ</t>
  </si>
  <si>
    <t>３９．用途別配水量</t>
    <rPh sb="3" eb="5">
      <t>ヨウト</t>
    </rPh>
    <rPh sb="5" eb="6">
      <t>ベツ</t>
    </rPh>
    <rPh sb="6" eb="8">
      <t>ハイスイ</t>
    </rPh>
    <rPh sb="8" eb="9">
      <t>リョウ</t>
    </rPh>
    <phoneticPr fontId="2"/>
  </si>
  <si>
    <t>４０．下水道普及状況</t>
    <rPh sb="3" eb="6">
      <t>ゲスイドウ</t>
    </rPh>
    <rPh sb="6" eb="8">
      <t>フキュウ</t>
    </rPh>
    <rPh sb="8" eb="10">
      <t>ジョウキョウ</t>
    </rPh>
    <phoneticPr fontId="2"/>
  </si>
  <si>
    <t>４１．都市計画区域の用途別面積</t>
    <rPh sb="3" eb="4">
      <t>ト</t>
    </rPh>
    <rPh sb="4" eb="5">
      <t>シ</t>
    </rPh>
    <rPh sb="5" eb="7">
      <t>ケイカク</t>
    </rPh>
    <rPh sb="7" eb="9">
      <t>クイキ</t>
    </rPh>
    <rPh sb="10" eb="12">
      <t>ヨウト</t>
    </rPh>
    <rPh sb="12" eb="13">
      <t>ベツ</t>
    </rPh>
    <rPh sb="13" eb="15">
      <t>メンセキ</t>
    </rPh>
    <phoneticPr fontId="2"/>
  </si>
  <si>
    <t>４２．市営住宅の状況</t>
    <rPh sb="3" eb="5">
      <t>シエイ</t>
    </rPh>
    <rPh sb="5" eb="7">
      <t>ジュウタク</t>
    </rPh>
    <rPh sb="8" eb="10">
      <t>ジョウキョウ</t>
    </rPh>
    <phoneticPr fontId="2"/>
  </si>
  <si>
    <t>地方債許可制限比率</t>
    <rPh sb="0" eb="3">
      <t>チホウサイ</t>
    </rPh>
    <rPh sb="3" eb="6">
      <t>キョカセイ</t>
    </rPh>
    <rPh sb="6" eb="7">
      <t>ゲン</t>
    </rPh>
    <rPh sb="7" eb="9">
      <t>ヒリツ</t>
    </rPh>
    <phoneticPr fontId="2"/>
  </si>
  <si>
    <t>需要額(A)</t>
    <rPh sb="0" eb="3">
      <t>ジュヨウガク</t>
    </rPh>
    <phoneticPr fontId="2"/>
  </si>
  <si>
    <t>物件費</t>
    <rPh sb="0" eb="2">
      <t>ブッケン</t>
    </rPh>
    <rPh sb="2" eb="3">
      <t>ヒ</t>
    </rPh>
    <phoneticPr fontId="2"/>
  </si>
  <si>
    <t>道路の延長には橋梁の延長を含む。</t>
    <rPh sb="0" eb="2">
      <t>ドウロ</t>
    </rPh>
    <rPh sb="3" eb="5">
      <t>エンチョウ</t>
    </rPh>
    <rPh sb="7" eb="8">
      <t>ハシ</t>
    </rPh>
    <rPh sb="8" eb="9">
      <t>ハリ</t>
    </rPh>
    <rPh sb="10" eb="12">
      <t>エンチョウ</t>
    </rPh>
    <rPh sb="13" eb="14">
      <t>フク</t>
    </rPh>
    <phoneticPr fontId="2"/>
  </si>
  <si>
    <t>天ぷら鍋放置</t>
    <rPh sb="0" eb="1">
      <t>テン</t>
    </rPh>
    <rPh sb="3" eb="4">
      <t>ナベ</t>
    </rPh>
    <rPh sb="4" eb="6">
      <t>ホウチ</t>
    </rPh>
    <phoneticPr fontId="2"/>
  </si>
  <si>
    <t>衝突発火</t>
    <rPh sb="0" eb="2">
      <t>ショウトツ</t>
    </rPh>
    <rPh sb="2" eb="4">
      <t>ハッカ</t>
    </rPh>
    <phoneticPr fontId="2"/>
  </si>
  <si>
    <t>火遊び</t>
    <rPh sb="0" eb="2">
      <t>ヒアソ</t>
    </rPh>
    <phoneticPr fontId="2"/>
  </si>
  <si>
    <t>屋内配線</t>
    <rPh sb="0" eb="2">
      <t>オクナイ</t>
    </rPh>
    <rPh sb="2" eb="4">
      <t>ハイセン</t>
    </rPh>
    <phoneticPr fontId="2"/>
  </si>
  <si>
    <t>たき火</t>
    <rPh sb="2" eb="3">
      <t>ビ</t>
    </rPh>
    <phoneticPr fontId="2"/>
  </si>
  <si>
    <t>卸　売　業　計</t>
    <rPh sb="0" eb="1">
      <t>オロシ</t>
    </rPh>
    <rPh sb="2" eb="3">
      <t>バイ</t>
    </rPh>
    <rPh sb="4" eb="5">
      <t>ギョウ</t>
    </rPh>
    <rPh sb="6" eb="7">
      <t>ケイ</t>
    </rPh>
    <phoneticPr fontId="2"/>
  </si>
  <si>
    <t>小　売　業　計</t>
    <rPh sb="0" eb="1">
      <t>ショウ</t>
    </rPh>
    <rPh sb="2" eb="3">
      <t>バイ</t>
    </rPh>
    <rPh sb="4" eb="5">
      <t>ギョウ</t>
    </rPh>
    <rPh sb="6" eb="7">
      <t>ケイ</t>
    </rPh>
    <phoneticPr fontId="2"/>
  </si>
  <si>
    <t>特別土地保有税</t>
    <rPh sb="0" eb="4">
      <t>トクベツトチ</t>
    </rPh>
    <rPh sb="4" eb="7">
      <t>ホユウゼイ</t>
    </rPh>
    <phoneticPr fontId="2"/>
  </si>
  <si>
    <t>保有分</t>
    <rPh sb="0" eb="3">
      <t>ホユウブン</t>
    </rPh>
    <phoneticPr fontId="2"/>
  </si>
  <si>
    <t>野洲市北字坂560番地先</t>
    <rPh sb="0" eb="2">
      <t>ヤス</t>
    </rPh>
    <rPh sb="2" eb="3">
      <t>シ</t>
    </rPh>
    <rPh sb="3" eb="4">
      <t>キタ</t>
    </rPh>
    <rPh sb="4" eb="5">
      <t>ジ</t>
    </rPh>
    <rPh sb="5" eb="6">
      <t>サカ</t>
    </rPh>
    <rPh sb="9" eb="11">
      <t>バンチ</t>
    </rPh>
    <rPh sb="11" eb="12">
      <t>サキ</t>
    </rPh>
    <phoneticPr fontId="2"/>
  </si>
  <si>
    <t>家棟川への流入点</t>
    <rPh sb="0" eb="1">
      <t>イエ</t>
    </rPh>
    <rPh sb="1" eb="2">
      <t>ムネ</t>
    </rPh>
    <rPh sb="2" eb="3">
      <t>カワ</t>
    </rPh>
    <rPh sb="5" eb="7">
      <t>リュウニュウ</t>
    </rPh>
    <rPh sb="7" eb="8">
      <t>テン</t>
    </rPh>
    <phoneticPr fontId="2"/>
  </si>
  <si>
    <t>再生資源</t>
    <rPh sb="0" eb="2">
      <t>サイセイ</t>
    </rPh>
    <rPh sb="2" eb="4">
      <t>シゲン</t>
    </rPh>
    <phoneticPr fontId="2"/>
  </si>
  <si>
    <t>自動車</t>
    <rPh sb="0" eb="3">
      <t>ジドウシャ</t>
    </rPh>
    <phoneticPr fontId="2"/>
  </si>
  <si>
    <t>電気機械器具</t>
    <rPh sb="0" eb="2">
      <t>デンキ</t>
    </rPh>
    <rPh sb="2" eb="4">
      <t>キカイ</t>
    </rPh>
    <rPh sb="4" eb="6">
      <t>キグ</t>
    </rPh>
    <phoneticPr fontId="2"/>
  </si>
  <si>
    <t>その他機械器具</t>
    <rPh sb="0" eb="3">
      <t>ソノタ</t>
    </rPh>
    <rPh sb="3" eb="5">
      <t>キカイ</t>
    </rPh>
    <rPh sb="5" eb="7">
      <t>キグ</t>
    </rPh>
    <phoneticPr fontId="2"/>
  </si>
  <si>
    <t>家具・建具・じゅう器等</t>
    <rPh sb="0" eb="2">
      <t>カグ</t>
    </rPh>
    <rPh sb="3" eb="5">
      <t>タテグ</t>
    </rPh>
    <rPh sb="9" eb="10">
      <t>キ</t>
    </rPh>
    <rPh sb="10" eb="11">
      <t>トウ</t>
    </rPh>
    <phoneticPr fontId="2"/>
  </si>
  <si>
    <t>医薬品・化粧品等</t>
    <rPh sb="0" eb="3">
      <t>イヤクヒン</t>
    </rPh>
    <rPh sb="4" eb="7">
      <t>ケショウヒン</t>
    </rPh>
    <rPh sb="7" eb="8">
      <t>トウ</t>
    </rPh>
    <phoneticPr fontId="2"/>
  </si>
  <si>
    <t>他に分類されない卸売業</t>
    <rPh sb="0" eb="1">
      <t>タ</t>
    </rPh>
    <rPh sb="2" eb="4">
      <t>ブンルイ</t>
    </rPh>
    <rPh sb="8" eb="11">
      <t>オロシウリギョウ</t>
    </rPh>
    <phoneticPr fontId="2"/>
  </si>
  <si>
    <t>織物・衣服・身の回り品</t>
    <rPh sb="0" eb="2">
      <t>オリモノ</t>
    </rPh>
    <rPh sb="3" eb="5">
      <t>イフク</t>
    </rPh>
    <rPh sb="6" eb="9">
      <t>ミノマワ</t>
    </rPh>
    <rPh sb="10" eb="11">
      <t>ヒン</t>
    </rPh>
    <phoneticPr fontId="2"/>
  </si>
  <si>
    <t>呉服・服地・寝具</t>
    <rPh sb="0" eb="2">
      <t>ゴフク</t>
    </rPh>
    <rPh sb="3" eb="5">
      <t>フクジ</t>
    </rPh>
    <rPh sb="6" eb="8">
      <t>シング</t>
    </rPh>
    <phoneticPr fontId="2"/>
  </si>
  <si>
    <t>男子服</t>
    <rPh sb="0" eb="2">
      <t>ダンシ</t>
    </rPh>
    <rPh sb="2" eb="3">
      <t>フク</t>
    </rPh>
    <phoneticPr fontId="2"/>
  </si>
  <si>
    <t>婦人・子供服</t>
    <rPh sb="0" eb="2">
      <t>フジン</t>
    </rPh>
    <rPh sb="3" eb="5">
      <t>コドモ</t>
    </rPh>
    <rPh sb="5" eb="6">
      <t>フク</t>
    </rPh>
    <phoneticPr fontId="2"/>
  </si>
  <si>
    <t>野洲市比江字五の坪591番地先</t>
    <rPh sb="0" eb="2">
      <t>ヤス</t>
    </rPh>
    <rPh sb="2" eb="3">
      <t>シ</t>
    </rPh>
    <rPh sb="3" eb="4">
      <t>ヒ</t>
    </rPh>
    <rPh sb="4" eb="5">
      <t>エ</t>
    </rPh>
    <rPh sb="5" eb="6">
      <t>ジ</t>
    </rPh>
    <rPh sb="6" eb="7">
      <t>ゴ</t>
    </rPh>
    <rPh sb="8" eb="9">
      <t>ツボ</t>
    </rPh>
    <rPh sb="12" eb="14">
      <t>バンチ</t>
    </rPh>
    <rPh sb="14" eb="15">
      <t>サキ</t>
    </rPh>
    <phoneticPr fontId="2"/>
  </si>
  <si>
    <t>家棟川への合流点</t>
    <rPh sb="0" eb="1">
      <t>ヤ</t>
    </rPh>
    <rPh sb="1" eb="2">
      <t>ムネ</t>
    </rPh>
    <rPh sb="2" eb="3">
      <t>カワ</t>
    </rPh>
    <rPh sb="5" eb="7">
      <t>ゴウリュウ</t>
    </rPh>
    <rPh sb="7" eb="8">
      <t>テン</t>
    </rPh>
    <phoneticPr fontId="2"/>
  </si>
  <si>
    <t>「絹本著色熊野曼荼羅図」と「西河原遺跡群出土木簡」が県指定文化財に</t>
    <rPh sb="1" eb="11">
      <t>けんぽんちゃくしょくくまのまんだらず</t>
    </rPh>
    <rPh sb="14" eb="24">
      <t>にしがわらいせきぐんしゅつどもっかん</t>
    </rPh>
    <phoneticPr fontId="2" type="Hiragana" alignment="distributed"/>
  </si>
  <si>
    <t>野洲市中北字上西浦496番地の1地先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</si>
  <si>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野洲市中北字上西浦500番地の1地先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</si>
  <si>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新川への合流地点</t>
    <rPh sb="0" eb="2">
      <t>シンカワ</t>
    </rPh>
    <rPh sb="4" eb="6">
      <t>ゴウリュウ</t>
    </rPh>
    <rPh sb="6" eb="8">
      <t>チテン</t>
    </rPh>
    <phoneticPr fontId="2"/>
  </si>
  <si>
    <t>(１)準用河川</t>
    <rPh sb="3" eb="5">
      <t>ジュンヨウ</t>
    </rPh>
    <rPh sb="5" eb="7">
      <t>カセン</t>
    </rPh>
    <phoneticPr fontId="2"/>
  </si>
  <si>
    <t>野洲市小篠原字宇立265番地先</t>
    <rPh sb="0" eb="2">
      <t>ヤス</t>
    </rPh>
    <rPh sb="2" eb="3">
      <t>シ</t>
    </rPh>
    <rPh sb="3" eb="4">
      <t>コ</t>
    </rPh>
    <rPh sb="4" eb="5">
      <t>シノ</t>
    </rPh>
    <rPh sb="5" eb="6">
      <t>ハラ</t>
    </rPh>
    <rPh sb="6" eb="7">
      <t>ジ</t>
    </rPh>
    <rPh sb="7" eb="8">
      <t>ウ</t>
    </rPh>
    <rPh sb="8" eb="9">
      <t>リツ</t>
    </rPh>
    <rPh sb="12" eb="14">
      <t>バンチ</t>
    </rPh>
    <rPh sb="14" eb="15">
      <t>サキ</t>
    </rPh>
    <phoneticPr fontId="2"/>
  </si>
  <si>
    <t>童子川への合流点</t>
    <rPh sb="0" eb="2">
      <t>ドウジ</t>
    </rPh>
    <rPh sb="2" eb="3">
      <t>カワ</t>
    </rPh>
    <rPh sb="5" eb="7">
      <t>ゴウリュウ</t>
    </rPh>
    <rPh sb="7" eb="8">
      <t>テン</t>
    </rPh>
    <phoneticPr fontId="2"/>
  </si>
  <si>
    <t>野洲市冨波甲字里の内867番地先</t>
    <rPh sb="0" eb="2">
      <t>ヤス</t>
    </rPh>
    <rPh sb="2" eb="3">
      <t>シ</t>
    </rPh>
    <rPh sb="3" eb="6">
      <t>トバコウ</t>
    </rPh>
    <rPh sb="6" eb="7">
      <t>ジ</t>
    </rPh>
    <rPh sb="7" eb="8">
      <t>サト</t>
    </rPh>
    <rPh sb="9" eb="10">
      <t>ウチ</t>
    </rPh>
    <rPh sb="13" eb="15">
      <t>バンチ</t>
    </rPh>
    <rPh sb="15" eb="16">
      <t>サキ</t>
    </rPh>
    <phoneticPr fontId="2"/>
  </si>
  <si>
    <t>野洲駅バリアフリー整備完成(駅構内の上下線ホームへのエレベーター等)</t>
    <phoneticPr fontId="2"/>
  </si>
  <si>
    <t>資料：滋賀県　土木交通部　河港課(単位：m)</t>
    <rPh sb="0" eb="2">
      <t>シリョウ</t>
    </rPh>
    <rPh sb="3" eb="6">
      <t>シガケン</t>
    </rPh>
    <rPh sb="7" eb="9">
      <t>ドボク</t>
    </rPh>
    <rPh sb="9" eb="11">
      <t>コウツウ</t>
    </rPh>
    <rPh sb="11" eb="12">
      <t>ブ</t>
    </rPh>
    <rPh sb="13" eb="16">
      <t>カコウカ</t>
    </rPh>
    <rPh sb="17" eb="19">
      <t>タンイ</t>
    </rPh>
    <phoneticPr fontId="2"/>
  </si>
  <si>
    <t>資料：国勢調査(単位：世帯・人)</t>
    <rPh sb="0" eb="2">
      <t>シリョウ</t>
    </rPh>
    <rPh sb="3" eb="5">
      <t>コクセイ</t>
    </rPh>
    <rPh sb="5" eb="7">
      <t>チョウサ</t>
    </rPh>
    <phoneticPr fontId="2"/>
  </si>
  <si>
    <t>１０．産業(大分類)別就業者数</t>
    <rPh sb="3" eb="5">
      <t>サンギョウ</t>
    </rPh>
    <rPh sb="6" eb="9">
      <t>ダイブンルイ</t>
    </rPh>
    <rPh sb="10" eb="11">
      <t>ベツ</t>
    </rPh>
    <rPh sb="11" eb="14">
      <t>シュウギョウシャ</t>
    </rPh>
    <rPh sb="14" eb="15">
      <t>スウ</t>
    </rPh>
    <phoneticPr fontId="2"/>
  </si>
  <si>
    <t>(資料：国勢調査)</t>
  </si>
  <si>
    <t>昭和47年 4月 1日</t>
    <rPh sb="0" eb="2">
      <t>ショウワ</t>
    </rPh>
    <rPh sb="4" eb="5">
      <t>ネン</t>
    </rPh>
    <rPh sb="7" eb="8">
      <t>ガツ</t>
    </rPh>
    <rPh sb="10" eb="11">
      <t>ニチ</t>
    </rPh>
    <phoneticPr fontId="2"/>
  </si>
  <si>
    <t>(昭和43)年　</t>
  </si>
  <si>
    <t>野洲町役場庁舎、野洲町立中央公民館新築完成。</t>
  </si>
  <si>
    <t>(昭和44)年　</t>
  </si>
  <si>
    <t>野洲駅北口の開発(区画整理、工場用地造成)。</t>
  </si>
  <si>
    <t>(昭和45)年　</t>
  </si>
  <si>
    <t>新都市計画区域、農業振興整備区域指定。</t>
  </si>
  <si>
    <t>(昭和47)年　</t>
  </si>
  <si>
    <t>野洲駅舎(橋上駅)完成。</t>
  </si>
  <si>
    <t>(昭和49)年　</t>
  </si>
  <si>
    <t>県立希望が丘文化公園完成。</t>
  </si>
  <si>
    <t>(昭和50)年</t>
  </si>
  <si>
    <t>野洲町制20周年記念式典。</t>
  </si>
  <si>
    <t>大津湖南都市計画、野洲町公共下水道計画決定。</t>
  </si>
  <si>
    <t>種　　　別</t>
    <rPh sb="0" eb="1">
      <t>タネ</t>
    </rPh>
    <rPh sb="4" eb="5">
      <t>ベツ</t>
    </rPh>
    <phoneticPr fontId="2"/>
  </si>
  <si>
    <t>絵　　画</t>
    <rPh sb="0" eb="1">
      <t>エ</t>
    </rPh>
    <rPh sb="3" eb="4">
      <t>ガ</t>
    </rPh>
    <phoneticPr fontId="2"/>
  </si>
  <si>
    <t>彫　　刻</t>
    <rPh sb="0" eb="1">
      <t>ホリ</t>
    </rPh>
    <rPh sb="3" eb="4">
      <t>コク</t>
    </rPh>
    <phoneticPr fontId="2"/>
  </si>
  <si>
    <t>市立三上保育園</t>
    <rPh sb="0" eb="1">
      <t>シ</t>
    </rPh>
    <rPh sb="1" eb="2">
      <t>リツ</t>
    </rPh>
    <rPh sb="2" eb="4">
      <t>ミカミ</t>
    </rPh>
    <rPh sb="4" eb="7">
      <t>ホイクエン</t>
    </rPh>
    <phoneticPr fontId="2"/>
  </si>
  <si>
    <t>種      別</t>
    <rPh sb="0" eb="1">
      <t>タネ</t>
    </rPh>
    <rPh sb="7" eb="8">
      <t>ベツ</t>
    </rPh>
    <phoneticPr fontId="2"/>
  </si>
  <si>
    <t>3軀</t>
    <rPh sb="1" eb="2">
      <t>カラダ</t>
    </rPh>
    <phoneticPr fontId="2"/>
  </si>
  <si>
    <t>1組</t>
    <rPh sb="1" eb="2">
      <t>クミ</t>
    </rPh>
    <phoneticPr fontId="2"/>
  </si>
  <si>
    <t>2棟</t>
    <rPh sb="1" eb="2">
      <t>ムネ</t>
    </rPh>
    <phoneticPr fontId="2"/>
  </si>
  <si>
    <t>私立祇王明照保育園</t>
    <rPh sb="0" eb="2">
      <t>シリツ</t>
    </rPh>
    <rPh sb="2" eb="3">
      <t>ギ</t>
    </rPh>
    <rPh sb="3" eb="4">
      <t>オウ</t>
    </rPh>
    <rPh sb="4" eb="5">
      <t>メイ</t>
    </rPh>
    <rPh sb="5" eb="6">
      <t>テラシ</t>
    </rPh>
    <rPh sb="6" eb="9">
      <t>ホイクエン</t>
    </rPh>
    <phoneticPr fontId="2"/>
  </si>
  <si>
    <t>野洲市冨波甲字里の内866番地先</t>
    <rPh sb="0" eb="2">
      <t>ヤス</t>
    </rPh>
    <rPh sb="2" eb="3">
      <t>シ</t>
    </rPh>
    <rPh sb="3" eb="4">
      <t>フ</t>
    </rPh>
    <rPh sb="4" eb="5">
      <t>ナミ</t>
    </rPh>
    <rPh sb="5" eb="6">
      <t>コウ</t>
    </rPh>
    <rPh sb="6" eb="7">
      <t>ジ</t>
    </rPh>
    <rPh sb="7" eb="8">
      <t>サト</t>
    </rPh>
    <rPh sb="9" eb="10">
      <t>ウチ</t>
    </rPh>
    <rPh sb="13" eb="15">
      <t>バンチ</t>
    </rPh>
    <rPh sb="15" eb="16">
      <t>サキ</t>
    </rPh>
    <phoneticPr fontId="2"/>
  </si>
  <si>
    <t>中ノ池川への合流点</t>
    <rPh sb="0" eb="1">
      <t>ナカ</t>
    </rPh>
    <rPh sb="2" eb="3">
      <t>イケ</t>
    </rPh>
    <rPh sb="3" eb="4">
      <t>カワ</t>
    </rPh>
    <rPh sb="6" eb="8">
      <t>ゴウリュウ</t>
    </rPh>
    <rPh sb="8" eb="9">
      <t>テン</t>
    </rPh>
    <phoneticPr fontId="2"/>
  </si>
  <si>
    <t>樋ノ尻</t>
    <rPh sb="0" eb="1">
      <t>ヒ</t>
    </rPh>
    <rPh sb="2" eb="3">
      <t>シリ</t>
    </rPh>
    <phoneticPr fontId="2"/>
  </si>
  <si>
    <t>野洲平</t>
    <rPh sb="0" eb="1">
      <t>ヤ</t>
    </rPh>
    <rPh sb="1" eb="2">
      <t>ス</t>
    </rPh>
    <rPh sb="2" eb="3">
      <t>ダイラ</t>
    </rPh>
    <phoneticPr fontId="2"/>
  </si>
  <si>
    <t>600帖</t>
    <rPh sb="3" eb="4">
      <t>チョウ</t>
    </rPh>
    <phoneticPr fontId="2"/>
  </si>
  <si>
    <t>認定。</t>
    <rPh sb="0" eb="2">
      <t>ニンテイ</t>
    </rPh>
    <phoneticPr fontId="2"/>
  </si>
  <si>
    <t>野洲市防災行政無線開局。</t>
    <rPh sb="0" eb="2">
      <t>ヤス</t>
    </rPh>
    <rPh sb="2" eb="3">
      <t>シ</t>
    </rPh>
    <rPh sb="3" eb="5">
      <t>ボウサイ</t>
    </rPh>
    <rPh sb="5" eb="7">
      <t>ギョウセイ</t>
    </rPh>
    <rPh sb="7" eb="9">
      <t>ムセン</t>
    </rPh>
    <rPh sb="9" eb="11">
      <t>カイキョク</t>
    </rPh>
    <phoneticPr fontId="2"/>
  </si>
  <si>
    <t>野洲市の人口５万人突破。</t>
    <rPh sb="0" eb="2">
      <t>ヤス</t>
    </rPh>
    <rPh sb="2" eb="3">
      <t>シ</t>
    </rPh>
    <rPh sb="4" eb="6">
      <t>ジンコウ</t>
    </rPh>
    <rPh sb="7" eb="9">
      <t>マンニン</t>
    </rPh>
    <rPh sb="9" eb="11">
      <t>トッパ</t>
    </rPh>
    <phoneticPr fontId="2"/>
  </si>
  <si>
    <t>消費量(各年度中)</t>
    <rPh sb="0" eb="2">
      <t>ショウヒ</t>
    </rPh>
    <rPh sb="2" eb="3">
      <t>リョウ</t>
    </rPh>
    <rPh sb="4" eb="5">
      <t>カク</t>
    </rPh>
    <rPh sb="5" eb="7">
      <t>ネンド</t>
    </rPh>
    <rPh sb="7" eb="8">
      <t>チュウ</t>
    </rPh>
    <phoneticPr fontId="2"/>
  </si>
  <si>
    <t>(注)電灯とは、定額電灯、従量電灯、公衆街路灯、時間帯別電灯。</t>
    <rPh sb="1" eb="2">
      <t>チュウ</t>
    </rPh>
    <rPh sb="3" eb="5">
      <t>デントウ</t>
    </rPh>
    <rPh sb="8" eb="10">
      <t>テイガク</t>
    </rPh>
    <rPh sb="10" eb="12">
      <t>デントウ</t>
    </rPh>
    <rPh sb="13" eb="15">
      <t>ジュウリョウ</t>
    </rPh>
    <rPh sb="15" eb="17">
      <t>デントウ</t>
    </rPh>
    <rPh sb="18" eb="20">
      <t>コウシュウ</t>
    </rPh>
    <rPh sb="20" eb="22">
      <t>ガイロ</t>
    </rPh>
    <rPh sb="22" eb="23">
      <t>トウ</t>
    </rPh>
    <rPh sb="24" eb="27">
      <t>ジカンタイ</t>
    </rPh>
    <rPh sb="27" eb="28">
      <t>ベツ</t>
    </rPh>
    <rPh sb="28" eb="30">
      <t>デントウ</t>
    </rPh>
    <phoneticPr fontId="2"/>
  </si>
  <si>
    <t>靴・履物</t>
    <rPh sb="0" eb="1">
      <t>クツ</t>
    </rPh>
    <rPh sb="2" eb="4">
      <t>ハキモノ</t>
    </rPh>
    <phoneticPr fontId="2"/>
  </si>
  <si>
    <t>その他の織物・衣服・身の回り品</t>
    <rPh sb="0" eb="3">
      <t>ソノタ</t>
    </rPh>
    <rPh sb="4" eb="6">
      <t>オリモノ</t>
    </rPh>
    <rPh sb="7" eb="9">
      <t>イフク</t>
    </rPh>
    <rPh sb="10" eb="13">
      <t>ミノマワ</t>
    </rPh>
    <rPh sb="14" eb="15">
      <t>ヒン</t>
    </rPh>
    <phoneticPr fontId="2"/>
  </si>
  <si>
    <t>各種食料品</t>
    <rPh sb="0" eb="2">
      <t>カクシュ</t>
    </rPh>
    <rPh sb="2" eb="4">
      <t>ショクリョウ</t>
    </rPh>
    <rPh sb="4" eb="5">
      <t>ヒン</t>
    </rPh>
    <phoneticPr fontId="2"/>
  </si>
  <si>
    <t>酒</t>
    <rPh sb="0" eb="1">
      <t>サケ</t>
    </rPh>
    <phoneticPr fontId="2"/>
  </si>
  <si>
    <t>食肉</t>
    <rPh sb="0" eb="2">
      <t>ショクニク</t>
    </rPh>
    <phoneticPr fontId="2"/>
  </si>
  <si>
    <t>鮮魚</t>
    <rPh sb="0" eb="2">
      <t>センギョ</t>
    </rPh>
    <phoneticPr fontId="2"/>
  </si>
  <si>
    <t>野菜・果実</t>
    <rPh sb="0" eb="2">
      <t>ヤサイ</t>
    </rPh>
    <rPh sb="3" eb="5">
      <t>カジツ</t>
    </rPh>
    <phoneticPr fontId="2"/>
  </si>
  <si>
    <t>菓子・パン</t>
    <rPh sb="0" eb="2">
      <t>カシ</t>
    </rPh>
    <phoneticPr fontId="2"/>
  </si>
  <si>
    <t>４　決算収支の状況</t>
    <rPh sb="2" eb="4">
      <t>ケッサン</t>
    </rPh>
    <rPh sb="4" eb="6">
      <t>シュウシ</t>
    </rPh>
    <rPh sb="7" eb="9">
      <t>ジョウキョウ</t>
    </rPh>
    <phoneticPr fontId="2"/>
  </si>
  <si>
    <t>比留田薬師堂</t>
    <rPh sb="0" eb="3">
      <t>ヒルタ</t>
    </rPh>
    <rPh sb="3" eb="5">
      <t>ヤクシ</t>
    </rPh>
    <rPh sb="5" eb="6">
      <t>ドウ</t>
    </rPh>
    <phoneticPr fontId="2"/>
  </si>
  <si>
    <t>大正 6年 4月 5日</t>
    <rPh sb="0" eb="2">
      <t>タイショウ</t>
    </rPh>
    <rPh sb="4" eb="5">
      <t>ネン</t>
    </rPh>
    <rPh sb="6" eb="8">
      <t>４ガツ</t>
    </rPh>
    <rPh sb="9" eb="11">
      <t>５ニチ</t>
    </rPh>
    <phoneticPr fontId="2"/>
  </si>
  <si>
    <t>稲荷神社境内社</t>
    <rPh sb="0" eb="2">
      <t>イナリ</t>
    </rPh>
    <rPh sb="2" eb="4">
      <t>ジンジャ</t>
    </rPh>
    <rPh sb="4" eb="6">
      <t>ケイダイ</t>
    </rPh>
    <rPh sb="6" eb="7">
      <t>ヤシロ</t>
    </rPh>
    <phoneticPr fontId="2"/>
  </si>
  <si>
    <t>稲荷神社</t>
    <rPh sb="0" eb="1">
      <t>イネ</t>
    </rPh>
    <rPh sb="1" eb="2">
      <t>ニ</t>
    </rPh>
    <rPh sb="2" eb="4">
      <t>ジンジャ</t>
    </rPh>
    <phoneticPr fontId="2"/>
  </si>
  <si>
    <t>古宮神社本殿</t>
    <rPh sb="0" eb="1">
      <t>コ</t>
    </rPh>
    <rPh sb="1" eb="2">
      <t>ミヤ</t>
    </rPh>
    <rPh sb="2" eb="4">
      <t>ジンジャ</t>
    </rPh>
    <rPh sb="4" eb="6">
      <t>ホンデン</t>
    </rPh>
    <phoneticPr fontId="2"/>
  </si>
  <si>
    <t>(注)各年末現在(非常勤を含まない)</t>
    <rPh sb="1" eb="2">
      <t>チュウ</t>
    </rPh>
    <phoneticPr fontId="2"/>
  </si>
  <si>
    <t>四ツ家</t>
    <rPh sb="0" eb="1">
      <t>ヨ</t>
    </rPh>
    <rPh sb="2" eb="3">
      <t>イエ</t>
    </rPh>
    <phoneticPr fontId="2"/>
  </si>
  <si>
    <t>現年度分調定額</t>
    <rPh sb="0" eb="1">
      <t>ゲン</t>
    </rPh>
    <rPh sb="1" eb="3">
      <t>ネンド</t>
    </rPh>
    <rPh sb="3" eb="4">
      <t>ブン</t>
    </rPh>
    <rPh sb="4" eb="5">
      <t>チョウ</t>
    </rPh>
    <rPh sb="5" eb="7">
      <t>テイガク</t>
    </rPh>
    <phoneticPr fontId="2"/>
  </si>
  <si>
    <t>(円)</t>
    <rPh sb="1" eb="2">
      <t>エン</t>
    </rPh>
    <phoneticPr fontId="2"/>
  </si>
  <si>
    <t>一世帯当たり税額</t>
    <rPh sb="0" eb="1">
      <t>イチ</t>
    </rPh>
    <rPh sb="1" eb="3">
      <t>セタイ</t>
    </rPh>
    <rPh sb="3" eb="4">
      <t>ア</t>
    </rPh>
    <rPh sb="6" eb="8">
      <t>ゼイガク</t>
    </rPh>
    <phoneticPr fontId="2"/>
  </si>
  <si>
    <t>一人当たり税額</t>
    <rPh sb="0" eb="2">
      <t>ヒトリ</t>
    </rPh>
    <rPh sb="2" eb="3">
      <t>ア</t>
    </rPh>
    <rPh sb="5" eb="7">
      <t>ゼイガク</t>
    </rPh>
    <phoneticPr fontId="2"/>
  </si>
  <si>
    <t>療養諸費給付</t>
    <rPh sb="0" eb="2">
      <t>リョウヨウ</t>
    </rPh>
    <rPh sb="2" eb="4">
      <t>ショヒ</t>
    </rPh>
    <rPh sb="4" eb="6">
      <t>キュウフ</t>
    </rPh>
    <phoneticPr fontId="2"/>
  </si>
  <si>
    <t>給付総額</t>
    <rPh sb="0" eb="2">
      <t>キュウフ</t>
    </rPh>
    <rPh sb="2" eb="4">
      <t>ソウガク</t>
    </rPh>
    <phoneticPr fontId="2"/>
  </si>
  <si>
    <t>一世帯当たり給付額</t>
    <rPh sb="0" eb="1">
      <t>イチ</t>
    </rPh>
    <rPh sb="1" eb="3">
      <t>セタイ</t>
    </rPh>
    <rPh sb="3" eb="4">
      <t>ア</t>
    </rPh>
    <rPh sb="6" eb="8">
      <t>キュウフ</t>
    </rPh>
    <rPh sb="8" eb="9">
      <t>ガク</t>
    </rPh>
    <phoneticPr fontId="2"/>
  </si>
  <si>
    <t>一人当たり給付額</t>
    <rPh sb="0" eb="2">
      <t>ヒトリ</t>
    </rPh>
    <rPh sb="2" eb="3">
      <t>ア</t>
    </rPh>
    <rPh sb="5" eb="8">
      <t>キュウフガク</t>
    </rPh>
    <phoneticPr fontId="2"/>
  </si>
  <si>
    <t>内訳</t>
    <rPh sb="0" eb="2">
      <t>ウチワケ</t>
    </rPh>
    <phoneticPr fontId="2"/>
  </si>
  <si>
    <t>一般被保険者</t>
    <rPh sb="0" eb="2">
      <t>イッパン</t>
    </rPh>
    <rPh sb="2" eb="3">
      <t>ヒ</t>
    </rPh>
    <rPh sb="3" eb="5">
      <t>ホケン</t>
    </rPh>
    <rPh sb="5" eb="6">
      <t>シャ</t>
    </rPh>
    <phoneticPr fontId="2"/>
  </si>
  <si>
    <t>江戸後期</t>
    <rPh sb="0" eb="2">
      <t>エド</t>
    </rPh>
    <phoneticPr fontId="2"/>
  </si>
  <si>
    <t>平安・鎌倉</t>
    <rPh sb="0" eb="2">
      <t>ヘイアン</t>
    </rPh>
    <phoneticPr fontId="2"/>
  </si>
  <si>
    <t>西河原遺跡群出土木簡</t>
    <rPh sb="0" eb="1">
      <t>ニシ</t>
    </rPh>
    <rPh sb="1" eb="3">
      <t>カワラ</t>
    </rPh>
    <rPh sb="3" eb="6">
      <t>イセキグン</t>
    </rPh>
    <rPh sb="6" eb="8">
      <t>シュツド</t>
    </rPh>
    <rPh sb="8" eb="10">
      <t>モッカン</t>
    </rPh>
    <phoneticPr fontId="2"/>
  </si>
  <si>
    <t>31点</t>
    <rPh sb="2" eb="3">
      <t>テン</t>
    </rPh>
    <phoneticPr fontId="2"/>
  </si>
  <si>
    <t>自市に常住</t>
    <rPh sb="0" eb="1">
      <t>ジ</t>
    </rPh>
    <rPh sb="1" eb="2">
      <t>シ</t>
    </rPh>
    <rPh sb="3" eb="5">
      <t>ジョウジュウ</t>
    </rPh>
    <phoneticPr fontId="2"/>
  </si>
  <si>
    <t>他の市区町村に
　　　　　　常住</t>
    <rPh sb="0" eb="1">
      <t>タ</t>
    </rPh>
    <rPh sb="2" eb="4">
      <t>シク</t>
    </rPh>
    <rPh sb="4" eb="6">
      <t>チョウソン</t>
    </rPh>
    <rPh sb="14" eb="16">
      <t>ジョウジュウ</t>
    </rPh>
    <phoneticPr fontId="2"/>
  </si>
  <si>
    <t>胃　検　診</t>
    <rPh sb="0" eb="1">
      <t>イ</t>
    </rPh>
    <rPh sb="2" eb="3">
      <t>ケン</t>
    </rPh>
    <rPh sb="4" eb="5">
      <t>ミ</t>
    </rPh>
    <phoneticPr fontId="2"/>
  </si>
  <si>
    <t>大腸がん検診</t>
    <rPh sb="0" eb="2">
      <t>ダイチョウ</t>
    </rPh>
    <rPh sb="4" eb="6">
      <t>ケンシン</t>
    </rPh>
    <phoneticPr fontId="2"/>
  </si>
  <si>
    <t>乳がん検診</t>
    <rPh sb="0" eb="1">
      <t>ニュウ</t>
    </rPh>
    <rPh sb="3" eb="5">
      <t>ケンシン</t>
    </rPh>
    <phoneticPr fontId="2"/>
  </si>
  <si>
    <t>子宮がん検診</t>
    <rPh sb="0" eb="2">
      <t>シキュウ</t>
    </rPh>
    <rPh sb="4" eb="6">
      <t>ケンシン</t>
    </rPh>
    <phoneticPr fontId="2"/>
  </si>
  <si>
    <t>駅前第１</t>
    <rPh sb="0" eb="2">
      <t>エキマエ</t>
    </rPh>
    <rPh sb="2" eb="3">
      <t>ダイ</t>
    </rPh>
    <phoneticPr fontId="2"/>
  </si>
  <si>
    <t>駅前第２</t>
    <rPh sb="0" eb="2">
      <t>エキマエ</t>
    </rPh>
    <rPh sb="2" eb="3">
      <t>ダイ</t>
    </rPh>
    <phoneticPr fontId="2"/>
  </si>
  <si>
    <t>附　棟札　11枚</t>
    <rPh sb="0" eb="1">
      <t>フゾク</t>
    </rPh>
    <rPh sb="2" eb="3">
      <t>ムネ</t>
    </rPh>
    <rPh sb="3" eb="4">
      <t>サツ</t>
    </rPh>
    <rPh sb="7" eb="8">
      <t>マイ</t>
    </rPh>
    <phoneticPr fontId="2"/>
  </si>
  <si>
    <t>重要文化財　</t>
    <rPh sb="0" eb="2">
      <t>ジュウヨウ</t>
    </rPh>
    <rPh sb="2" eb="5">
      <t>ブンカザイ</t>
    </rPh>
    <phoneticPr fontId="2"/>
  </si>
  <si>
    <t>各年度末現在</t>
    <rPh sb="0" eb="1">
      <t>カク</t>
    </rPh>
    <rPh sb="1" eb="4">
      <t>ネンドマツ</t>
    </rPh>
    <rPh sb="4" eb="6">
      <t>ゲンザイ</t>
    </rPh>
    <phoneticPr fontId="2"/>
  </si>
  <si>
    <t>40～
44歳</t>
    <rPh sb="6" eb="7">
      <t>サイ</t>
    </rPh>
    <phoneticPr fontId="2"/>
  </si>
  <si>
    <t>80～
84歳</t>
    <rPh sb="6" eb="7">
      <t>サイ</t>
    </rPh>
    <phoneticPr fontId="2"/>
  </si>
  <si>
    <t xml:space="preserve"> 5～
 9歳</t>
    <rPh sb="6" eb="7">
      <t>サイ</t>
    </rPh>
    <phoneticPr fontId="2"/>
  </si>
  <si>
    <t>10～
14歳</t>
    <rPh sb="6" eb="7">
      <t>サイ</t>
    </rPh>
    <phoneticPr fontId="2"/>
  </si>
  <si>
    <t>15～
19歳</t>
    <rPh sb="6" eb="7">
      <t>サイ</t>
    </rPh>
    <phoneticPr fontId="2"/>
  </si>
  <si>
    <t>20～
24歳</t>
    <rPh sb="6" eb="7">
      <t>サイ</t>
    </rPh>
    <phoneticPr fontId="2"/>
  </si>
  <si>
    <t>平成２１年</t>
    <rPh sb="0" eb="2">
      <t>ヘイセイ</t>
    </rPh>
    <rPh sb="4" eb="5">
      <t>ネン</t>
    </rPh>
    <phoneticPr fontId="2"/>
  </si>
  <si>
    <t>総合計</t>
    <rPh sb="0" eb="1">
      <t>ソウ</t>
    </rPh>
    <rPh sb="1" eb="3">
      <t>ゴウケイ</t>
    </rPh>
    <phoneticPr fontId="2"/>
  </si>
  <si>
    <t>人数</t>
    <rPh sb="0" eb="1">
      <t>ニン</t>
    </rPh>
    <rPh sb="1" eb="2">
      <t>スウ</t>
    </rPh>
    <phoneticPr fontId="2"/>
  </si>
  <si>
    <t>英国</t>
    <rPh sb="0" eb="2">
      <t>エイコク</t>
    </rPh>
    <phoneticPr fontId="2"/>
  </si>
  <si>
    <t>平成16年</t>
    <rPh sb="0" eb="2">
      <t>ヘイセイ</t>
    </rPh>
    <rPh sb="4" eb="5">
      <t>ネン</t>
    </rPh>
    <phoneticPr fontId="2"/>
  </si>
  <si>
    <t>３．市域の変遷</t>
    <rPh sb="2" eb="3">
      <t>シ</t>
    </rPh>
    <rPh sb="3" eb="4">
      <t>イキ</t>
    </rPh>
    <rPh sb="5" eb="7">
      <t>ヘンセン</t>
    </rPh>
    <phoneticPr fontId="2"/>
  </si>
  <si>
    <t>機械器具</t>
    <rPh sb="0" eb="2">
      <t>キカイ</t>
    </rPh>
    <rPh sb="2" eb="4">
      <t>キグ</t>
    </rPh>
    <phoneticPr fontId="2"/>
  </si>
  <si>
    <t>吉地・西河原地区土地区画整理事業完成</t>
  </si>
  <si>
    <t>(平成 2)年</t>
  </si>
  <si>
    <t>野洲川廃川敷地平地化事業着手</t>
  </si>
  <si>
    <t>中主メロン出荷開始</t>
  </si>
  <si>
    <t>第１種低層住居専用地域</t>
    <rPh sb="0" eb="1">
      <t>ダイ</t>
    </rPh>
    <rPh sb="2" eb="3">
      <t>シュ</t>
    </rPh>
    <rPh sb="3" eb="5">
      <t>テイソウ</t>
    </rPh>
    <rPh sb="5" eb="7">
      <t>ジュウキョ</t>
    </rPh>
    <rPh sb="7" eb="9">
      <t>センヨウ</t>
    </rPh>
    <rPh sb="9" eb="10">
      <t>チ</t>
    </rPh>
    <rPh sb="10" eb="11">
      <t>イキ</t>
    </rPh>
    <phoneticPr fontId="2"/>
  </si>
  <si>
    <t>特定環境保全公共下水道事業着手</t>
  </si>
  <si>
    <t>第１回あやめサミット開催</t>
  </si>
  <si>
    <t>シルキーライス(特別栽培米)試作・販売</t>
  </si>
  <si>
    <t>旧中主町のあゆみ</t>
    <phoneticPr fontId="2"/>
  </si>
  <si>
    <t>(平成元)年</t>
  </si>
  <si>
    <t>50㏄
以下</t>
    <rPh sb="4" eb="6">
      <t>イカ</t>
    </rPh>
    <phoneticPr fontId="2"/>
  </si>
  <si>
    <t>小型
四輪</t>
    <rPh sb="0" eb="2">
      <t>コガタ</t>
    </rPh>
    <rPh sb="3" eb="5">
      <t>ヨンリン</t>
    </rPh>
    <phoneticPr fontId="2"/>
  </si>
  <si>
    <t>近江八幡市</t>
    <rPh sb="0" eb="2">
      <t>オウミ</t>
    </rPh>
    <rPh sb="2" eb="4">
      <t>ハチマン</t>
    </rPh>
    <rPh sb="4" eb="5">
      <t>シ</t>
    </rPh>
    <phoneticPr fontId="2"/>
  </si>
  <si>
    <t>年　次</t>
  </si>
  <si>
    <t>有権者数</t>
  </si>
  <si>
    <t>男</t>
  </si>
  <si>
    <t>女</t>
  </si>
  <si>
    <t>中主B＆G海洋センタープールリニューアルオープン。</t>
    <rPh sb="0" eb="2">
      <t>ちゅうず</t>
    </rPh>
    <rPh sb="5" eb="7">
      <t>かいよう</t>
    </rPh>
    <phoneticPr fontId="2" type="Hiragana" alignment="distributed"/>
  </si>
  <si>
    <t>ＪＲ野洲車両基地内で滋賀県国民保護共同実動訓練実施。</t>
    <phoneticPr fontId="2" type="Hiragana" alignment="distributed"/>
  </si>
  <si>
    <t>技術・工学</t>
    <rPh sb="0" eb="2">
      <t>ギジュツ</t>
    </rPh>
    <rPh sb="3" eb="5">
      <t>コウガク</t>
    </rPh>
    <phoneticPr fontId="2"/>
  </si>
  <si>
    <t>大活字本</t>
    <rPh sb="0" eb="1">
      <t>ダイ</t>
    </rPh>
    <rPh sb="1" eb="3">
      <t>カツジ</t>
    </rPh>
    <rPh sb="3" eb="4">
      <t>ホン</t>
    </rPh>
    <phoneticPr fontId="2"/>
  </si>
  <si>
    <t>図書扱雑誌</t>
    <rPh sb="0" eb="2">
      <t>トショ</t>
    </rPh>
    <rPh sb="2" eb="3">
      <t>アツカ</t>
    </rPh>
    <rPh sb="3" eb="5">
      <t>ザッシ</t>
    </rPh>
    <phoneticPr fontId="2"/>
  </si>
  <si>
    <t>（小計）</t>
    <rPh sb="1" eb="3">
      <t>ショウケイ</t>
    </rPh>
    <phoneticPr fontId="2"/>
  </si>
  <si>
    <t>中主町・野洲町合併協議会廃止。庁舎耐震・バリアフリー工事完成。</t>
    <rPh sb="0" eb="2">
      <t>チュウズ</t>
    </rPh>
    <rPh sb="2" eb="3">
      <t>マチ</t>
    </rPh>
    <rPh sb="4" eb="5">
      <t>ヤ</t>
    </rPh>
    <rPh sb="5" eb="6">
      <t>ス</t>
    </rPh>
    <rPh sb="6" eb="7">
      <t>マチ</t>
    </rPh>
    <rPh sb="7" eb="9">
      <t>ガッペイ</t>
    </rPh>
    <rPh sb="9" eb="12">
      <t>キョウギカイ</t>
    </rPh>
    <rPh sb="12" eb="14">
      <t>ハイシ</t>
    </rPh>
    <rPh sb="15" eb="16">
      <t>チョウ</t>
    </rPh>
    <rPh sb="16" eb="17">
      <t>シャ</t>
    </rPh>
    <rPh sb="17" eb="19">
      <t>タイシン</t>
    </rPh>
    <rPh sb="26" eb="28">
      <t>コウジ</t>
    </rPh>
    <rPh sb="28" eb="30">
      <t>カンセイ</t>
    </rPh>
    <phoneticPr fontId="2"/>
  </si>
  <si>
    <t>閉町式・閉庁式。</t>
    <rPh sb="0" eb="1">
      <t>ヘイ</t>
    </rPh>
    <rPh sb="1" eb="2">
      <t>マチ</t>
    </rPh>
    <rPh sb="2" eb="3">
      <t>シキ</t>
    </rPh>
    <rPh sb="4" eb="5">
      <t>ヘイ</t>
    </rPh>
    <rPh sb="5" eb="6">
      <t>チョウ</t>
    </rPh>
    <rPh sb="6" eb="7">
      <t>シキ</t>
    </rPh>
    <phoneticPr fontId="2"/>
  </si>
  <si>
    <t>　</t>
    <phoneticPr fontId="2"/>
  </si>
  <si>
    <t>三上社会教育センター開館。</t>
    <phoneticPr fontId="2"/>
  </si>
  <si>
    <t>町道市三宅北桜線開通。</t>
    <phoneticPr fontId="2"/>
  </si>
  <si>
    <t>追加昭和36年 4月27日</t>
    <rPh sb="0" eb="2">
      <t>ツイカ</t>
    </rPh>
    <rPh sb="2" eb="4">
      <t>ショウワ</t>
    </rPh>
    <rPh sb="6" eb="7">
      <t>ネン</t>
    </rPh>
    <rPh sb="9" eb="10">
      <t>４ガツ</t>
    </rPh>
    <rPh sb="12" eb="13">
      <t>５ニチ</t>
    </rPh>
    <phoneticPr fontId="2"/>
  </si>
  <si>
    <t>記変昭和39年 5月26日</t>
    <rPh sb="0" eb="1">
      <t>キ</t>
    </rPh>
    <rPh sb="1" eb="2">
      <t>ヘン</t>
    </rPh>
    <rPh sb="2" eb="4">
      <t>ショウワ</t>
    </rPh>
    <rPh sb="6" eb="7">
      <t>ネン</t>
    </rPh>
    <rPh sb="9" eb="10">
      <t>ツキ</t>
    </rPh>
    <rPh sb="12" eb="13">
      <t>ヒ</t>
    </rPh>
    <phoneticPr fontId="2"/>
  </si>
  <si>
    <t>記変昭和56年 6月 5日</t>
    <rPh sb="0" eb="1">
      <t>キ</t>
    </rPh>
    <rPh sb="1" eb="2">
      <t>ヘン</t>
    </rPh>
    <rPh sb="2" eb="4">
      <t>ショウワ</t>
    </rPh>
    <rPh sb="6" eb="7">
      <t>ネン</t>
    </rPh>
    <rPh sb="9" eb="10">
      <t>ツキ</t>
    </rPh>
    <rPh sb="12" eb="13">
      <t>ヒ</t>
    </rPh>
    <phoneticPr fontId="2"/>
  </si>
  <si>
    <t>資料：　滋賀県推計人口年報(単位：人)</t>
    <rPh sb="0" eb="2">
      <t>シリョウ</t>
    </rPh>
    <rPh sb="4" eb="7">
      <t>シガケン</t>
    </rPh>
    <rPh sb="7" eb="9">
      <t>スイケイ</t>
    </rPh>
    <rPh sb="9" eb="11">
      <t>ジンコウ</t>
    </rPh>
    <rPh sb="11" eb="13">
      <t>ネンポウ</t>
    </rPh>
    <rPh sb="14" eb="16">
      <t>タンイ</t>
    </rPh>
    <rPh sb="17" eb="18">
      <t>ヒト</t>
    </rPh>
    <phoneticPr fontId="2"/>
  </si>
  <si>
    <t>辻　町</t>
    <rPh sb="0" eb="1">
      <t>ツジ</t>
    </rPh>
    <rPh sb="2" eb="3">
      <t>マチ</t>
    </rPh>
    <phoneticPr fontId="2"/>
  </si>
  <si>
    <t>中　北</t>
    <rPh sb="0" eb="1">
      <t>ナカ</t>
    </rPh>
    <rPh sb="2" eb="3">
      <t>キタ</t>
    </rPh>
    <phoneticPr fontId="2"/>
  </si>
  <si>
    <t>永　原</t>
    <rPh sb="0" eb="1">
      <t>ナガ</t>
    </rPh>
    <rPh sb="2" eb="3">
      <t>ハラ</t>
    </rPh>
    <phoneticPr fontId="2"/>
  </si>
  <si>
    <t>文学</t>
    <rPh sb="0" eb="2">
      <t>ブンガク</t>
    </rPh>
    <phoneticPr fontId="2"/>
  </si>
  <si>
    <t>点字本</t>
    <rPh sb="0" eb="2">
      <t>テンジ</t>
    </rPh>
    <rPh sb="2" eb="3">
      <t>ホン</t>
    </rPh>
    <phoneticPr fontId="2"/>
  </si>
  <si>
    <t>滋賀資料</t>
    <rPh sb="0" eb="2">
      <t>シガ</t>
    </rPh>
    <rPh sb="2" eb="4">
      <t>シリョウ</t>
    </rPh>
    <phoneticPr fontId="2"/>
  </si>
  <si>
    <t>対象者(人)</t>
    <rPh sb="0" eb="3">
      <t>タイショウシャ</t>
    </rPh>
    <rPh sb="4" eb="5">
      <t>ヒト</t>
    </rPh>
    <phoneticPr fontId="2"/>
  </si>
  <si>
    <t>件数(件)</t>
    <rPh sb="0" eb="2">
      <t>ケンスウ</t>
    </rPh>
    <rPh sb="3" eb="4">
      <t>ケン</t>
    </rPh>
    <phoneticPr fontId="2"/>
  </si>
  <si>
    <t>助成額(千円)</t>
    <rPh sb="0" eb="3">
      <t>ジョセイガク</t>
    </rPh>
    <rPh sb="4" eb="6">
      <t>センエン</t>
    </rPh>
    <phoneticPr fontId="2"/>
  </si>
  <si>
    <t>福岡県夜須町、高知県夜須町と「3YASUほほえみ防災協定」を締結。</t>
    <phoneticPr fontId="2"/>
  </si>
  <si>
    <t>種　　　別</t>
    <rPh sb="0" eb="5">
      <t>シュベツ</t>
    </rPh>
    <phoneticPr fontId="2"/>
  </si>
  <si>
    <t>名称</t>
    <rPh sb="0" eb="2">
      <t>メイショウ</t>
    </rPh>
    <phoneticPr fontId="2"/>
  </si>
  <si>
    <t>員数</t>
    <rPh sb="0" eb="2">
      <t>インズウ</t>
    </rPh>
    <phoneticPr fontId="2"/>
  </si>
  <si>
    <t>棟数</t>
    <rPh sb="0" eb="1">
      <t>ムネ</t>
    </rPh>
    <rPh sb="1" eb="2">
      <t>カズ</t>
    </rPh>
    <phoneticPr fontId="2"/>
  </si>
  <si>
    <t>昭和45年</t>
    <rPh sb="0" eb="2">
      <t>ショウワ</t>
    </rPh>
    <rPh sb="4" eb="5">
      <t>ネン</t>
    </rPh>
    <phoneticPr fontId="2"/>
  </si>
  <si>
    <t>１５歳未満</t>
    <rPh sb="2" eb="3">
      <t>サイ</t>
    </rPh>
    <rPh sb="3" eb="5">
      <t>ミマン</t>
    </rPh>
    <phoneticPr fontId="2"/>
  </si>
  <si>
    <t>１５歳～６４歳</t>
    <rPh sb="2" eb="3">
      <t>サイ</t>
    </rPh>
    <rPh sb="6" eb="7">
      <t>サイ</t>
    </rPh>
    <phoneticPr fontId="2"/>
  </si>
  <si>
    <t>６５歳以上</t>
    <rPh sb="2" eb="3">
      <t>サイ</t>
    </rPh>
    <rPh sb="3" eb="5">
      <t>イジョウ</t>
    </rPh>
    <phoneticPr fontId="2"/>
  </si>
  <si>
    <t>年齢
不詳</t>
    <rPh sb="0" eb="2">
      <t>ネンレイ</t>
    </rPh>
    <rPh sb="3" eb="5">
      <t>フショウ</t>
    </rPh>
    <phoneticPr fontId="2"/>
  </si>
  <si>
    <t>人口</t>
    <rPh sb="0" eb="2">
      <t>ジンコウ</t>
    </rPh>
    <phoneticPr fontId="2"/>
  </si>
  <si>
    <t>第１種中高層住居専用地域</t>
    <rPh sb="0" eb="1">
      <t>ダイ</t>
    </rPh>
    <rPh sb="2" eb="3">
      <t>シュ</t>
    </rPh>
    <rPh sb="3" eb="6">
      <t>チュウコウソウ</t>
    </rPh>
    <rPh sb="6" eb="8">
      <t>ジュウキョ</t>
    </rPh>
    <rPh sb="8" eb="10">
      <t>センヨウ</t>
    </rPh>
    <rPh sb="10" eb="11">
      <t>チ</t>
    </rPh>
    <rPh sb="11" eb="12">
      <t>イキ</t>
    </rPh>
    <phoneticPr fontId="2"/>
  </si>
  <si>
    <t>第２種中高層住居専用地域</t>
    <rPh sb="0" eb="1">
      <t>ダイ</t>
    </rPh>
    <rPh sb="2" eb="3">
      <t>シュ</t>
    </rPh>
    <rPh sb="3" eb="6">
      <t>チュウコウソウ</t>
    </rPh>
    <rPh sb="6" eb="8">
      <t>ジュウキョ</t>
    </rPh>
    <rPh sb="8" eb="10">
      <t>センヨウ</t>
    </rPh>
    <rPh sb="10" eb="11">
      <t>チ</t>
    </rPh>
    <rPh sb="11" eb="12">
      <t>イキ</t>
    </rPh>
    <phoneticPr fontId="2"/>
  </si>
  <si>
    <t>第１種住居地域</t>
    <rPh sb="0" eb="1">
      <t>ダイ</t>
    </rPh>
    <rPh sb="2" eb="3">
      <t>シュ</t>
    </rPh>
    <rPh sb="3" eb="5">
      <t>ジュウキョ</t>
    </rPh>
    <rPh sb="5" eb="6">
      <t>チ</t>
    </rPh>
    <rPh sb="6" eb="7">
      <t>イキ</t>
    </rPh>
    <phoneticPr fontId="2"/>
  </si>
  <si>
    <t>３１．漁業従事者数</t>
    <rPh sb="3" eb="5">
      <t>ギョギョウ</t>
    </rPh>
    <rPh sb="5" eb="8">
      <t>ジュウジシャ</t>
    </rPh>
    <rPh sb="8" eb="9">
      <t>スウ</t>
    </rPh>
    <phoneticPr fontId="2"/>
  </si>
  <si>
    <t>c.市指定文化財</t>
    <rPh sb="2" eb="3">
      <t>シ</t>
    </rPh>
    <rPh sb="3" eb="5">
      <t>シテイ</t>
    </rPh>
    <rPh sb="5" eb="8">
      <t>ブンカザイ</t>
    </rPh>
    <phoneticPr fontId="2"/>
  </si>
  <si>
    <t>建造物</t>
    <rPh sb="0" eb="2">
      <t>ケンゾウ</t>
    </rPh>
    <rPh sb="2" eb="3">
      <t>ブツ</t>
    </rPh>
    <phoneticPr fontId="2"/>
  </si>
  <si>
    <t>1棟</t>
    <rPh sb="1" eb="2">
      <t>ムネ</t>
    </rPh>
    <phoneticPr fontId="2"/>
  </si>
  <si>
    <t>行畑石仏(阿弥陀仏立像)</t>
    <rPh sb="0" eb="2">
      <t>ユキハタ</t>
    </rPh>
    <rPh sb="2" eb="4">
      <t>セキブツ</t>
    </rPh>
    <rPh sb="5" eb="9">
      <t>アミダブツ</t>
    </rPh>
    <rPh sb="9" eb="11">
      <t>リツゾウ</t>
    </rPh>
    <phoneticPr fontId="2"/>
  </si>
  <si>
    <t>　御影堂(1棟)</t>
    <rPh sb="1" eb="3">
      <t>ミカゲ</t>
    </rPh>
    <rPh sb="3" eb="4">
      <t>ドウ</t>
    </rPh>
    <rPh sb="6" eb="7">
      <t>ムネ</t>
    </rPh>
    <phoneticPr fontId="2"/>
  </si>
  <si>
    <t>　表門(1棟)</t>
    <rPh sb="1" eb="3">
      <t>オモテモン</t>
    </rPh>
    <rPh sb="5" eb="6">
      <t>ムネ</t>
    </rPh>
    <phoneticPr fontId="2"/>
  </si>
  <si>
    <t>江戸</t>
    <rPh sb="0" eb="2">
      <t>エド</t>
    </rPh>
    <phoneticPr fontId="2"/>
  </si>
  <si>
    <t>絵　画</t>
    <rPh sb="0" eb="1">
      <t>エ</t>
    </rPh>
    <rPh sb="2" eb="3">
      <t>ガ</t>
    </rPh>
    <phoneticPr fontId="2"/>
  </si>
  <si>
    <t>兵主神社</t>
    <rPh sb="0" eb="1">
      <t>ヘイ</t>
    </rPh>
    <rPh sb="1" eb="2">
      <t>ヌシ</t>
    </rPh>
    <rPh sb="2" eb="3">
      <t>カミ</t>
    </rPh>
    <rPh sb="3" eb="4">
      <t>シャ</t>
    </rPh>
    <phoneticPr fontId="2"/>
  </si>
  <si>
    <t>選定保存技術の選定</t>
    <rPh sb="0" eb="2">
      <t>センテイ</t>
    </rPh>
    <rPh sb="2" eb="4">
      <t>ホゾン</t>
    </rPh>
    <rPh sb="4" eb="6">
      <t>ギジュツ</t>
    </rPh>
    <rPh sb="7" eb="9">
      <t>センテイ</t>
    </rPh>
    <phoneticPr fontId="2"/>
  </si>
  <si>
    <t>名　　称</t>
    <rPh sb="0" eb="4">
      <t>メイショウ</t>
    </rPh>
    <phoneticPr fontId="2"/>
  </si>
  <si>
    <t>本藍染</t>
    <rPh sb="0" eb="1">
      <t>ホン</t>
    </rPh>
    <rPh sb="1" eb="2">
      <t>アイ</t>
    </rPh>
    <rPh sb="2" eb="3">
      <t>ゾ</t>
    </rPh>
    <phoneticPr fontId="2"/>
  </si>
  <si>
    <t>森　義男</t>
    <rPh sb="0" eb="1">
      <t>モリ</t>
    </rPh>
    <rPh sb="2" eb="4">
      <t>ヨシオ</t>
    </rPh>
    <phoneticPr fontId="2"/>
  </si>
  <si>
    <t>無形民俗文化財</t>
    <rPh sb="0" eb="2">
      <t>ムケイ</t>
    </rPh>
    <rPh sb="2" eb="4">
      <t>ミンゾク</t>
    </rPh>
    <rPh sb="4" eb="7">
      <t>ブンカザイ</t>
    </rPh>
    <phoneticPr fontId="2"/>
  </si>
  <si>
    <t>グルメリゾートびわ湖「鮎家の郷」オープン</t>
  </si>
  <si>
    <t>アメリカ合衆国ミシガン州ベアリン・スプリングス中学校との交流開始</t>
  </si>
  <si>
    <t>学童保育所「ひまわりハウス」運営開始</t>
  </si>
  <si>
    <t>老人保健施設「寿々はうす」運営開始</t>
  </si>
  <si>
    <t>中主町情報公開制度開始</t>
  </si>
  <si>
    <t>特別養護老人ホーム「あやめの里」開設</t>
  </si>
  <si>
    <t>さざなみ振興事業団設立</t>
  </si>
  <si>
    <t>中主幼稚園移転新築完成(３年保育開始)</t>
  </si>
  <si>
    <t>(注)各年10月1日現在</t>
    <rPh sb="1" eb="2">
      <t>チュウ</t>
    </rPh>
    <rPh sb="3" eb="4">
      <t>オノオノ</t>
    </rPh>
    <rPh sb="4" eb="5">
      <t>ネン</t>
    </rPh>
    <rPh sb="7" eb="8">
      <t>ガツ</t>
    </rPh>
    <rPh sb="9" eb="10">
      <t>ヒ</t>
    </rPh>
    <rPh sb="10" eb="12">
      <t>ゲンザイ</t>
    </rPh>
    <phoneticPr fontId="2"/>
  </si>
  <si>
    <t>貸出冊数</t>
    <rPh sb="0" eb="2">
      <t>カシダシ</t>
    </rPh>
    <rPh sb="2" eb="4">
      <t>サッスウ</t>
    </rPh>
    <phoneticPr fontId="2"/>
  </si>
  <si>
    <t>図書</t>
    <rPh sb="0" eb="2">
      <t>トショ</t>
    </rPh>
    <phoneticPr fontId="2"/>
  </si>
  <si>
    <t>雑誌</t>
    <rPh sb="0" eb="2">
      <t>ザッシ</t>
    </rPh>
    <phoneticPr fontId="2"/>
  </si>
  <si>
    <t>仮登録</t>
    <rPh sb="0" eb="3">
      <t>カリトウロク</t>
    </rPh>
    <phoneticPr fontId="2"/>
  </si>
  <si>
    <t>前年度実績</t>
    <rPh sb="0" eb="3">
      <t>ゼンネンド</t>
    </rPh>
    <rPh sb="3" eb="5">
      <t>ジッセキ</t>
    </rPh>
    <phoneticPr fontId="2"/>
  </si>
  <si>
    <t>(昭和57)年</t>
  </si>
  <si>
    <t>(昭和60)年</t>
  </si>
  <si>
    <t>飲料・飼料</t>
    <rPh sb="0" eb="2">
      <t>インリョウ</t>
    </rPh>
    <rPh sb="3" eb="5">
      <t>シリョウ</t>
    </rPh>
    <phoneticPr fontId="2"/>
  </si>
  <si>
    <t>繊維工業</t>
    <rPh sb="0" eb="2">
      <t>センイ</t>
    </rPh>
    <rPh sb="2" eb="4">
      <t>コウギョウ</t>
    </rPh>
    <phoneticPr fontId="2"/>
  </si>
  <si>
    <t>中主町制30周年記念式典</t>
  </si>
  <si>
    <t>中国湖南省へ親善視察団派遣</t>
  </si>
  <si>
    <t>その他の小売業</t>
    <rPh sb="0" eb="3">
      <t>ソノタ</t>
    </rPh>
    <rPh sb="4" eb="7">
      <t>コウリギョウ</t>
    </rPh>
    <phoneticPr fontId="2"/>
  </si>
  <si>
    <t>医薬品・化粧品</t>
    <rPh sb="0" eb="3">
      <t>イヤクヒン</t>
    </rPh>
    <rPh sb="4" eb="7">
      <t>ケショウヒン</t>
    </rPh>
    <phoneticPr fontId="2"/>
  </si>
  <si>
    <t>農耕用品</t>
    <rPh sb="0" eb="3">
      <t>ノウコウヨウ</t>
    </rPh>
    <rPh sb="3" eb="4">
      <t>ヒン</t>
    </rPh>
    <phoneticPr fontId="2"/>
  </si>
  <si>
    <t>燃料</t>
    <rPh sb="0" eb="2">
      <t>ネンリョウ</t>
    </rPh>
    <phoneticPr fontId="2"/>
  </si>
  <si>
    <t>書籍・文房具</t>
    <rPh sb="0" eb="2">
      <t>ショセキ</t>
    </rPh>
    <rPh sb="3" eb="6">
      <t>ブンボウグ</t>
    </rPh>
    <phoneticPr fontId="2"/>
  </si>
  <si>
    <t>スポーツ用品・がん具・娯楽用品・楽器</t>
    <rPh sb="4" eb="6">
      <t>ヨウヒン</t>
    </rPh>
    <rPh sb="9" eb="10">
      <t>グ</t>
    </rPh>
    <rPh sb="11" eb="13">
      <t>ゴラク</t>
    </rPh>
    <rPh sb="13" eb="15">
      <t>ヨウヒン</t>
    </rPh>
    <rPh sb="16" eb="18">
      <t>ガッキ</t>
    </rPh>
    <phoneticPr fontId="2"/>
  </si>
  <si>
    <t>第３次産業</t>
    <rPh sb="0" eb="1">
      <t>ダイ</t>
    </rPh>
    <rPh sb="2" eb="3">
      <t>ジ</t>
    </rPh>
    <rPh sb="3" eb="5">
      <t>サンギョウ</t>
    </rPh>
    <phoneticPr fontId="2"/>
  </si>
  <si>
    <t>助成額（千円）</t>
    <rPh sb="0" eb="3">
      <t>ジョセイガク</t>
    </rPh>
    <rPh sb="4" eb="6">
      <t>センエン</t>
    </rPh>
    <phoneticPr fontId="2"/>
  </si>
  <si>
    <t>年　月　日</t>
    <rPh sb="0" eb="5">
      <t>ネンガッピ</t>
    </rPh>
    <phoneticPr fontId="2"/>
  </si>
  <si>
    <t>備　　　　考</t>
    <rPh sb="0" eb="6">
      <t>ビコウ</t>
    </rPh>
    <phoneticPr fontId="2"/>
  </si>
  <si>
    <t>稲辻</t>
    <rPh sb="0" eb="1">
      <t>イナ</t>
    </rPh>
    <rPh sb="1" eb="2">
      <t>ツジ</t>
    </rPh>
    <phoneticPr fontId="2"/>
  </si>
  <si>
    <t>冨波南</t>
    <rPh sb="0" eb="1">
      <t>フ</t>
    </rPh>
    <rPh sb="1" eb="2">
      <t>ナミ</t>
    </rPh>
    <rPh sb="2" eb="3">
      <t>ミナミ</t>
    </rPh>
    <phoneticPr fontId="2"/>
  </si>
  <si>
    <t>久野部</t>
    <rPh sb="0" eb="1">
      <t>ク</t>
    </rPh>
    <rPh sb="1" eb="2">
      <t>ノ</t>
    </rPh>
    <rPh sb="2" eb="3">
      <t>ブ</t>
    </rPh>
    <phoneticPr fontId="2"/>
  </si>
  <si>
    <t>久野部東</t>
    <rPh sb="0" eb="1">
      <t>ク</t>
    </rPh>
    <rPh sb="1" eb="2">
      <t>ノ</t>
    </rPh>
    <rPh sb="2" eb="3">
      <t>ブ</t>
    </rPh>
    <rPh sb="3" eb="4">
      <t>ヒガシ</t>
    </rPh>
    <phoneticPr fontId="2"/>
  </si>
  <si>
    <t>平成13年度</t>
    <rPh sb="0" eb="2">
      <t>ヘイセイ</t>
    </rPh>
    <rPh sb="4" eb="5">
      <t>ネン</t>
    </rPh>
    <rPh sb="5" eb="6">
      <t>ド</t>
    </rPh>
    <phoneticPr fontId="2"/>
  </si>
  <si>
    <t>そ　の　他</t>
    <rPh sb="0" eb="5">
      <t>ソノタ</t>
    </rPh>
    <phoneticPr fontId="2"/>
  </si>
  <si>
    <t>年間商品販売額</t>
    <rPh sb="0" eb="2">
      <t>ネンカン</t>
    </rPh>
    <rPh sb="2" eb="4">
      <t>ショウヒン</t>
    </rPh>
    <rPh sb="4" eb="7">
      <t>ハンバイガク</t>
    </rPh>
    <phoneticPr fontId="2"/>
  </si>
  <si>
    <t>５１．医療従事者状況</t>
    <rPh sb="3" eb="5">
      <t>イリョウ</t>
    </rPh>
    <rPh sb="5" eb="8">
      <t>ジュウジシャ</t>
    </rPh>
    <rPh sb="8" eb="10">
      <t>ジョウキョウ</t>
    </rPh>
    <phoneticPr fontId="2"/>
  </si>
  <si>
    <t>資料：草津保健所</t>
    <rPh sb="0" eb="2">
      <t>シリョウ</t>
    </rPh>
    <rPh sb="3" eb="5">
      <t>クサツ</t>
    </rPh>
    <rPh sb="5" eb="8">
      <t>ホケンジョ</t>
    </rPh>
    <phoneticPr fontId="2"/>
  </si>
  <si>
    <t>医　　師</t>
    <rPh sb="0" eb="1">
      <t>イ</t>
    </rPh>
    <rPh sb="3" eb="4">
      <t>シ</t>
    </rPh>
    <phoneticPr fontId="2"/>
  </si>
  <si>
    <t>歯科医師</t>
    <rPh sb="0" eb="2">
      <t>シカ</t>
    </rPh>
    <rPh sb="2" eb="4">
      <t>イシ</t>
    </rPh>
    <phoneticPr fontId="2"/>
  </si>
  <si>
    <t>薬剤師</t>
  </si>
  <si>
    <t>保健師</t>
  </si>
  <si>
    <t>助産師</t>
  </si>
  <si>
    <t>看護師</t>
  </si>
  <si>
    <t>准看護師</t>
    <rPh sb="0" eb="1">
      <t>ジュン</t>
    </rPh>
    <rPh sb="1" eb="3">
      <t>カンゴ</t>
    </rPh>
    <rPh sb="3" eb="4">
      <t>シ</t>
    </rPh>
    <phoneticPr fontId="2"/>
  </si>
  <si>
    <t>各年1月1日現在</t>
    <rPh sb="0" eb="2">
      <t>カクネン</t>
    </rPh>
    <rPh sb="3" eb="4">
      <t>ツキ</t>
    </rPh>
    <rPh sb="5" eb="6">
      <t>ヒ</t>
    </rPh>
    <rPh sb="6" eb="8">
      <t>ゲンザイ</t>
    </rPh>
    <phoneticPr fontId="2"/>
  </si>
  <si>
    <t>各年3月31日現在</t>
    <rPh sb="0" eb="2">
      <t>カクネン</t>
    </rPh>
    <rPh sb="3" eb="4">
      <t>ガツ</t>
    </rPh>
    <rPh sb="6" eb="7">
      <t>ニチ</t>
    </rPh>
    <rPh sb="7" eb="9">
      <t>ゲンザイ</t>
    </rPh>
    <phoneticPr fontId="2"/>
  </si>
  <si>
    <t>　　　各年10月1日現在</t>
    <rPh sb="3" eb="5">
      <t>カクネン</t>
    </rPh>
    <rPh sb="7" eb="8">
      <t>ガツ</t>
    </rPh>
    <rPh sb="9" eb="12">
      <t>ニチゲンザイ</t>
    </rPh>
    <phoneticPr fontId="2"/>
  </si>
  <si>
    <t>総　数</t>
    <rPh sb="0" eb="3">
      <t>ソウスウ</t>
    </rPh>
    <phoneticPr fontId="2"/>
  </si>
  <si>
    <t>(４号棟)</t>
    <rPh sb="2" eb="3">
      <t>ゴウ</t>
    </rPh>
    <rPh sb="3" eb="4">
      <t>ムネ</t>
    </rPh>
    <phoneticPr fontId="2"/>
  </si>
  <si>
    <t>(保育士数)</t>
    <rPh sb="1" eb="3">
      <t>ホイク</t>
    </rPh>
    <rPh sb="3" eb="4">
      <t>シ</t>
    </rPh>
    <rPh sb="4" eb="5">
      <t>スウ</t>
    </rPh>
    <phoneticPr fontId="2"/>
  </si>
  <si>
    <t xml:space="preserve">       </t>
    <phoneticPr fontId="2"/>
  </si>
  <si>
    <t>各数値は１日平均旅客乗車人員です。</t>
    <rPh sb="0" eb="1">
      <t>カク</t>
    </rPh>
    <rPh sb="1" eb="3">
      <t>スウチ</t>
    </rPh>
    <rPh sb="5" eb="6">
      <t>ニチ</t>
    </rPh>
    <rPh sb="6" eb="8">
      <t>ヘイキン</t>
    </rPh>
    <rPh sb="8" eb="10">
      <t>リョカク</t>
    </rPh>
    <rPh sb="10" eb="12">
      <t>ジョウシャ</t>
    </rPh>
    <rPh sb="12" eb="14">
      <t>ジンイン</t>
    </rPh>
    <phoneticPr fontId="2"/>
  </si>
  <si>
    <t>昭和36年 3月23日</t>
    <rPh sb="0" eb="2">
      <t>ショウワ</t>
    </rPh>
    <rPh sb="4" eb="5">
      <t>ネン</t>
    </rPh>
    <rPh sb="7" eb="8">
      <t>４ガツ</t>
    </rPh>
    <rPh sb="10" eb="11">
      <t>５ニチ</t>
    </rPh>
    <phoneticPr fontId="2"/>
  </si>
  <si>
    <t>近江富士第１</t>
    <rPh sb="0" eb="2">
      <t>オウミ</t>
    </rPh>
    <rPh sb="2" eb="4">
      <t>フジ</t>
    </rPh>
    <rPh sb="4" eb="5">
      <t>ダイ</t>
    </rPh>
    <phoneticPr fontId="2"/>
  </si>
  <si>
    <t>近江富士第２</t>
    <rPh sb="0" eb="2">
      <t>オウミ</t>
    </rPh>
    <rPh sb="2" eb="4">
      <t>フジ</t>
    </rPh>
    <rPh sb="4" eb="5">
      <t>ダイ</t>
    </rPh>
    <phoneticPr fontId="2"/>
  </si>
  <si>
    <t>近江富士第３</t>
    <rPh sb="0" eb="2">
      <t>オウミ</t>
    </rPh>
    <rPh sb="2" eb="4">
      <t>フジ</t>
    </rPh>
    <rPh sb="4" eb="5">
      <t>ダイ</t>
    </rPh>
    <phoneticPr fontId="2"/>
  </si>
  <si>
    <t>近江富士第４</t>
    <rPh sb="0" eb="2">
      <t>オウミ</t>
    </rPh>
    <rPh sb="2" eb="4">
      <t>フジ</t>
    </rPh>
    <rPh sb="4" eb="5">
      <t>ダイ</t>
    </rPh>
    <phoneticPr fontId="2"/>
  </si>
  <si>
    <t>近江富士第５</t>
    <rPh sb="0" eb="2">
      <t>オウミ</t>
    </rPh>
    <rPh sb="2" eb="4">
      <t>フジ</t>
    </rPh>
    <rPh sb="4" eb="5">
      <t>ダイ</t>
    </rPh>
    <phoneticPr fontId="2"/>
  </si>
  <si>
    <t>近江富士第６</t>
    <rPh sb="0" eb="2">
      <t>オウミ</t>
    </rPh>
    <rPh sb="2" eb="4">
      <t>フジ</t>
    </rPh>
    <rPh sb="4" eb="5">
      <t>ダイ</t>
    </rPh>
    <phoneticPr fontId="2"/>
  </si>
  <si>
    <t>近江富士第７</t>
    <rPh sb="0" eb="2">
      <t>オウミ</t>
    </rPh>
    <rPh sb="2" eb="4">
      <t>フジ</t>
    </rPh>
    <rPh sb="4" eb="5">
      <t>ダイ</t>
    </rPh>
    <phoneticPr fontId="2"/>
  </si>
  <si>
    <t>びわこ学園</t>
    <rPh sb="3" eb="5">
      <t>ガクエン</t>
    </rPh>
    <phoneticPr fontId="2"/>
  </si>
  <si>
    <t>５０．医療施設状況</t>
    <rPh sb="3" eb="5">
      <t>イリョウ</t>
    </rPh>
    <rPh sb="5" eb="7">
      <t>シセツ</t>
    </rPh>
    <rPh sb="7" eb="9">
      <t>ジョウキョウ</t>
    </rPh>
    <phoneticPr fontId="2"/>
  </si>
  <si>
    <t>資料：草津保健所</t>
    <rPh sb="0" eb="2">
      <t>シリョウ</t>
    </rPh>
    <rPh sb="3" eb="5">
      <t>クサツ</t>
    </rPh>
    <rPh sb="5" eb="7">
      <t>ホケン</t>
    </rPh>
    <rPh sb="7" eb="8">
      <t>ショ</t>
    </rPh>
    <phoneticPr fontId="2"/>
  </si>
  <si>
    <t>区　分</t>
    <rPh sb="0" eb="1">
      <t>ク</t>
    </rPh>
    <rPh sb="2" eb="3">
      <t>ブン</t>
    </rPh>
    <phoneticPr fontId="2"/>
  </si>
  <si>
    <t>病　　院</t>
    <rPh sb="0" eb="1">
      <t>ヤマイ</t>
    </rPh>
    <rPh sb="3" eb="4">
      <t>イン</t>
    </rPh>
    <phoneticPr fontId="2"/>
  </si>
  <si>
    <t>一般診療所</t>
    <rPh sb="0" eb="2">
      <t>イッパン</t>
    </rPh>
    <rPh sb="2" eb="4">
      <t>シンリョウ</t>
    </rPh>
    <rPh sb="4" eb="5">
      <t>ショ</t>
    </rPh>
    <phoneticPr fontId="2"/>
  </si>
  <si>
    <t>歯科診療所</t>
    <rPh sb="0" eb="2">
      <t>シカ</t>
    </rPh>
    <rPh sb="2" eb="4">
      <t>シンリョウ</t>
    </rPh>
    <rPh sb="4" eb="5">
      <t>ジョ</t>
    </rPh>
    <phoneticPr fontId="2"/>
  </si>
  <si>
    <t>薬局数</t>
    <rPh sb="0" eb="2">
      <t>ヤッキョク</t>
    </rPh>
    <rPh sb="2" eb="3">
      <t>スウ</t>
    </rPh>
    <phoneticPr fontId="2"/>
  </si>
  <si>
    <t>4月1日現在</t>
    <rPh sb="1" eb="2">
      <t>ガツ</t>
    </rPh>
    <rPh sb="3" eb="4">
      <t>ニチ</t>
    </rPh>
    <rPh sb="4" eb="6">
      <t>ゲンザイ</t>
    </rPh>
    <phoneticPr fontId="2"/>
  </si>
  <si>
    <t>(注)各年12月31日現在</t>
    <rPh sb="1" eb="2">
      <t>チュウ</t>
    </rPh>
    <rPh sb="3" eb="5">
      <t>カクネン</t>
    </rPh>
    <rPh sb="7" eb="8">
      <t>ツキ</t>
    </rPh>
    <rPh sb="10" eb="11">
      <t>ヒ</t>
    </rPh>
    <rPh sb="11" eb="13">
      <t>ゲンザイ</t>
    </rPh>
    <phoneticPr fontId="2"/>
  </si>
  <si>
    <t>保　有　漁　船　隻　数</t>
    <rPh sb="0" eb="1">
      <t>タモツ</t>
    </rPh>
    <rPh sb="2" eb="3">
      <t>ユウ</t>
    </rPh>
    <rPh sb="4" eb="5">
      <t>リョウ</t>
    </rPh>
    <rPh sb="6" eb="7">
      <t>セン</t>
    </rPh>
    <rPh sb="8" eb="9">
      <t>セキ</t>
    </rPh>
    <rPh sb="10" eb="11">
      <t>カズ</t>
    </rPh>
    <phoneticPr fontId="2"/>
  </si>
  <si>
    <t>平成23年 3月24日</t>
    <rPh sb="0" eb="2">
      <t>ヘイセイ</t>
    </rPh>
    <rPh sb="4" eb="5">
      <t>ネン</t>
    </rPh>
    <rPh sb="7" eb="8">
      <t>ガツ</t>
    </rPh>
    <rPh sb="10" eb="11">
      <t>ニチ</t>
    </rPh>
    <phoneticPr fontId="2"/>
  </si>
  <si>
    <t>木造毘沙門天立像(所在薬師堂)</t>
    <rPh sb="0" eb="2">
      <t>モクゾウ</t>
    </rPh>
    <rPh sb="2" eb="6">
      <t>ビシャモンテン</t>
    </rPh>
    <rPh sb="6" eb="8">
      <t>リツゾウ</t>
    </rPh>
    <rPh sb="9" eb="11">
      <t>ショザイ</t>
    </rPh>
    <rPh sb="11" eb="13">
      <t>ヤクシ</t>
    </rPh>
    <rPh sb="13" eb="14">
      <t>ドウ</t>
    </rPh>
    <phoneticPr fontId="2"/>
  </si>
  <si>
    <t>(注)</t>
    <rPh sb="1" eb="2">
      <t>チュウ</t>
    </rPh>
    <phoneticPr fontId="2"/>
  </si>
  <si>
    <t>重要文化財</t>
    <rPh sb="0" eb="2">
      <t>ジュウヨウ</t>
    </rPh>
    <rPh sb="2" eb="5">
      <t>ブンカザイ</t>
    </rPh>
    <phoneticPr fontId="2"/>
  </si>
  <si>
    <t>御上神社拝殿</t>
    <rPh sb="0" eb="1">
      <t>オン</t>
    </rPh>
    <rPh sb="1" eb="2">
      <t>ウエ</t>
    </rPh>
    <rPh sb="2" eb="4">
      <t>ジンジャ</t>
    </rPh>
    <rPh sb="4" eb="6">
      <t>ハイデン</t>
    </rPh>
    <phoneticPr fontId="2"/>
  </si>
  <si>
    <t>御上神社楼門</t>
    <rPh sb="0" eb="2">
      <t>ミカミ</t>
    </rPh>
    <rPh sb="2" eb="4">
      <t>ジンジャ</t>
    </rPh>
    <rPh sb="4" eb="6">
      <t>ロウモン</t>
    </rPh>
    <phoneticPr fontId="2"/>
  </si>
  <si>
    <t>明治35年 7月31日</t>
    <rPh sb="0" eb="2">
      <t>メイジ</t>
    </rPh>
    <rPh sb="4" eb="5">
      <t>ネン</t>
    </rPh>
    <rPh sb="7" eb="8">
      <t>４ガツ</t>
    </rPh>
    <rPh sb="10" eb="11">
      <t>５ニチ</t>
    </rPh>
    <phoneticPr fontId="2"/>
  </si>
  <si>
    <t>生和神社本殿</t>
    <rPh sb="0" eb="1">
      <t>セイ</t>
    </rPh>
    <rPh sb="1" eb="2">
      <t>ワ</t>
    </rPh>
    <rPh sb="2" eb="4">
      <t>ジンジャ</t>
    </rPh>
    <rPh sb="4" eb="6">
      <t>ホンデン</t>
    </rPh>
    <phoneticPr fontId="2"/>
  </si>
  <si>
    <t>生和神社</t>
    <rPh sb="0" eb="1">
      <t>セイ</t>
    </rPh>
    <rPh sb="1" eb="2">
      <t>ワ</t>
    </rPh>
    <rPh sb="2" eb="4">
      <t>ジンジャ</t>
    </rPh>
    <phoneticPr fontId="2"/>
  </si>
  <si>
    <t>追加昭和56年 6月 5日</t>
    <rPh sb="0" eb="1">
      <t>ツイカ</t>
    </rPh>
    <rPh sb="1" eb="2">
      <t>カ</t>
    </rPh>
    <rPh sb="2" eb="4">
      <t>ショウワ</t>
    </rPh>
    <rPh sb="6" eb="7">
      <t>ネン</t>
    </rPh>
    <rPh sb="9" eb="10">
      <t>４ガツ</t>
    </rPh>
    <rPh sb="12" eb="13">
      <t>５ニチ</t>
    </rPh>
    <phoneticPr fontId="2"/>
  </si>
  <si>
    <t>附　棟札　2枚</t>
    <rPh sb="0" eb="1">
      <t>フゾク</t>
    </rPh>
    <rPh sb="2" eb="3">
      <t>ムネ</t>
    </rPh>
    <rPh sb="3" eb="4">
      <t>サツ</t>
    </rPh>
    <rPh sb="6" eb="7">
      <t>マイ</t>
    </rPh>
    <phoneticPr fontId="2"/>
  </si>
  <si>
    <t>平成23年</t>
    <rPh sb="0" eb="2">
      <t>ヘイセイ</t>
    </rPh>
    <rPh sb="4" eb="5">
      <t>ネン</t>
    </rPh>
    <phoneticPr fontId="2"/>
  </si>
  <si>
    <t>保持者</t>
    <rPh sb="0" eb="3">
      <t>ホジシャ</t>
    </rPh>
    <phoneticPr fontId="2"/>
  </si>
  <si>
    <t>種別</t>
    <rPh sb="0" eb="2">
      <t>シュベツ</t>
    </rPh>
    <phoneticPr fontId="2"/>
  </si>
  <si>
    <t>風俗習慣・祭礼(信仰)</t>
    <rPh sb="0" eb="2">
      <t>フウゾク</t>
    </rPh>
    <rPh sb="2" eb="4">
      <t>シュウカン</t>
    </rPh>
    <rPh sb="5" eb="7">
      <t>サイレイ</t>
    </rPh>
    <rPh sb="8" eb="10">
      <t>シンコウ</t>
    </rPh>
    <phoneticPr fontId="2"/>
  </si>
  <si>
    <t>ずいき祭保存会</t>
  </si>
  <si>
    <t>江戸</t>
  </si>
  <si>
    <t>学術研究,技術サービス業</t>
    <rPh sb="0" eb="2">
      <t>ガクジュツ</t>
    </rPh>
    <rPh sb="2" eb="4">
      <t>ケンキュウ</t>
    </rPh>
    <rPh sb="5" eb="7">
      <t>ギジュツ</t>
    </rPh>
    <rPh sb="11" eb="12">
      <t>ギョウ</t>
    </rPh>
    <phoneticPr fontId="2"/>
  </si>
  <si>
    <t>平成24年</t>
    <rPh sb="0" eb="2">
      <t>ヘイセイ</t>
    </rPh>
    <rPh sb="4" eb="5">
      <t>ネン</t>
    </rPh>
    <phoneticPr fontId="2"/>
  </si>
  <si>
    <t>面積</t>
    <rPh sb="0" eb="2">
      <t>メンセキ</t>
    </rPh>
    <phoneticPr fontId="2"/>
  </si>
  <si>
    <t>三　上</t>
    <rPh sb="0" eb="1">
      <t>サン</t>
    </rPh>
    <rPh sb="2" eb="3">
      <t>ジョウ</t>
    </rPh>
    <phoneticPr fontId="2"/>
  </si>
  <si>
    <t>４３２ｍ</t>
    <phoneticPr fontId="2"/>
  </si>
  <si>
    <t>８５ｍ</t>
    <phoneticPr fontId="2"/>
  </si>
  <si>
    <t>高　木</t>
    <rPh sb="0" eb="1">
      <t>タカ</t>
    </rPh>
    <rPh sb="2" eb="3">
      <t>キ</t>
    </rPh>
    <phoneticPr fontId="2"/>
  </si>
  <si>
    <t>　　多賀町</t>
    <rPh sb="2" eb="5">
      <t>タガチョウ</t>
    </rPh>
    <phoneticPr fontId="2"/>
  </si>
  <si>
    <t>生和神社末社</t>
    <rPh sb="0" eb="1">
      <t>セイ</t>
    </rPh>
    <rPh sb="1" eb="2">
      <t>ワ</t>
    </rPh>
    <rPh sb="2" eb="4">
      <t>ジンジャ</t>
    </rPh>
    <rPh sb="4" eb="5">
      <t>マツ</t>
    </rPh>
    <rPh sb="5" eb="6">
      <t>ヤシロ</t>
    </rPh>
    <phoneticPr fontId="2"/>
  </si>
  <si>
    <t>春日神社本殿</t>
    <rPh sb="0" eb="2">
      <t>カスガ</t>
    </rPh>
    <rPh sb="2" eb="4">
      <t>ジンジャ</t>
    </rPh>
    <rPh sb="4" eb="6">
      <t>ホンデン</t>
    </rPh>
    <phoneticPr fontId="2"/>
  </si>
  <si>
    <t>昭和28年 3月31日</t>
    <rPh sb="0" eb="2">
      <t>ショウワ</t>
    </rPh>
    <rPh sb="4" eb="5">
      <t>ネン</t>
    </rPh>
    <rPh sb="7" eb="8">
      <t>４ガツ</t>
    </rPh>
    <rPh sb="10" eb="11">
      <t>５ニチ</t>
    </rPh>
    <phoneticPr fontId="2"/>
  </si>
  <si>
    <t>圓光寺本堂</t>
    <rPh sb="0" eb="1">
      <t>ツブラ</t>
    </rPh>
    <rPh sb="1" eb="2">
      <t>ヒカリ</t>
    </rPh>
    <rPh sb="2" eb="3">
      <t>テラ</t>
    </rPh>
    <rPh sb="3" eb="5">
      <t>ホンドウ</t>
    </rPh>
    <phoneticPr fontId="2"/>
  </si>
  <si>
    <t>北野一丁目</t>
    <rPh sb="0" eb="2">
      <t>キタノ</t>
    </rPh>
    <rPh sb="2" eb="5">
      <t>イッチョウメ</t>
    </rPh>
    <phoneticPr fontId="2"/>
  </si>
  <si>
    <t>栄</t>
    <rPh sb="0" eb="1">
      <t>サカエ</t>
    </rPh>
    <phoneticPr fontId="2"/>
  </si>
  <si>
    <t>追加昭和56年 6月 5日</t>
    <rPh sb="0" eb="2">
      <t>ツイカ</t>
    </rPh>
    <rPh sb="2" eb="4">
      <t>ショウワ</t>
    </rPh>
    <rPh sb="6" eb="7">
      <t>ネン</t>
    </rPh>
    <rPh sb="9" eb="10">
      <t>４ガツ</t>
    </rPh>
    <rPh sb="12" eb="13">
      <t>５ニチ</t>
    </rPh>
    <phoneticPr fontId="2"/>
  </si>
  <si>
    <t>昭和18年 6月 9日</t>
    <rPh sb="0" eb="2">
      <t>ショウワ</t>
    </rPh>
    <rPh sb="4" eb="5">
      <t>ネン</t>
    </rPh>
    <rPh sb="7" eb="8">
      <t>４ガツ</t>
    </rPh>
    <rPh sb="10" eb="11">
      <t>５ニチ</t>
    </rPh>
    <phoneticPr fontId="2"/>
  </si>
  <si>
    <t>大行事神社本殿</t>
    <rPh sb="0" eb="1">
      <t>ダイ</t>
    </rPh>
    <rPh sb="1" eb="3">
      <t>ギョウジ</t>
    </rPh>
    <rPh sb="3" eb="5">
      <t>ジンジャ</t>
    </rPh>
    <rPh sb="5" eb="7">
      <t>ホンデン</t>
    </rPh>
    <phoneticPr fontId="2"/>
  </si>
  <si>
    <t>大行事神社</t>
    <rPh sb="0" eb="1">
      <t>ダイ</t>
    </rPh>
    <rPh sb="1" eb="3">
      <t>ギョウジ</t>
    </rPh>
    <rPh sb="3" eb="5">
      <t>ジンジャ</t>
    </rPh>
    <phoneticPr fontId="2"/>
  </si>
  <si>
    <t>昭和19年 9月 5日</t>
    <rPh sb="0" eb="2">
      <t>ショウワ</t>
    </rPh>
    <rPh sb="4" eb="5">
      <t>ネン</t>
    </rPh>
    <rPh sb="7" eb="8">
      <t>４ガツ</t>
    </rPh>
    <rPh sb="10" eb="11">
      <t>５ニチ</t>
    </rPh>
    <phoneticPr fontId="2"/>
  </si>
  <si>
    <t>工業用地</t>
    <rPh sb="0" eb="2">
      <t>コウギョウ</t>
    </rPh>
    <rPh sb="2" eb="4">
      <t>ヨウチ</t>
    </rPh>
    <phoneticPr fontId="2"/>
  </si>
  <si>
    <t>年　間　配　水　量</t>
    <rPh sb="0" eb="1">
      <t>トシ</t>
    </rPh>
    <rPh sb="2" eb="3">
      <t>カン</t>
    </rPh>
    <rPh sb="4" eb="5">
      <t>クバ</t>
    </rPh>
    <rPh sb="6" eb="7">
      <t>ミズ</t>
    </rPh>
    <rPh sb="8" eb="9">
      <t>リョウ</t>
    </rPh>
    <phoneticPr fontId="2"/>
  </si>
  <si>
    <t>有　効　水　量</t>
    <rPh sb="0" eb="1">
      <t>ユウ</t>
    </rPh>
    <rPh sb="2" eb="3">
      <t>コウ</t>
    </rPh>
    <rPh sb="4" eb="5">
      <t>ミズ</t>
    </rPh>
    <rPh sb="6" eb="7">
      <t>リョウ</t>
    </rPh>
    <phoneticPr fontId="2"/>
  </si>
  <si>
    <t>資料：</t>
    <rPh sb="0" eb="2">
      <t>シリョウ</t>
    </rPh>
    <phoneticPr fontId="2"/>
  </si>
  <si>
    <t>平成16年度</t>
    <rPh sb="0" eb="2">
      <t>ヘイセイ</t>
    </rPh>
    <rPh sb="4" eb="6">
      <t>ネンド</t>
    </rPh>
    <phoneticPr fontId="2"/>
  </si>
  <si>
    <t>小型特殊</t>
    <rPh sb="0" eb="2">
      <t>コガタ</t>
    </rPh>
    <rPh sb="2" eb="4">
      <t>トクシュ</t>
    </rPh>
    <phoneticPr fontId="2"/>
  </si>
  <si>
    <t>農耕用</t>
    <rPh sb="0" eb="3">
      <t>ノウコウヨウ</t>
    </rPh>
    <phoneticPr fontId="2"/>
  </si>
  <si>
    <t>永原第１団地　</t>
    <rPh sb="0" eb="2">
      <t>ナガハラ</t>
    </rPh>
    <rPh sb="2" eb="3">
      <t>ダイ</t>
    </rPh>
    <rPh sb="4" eb="6">
      <t>ダンチ</t>
    </rPh>
    <phoneticPr fontId="2"/>
  </si>
  <si>
    <t>新上屋団地</t>
    <rPh sb="0" eb="1">
      <t>シン</t>
    </rPh>
    <rPh sb="1" eb="2">
      <t>カミ</t>
    </rPh>
    <rPh sb="2" eb="3">
      <t>ヤ</t>
    </rPh>
    <rPh sb="3" eb="5">
      <t>ダンチ</t>
    </rPh>
    <phoneticPr fontId="2"/>
  </si>
  <si>
    <t>　　甲良町</t>
    <rPh sb="2" eb="4">
      <t>コウラ</t>
    </rPh>
    <rPh sb="4" eb="5">
      <t>チョウ</t>
    </rPh>
    <phoneticPr fontId="2"/>
  </si>
  <si>
    <t>　　豊郷町</t>
    <rPh sb="2" eb="4">
      <t>トヨサト</t>
    </rPh>
    <rPh sb="4" eb="5">
      <t>チョウ</t>
    </rPh>
    <phoneticPr fontId="2"/>
  </si>
  <si>
    <t>　　竜王町</t>
    <rPh sb="2" eb="3">
      <t>リュウ</t>
    </rPh>
    <rPh sb="3" eb="4">
      <t>オウ</t>
    </rPh>
    <rPh sb="4" eb="5">
      <t>マチ</t>
    </rPh>
    <phoneticPr fontId="2"/>
  </si>
  <si>
    <t>　　米原市</t>
    <rPh sb="2" eb="3">
      <t>ベイ</t>
    </rPh>
    <rPh sb="3" eb="5">
      <t>ハライチ</t>
    </rPh>
    <phoneticPr fontId="2"/>
  </si>
  <si>
    <t>　　東近江市</t>
    <rPh sb="2" eb="3">
      <t>ヒガシ</t>
    </rPh>
    <rPh sb="3" eb="5">
      <t>オウミ</t>
    </rPh>
    <rPh sb="5" eb="6">
      <t>シ</t>
    </rPh>
    <phoneticPr fontId="2"/>
  </si>
  <si>
    <t xml:space="preserve"> </t>
    <phoneticPr fontId="2"/>
  </si>
  <si>
    <t>１３６°０１′３２″</t>
    <phoneticPr fontId="2"/>
  </si>
  <si>
    <t>百貨店・総合スーパー</t>
    <rPh sb="0" eb="3">
      <t>ヒャッカテン</t>
    </rPh>
    <rPh sb="4" eb="6">
      <t>ソウゴウ</t>
    </rPh>
    <phoneticPr fontId="2"/>
  </si>
  <si>
    <t>平成２４年</t>
    <rPh sb="0" eb="2">
      <t>ヘイセイ</t>
    </rPh>
    <rPh sb="4" eb="5">
      <t>ネン</t>
    </rPh>
    <phoneticPr fontId="2"/>
  </si>
  <si>
    <t>記変昭和58年 1月 7日</t>
    <rPh sb="0" eb="1">
      <t>キ</t>
    </rPh>
    <rPh sb="1" eb="2">
      <t>ヘン</t>
    </rPh>
    <rPh sb="2" eb="4">
      <t>ショウワ</t>
    </rPh>
    <rPh sb="6" eb="7">
      <t>ネン</t>
    </rPh>
    <rPh sb="9" eb="10">
      <t>ツキ</t>
    </rPh>
    <rPh sb="12" eb="13">
      <t>ヒ</t>
    </rPh>
    <phoneticPr fontId="2"/>
  </si>
  <si>
    <t>追加昭和58年 1月 7日</t>
    <rPh sb="0" eb="2">
      <t>ツイカ</t>
    </rPh>
    <rPh sb="2" eb="4">
      <t>ショウワ</t>
    </rPh>
    <rPh sb="6" eb="7">
      <t>ネン</t>
    </rPh>
    <rPh sb="9" eb="10">
      <t>ツキ</t>
    </rPh>
    <rPh sb="12" eb="13">
      <t>ヒ</t>
    </rPh>
    <phoneticPr fontId="2"/>
  </si>
  <si>
    <t>平成 3年 6月21日</t>
    <rPh sb="0" eb="2">
      <t>ヘイセイ</t>
    </rPh>
    <rPh sb="4" eb="5">
      <t>ネン</t>
    </rPh>
    <rPh sb="7" eb="8">
      <t>ガツ</t>
    </rPh>
    <rPh sb="10" eb="11">
      <t>ニチ</t>
    </rPh>
    <phoneticPr fontId="2"/>
  </si>
  <si>
    <t>昭和63年 3月31日</t>
    <rPh sb="0" eb="2">
      <t>ショウワ</t>
    </rPh>
    <rPh sb="4" eb="5">
      <t>ネン</t>
    </rPh>
    <rPh sb="7" eb="8">
      <t>ガツ</t>
    </rPh>
    <rPh sb="10" eb="11">
      <t>ニチ</t>
    </rPh>
    <phoneticPr fontId="2"/>
  </si>
  <si>
    <t>平成 2年 3月31日</t>
    <rPh sb="0" eb="2">
      <t>ヘイセイ</t>
    </rPh>
    <rPh sb="4" eb="5">
      <t>ネン</t>
    </rPh>
    <rPh sb="7" eb="8">
      <t>ガツ</t>
    </rPh>
    <rPh sb="10" eb="11">
      <t>ニチ</t>
    </rPh>
    <phoneticPr fontId="2"/>
  </si>
  <si>
    <t>昭和63年 9月 1日</t>
    <rPh sb="0" eb="2">
      <t>ショウワ</t>
    </rPh>
    <rPh sb="4" eb="5">
      <t>ネン</t>
    </rPh>
    <rPh sb="7" eb="8">
      <t>ガツ</t>
    </rPh>
    <rPh sb="10" eb="11">
      <t>ニチ</t>
    </rPh>
    <phoneticPr fontId="2"/>
  </si>
  <si>
    <t>自市で従業・通学</t>
    <rPh sb="0" eb="1">
      <t>ジ</t>
    </rPh>
    <rPh sb="1" eb="2">
      <t>シ</t>
    </rPh>
    <rPh sb="3" eb="5">
      <t>ジュウギョウ</t>
    </rPh>
    <rPh sb="6" eb="8">
      <t>ツウガク</t>
    </rPh>
    <phoneticPr fontId="2"/>
  </si>
  <si>
    <t>平成 7年 3月31日</t>
    <rPh sb="0" eb="2">
      <t>ヘイセイ</t>
    </rPh>
    <rPh sb="4" eb="5">
      <t>ネン</t>
    </rPh>
    <rPh sb="7" eb="8">
      <t>ガツ</t>
    </rPh>
    <rPh sb="10" eb="11">
      <t>ニチ</t>
    </rPh>
    <phoneticPr fontId="2"/>
  </si>
  <si>
    <t>平成15年 3月 7日</t>
    <rPh sb="0" eb="2">
      <t>ヘイセイ</t>
    </rPh>
    <rPh sb="4" eb="5">
      <t>ネン</t>
    </rPh>
    <rPh sb="7" eb="8">
      <t>ガツ</t>
    </rPh>
    <rPh sb="10" eb="11">
      <t>ニチ</t>
    </rPh>
    <phoneticPr fontId="2"/>
  </si>
  <si>
    <t>(平成19)年</t>
    <rPh sb="1" eb="3">
      <t>ヘイセイ</t>
    </rPh>
    <rPh sb="6" eb="7">
      <t>ネン</t>
    </rPh>
    <phoneticPr fontId="2"/>
  </si>
  <si>
    <t>野洲市なかよし交流館オープン。</t>
    <rPh sb="0" eb="2">
      <t>ヤス</t>
    </rPh>
    <rPh sb="2" eb="3">
      <t>シ</t>
    </rPh>
    <rPh sb="7" eb="9">
      <t>コウリュウ</t>
    </rPh>
    <rPh sb="9" eb="10">
      <t>カン</t>
    </rPh>
    <phoneticPr fontId="2"/>
  </si>
  <si>
    <t>平成11年 3月 1日</t>
    <rPh sb="0" eb="2">
      <t>ヘイセイ</t>
    </rPh>
    <rPh sb="4" eb="5">
      <t>ネン</t>
    </rPh>
    <rPh sb="7" eb="8">
      <t>ガツ</t>
    </rPh>
    <rPh sb="10" eb="11">
      <t>ニチ</t>
    </rPh>
    <phoneticPr fontId="2"/>
  </si>
  <si>
    <t>平成14年 3月 4日</t>
    <rPh sb="0" eb="2">
      <t>ヘイセイ</t>
    </rPh>
    <rPh sb="4" eb="5">
      <t>ネン</t>
    </rPh>
    <rPh sb="7" eb="8">
      <t>ガツ</t>
    </rPh>
    <rPh sb="10" eb="11">
      <t>ニチ</t>
    </rPh>
    <phoneticPr fontId="2"/>
  </si>
  <si>
    <t>平成13年 3月30日</t>
    <rPh sb="0" eb="2">
      <t>ヘイセイ</t>
    </rPh>
    <rPh sb="4" eb="5">
      <t>ネン</t>
    </rPh>
    <rPh sb="7" eb="8">
      <t>ガツ</t>
    </rPh>
    <rPh sb="10" eb="11">
      <t>ニチ</t>
    </rPh>
    <phoneticPr fontId="2"/>
  </si>
  <si>
    <t>平成16年 3月31日</t>
    <rPh sb="0" eb="2">
      <t>ヘイセイ</t>
    </rPh>
    <rPh sb="4" eb="5">
      <t>ネン</t>
    </rPh>
    <rPh sb="7" eb="8">
      <t>ガツ</t>
    </rPh>
    <rPh sb="10" eb="11">
      <t>ニチ</t>
    </rPh>
    <phoneticPr fontId="2"/>
  </si>
  <si>
    <t>平成16年 9月21日</t>
    <rPh sb="0" eb="2">
      <t>ヘイセイ</t>
    </rPh>
    <rPh sb="4" eb="5">
      <t>ネン</t>
    </rPh>
    <rPh sb="7" eb="8">
      <t>ガツ</t>
    </rPh>
    <rPh sb="10" eb="11">
      <t>ニチ</t>
    </rPh>
    <phoneticPr fontId="2"/>
  </si>
  <si>
    <t>草の根ハウス第１号完成(木部区)</t>
  </si>
  <si>
    <t>分類不能</t>
    <rPh sb="0" eb="2">
      <t>ブンルイ</t>
    </rPh>
    <rPh sb="2" eb="4">
      <t>フノウ</t>
    </rPh>
    <phoneticPr fontId="2"/>
  </si>
  <si>
    <t>(注)各年10月1日現在</t>
    <rPh sb="1" eb="2">
      <t>チュウ</t>
    </rPh>
    <rPh sb="3" eb="5">
      <t>カクネン</t>
    </rPh>
    <rPh sb="7" eb="8">
      <t>ツキ</t>
    </rPh>
    <rPh sb="9" eb="10">
      <t>ヒ</t>
    </rPh>
    <rPh sb="10" eb="12">
      <t>ゲンザイ</t>
    </rPh>
    <phoneticPr fontId="2"/>
  </si>
  <si>
    <t>毎年1月1日現在の数値</t>
    <rPh sb="0" eb="2">
      <t>マイトシ</t>
    </rPh>
    <rPh sb="3" eb="4">
      <t>ガツ</t>
    </rPh>
    <rPh sb="5" eb="6">
      <t>ニチ</t>
    </rPh>
    <rPh sb="6" eb="8">
      <t>ゲンザイ</t>
    </rPh>
    <rPh sb="9" eb="11">
      <t>スウチ</t>
    </rPh>
    <phoneticPr fontId="2"/>
  </si>
  <si>
    <t>６７．中学校別の就学状況</t>
    <rPh sb="3" eb="4">
      <t>チュウ</t>
    </rPh>
    <rPh sb="4" eb="6">
      <t>ショウガッコウ</t>
    </rPh>
    <rPh sb="6" eb="7">
      <t>ベツ</t>
    </rPh>
    <rPh sb="8" eb="10">
      <t>シュウガク</t>
    </rPh>
    <rPh sb="10" eb="12">
      <t>ジョウキョウ</t>
    </rPh>
    <phoneticPr fontId="2"/>
  </si>
  <si>
    <t>　　「19．人口の社会動態」とは集計方法が異なるため数値に差がある。</t>
    <rPh sb="6" eb="8">
      <t>ジンコウ</t>
    </rPh>
    <rPh sb="9" eb="11">
      <t>シャカイ</t>
    </rPh>
    <rPh sb="11" eb="13">
      <t>ドウタイ</t>
    </rPh>
    <rPh sb="16" eb="18">
      <t>シュウケイ</t>
    </rPh>
    <rPh sb="18" eb="20">
      <t>ホウホウ</t>
    </rPh>
    <rPh sb="21" eb="22">
      <t>コト</t>
    </rPh>
    <rPh sb="26" eb="28">
      <t>スウチ</t>
    </rPh>
    <rPh sb="29" eb="30">
      <t>サ</t>
    </rPh>
    <phoneticPr fontId="2"/>
  </si>
  <si>
    <t>資料：高齢福祉課(単位：人、％)</t>
    <rPh sb="0" eb="2">
      <t>シリョウ</t>
    </rPh>
    <rPh sb="3" eb="5">
      <t>コウレイ</t>
    </rPh>
    <rPh sb="5" eb="7">
      <t>フクシ</t>
    </rPh>
    <rPh sb="7" eb="8">
      <t>カ</t>
    </rPh>
    <rPh sb="9" eb="11">
      <t>タンイ</t>
    </rPh>
    <rPh sb="12" eb="13">
      <t>ヒト</t>
    </rPh>
    <phoneticPr fontId="2"/>
  </si>
  <si>
    <t>各年度末の状況</t>
    <rPh sb="0" eb="1">
      <t>カク</t>
    </rPh>
    <rPh sb="1" eb="3">
      <t>ネンド</t>
    </rPh>
    <rPh sb="3" eb="4">
      <t>マツ</t>
    </rPh>
    <rPh sb="5" eb="7">
      <t>ジョウキョウ</t>
    </rPh>
    <phoneticPr fontId="2"/>
  </si>
  <si>
    <t>資料：野洲図書館 (単位：人）</t>
    <rPh sb="0" eb="2">
      <t>シリョウ</t>
    </rPh>
    <rPh sb="3" eb="5">
      <t>ヤス</t>
    </rPh>
    <rPh sb="5" eb="8">
      <t>トショカン</t>
    </rPh>
    <rPh sb="10" eb="12">
      <t>タンイ</t>
    </rPh>
    <rPh sb="13" eb="14">
      <t>ヒト</t>
    </rPh>
    <phoneticPr fontId="2"/>
  </si>
  <si>
    <t>木造不動明王及両童子立像(所在薬師堂)</t>
    <rPh sb="0" eb="2">
      <t>モクゾウ</t>
    </rPh>
    <rPh sb="2" eb="6">
      <t>フドウミョウオウ</t>
    </rPh>
    <rPh sb="6" eb="7">
      <t>オヨ</t>
    </rPh>
    <rPh sb="7" eb="8">
      <t>リョウ</t>
    </rPh>
    <rPh sb="8" eb="10">
      <t>ドウジ</t>
    </rPh>
    <rPh sb="10" eb="12">
      <t>リツゾウ</t>
    </rPh>
    <rPh sb="13" eb="15">
      <t>ショザイ</t>
    </rPh>
    <rPh sb="15" eb="17">
      <t>ヤクシ</t>
    </rPh>
    <rPh sb="17" eb="18">
      <t>ドウ</t>
    </rPh>
    <phoneticPr fontId="2"/>
  </si>
  <si>
    <t>中主中学校</t>
    <rPh sb="0" eb="2">
      <t>チュウズ</t>
    </rPh>
    <rPh sb="2" eb="5">
      <t>チュウガッコウ</t>
    </rPh>
    <phoneticPr fontId="2"/>
  </si>
  <si>
    <t>野洲高等学校</t>
    <rPh sb="0" eb="1">
      <t>ヤ</t>
    </rPh>
    <rPh sb="1" eb="2">
      <t>ス</t>
    </rPh>
    <rPh sb="2" eb="4">
      <t>コウトウ</t>
    </rPh>
    <rPh sb="4" eb="6">
      <t>ガッコウ</t>
    </rPh>
    <phoneticPr fontId="2"/>
  </si>
  <si>
    <t>資料：野洲図書館</t>
    <rPh sb="0" eb="2">
      <t>シリョウ</t>
    </rPh>
    <rPh sb="3" eb="5">
      <t>ヤス</t>
    </rPh>
    <rPh sb="5" eb="8">
      <t>トショカン</t>
    </rPh>
    <phoneticPr fontId="2"/>
  </si>
  <si>
    <t>(単位：人・冊)</t>
  </si>
  <si>
    <t>月</t>
    <rPh sb="0" eb="1">
      <t>ツキ</t>
    </rPh>
    <phoneticPr fontId="2"/>
  </si>
  <si>
    <t>資料：住宅課</t>
    <rPh sb="0" eb="2">
      <t>シリョウ</t>
    </rPh>
    <rPh sb="3" eb="5">
      <t>ジュウタク</t>
    </rPh>
    <rPh sb="5" eb="6">
      <t>カ</t>
    </rPh>
    <phoneticPr fontId="2"/>
  </si>
  <si>
    <t>昭和57年 3月31日</t>
    <rPh sb="0" eb="2">
      <t>ショウワ</t>
    </rPh>
    <rPh sb="4" eb="5">
      <t>ネン</t>
    </rPh>
    <rPh sb="7" eb="8">
      <t>ガツ</t>
    </rPh>
    <rPh sb="10" eb="11">
      <t>ニチ</t>
    </rPh>
    <phoneticPr fontId="2"/>
  </si>
  <si>
    <t>菅原神社神門</t>
    <rPh sb="0" eb="2">
      <t>スガハラ</t>
    </rPh>
    <rPh sb="2" eb="4">
      <t>ジンジャ</t>
    </rPh>
    <rPh sb="4" eb="5">
      <t>カミ</t>
    </rPh>
    <rPh sb="5" eb="6">
      <t>モン</t>
    </rPh>
    <phoneticPr fontId="2"/>
  </si>
  <si>
    <t>室町後期</t>
    <rPh sb="0" eb="2">
      <t>ムロマチ</t>
    </rPh>
    <rPh sb="2" eb="4">
      <t>コウキ</t>
    </rPh>
    <phoneticPr fontId="2"/>
  </si>
  <si>
    <t>平成 5年 6月 1日</t>
    <rPh sb="0" eb="2">
      <t>ヘイセイ</t>
    </rPh>
    <rPh sb="4" eb="5">
      <t>ネン</t>
    </rPh>
    <rPh sb="7" eb="8">
      <t>ガツ</t>
    </rPh>
    <rPh sb="10" eb="11">
      <t>ニチ</t>
    </rPh>
    <phoneticPr fontId="2"/>
  </si>
  <si>
    <t>平成14年 3月25日</t>
    <rPh sb="0" eb="2">
      <t>ヘイセイ</t>
    </rPh>
    <rPh sb="4" eb="5">
      <t>ネン</t>
    </rPh>
    <rPh sb="7" eb="8">
      <t>ガツ</t>
    </rPh>
    <rPh sb="10" eb="11">
      <t>ニチ</t>
    </rPh>
    <phoneticPr fontId="2"/>
  </si>
  <si>
    <t>昭和62年 4月 3日</t>
    <rPh sb="0" eb="2">
      <t>ショウワ</t>
    </rPh>
    <rPh sb="4" eb="5">
      <t>ネン</t>
    </rPh>
    <rPh sb="7" eb="8">
      <t>ガツ</t>
    </rPh>
    <rPh sb="10" eb="11">
      <t>ニチ</t>
    </rPh>
    <phoneticPr fontId="2"/>
  </si>
  <si>
    <t>平成 2年 6月 1日</t>
    <rPh sb="0" eb="2">
      <t>ヘイセイ</t>
    </rPh>
    <rPh sb="4" eb="5">
      <t>ネン</t>
    </rPh>
    <rPh sb="7" eb="8">
      <t>ガツ</t>
    </rPh>
    <rPh sb="10" eb="11">
      <t>ニチ</t>
    </rPh>
    <phoneticPr fontId="2"/>
  </si>
  <si>
    <t>平成 4年 1月13日</t>
    <rPh sb="0" eb="2">
      <t>ヘイセイ</t>
    </rPh>
    <rPh sb="4" eb="5">
      <t>ネン</t>
    </rPh>
    <rPh sb="7" eb="8">
      <t>ガツ</t>
    </rPh>
    <rPh sb="10" eb="11">
      <t>ニチ</t>
    </rPh>
    <phoneticPr fontId="2"/>
  </si>
  <si>
    <t>平成 4年 4月13日</t>
    <rPh sb="0" eb="2">
      <t>ヘイセイ</t>
    </rPh>
    <rPh sb="4" eb="5">
      <t>ネン</t>
    </rPh>
    <rPh sb="7" eb="8">
      <t>ガツ</t>
    </rPh>
    <rPh sb="10" eb="11">
      <t>ニチ</t>
    </rPh>
    <phoneticPr fontId="2"/>
  </si>
  <si>
    <t>平成 8年 3月28日</t>
    <rPh sb="0" eb="2">
      <t>ヘイセイ</t>
    </rPh>
    <rPh sb="4" eb="5">
      <t>ネン</t>
    </rPh>
    <rPh sb="7" eb="8">
      <t>ガツ</t>
    </rPh>
    <rPh sb="10" eb="11">
      <t>ニチ</t>
    </rPh>
    <phoneticPr fontId="2"/>
  </si>
  <si>
    <t>史　跡　・　名　勝　・　天然記念物</t>
    <rPh sb="0" eb="1">
      <t>シ</t>
    </rPh>
    <rPh sb="2" eb="3">
      <t>アト</t>
    </rPh>
    <rPh sb="6" eb="7">
      <t>メイ</t>
    </rPh>
    <rPh sb="8" eb="9">
      <t>カツ</t>
    </rPh>
    <rPh sb="12" eb="14">
      <t>テンネン</t>
    </rPh>
    <rPh sb="14" eb="17">
      <t>キネンブツ</t>
    </rPh>
    <phoneticPr fontId="2"/>
  </si>
  <si>
    <t>史　　跡</t>
    <rPh sb="0" eb="1">
      <t>シ</t>
    </rPh>
    <rPh sb="3" eb="4">
      <t>アト</t>
    </rPh>
    <phoneticPr fontId="2"/>
  </si>
  <si>
    <t>大岩山古墳群　　　28,317㎡</t>
    <rPh sb="0" eb="2">
      <t>オオイワ</t>
    </rPh>
    <rPh sb="2" eb="3">
      <t>ヤマ</t>
    </rPh>
    <rPh sb="3" eb="6">
      <t>コフングン</t>
    </rPh>
    <phoneticPr fontId="2"/>
  </si>
  <si>
    <t>8基</t>
    <rPh sb="1" eb="2">
      <t>キ</t>
    </rPh>
    <phoneticPr fontId="2"/>
  </si>
  <si>
    <t>古墳</t>
    <rPh sb="0" eb="2">
      <t>コフン</t>
    </rPh>
    <phoneticPr fontId="2"/>
  </si>
  <si>
    <t>野洲市</t>
    <rPh sb="0" eb="1">
      <t>ノ</t>
    </rPh>
    <rPh sb="1" eb="2">
      <t>シュウ</t>
    </rPh>
    <rPh sb="2" eb="3">
      <t>シ</t>
    </rPh>
    <phoneticPr fontId="2"/>
  </si>
  <si>
    <t>昭和60年 2月 7日</t>
    <rPh sb="0" eb="2">
      <t>ショウワ</t>
    </rPh>
    <rPh sb="4" eb="5">
      <t>ネン</t>
    </rPh>
    <rPh sb="7" eb="8">
      <t>４ガツ</t>
    </rPh>
    <rPh sb="10" eb="11">
      <t>５ニチ</t>
    </rPh>
    <phoneticPr fontId="2"/>
  </si>
  <si>
    <t>昭和 6年 1月19日</t>
    <rPh sb="0" eb="2">
      <t>ショウワ</t>
    </rPh>
    <rPh sb="4" eb="5">
      <t>ネン</t>
    </rPh>
    <rPh sb="7" eb="8">
      <t>４ガツ</t>
    </rPh>
    <rPh sb="10" eb="11">
      <t>５ニチ</t>
    </rPh>
    <phoneticPr fontId="2"/>
  </si>
  <si>
    <t>御上神社摂社</t>
    <rPh sb="0" eb="2">
      <t>ミカミ</t>
    </rPh>
    <rPh sb="2" eb="4">
      <t>ジンジャ</t>
    </rPh>
    <rPh sb="4" eb="5">
      <t>セッツ</t>
    </rPh>
    <rPh sb="5" eb="6">
      <t>ヤシロ</t>
    </rPh>
    <phoneticPr fontId="2"/>
  </si>
  <si>
    <t>御上神社</t>
    <rPh sb="0" eb="1">
      <t>オ</t>
    </rPh>
    <rPh sb="1" eb="2">
      <t>カミ</t>
    </rPh>
    <rPh sb="2" eb="4">
      <t>ジンジャ</t>
    </rPh>
    <phoneticPr fontId="2"/>
  </si>
  <si>
    <t>若宮神社本殿</t>
    <rPh sb="0" eb="2">
      <t>ワカミヤ</t>
    </rPh>
    <rPh sb="2" eb="4">
      <t>ジンジャ</t>
    </rPh>
    <rPh sb="4" eb="6">
      <t>ホンデン</t>
    </rPh>
    <phoneticPr fontId="2"/>
  </si>
  <si>
    <t>大笹原神社境内社</t>
    <rPh sb="0" eb="1">
      <t>オオ</t>
    </rPh>
    <rPh sb="1" eb="2">
      <t>ササ</t>
    </rPh>
    <rPh sb="2" eb="3">
      <t>ハラ</t>
    </rPh>
    <rPh sb="3" eb="5">
      <t>ジンジャ</t>
    </rPh>
    <rPh sb="5" eb="7">
      <t>ケイダイ</t>
    </rPh>
    <rPh sb="7" eb="8">
      <t>ヤシロ</t>
    </rPh>
    <phoneticPr fontId="2"/>
  </si>
  <si>
    <t>篠原神社本殿</t>
    <rPh sb="0" eb="2">
      <t>シノハラ</t>
    </rPh>
    <rPh sb="2" eb="4">
      <t>ジンジャ</t>
    </rPh>
    <rPh sb="4" eb="6">
      <t>ホンデン</t>
    </rPh>
    <phoneticPr fontId="2"/>
  </si>
  <si>
    <t>５５．ごみ処理状況</t>
    <rPh sb="5" eb="7">
      <t>ショリ</t>
    </rPh>
    <rPh sb="7" eb="9">
      <t>ジョウキョウ</t>
    </rPh>
    <phoneticPr fontId="2"/>
  </si>
  <si>
    <t>資料：野洲クリーンセンター</t>
    <rPh sb="0" eb="2">
      <t>シリョウ</t>
    </rPh>
    <rPh sb="3" eb="5">
      <t>ヤス</t>
    </rPh>
    <phoneticPr fontId="2"/>
  </si>
  <si>
    <t>収集人口
(人)</t>
    <rPh sb="0" eb="2">
      <t>シュウシュウ</t>
    </rPh>
    <rPh sb="2" eb="4">
      <t>ジンコウ</t>
    </rPh>
    <rPh sb="6" eb="7">
      <t>ニン</t>
    </rPh>
    <phoneticPr fontId="2"/>
  </si>
  <si>
    <t>排　出　量
(ｔ)</t>
    <rPh sb="0" eb="1">
      <t>オシヒラ</t>
    </rPh>
    <rPh sb="2" eb="3">
      <t>デ</t>
    </rPh>
    <rPh sb="4" eb="5">
      <t>リョウ</t>
    </rPh>
    <phoneticPr fontId="2"/>
  </si>
  <si>
    <t>収　集　量
(ｔ)</t>
    <rPh sb="0" eb="1">
      <t>オサム</t>
    </rPh>
    <rPh sb="2" eb="3">
      <t>シュウ</t>
    </rPh>
    <phoneticPr fontId="2"/>
  </si>
  <si>
    <t>処　理　内　訳</t>
    <rPh sb="0" eb="1">
      <t>トコロ</t>
    </rPh>
    <rPh sb="2" eb="3">
      <t>リ</t>
    </rPh>
    <rPh sb="4" eb="5">
      <t>ウチ</t>
    </rPh>
    <rPh sb="6" eb="7">
      <t>ヤク</t>
    </rPh>
    <phoneticPr fontId="2"/>
  </si>
  <si>
    <t>焼　却
(ｔ)</t>
    <rPh sb="0" eb="1">
      <t>ヤキ</t>
    </rPh>
    <rPh sb="2" eb="3">
      <t>キャク</t>
    </rPh>
    <phoneticPr fontId="2"/>
  </si>
  <si>
    <t>最終処分
(ｔ)</t>
    <rPh sb="0" eb="2">
      <t>サイシュウ</t>
    </rPh>
    <rPh sb="2" eb="4">
      <t>ショブン</t>
    </rPh>
    <phoneticPr fontId="2"/>
  </si>
  <si>
    <t>再資源
(ｔ)</t>
    <rPh sb="0" eb="1">
      <t>サイ</t>
    </rPh>
    <rPh sb="1" eb="2">
      <t>シ</t>
    </rPh>
    <rPh sb="2" eb="3">
      <t>ミナモト</t>
    </rPh>
    <phoneticPr fontId="2"/>
  </si>
  <si>
    <t>(注)各年度末現在</t>
    <rPh sb="1" eb="2">
      <t>チュウ</t>
    </rPh>
    <phoneticPr fontId="2"/>
  </si>
  <si>
    <t>５６．し尿処理状況</t>
    <rPh sb="4" eb="5">
      <t>ニョウ</t>
    </rPh>
    <rPh sb="5" eb="7">
      <t>ショリ</t>
    </rPh>
    <rPh sb="7" eb="9">
      <t>ジョウキョウ</t>
    </rPh>
    <phoneticPr fontId="2"/>
  </si>
  <si>
    <t>資料：環境課</t>
    <rPh sb="0" eb="2">
      <t>シリョウ</t>
    </rPh>
    <rPh sb="3" eb="5">
      <t>カンキョウ</t>
    </rPh>
    <rPh sb="5" eb="6">
      <t>カ</t>
    </rPh>
    <phoneticPr fontId="2"/>
  </si>
  <si>
    <t>収　集　人　口
(人)</t>
    <rPh sb="0" eb="1">
      <t>オサム</t>
    </rPh>
    <rPh sb="2" eb="3">
      <t>シュウ</t>
    </rPh>
    <rPh sb="4" eb="5">
      <t>ヒト</t>
    </rPh>
    <rPh sb="6" eb="7">
      <t>クチ</t>
    </rPh>
    <rPh sb="9" eb="10">
      <t>ヒト</t>
    </rPh>
    <phoneticPr fontId="2"/>
  </si>
  <si>
    <t>排　　出　　量
(KL)</t>
    <rPh sb="0" eb="1">
      <t>オシヒラ</t>
    </rPh>
    <rPh sb="3" eb="4">
      <t>デ</t>
    </rPh>
    <rPh sb="6" eb="7">
      <t>リョウ</t>
    </rPh>
    <phoneticPr fontId="2"/>
  </si>
  <si>
    <t>昭和40年3月24日
昭和44年3月20日</t>
    <rPh sb="0" eb="2">
      <t>ショウワ</t>
    </rPh>
    <rPh sb="4" eb="5">
      <t>ネン</t>
    </rPh>
    <rPh sb="6" eb="7">
      <t>ツキ</t>
    </rPh>
    <rPh sb="9" eb="10">
      <t>ヒ</t>
    </rPh>
    <rPh sb="11" eb="13">
      <t>ショウワ</t>
    </rPh>
    <rPh sb="15" eb="16">
      <t>ネン</t>
    </rPh>
    <rPh sb="17" eb="18">
      <t>ツキ</t>
    </rPh>
    <rPh sb="20" eb="21">
      <t>ヒ</t>
    </rPh>
    <phoneticPr fontId="2"/>
  </si>
  <si>
    <t>昭和40年3月24日
昭和41年3月28日</t>
    <rPh sb="0" eb="2">
      <t>ショウワ</t>
    </rPh>
    <rPh sb="4" eb="5">
      <t>ネン</t>
    </rPh>
    <rPh sb="6" eb="7">
      <t>ツキ</t>
    </rPh>
    <rPh sb="9" eb="10">
      <t>ヒ</t>
    </rPh>
    <rPh sb="11" eb="13">
      <t>ショウワ</t>
    </rPh>
    <rPh sb="15" eb="16">
      <t>ネン</t>
    </rPh>
    <rPh sb="17" eb="18">
      <t>ツキ</t>
    </rPh>
    <rPh sb="20" eb="21">
      <t>ヒ</t>
    </rPh>
    <phoneticPr fontId="2"/>
  </si>
  <si>
    <t>追加昭和27年11月22日</t>
    <rPh sb="0" eb="2">
      <t>ツイカ</t>
    </rPh>
    <rPh sb="2" eb="4">
      <t>ショウワ</t>
    </rPh>
    <rPh sb="6" eb="7">
      <t>ネン</t>
    </rPh>
    <rPh sb="9" eb="10">
      <t>ツキ</t>
    </rPh>
    <rPh sb="12" eb="13">
      <t>ヒ</t>
    </rPh>
    <phoneticPr fontId="2"/>
  </si>
  <si>
    <t>附　厨子　1基</t>
    <rPh sb="0" eb="1">
      <t>フゾク</t>
    </rPh>
    <rPh sb="2" eb="4">
      <t>ズシ</t>
    </rPh>
    <phoneticPr fontId="2"/>
  </si>
  <si>
    <t>鎌倉中期</t>
    <rPh sb="0" eb="2">
      <t>カマクラ</t>
    </rPh>
    <rPh sb="2" eb="4">
      <t>チュウキ</t>
    </rPh>
    <phoneticPr fontId="2"/>
  </si>
  <si>
    <t>錦包箙　附　黒漆矢　6隻</t>
    <rPh sb="0" eb="1">
      <t>キン</t>
    </rPh>
    <rPh sb="1" eb="2">
      <t>ホウ</t>
    </rPh>
    <phoneticPr fontId="2"/>
  </si>
  <si>
    <t>木造唐鞍神馬 口取添</t>
    <rPh sb="0" eb="2">
      <t>モクゾウ</t>
    </rPh>
    <rPh sb="2" eb="3">
      <t>カラ</t>
    </rPh>
    <rPh sb="3" eb="4">
      <t>クラ</t>
    </rPh>
    <rPh sb="4" eb="5">
      <t>シン</t>
    </rPh>
    <rPh sb="5" eb="6">
      <t>バ</t>
    </rPh>
    <rPh sb="7" eb="9">
      <t>クチトリ</t>
    </rPh>
    <rPh sb="9" eb="10">
      <t>ソ</t>
    </rPh>
    <phoneticPr fontId="2"/>
  </si>
  <si>
    <t>うち一部事務組合
に対するもの</t>
    <rPh sb="2" eb="4">
      <t>イチブ</t>
    </rPh>
    <rPh sb="4" eb="6">
      <t>ジム</t>
    </rPh>
    <rPh sb="6" eb="8">
      <t>クミアイ</t>
    </rPh>
    <rPh sb="10" eb="11">
      <t>タイ</t>
    </rPh>
    <phoneticPr fontId="2"/>
  </si>
  <si>
    <t>木造薬師如来立像</t>
    <rPh sb="0" eb="2">
      <t>モクゾウ</t>
    </rPh>
    <rPh sb="2" eb="4">
      <t>ヤクシ</t>
    </rPh>
    <rPh sb="4" eb="6">
      <t>ニョライ</t>
    </rPh>
    <rPh sb="6" eb="8">
      <t>リツゾウ</t>
    </rPh>
    <phoneticPr fontId="2"/>
  </si>
  <si>
    <t>岩蔵寺　</t>
    <rPh sb="0" eb="1">
      <t>イワ</t>
    </rPh>
    <rPh sb="1" eb="2">
      <t>クラ</t>
    </rPh>
    <rPh sb="2" eb="3">
      <t>ジ</t>
    </rPh>
    <phoneticPr fontId="2"/>
  </si>
  <si>
    <t>木造聖観音立像</t>
    <rPh sb="0" eb="2">
      <t>モクゾウ</t>
    </rPh>
    <rPh sb="2" eb="3">
      <t>ヒジリ</t>
    </rPh>
    <rPh sb="3" eb="5">
      <t>カンノン</t>
    </rPh>
    <rPh sb="5" eb="7">
      <t>リツゾウ</t>
    </rPh>
    <phoneticPr fontId="2"/>
  </si>
  <si>
    <t>来迎寺</t>
    <rPh sb="0" eb="2">
      <t>ライゴウ</t>
    </rPh>
    <rPh sb="2" eb="3">
      <t>ジ</t>
    </rPh>
    <phoneticPr fontId="2"/>
  </si>
  <si>
    <t>木造阿弥陀如来立像</t>
    <rPh sb="0" eb="2">
      <t>モクゾウ</t>
    </rPh>
    <rPh sb="2" eb="5">
      <t>アミダ</t>
    </rPh>
    <rPh sb="5" eb="7">
      <t>ニョライ</t>
    </rPh>
    <rPh sb="7" eb="9">
      <t>リツゾウ</t>
    </rPh>
    <phoneticPr fontId="2"/>
  </si>
  <si>
    <t>工　芸　品</t>
    <rPh sb="0" eb="1">
      <t>コウ</t>
    </rPh>
    <rPh sb="2" eb="3">
      <t>ゲイ</t>
    </rPh>
    <rPh sb="4" eb="5">
      <t>シナ</t>
    </rPh>
    <phoneticPr fontId="2"/>
  </si>
  <si>
    <t>昭和31年 6月28日</t>
    <rPh sb="0" eb="2">
      <t>ショウワ</t>
    </rPh>
    <rPh sb="4" eb="5">
      <t>ネン</t>
    </rPh>
    <rPh sb="7" eb="8">
      <t>ガツ</t>
    </rPh>
    <rPh sb="10" eb="11">
      <t>ニチ</t>
    </rPh>
    <phoneticPr fontId="2"/>
  </si>
  <si>
    <t>白絹包腹巻</t>
    <rPh sb="0" eb="1">
      <t>シロ</t>
    </rPh>
    <rPh sb="1" eb="2">
      <t>キヌ</t>
    </rPh>
    <rPh sb="2" eb="3">
      <t>ホウ</t>
    </rPh>
    <rPh sb="3" eb="4">
      <t>ハラ</t>
    </rPh>
    <rPh sb="4" eb="5">
      <t>マ</t>
    </rPh>
    <phoneticPr fontId="2"/>
  </si>
  <si>
    <t>ｂ.県指定文化財</t>
    <rPh sb="2" eb="3">
      <t>ケン</t>
    </rPh>
    <rPh sb="3" eb="5">
      <t>シテイ</t>
    </rPh>
    <rPh sb="5" eb="8">
      <t>ブンカザイ</t>
    </rPh>
    <phoneticPr fontId="2"/>
  </si>
  <si>
    <t>種       別</t>
    <rPh sb="0" eb="9">
      <t>シュベツ</t>
    </rPh>
    <phoneticPr fontId="2"/>
  </si>
  <si>
    <t>名　　　　　　　　　　称</t>
    <rPh sb="0" eb="12">
      <t>メイショウ</t>
    </rPh>
    <phoneticPr fontId="2"/>
  </si>
  <si>
    <t>宝樹寺</t>
    <rPh sb="0" eb="1">
      <t>タカラ</t>
    </rPh>
    <rPh sb="1" eb="2">
      <t>キ</t>
    </rPh>
    <rPh sb="2" eb="3">
      <t>ジ</t>
    </rPh>
    <phoneticPr fontId="2"/>
  </si>
  <si>
    <t>行畑自治会</t>
    <rPh sb="0" eb="1">
      <t>ギョウ</t>
    </rPh>
    <rPh sb="1" eb="2">
      <t>ハタケ</t>
    </rPh>
    <rPh sb="2" eb="5">
      <t>ジチカイ</t>
    </rPh>
    <phoneticPr fontId="2"/>
  </si>
  <si>
    <t>1対</t>
    <rPh sb="1" eb="2">
      <t>ツイ</t>
    </rPh>
    <phoneticPr fontId="2"/>
  </si>
  <si>
    <t>昭和49年 6月18日</t>
    <rPh sb="0" eb="2">
      <t>ショウワ</t>
    </rPh>
    <rPh sb="4" eb="5">
      <t>ネン</t>
    </rPh>
    <rPh sb="7" eb="8">
      <t>ガツ</t>
    </rPh>
    <rPh sb="10" eb="11">
      <t>ニチ</t>
    </rPh>
    <phoneticPr fontId="2"/>
  </si>
  <si>
    <t>西徳寺</t>
    <rPh sb="0" eb="1">
      <t>ニシ</t>
    </rPh>
    <rPh sb="1" eb="2">
      <t>トク</t>
    </rPh>
    <rPh sb="2" eb="3">
      <t>ジ</t>
    </rPh>
    <phoneticPr fontId="2"/>
  </si>
  <si>
    <t>昭和53年 4月27日</t>
    <rPh sb="0" eb="2">
      <t>ショウワ</t>
    </rPh>
    <rPh sb="4" eb="5">
      <t>ネン</t>
    </rPh>
    <rPh sb="7" eb="8">
      <t>ガツ</t>
    </rPh>
    <rPh sb="10" eb="11">
      <t>ニチ</t>
    </rPh>
    <phoneticPr fontId="2"/>
  </si>
  <si>
    <t>法善寺</t>
    <rPh sb="0" eb="3">
      <t>ホウゼンジ</t>
    </rPh>
    <phoneticPr fontId="2"/>
  </si>
  <si>
    <t>木造釈迦如来坐像</t>
    <rPh sb="0" eb="2">
      <t>モクゾウ</t>
    </rPh>
    <rPh sb="2" eb="4">
      <t>シャカ</t>
    </rPh>
    <rPh sb="4" eb="6">
      <t>ニョライ</t>
    </rPh>
    <rPh sb="6" eb="8">
      <t>ザゾウ</t>
    </rPh>
    <phoneticPr fontId="2"/>
  </si>
  <si>
    <t>常楽寺</t>
    <rPh sb="0" eb="3">
      <t>ジョウラクジ</t>
    </rPh>
    <phoneticPr fontId="2"/>
  </si>
  <si>
    <t>木造観音大土坐像</t>
    <rPh sb="0" eb="2">
      <t>モクゾウ</t>
    </rPh>
    <rPh sb="2" eb="4">
      <t>カンノン</t>
    </rPh>
    <rPh sb="4" eb="5">
      <t>ダイ</t>
    </rPh>
    <rPh sb="5" eb="6">
      <t>ド</t>
    </rPh>
    <rPh sb="6" eb="8">
      <t>ザゾウ</t>
    </rPh>
    <phoneticPr fontId="2"/>
  </si>
  <si>
    <t>中北</t>
    <rPh sb="0" eb="2">
      <t>ナカキタ</t>
    </rPh>
    <phoneticPr fontId="2"/>
  </si>
  <si>
    <t>北</t>
    <rPh sb="0" eb="1">
      <t>キタ</t>
    </rPh>
    <phoneticPr fontId="2"/>
  </si>
  <si>
    <t>上屋</t>
    <rPh sb="0" eb="1">
      <t>カミ</t>
    </rPh>
    <rPh sb="1" eb="2">
      <t>ヤ</t>
    </rPh>
    <phoneticPr fontId="2"/>
  </si>
  <si>
    <t>昭和23年 4月29日</t>
    <rPh sb="0" eb="2">
      <t>ショウワ</t>
    </rPh>
    <rPh sb="4" eb="5">
      <t>ネン</t>
    </rPh>
    <rPh sb="6" eb="8">
      <t>４ガツ</t>
    </rPh>
    <rPh sb="10" eb="11">
      <t>５ニチ</t>
    </rPh>
    <phoneticPr fontId="2"/>
  </si>
  <si>
    <t>生徒数(人)</t>
    <rPh sb="0" eb="2">
      <t>セイト</t>
    </rPh>
    <rPh sb="2" eb="3">
      <t>ジドウスウ</t>
    </rPh>
    <rPh sb="4" eb="5">
      <t>ニン</t>
    </rPh>
    <phoneticPr fontId="2"/>
  </si>
  <si>
    <t>住民結核検診</t>
    <rPh sb="0" eb="2">
      <t>ジュウミン</t>
    </rPh>
    <rPh sb="2" eb="4">
      <t>ケッカク</t>
    </rPh>
    <rPh sb="4" eb="6">
      <t>ケンシン</t>
    </rPh>
    <phoneticPr fontId="2"/>
  </si>
  <si>
    <t>資料：保険年金課(単位：人)</t>
    <rPh sb="0" eb="2">
      <t>シリョウ</t>
    </rPh>
    <rPh sb="3" eb="5">
      <t>ホケン</t>
    </rPh>
    <rPh sb="5" eb="7">
      <t>ネンキン</t>
    </rPh>
    <rPh sb="7" eb="8">
      <t>カ</t>
    </rPh>
    <phoneticPr fontId="2"/>
  </si>
  <si>
    <t>被　保　険　者　数</t>
    <rPh sb="0" eb="1">
      <t>ヒ</t>
    </rPh>
    <rPh sb="2" eb="3">
      <t>タモツ</t>
    </rPh>
    <rPh sb="4" eb="5">
      <t>ケン</t>
    </rPh>
    <rPh sb="6" eb="7">
      <t>モノ</t>
    </rPh>
    <rPh sb="8" eb="9">
      <t>スウ</t>
    </rPh>
    <phoneticPr fontId="2"/>
  </si>
  <si>
    <t>木造毘沙門天立像</t>
    <rPh sb="0" eb="2">
      <t>モクゾウ</t>
    </rPh>
    <rPh sb="2" eb="6">
      <t>ビシャモンテン</t>
    </rPh>
    <rPh sb="6" eb="7">
      <t>リツ</t>
    </rPh>
    <rPh sb="7" eb="8">
      <t>ゾウ</t>
    </rPh>
    <phoneticPr fontId="2"/>
  </si>
  <si>
    <t>平成 6年 3月25日</t>
    <rPh sb="0" eb="2">
      <t>ヘイセイ</t>
    </rPh>
    <rPh sb="4" eb="5">
      <t>ネン</t>
    </rPh>
    <rPh sb="7" eb="8">
      <t>ガツ</t>
    </rPh>
    <rPh sb="10" eb="11">
      <t>ニチ</t>
    </rPh>
    <phoneticPr fontId="2"/>
  </si>
  <si>
    <t>石造宝篋印塔</t>
    <rPh sb="0" eb="1">
      <t>セキ</t>
    </rPh>
    <rPh sb="1" eb="2">
      <t>ゾウ</t>
    </rPh>
    <rPh sb="2" eb="3">
      <t>タカラ</t>
    </rPh>
    <rPh sb="4" eb="5">
      <t>イン</t>
    </rPh>
    <rPh sb="5" eb="6">
      <t>トウ</t>
    </rPh>
    <phoneticPr fontId="2"/>
  </si>
  <si>
    <t>1具</t>
    <rPh sb="1" eb="2">
      <t>グ</t>
    </rPh>
    <phoneticPr fontId="2"/>
  </si>
  <si>
    <t>仏眼寺</t>
    <rPh sb="0" eb="1">
      <t>ブツ</t>
    </rPh>
    <rPh sb="1" eb="2">
      <t>ガン</t>
    </rPh>
    <rPh sb="2" eb="3">
      <t>ジ</t>
    </rPh>
    <phoneticPr fontId="2"/>
  </si>
  <si>
    <t>野洲市大篠原字岩倉2754番地先</t>
    <rPh sb="0" eb="2">
      <t>ヤス</t>
    </rPh>
    <rPh sb="2" eb="3">
      <t>シ</t>
    </rPh>
    <rPh sb="3" eb="5">
      <t>オオシノ</t>
    </rPh>
    <rPh sb="5" eb="7">
      <t>ハラジ</t>
    </rPh>
    <rPh sb="7" eb="9">
      <t>イワクラ</t>
    </rPh>
    <rPh sb="13" eb="15">
      <t>バンチ</t>
    </rPh>
    <rPh sb="15" eb="16">
      <t>サキ</t>
    </rPh>
    <phoneticPr fontId="2"/>
  </si>
  <si>
    <t>日野川への合流点</t>
    <rPh sb="0" eb="3">
      <t>ヒノガワ</t>
    </rPh>
    <rPh sb="5" eb="8">
      <t>ゴウリュウテン</t>
    </rPh>
    <phoneticPr fontId="2"/>
  </si>
  <si>
    <t>宿泊</t>
    <rPh sb="0" eb="2">
      <t>シュクハク</t>
    </rPh>
    <phoneticPr fontId="2"/>
  </si>
  <si>
    <t>2月</t>
  </si>
  <si>
    <t>三上山</t>
    <rPh sb="0" eb="2">
      <t>ミカミ</t>
    </rPh>
    <rPh sb="2" eb="3">
      <t>ヤマ</t>
    </rPh>
    <phoneticPr fontId="2"/>
  </si>
  <si>
    <t>通学者</t>
    <rPh sb="0" eb="3">
      <t>ツウガクシャ</t>
    </rPh>
    <phoneticPr fontId="2"/>
  </si>
  <si>
    <t>野洲市野洲419番地先</t>
    <rPh sb="0" eb="2">
      <t>ヤス</t>
    </rPh>
    <rPh sb="2" eb="3">
      <t>シ</t>
    </rPh>
    <rPh sb="3" eb="4">
      <t>ヤ</t>
    </rPh>
    <rPh sb="4" eb="5">
      <t>ス</t>
    </rPh>
    <rPh sb="8" eb="10">
      <t>バンチ</t>
    </rPh>
    <rPh sb="10" eb="11">
      <t>サキ</t>
    </rPh>
    <phoneticPr fontId="2"/>
  </si>
  <si>
    <t>野洲市冨波甲234の1番地先</t>
    <rPh sb="0" eb="2">
      <t>ヤス</t>
    </rPh>
    <rPh sb="2" eb="3">
      <t>シ</t>
    </rPh>
    <rPh sb="3" eb="6">
      <t>トバコウ</t>
    </rPh>
    <rPh sb="11" eb="13">
      <t>バンチ</t>
    </rPh>
    <rPh sb="13" eb="14">
      <t>サキ</t>
    </rPh>
    <phoneticPr fontId="2"/>
  </si>
  <si>
    <t>野洲の里</t>
    <rPh sb="0" eb="2">
      <t>ヤス</t>
    </rPh>
    <rPh sb="3" eb="4">
      <t>サト</t>
    </rPh>
    <phoneticPr fontId="2"/>
  </si>
  <si>
    <t>ダイハツ寮</t>
    <rPh sb="4" eb="5">
      <t>リョウ</t>
    </rPh>
    <phoneticPr fontId="2"/>
  </si>
  <si>
    <t>小堤</t>
    <rPh sb="0" eb="1">
      <t>コ</t>
    </rPh>
    <rPh sb="1" eb="2">
      <t>ツツミ</t>
    </rPh>
    <phoneticPr fontId="2"/>
  </si>
  <si>
    <t>長島</t>
    <rPh sb="0" eb="2">
      <t>ナガシマ</t>
    </rPh>
    <phoneticPr fontId="2"/>
  </si>
  <si>
    <t>高木</t>
    <rPh sb="0" eb="2">
      <t>タカギ</t>
    </rPh>
    <phoneticPr fontId="2"/>
  </si>
  <si>
    <t>行政区域内人口(人)
(A)</t>
    <rPh sb="0" eb="2">
      <t>ギョウセイ</t>
    </rPh>
    <rPh sb="2" eb="5">
      <t>クイキナイ</t>
    </rPh>
    <rPh sb="5" eb="7">
      <t>ジンコウ</t>
    </rPh>
    <rPh sb="8" eb="9">
      <t>ニン</t>
    </rPh>
    <phoneticPr fontId="2"/>
  </si>
  <si>
    <t>処理区域内人口(人)
(B)</t>
    <rPh sb="0" eb="2">
      <t>ショリ</t>
    </rPh>
    <rPh sb="2" eb="5">
      <t>クイキナイ</t>
    </rPh>
    <rPh sb="5" eb="7">
      <t>ジンコウ</t>
    </rPh>
    <rPh sb="8" eb="9">
      <t>ニン</t>
    </rPh>
    <phoneticPr fontId="2"/>
  </si>
  <si>
    <t>普及率(B/A)
(%)</t>
    <rPh sb="0" eb="3">
      <t>フキュウリツ</t>
    </rPh>
    <phoneticPr fontId="2"/>
  </si>
  <si>
    <t>水洗化率(C/B)
(%)</t>
    <rPh sb="0" eb="3">
      <t>スイセンカ</t>
    </rPh>
    <rPh sb="3" eb="4">
      <t>リツ</t>
    </rPh>
    <phoneticPr fontId="2"/>
  </si>
  <si>
    <t>分担金負担金</t>
    <rPh sb="0" eb="3">
      <t>ブンタンキン</t>
    </rPh>
    <rPh sb="3" eb="6">
      <t>フタンキン</t>
    </rPh>
    <phoneticPr fontId="2"/>
  </si>
  <si>
    <t>財政力指数</t>
    <rPh sb="0" eb="3">
      <t>ザイセイリョク</t>
    </rPh>
    <rPh sb="3" eb="5">
      <t>シスウ</t>
    </rPh>
    <phoneticPr fontId="2"/>
  </si>
  <si>
    <t>標準財政</t>
    <rPh sb="0" eb="2">
      <t>ヒョウジュン</t>
    </rPh>
    <rPh sb="2" eb="4">
      <t>ザイセイ</t>
    </rPh>
    <phoneticPr fontId="2"/>
  </si>
  <si>
    <t>(過去３年平均)</t>
    <rPh sb="1" eb="3">
      <t>カコ</t>
    </rPh>
    <rPh sb="3" eb="5">
      <t>３ネン</t>
    </rPh>
    <rPh sb="5" eb="7">
      <t>ヘイキン</t>
    </rPh>
    <phoneticPr fontId="2"/>
  </si>
  <si>
    <t>規模</t>
    <rPh sb="0" eb="2">
      <t>キボ</t>
    </rPh>
    <phoneticPr fontId="2"/>
  </si>
  <si>
    <t>県内計</t>
    <rPh sb="0" eb="2">
      <t>ケンナイ</t>
    </rPh>
    <rPh sb="2" eb="3">
      <t>ケイ</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</si>
  <si>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</si>
  <si>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</si>
  <si>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</si>
  <si>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</si>
  <si>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</si>
  <si>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福井県</t>
    <rPh sb="0" eb="3">
      <t>フクイケン</t>
    </rPh>
    <phoneticPr fontId="2"/>
  </si>
  <si>
    <t>　　電力とは、深夜電力、高圧電力、低圧電力、業務用電力、大口電力、事業用電力。</t>
    <rPh sb="2" eb="4">
      <t>デンリョク</t>
    </rPh>
    <rPh sb="7" eb="9">
      <t>シンヤ</t>
    </rPh>
    <rPh sb="9" eb="11">
      <t>デンリョク</t>
    </rPh>
    <rPh sb="12" eb="14">
      <t>コウアツ</t>
    </rPh>
    <rPh sb="14" eb="16">
      <t>デンリョク</t>
    </rPh>
    <rPh sb="17" eb="19">
      <t>テイアツ</t>
    </rPh>
    <rPh sb="19" eb="21">
      <t>デンリョク</t>
    </rPh>
    <rPh sb="22" eb="25">
      <t>ギョウムヨウ</t>
    </rPh>
    <rPh sb="25" eb="27">
      <t>デンリョク</t>
    </rPh>
    <rPh sb="28" eb="30">
      <t>オオグチ</t>
    </rPh>
    <rPh sb="30" eb="32">
      <t>デンリョク</t>
    </rPh>
    <rPh sb="33" eb="36">
      <t>ジギョウヨウ</t>
    </rPh>
    <rPh sb="36" eb="38">
      <t>デンリョク</t>
    </rPh>
    <phoneticPr fontId="2"/>
  </si>
  <si>
    <t>　　その他とは、臨時的なもの(建設工事用、臨時電灯・電力、農事用電力等)。</t>
    <rPh sb="4" eb="5">
      <t>タ</t>
    </rPh>
    <rPh sb="8" eb="11">
      <t>リンジテキ</t>
    </rPh>
    <rPh sb="15" eb="17">
      <t>ケンセツ</t>
    </rPh>
    <rPh sb="17" eb="20">
      <t>コウジヨウ</t>
    </rPh>
    <rPh sb="21" eb="23">
      <t>リンジ</t>
    </rPh>
    <rPh sb="23" eb="25">
      <t>デントウ</t>
    </rPh>
    <rPh sb="26" eb="28">
      <t>デンリョク</t>
    </rPh>
    <rPh sb="29" eb="31">
      <t>ノウジ</t>
    </rPh>
    <rPh sb="31" eb="32">
      <t>ヨウ</t>
    </rPh>
    <rPh sb="32" eb="35">
      <t>デンリョクトウ</t>
    </rPh>
    <phoneticPr fontId="2"/>
  </si>
  <si>
    <t>単年度収支</t>
    <rPh sb="0" eb="3">
      <t>タンネンド</t>
    </rPh>
    <rPh sb="3" eb="5">
      <t>シュウシ</t>
    </rPh>
    <phoneticPr fontId="2"/>
  </si>
  <si>
    <t>第４章　農業・水産業</t>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</si>
  <si>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</si>
  <si>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</si>
  <si>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</si>
  <si>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急病</t>
    <rPh sb="0" eb="2">
      <t>キュウビョウ</t>
    </rPh>
    <phoneticPr fontId="2"/>
  </si>
  <si>
    <t>発生状況</t>
    <rPh sb="0" eb="2">
      <t>ハッセイ</t>
    </rPh>
    <rPh sb="2" eb="4">
      <t>ジョウキョウ</t>
    </rPh>
    <phoneticPr fontId="2"/>
  </si>
  <si>
    <t>死者数</t>
    <rPh sb="0" eb="3">
      <t>シシャスウ</t>
    </rPh>
    <phoneticPr fontId="2"/>
  </si>
  <si>
    <t>負傷者数</t>
    <rPh sb="0" eb="3">
      <t>フショウシャ</t>
    </rPh>
    <rPh sb="3" eb="4">
      <t>スウ</t>
    </rPh>
    <phoneticPr fontId="2"/>
  </si>
  <si>
    <t>電力</t>
    <rPh sb="0" eb="2">
      <t>デンリョク</t>
    </rPh>
    <phoneticPr fontId="2"/>
  </si>
  <si>
    <t>「電気等・熱供給業」とは、電気・ガス・熱供給・水道業をいう。</t>
    <rPh sb="1" eb="3">
      <t>デンキ</t>
    </rPh>
    <rPh sb="3" eb="4">
      <t>トウ</t>
    </rPh>
    <rPh sb="5" eb="8">
      <t>ネツキョウキュウ</t>
    </rPh>
    <rPh sb="8" eb="9">
      <t>ギョウ</t>
    </rPh>
    <rPh sb="13" eb="15">
      <t>デンキ</t>
    </rPh>
    <rPh sb="19" eb="20">
      <t>ネツ</t>
    </rPh>
    <rPh sb="20" eb="22">
      <t>キョウキュウ</t>
    </rPh>
    <rPh sb="23" eb="25">
      <t>スイドウ</t>
    </rPh>
    <rPh sb="25" eb="26">
      <t>ギョウ</t>
    </rPh>
    <phoneticPr fontId="2"/>
  </si>
  <si>
    <t>木　部</t>
    <rPh sb="0" eb="1">
      <t>キ</t>
    </rPh>
    <rPh sb="2" eb="3">
      <t>ブ</t>
    </rPh>
    <phoneticPr fontId="2"/>
  </si>
  <si>
    <t>日吉神社本殿</t>
    <rPh sb="0" eb="2">
      <t>ヒヨシ</t>
    </rPh>
    <rPh sb="2" eb="4">
      <t>ジンジャ</t>
    </rPh>
    <rPh sb="4" eb="6">
      <t>ホンデン</t>
    </rPh>
    <phoneticPr fontId="2"/>
  </si>
  <si>
    <t>日吉神社</t>
    <rPh sb="0" eb="1">
      <t>ヒ</t>
    </rPh>
    <rPh sb="1" eb="2">
      <t>キチ</t>
    </rPh>
    <rPh sb="2" eb="4">
      <t>ジンジャ</t>
    </rPh>
    <phoneticPr fontId="2"/>
  </si>
  <si>
    <t>昭和24年 2月18日</t>
    <rPh sb="0" eb="2">
      <t>ショウワ</t>
    </rPh>
    <rPh sb="4" eb="5">
      <t>ネン</t>
    </rPh>
    <rPh sb="7" eb="8">
      <t>４ガツ</t>
    </rPh>
    <rPh sb="10" eb="11">
      <t>５ニチ</t>
    </rPh>
    <phoneticPr fontId="2"/>
  </si>
  <si>
    <t>強　制</t>
    <rPh sb="0" eb="1">
      <t>ツヨシ</t>
    </rPh>
    <rPh sb="2" eb="3">
      <t>セイ</t>
    </rPh>
    <phoneticPr fontId="2"/>
  </si>
  <si>
    <t>任　意</t>
    <rPh sb="0" eb="1">
      <t>ニン</t>
    </rPh>
    <rPh sb="2" eb="3">
      <t>イ</t>
    </rPh>
    <phoneticPr fontId="2"/>
  </si>
  <si>
    <t>老齢給付</t>
    <rPh sb="0" eb="2">
      <t>ロウレイ</t>
    </rPh>
    <rPh sb="2" eb="4">
      <t>キュウフ</t>
    </rPh>
    <phoneticPr fontId="2"/>
  </si>
  <si>
    <t>鎌倉後期</t>
    <rPh sb="0" eb="2">
      <t>カマクラ</t>
    </rPh>
    <phoneticPr fontId="2"/>
  </si>
  <si>
    <t>室町前期</t>
    <rPh sb="0" eb="2">
      <t>ムロマチ</t>
    </rPh>
    <phoneticPr fontId="2"/>
  </si>
  <si>
    <t>室町中期</t>
    <rPh sb="0" eb="2">
      <t>ムロマチ</t>
    </rPh>
    <phoneticPr fontId="2"/>
  </si>
  <si>
    <t>圓光寺</t>
    <rPh sb="0" eb="1">
      <t>エン</t>
    </rPh>
    <rPh sb="1" eb="2">
      <t>ヒカリ</t>
    </rPh>
    <rPh sb="2" eb="3">
      <t>ジ</t>
    </rPh>
    <phoneticPr fontId="2"/>
  </si>
  <si>
    <t>佛法寺</t>
    <rPh sb="0" eb="1">
      <t>ブツ</t>
    </rPh>
    <rPh sb="1" eb="2">
      <t>ホウ</t>
    </rPh>
    <rPh sb="2" eb="3">
      <t>テラ</t>
    </rPh>
    <phoneticPr fontId="2"/>
  </si>
  <si>
    <t>種類・種別</t>
    <rPh sb="0" eb="2">
      <t>シュルイ</t>
    </rPh>
    <rPh sb="3" eb="5">
      <t>シュベツ</t>
    </rPh>
    <phoneticPr fontId="2"/>
  </si>
  <si>
    <t>兵主神社</t>
    <rPh sb="0" eb="1">
      <t>ヒョウ</t>
    </rPh>
    <rPh sb="1" eb="2">
      <t>ヌシ</t>
    </rPh>
    <rPh sb="2" eb="4">
      <t>ジンジャ</t>
    </rPh>
    <phoneticPr fontId="2"/>
  </si>
  <si>
    <t>昭和17年 5月30日</t>
    <rPh sb="0" eb="2">
      <t>ショウワ</t>
    </rPh>
    <rPh sb="4" eb="5">
      <t>ネン</t>
    </rPh>
    <rPh sb="7" eb="8">
      <t>ガツ</t>
    </rPh>
    <rPh sb="10" eb="11">
      <t>ニチ</t>
    </rPh>
    <phoneticPr fontId="2"/>
  </si>
  <si>
    <t>梓弓</t>
    <rPh sb="0" eb="1">
      <t>アズサ</t>
    </rPh>
    <rPh sb="1" eb="2">
      <t>ユミ</t>
    </rPh>
    <phoneticPr fontId="2"/>
  </si>
  <si>
    <t>1張</t>
    <rPh sb="1" eb="2">
      <t>チョウ</t>
    </rPh>
    <phoneticPr fontId="2"/>
  </si>
  <si>
    <t>伏竹弓</t>
    <rPh sb="0" eb="1">
      <t>フ</t>
    </rPh>
    <rPh sb="1" eb="2">
      <t>タケ</t>
    </rPh>
    <rPh sb="2" eb="3">
      <t>ユミ</t>
    </rPh>
    <phoneticPr fontId="2"/>
  </si>
  <si>
    <t>黒漆弓</t>
    <rPh sb="0" eb="1">
      <t>クロ</t>
    </rPh>
    <rPh sb="1" eb="2">
      <t>ウルシ</t>
    </rPh>
    <rPh sb="2" eb="3">
      <t>ユミ</t>
    </rPh>
    <phoneticPr fontId="2"/>
  </si>
  <si>
    <t>１８．人口の自然動態</t>
    <rPh sb="3" eb="5">
      <t>ジンコウ</t>
    </rPh>
    <rPh sb="6" eb="8">
      <t>シゼン</t>
    </rPh>
    <rPh sb="8" eb="10">
      <t>ドウタイ</t>
    </rPh>
    <phoneticPr fontId="2"/>
  </si>
  <si>
    <t>１９．人口の社会動態</t>
    <rPh sb="3" eb="5">
      <t>ジンコウ</t>
    </rPh>
    <rPh sb="6" eb="8">
      <t>シャカイ</t>
    </rPh>
    <rPh sb="8" eb="10">
      <t>ドウタイ</t>
    </rPh>
    <phoneticPr fontId="2"/>
  </si>
  <si>
    <t>　　日野町</t>
    <rPh sb="2" eb="4">
      <t>ヒノ</t>
    </rPh>
    <rPh sb="4" eb="5">
      <t>チョウ</t>
    </rPh>
    <phoneticPr fontId="2"/>
  </si>
  <si>
    <t>平成17年</t>
    <rPh sb="0" eb="2">
      <t>ヘイセイ</t>
    </rPh>
    <rPh sb="4" eb="5">
      <t>ネン</t>
    </rPh>
    <phoneticPr fontId="2"/>
  </si>
  <si>
    <t>年齢</t>
    <rPh sb="0" eb="2">
      <t>ネンレイ</t>
    </rPh>
    <phoneticPr fontId="2"/>
  </si>
  <si>
    <t>電気・ガス・熱供給・水道業</t>
    <rPh sb="0" eb="2">
      <t>デンキ</t>
    </rPh>
    <rPh sb="6" eb="7">
      <t>ネツ</t>
    </rPh>
    <rPh sb="7" eb="9">
      <t>キョウキュウ</t>
    </rPh>
    <rPh sb="10" eb="13">
      <t>スイドウギョウ</t>
    </rPh>
    <phoneticPr fontId="2"/>
  </si>
  <si>
    <t>シルバーワークプラザ中主完成</t>
  </si>
  <si>
    <t>町営住宅吉地団地建替完成</t>
  </si>
  <si>
    <t>農村総合整備事業完了</t>
  </si>
  <si>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</si>
  <si>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中主町・野洲町合併協議会廃止</t>
    <rPh sb="0" eb="2">
      <t>チュウズ</t>
    </rPh>
    <rPh sb="2" eb="3">
      <t>マチ</t>
    </rPh>
    <rPh sb="4" eb="5">
      <t>ヤ</t>
    </rPh>
    <rPh sb="5" eb="6">
      <t>ス</t>
    </rPh>
    <rPh sb="6" eb="7">
      <t>マチ</t>
    </rPh>
    <rPh sb="7" eb="9">
      <t>ガッペイ</t>
    </rPh>
    <rPh sb="9" eb="12">
      <t>キョウギカイ</t>
    </rPh>
    <rPh sb="12" eb="14">
      <t>ハイシ</t>
    </rPh>
    <phoneticPr fontId="2"/>
  </si>
  <si>
    <t>閉町式・閉庁式</t>
    <rPh sb="0" eb="1">
      <t>ヘイ</t>
    </rPh>
    <rPh sb="1" eb="2">
      <t>マチ</t>
    </rPh>
    <rPh sb="2" eb="3">
      <t>シキ</t>
    </rPh>
    <rPh sb="4" eb="5">
      <t>ヘイ</t>
    </rPh>
    <rPh sb="5" eb="6">
      <t>チョウ</t>
    </rPh>
    <rPh sb="6" eb="7">
      <t>シキ</t>
    </rPh>
    <phoneticPr fontId="2"/>
  </si>
  <si>
    <t>中主中学校校舎改築工事完成</t>
    <phoneticPr fontId="2"/>
  </si>
  <si>
    <t>防災コミュニティセンター・東消防署分署完成</t>
    <phoneticPr fontId="2"/>
  </si>
  <si>
    <t>中主幼稚園開園</t>
  </si>
  <si>
    <t>(昭和43)年</t>
  </si>
  <si>
    <t>公民館完成</t>
  </si>
  <si>
    <t>(昭和44)年</t>
  </si>
  <si>
    <t>第１回町民文化祭開催</t>
  </si>
  <si>
    <t>(昭和46)年</t>
  </si>
  <si>
    <t>野洲川改修事業着手</t>
  </si>
  <si>
    <t>(昭和47)年</t>
  </si>
  <si>
    <t>中主土地改良区設立</t>
  </si>
  <si>
    <t>(昭和48)年</t>
  </si>
  <si>
    <t>琵琶湖総合開発事業着手</t>
  </si>
  <si>
    <t>(昭和49)年</t>
  </si>
  <si>
    <t>中主町役場新庁舎完成</t>
  </si>
  <si>
    <t>(昭和52)年</t>
  </si>
  <si>
    <t>第２次農業構造改善事業着手</t>
  </si>
  <si>
    <t>吉川と菖蒲漁協が合併し、中主町漁協発足</t>
  </si>
  <si>
    <t>絹本著色釈迦十六善神図画軸</t>
    <rPh sb="0" eb="1">
      <t>キヌ</t>
    </rPh>
    <rPh sb="1" eb="2">
      <t>ホン</t>
    </rPh>
    <rPh sb="2" eb="3">
      <t>チョ</t>
    </rPh>
    <rPh sb="3" eb="4">
      <t>イロ</t>
    </rPh>
    <rPh sb="4" eb="6">
      <t>シャカ</t>
    </rPh>
    <rPh sb="6" eb="7">
      <t>１６</t>
    </rPh>
    <rPh sb="7" eb="8">
      <t>６</t>
    </rPh>
    <rPh sb="8" eb="9">
      <t>ゼンニン</t>
    </rPh>
    <rPh sb="9" eb="10">
      <t>カミ</t>
    </rPh>
    <rPh sb="10" eb="11">
      <t>ズ</t>
    </rPh>
    <rPh sb="11" eb="12">
      <t>ガ</t>
    </rPh>
    <rPh sb="12" eb="13">
      <t>ジク</t>
    </rPh>
    <phoneticPr fontId="2"/>
  </si>
  <si>
    <t>野蔵神社</t>
    <rPh sb="0" eb="1">
      <t>ノ</t>
    </rPh>
    <rPh sb="1" eb="2">
      <t>ゾウ</t>
    </rPh>
    <rPh sb="2" eb="4">
      <t>ジンジャ</t>
    </rPh>
    <phoneticPr fontId="2"/>
  </si>
  <si>
    <t>昭和50年 3月 3日</t>
    <rPh sb="0" eb="2">
      <t>ショウワ</t>
    </rPh>
    <rPh sb="4" eb="5">
      <t>ネン</t>
    </rPh>
    <rPh sb="7" eb="8">
      <t>ガツ</t>
    </rPh>
    <rPh sb="10" eb="11">
      <t>ニチ</t>
    </rPh>
    <phoneticPr fontId="2"/>
  </si>
  <si>
    <t>紙本著色永原筑前守重頼像</t>
    <rPh sb="0" eb="1">
      <t>カミ</t>
    </rPh>
    <rPh sb="1" eb="2">
      <t>ホン</t>
    </rPh>
    <rPh sb="2" eb="3">
      <t>チョ</t>
    </rPh>
    <rPh sb="3" eb="4">
      <t>サイショク</t>
    </rPh>
    <rPh sb="4" eb="6">
      <t>ナガハラ</t>
    </rPh>
    <rPh sb="6" eb="8">
      <t>チクゼン</t>
    </rPh>
    <rPh sb="8" eb="9">
      <t>マモ</t>
    </rPh>
    <rPh sb="9" eb="10">
      <t>シゲ</t>
    </rPh>
    <rPh sb="10" eb="11">
      <t>イライ</t>
    </rPh>
    <rPh sb="11" eb="12">
      <t>ゾウ</t>
    </rPh>
    <phoneticPr fontId="2"/>
  </si>
  <si>
    <t>常念寺　</t>
    <rPh sb="0" eb="2">
      <t>ジョウネン</t>
    </rPh>
    <rPh sb="2" eb="3">
      <t>デラ</t>
    </rPh>
    <phoneticPr fontId="2"/>
  </si>
  <si>
    <t>紙本著色永原筑前守重頼側室像</t>
    <rPh sb="0" eb="1">
      <t>カミ</t>
    </rPh>
    <rPh sb="1" eb="2">
      <t>ホン</t>
    </rPh>
    <rPh sb="2" eb="3">
      <t>チョ</t>
    </rPh>
    <rPh sb="3" eb="4">
      <t>サイショク</t>
    </rPh>
    <rPh sb="4" eb="6">
      <t>ナガハラ</t>
    </rPh>
    <rPh sb="6" eb="8">
      <t>チクゼン</t>
    </rPh>
    <rPh sb="8" eb="9">
      <t>マモ</t>
    </rPh>
    <rPh sb="9" eb="10">
      <t>シゲ</t>
    </rPh>
    <rPh sb="10" eb="11">
      <t>イライ</t>
    </rPh>
    <rPh sb="11" eb="13">
      <t>ソクシツ</t>
    </rPh>
    <rPh sb="13" eb="14">
      <t>ゾウ</t>
    </rPh>
    <phoneticPr fontId="2"/>
  </si>
  <si>
    <t>紙本著色永原越前守重虎像</t>
    <rPh sb="0" eb="1">
      <t>カミ</t>
    </rPh>
    <rPh sb="1" eb="2">
      <t>ホン</t>
    </rPh>
    <rPh sb="2" eb="3">
      <t>チョ</t>
    </rPh>
    <rPh sb="3" eb="4">
      <t>サイショク</t>
    </rPh>
    <rPh sb="4" eb="6">
      <t>ナガハラ</t>
    </rPh>
    <rPh sb="6" eb="8">
      <t>エチゼン</t>
    </rPh>
    <rPh sb="8" eb="9">
      <t>マモル</t>
    </rPh>
    <rPh sb="9" eb="10">
      <t>シゲル</t>
    </rPh>
    <rPh sb="10" eb="11">
      <t>トラ</t>
    </rPh>
    <rPh sb="11" eb="12">
      <t>ゾウ</t>
    </rPh>
    <phoneticPr fontId="2"/>
  </si>
  <si>
    <t>紙本著色永原越前守重虎像</t>
    <rPh sb="0" eb="1">
      <t>カミ</t>
    </rPh>
    <rPh sb="1" eb="2">
      <t>ホン</t>
    </rPh>
    <rPh sb="2" eb="3">
      <t>チョ</t>
    </rPh>
    <rPh sb="3" eb="4">
      <t>イロ</t>
    </rPh>
    <rPh sb="4" eb="6">
      <t>ナガハラ</t>
    </rPh>
    <rPh sb="6" eb="8">
      <t>エチゼン</t>
    </rPh>
    <rPh sb="8" eb="9">
      <t>マモル</t>
    </rPh>
    <rPh sb="9" eb="10">
      <t>シゲ</t>
    </rPh>
    <rPh sb="10" eb="11">
      <t>トラ</t>
    </rPh>
    <rPh sb="11" eb="12">
      <t>ゾウ</t>
    </rPh>
    <phoneticPr fontId="2"/>
  </si>
  <si>
    <t>第２章　人口</t>
    <phoneticPr fontId="2"/>
  </si>
  <si>
    <t>金融・保険業</t>
    <rPh sb="0" eb="2">
      <t>キンユウ</t>
    </rPh>
    <rPh sb="3" eb="6">
      <t>ホケンギョウ</t>
    </rPh>
    <phoneticPr fontId="2"/>
  </si>
  <si>
    <t>不動産業</t>
    <rPh sb="0" eb="3">
      <t>フドウサン</t>
    </rPh>
    <rPh sb="3" eb="4">
      <t>ギョウ</t>
    </rPh>
    <phoneticPr fontId="2"/>
  </si>
  <si>
    <t>公務</t>
    <rPh sb="0" eb="2">
      <t>コウム</t>
    </rPh>
    <phoneticPr fontId="2"/>
  </si>
  <si>
    <t>25～
29歳</t>
    <rPh sb="6" eb="7">
      <t>サイ</t>
    </rPh>
    <phoneticPr fontId="2"/>
  </si>
  <si>
    <t>30～
34歳</t>
    <rPh sb="6" eb="7">
      <t>サイ</t>
    </rPh>
    <phoneticPr fontId="2"/>
  </si>
  <si>
    <t>35～
39歳</t>
    <rPh sb="6" eb="7">
      <t>サイ</t>
    </rPh>
    <phoneticPr fontId="2"/>
  </si>
  <si>
    <t>45～
49歳</t>
    <rPh sb="6" eb="7">
      <t>サイ</t>
    </rPh>
    <phoneticPr fontId="2"/>
  </si>
  <si>
    <t>50～
54歳</t>
    <rPh sb="6" eb="7">
      <t>サイ</t>
    </rPh>
    <phoneticPr fontId="2"/>
  </si>
  <si>
    <t>55～
59歳</t>
    <rPh sb="6" eb="7">
      <t>サイ</t>
    </rPh>
    <phoneticPr fontId="2"/>
  </si>
  <si>
    <t>60～
64歳</t>
    <rPh sb="6" eb="7">
      <t>サイ</t>
    </rPh>
    <phoneticPr fontId="2"/>
  </si>
  <si>
    <t>65～
69歳</t>
    <rPh sb="6" eb="7">
      <t>サイ</t>
    </rPh>
    <phoneticPr fontId="2"/>
  </si>
  <si>
    <t>石造燈籠</t>
    <rPh sb="0" eb="1">
      <t>イシ</t>
    </rPh>
    <rPh sb="1" eb="2">
      <t>ゾウ</t>
    </rPh>
    <rPh sb="2" eb="3">
      <t>トウロウ</t>
    </rPh>
    <rPh sb="3" eb="4">
      <t>カゴ</t>
    </rPh>
    <phoneticPr fontId="2"/>
  </si>
  <si>
    <t>宗泉寺</t>
    <rPh sb="0" eb="1">
      <t>ムネ</t>
    </rPh>
    <rPh sb="1" eb="2">
      <t>イズミ</t>
    </rPh>
    <rPh sb="2" eb="3">
      <t>ジ</t>
    </rPh>
    <phoneticPr fontId="2"/>
  </si>
  <si>
    <t>10月9日～14日の祭礼に行われるもの</t>
    <rPh sb="2" eb="3">
      <t>ガツ</t>
    </rPh>
    <rPh sb="3" eb="5">
      <t>９ニチ</t>
    </rPh>
    <rPh sb="6" eb="9">
      <t>１４ニチ</t>
    </rPh>
    <rPh sb="10" eb="12">
      <t>サイレイ</t>
    </rPh>
    <rPh sb="13" eb="14">
      <t>オコナ</t>
    </rPh>
    <phoneticPr fontId="2"/>
  </si>
  <si>
    <t>ずいき祭保存会</t>
    <rPh sb="3" eb="4">
      <t>マツ</t>
    </rPh>
    <rPh sb="4" eb="6">
      <t>ホゾン</t>
    </rPh>
    <rPh sb="6" eb="7">
      <t>カイ</t>
    </rPh>
    <phoneticPr fontId="2"/>
  </si>
  <si>
    <t>愛宕地蔵祭造り物</t>
    <rPh sb="0" eb="2">
      <t>アタゴ</t>
    </rPh>
    <rPh sb="2" eb="4">
      <t>ジゾウ</t>
    </rPh>
    <rPh sb="4" eb="5">
      <t>マツ</t>
    </rPh>
    <rPh sb="5" eb="6">
      <t>ゾウ</t>
    </rPh>
    <rPh sb="7" eb="8">
      <t>モノ</t>
    </rPh>
    <phoneticPr fontId="2"/>
  </si>
  <si>
    <t>愛宕地蔵祭造り物保存会</t>
    <rPh sb="0" eb="2">
      <t>アタゴ</t>
    </rPh>
    <rPh sb="2" eb="4">
      <t>ジゾウ</t>
    </rPh>
    <rPh sb="4" eb="5">
      <t>マツ</t>
    </rPh>
    <rPh sb="5" eb="6">
      <t>ツク</t>
    </rPh>
    <rPh sb="7" eb="8">
      <t>モノ</t>
    </rPh>
    <rPh sb="8" eb="10">
      <t>ホゾン</t>
    </rPh>
    <rPh sb="10" eb="11">
      <t>カイ</t>
    </rPh>
    <phoneticPr fontId="2"/>
  </si>
  <si>
    <t>史　跡</t>
    <rPh sb="0" eb="1">
      <t>シ</t>
    </rPh>
    <rPh sb="2" eb="3">
      <t>アト</t>
    </rPh>
    <phoneticPr fontId="2"/>
  </si>
  <si>
    <t>越前塚古墳</t>
    <rPh sb="0" eb="2">
      <t>エチゼン</t>
    </rPh>
    <rPh sb="2" eb="3">
      <t>ツカ</t>
    </rPh>
    <rPh sb="3" eb="5">
      <t>コフン</t>
    </rPh>
    <phoneticPr fontId="2"/>
  </si>
  <si>
    <t>平安～室町</t>
    <rPh sb="0" eb="2">
      <t>ヘイアン</t>
    </rPh>
    <rPh sb="3" eb="5">
      <t>ムロマチ</t>
    </rPh>
    <phoneticPr fontId="2"/>
  </si>
  <si>
    <t>二之宮神社</t>
    <rPh sb="0" eb="3">
      <t>ニノミヤ</t>
    </rPh>
    <rPh sb="3" eb="5">
      <t>ジンジャ</t>
    </rPh>
    <phoneticPr fontId="2"/>
  </si>
  <si>
    <t>福林寺跡磨崖仏</t>
    <rPh sb="0" eb="1">
      <t>フク</t>
    </rPh>
    <rPh sb="1" eb="2">
      <t>リン</t>
    </rPh>
    <rPh sb="2" eb="3">
      <t>ジ</t>
    </rPh>
    <rPh sb="3" eb="4">
      <t>アト</t>
    </rPh>
    <rPh sb="4" eb="5">
      <t>マ</t>
    </rPh>
    <rPh sb="5" eb="6">
      <t>ガイ</t>
    </rPh>
    <rPh sb="6" eb="7">
      <t>ブツ</t>
    </rPh>
    <phoneticPr fontId="2"/>
  </si>
  <si>
    <t>室町～江戸</t>
    <rPh sb="0" eb="2">
      <t>ムロマチ</t>
    </rPh>
    <rPh sb="3" eb="5">
      <t>エド</t>
    </rPh>
    <phoneticPr fontId="2"/>
  </si>
  <si>
    <t>名　勝</t>
    <rPh sb="0" eb="1">
      <t>ナ</t>
    </rPh>
    <rPh sb="2" eb="3">
      <t>カツ</t>
    </rPh>
    <phoneticPr fontId="2"/>
  </si>
  <si>
    <t>御上神社摂社三宮神社本殿</t>
    <rPh sb="0" eb="2">
      <t>ミカミ</t>
    </rPh>
    <rPh sb="2" eb="4">
      <t>ジンジャ</t>
    </rPh>
    <rPh sb="4" eb="5">
      <t>セッツ</t>
    </rPh>
    <rPh sb="5" eb="6">
      <t>ヤシロ</t>
    </rPh>
    <rPh sb="6" eb="8">
      <t>サンノミヤ</t>
    </rPh>
    <rPh sb="8" eb="10">
      <t>ジンジャ</t>
    </rPh>
    <rPh sb="10" eb="12">
      <t>ホンデン</t>
    </rPh>
    <phoneticPr fontId="2"/>
  </si>
  <si>
    <t>昭和41年 7月 4日</t>
    <rPh sb="0" eb="2">
      <t>ショウワ</t>
    </rPh>
    <rPh sb="4" eb="5">
      <t>ネン</t>
    </rPh>
    <rPh sb="7" eb="8">
      <t>ガツ</t>
    </rPh>
    <rPh sb="10" eb="11">
      <t>ニチ</t>
    </rPh>
    <phoneticPr fontId="2"/>
  </si>
  <si>
    <t>兵主大社楼門</t>
    <rPh sb="0" eb="1">
      <t>ヒョウ</t>
    </rPh>
    <rPh sb="1" eb="2">
      <t>ヌシ</t>
    </rPh>
    <rPh sb="2" eb="4">
      <t>タイシャ</t>
    </rPh>
    <rPh sb="4" eb="6">
      <t>ロウモン</t>
    </rPh>
    <phoneticPr fontId="2"/>
  </si>
  <si>
    <t>兵主神社</t>
    <rPh sb="0" eb="1">
      <t>ヘイ</t>
    </rPh>
    <rPh sb="1" eb="2">
      <t>ヌシ</t>
    </rPh>
    <rPh sb="2" eb="4">
      <t>ジンジャ</t>
    </rPh>
    <phoneticPr fontId="2"/>
  </si>
  <si>
    <t>本　務
職員数</t>
    <rPh sb="0" eb="3">
      <t>ホンム</t>
    </rPh>
    <rPh sb="4" eb="7">
      <t>ショクインスウ</t>
    </rPh>
    <phoneticPr fontId="2"/>
  </si>
  <si>
    <t>附　棟札　1枚</t>
    <rPh sb="0" eb="1">
      <t>フゾク</t>
    </rPh>
    <rPh sb="2" eb="3">
      <t>ムネ</t>
    </rPh>
    <rPh sb="3" eb="4">
      <t>サツ</t>
    </rPh>
    <rPh sb="6" eb="7">
      <t>マイ</t>
    </rPh>
    <phoneticPr fontId="2"/>
  </si>
  <si>
    <t>附　銘札　1枚</t>
    <rPh sb="0" eb="1">
      <t>フゾク</t>
    </rPh>
    <rPh sb="2" eb="3">
      <t>メイ</t>
    </rPh>
    <rPh sb="3" eb="4">
      <t>サツ</t>
    </rPh>
    <rPh sb="6" eb="7">
      <t>マイ</t>
    </rPh>
    <phoneticPr fontId="2"/>
  </si>
  <si>
    <t>鬼瓦　2個</t>
    <rPh sb="0" eb="1">
      <t>オニ</t>
    </rPh>
    <rPh sb="1" eb="2">
      <t>カワラ</t>
    </rPh>
    <rPh sb="4" eb="5">
      <t>コ</t>
    </rPh>
    <phoneticPr fontId="2"/>
  </si>
  <si>
    <t>板絵図　1組</t>
    <rPh sb="0" eb="1">
      <t>イタ</t>
    </rPh>
    <rPh sb="1" eb="3">
      <t>エズ</t>
    </rPh>
    <rPh sb="5" eb="6">
      <t>クミ</t>
    </rPh>
    <phoneticPr fontId="2"/>
  </si>
  <si>
    <t>　　鍍銀臑当　1双</t>
    <rPh sb="2" eb="3">
      <t>ト</t>
    </rPh>
    <rPh sb="3" eb="4">
      <t>ギン</t>
    </rPh>
    <rPh sb="5" eb="6">
      <t>ア</t>
    </rPh>
    <rPh sb="8" eb="9">
      <t>ソウ</t>
    </rPh>
    <phoneticPr fontId="2"/>
  </si>
  <si>
    <t>　　茜威喉輪　1掛</t>
    <rPh sb="2" eb="3">
      <t>アカネ</t>
    </rPh>
    <rPh sb="3" eb="4">
      <t>イ</t>
    </rPh>
    <rPh sb="4" eb="5">
      <t>ノド</t>
    </rPh>
    <rPh sb="5" eb="6">
      <t>ワ</t>
    </rPh>
    <rPh sb="8" eb="9">
      <t>カ</t>
    </rPh>
    <phoneticPr fontId="2"/>
  </si>
  <si>
    <t>　　緂帯　1条</t>
    <rPh sb="2" eb="3">
      <t>タン</t>
    </rPh>
    <rPh sb="3" eb="4">
      <t>オビ</t>
    </rPh>
    <rPh sb="6" eb="7">
      <t>ジョウ</t>
    </rPh>
    <phoneticPr fontId="2"/>
  </si>
  <si>
    <t>　　唐櫃　1合　</t>
    <rPh sb="2" eb="3">
      <t>カラ</t>
    </rPh>
    <rPh sb="3" eb="4">
      <t>ヒツ</t>
    </rPh>
    <rPh sb="6" eb="7">
      <t>ゴウ</t>
    </rPh>
    <phoneticPr fontId="2"/>
  </si>
  <si>
    <t>革箙　附　黒漆矢　6隻</t>
    <rPh sb="0" eb="1">
      <t>カワ</t>
    </rPh>
    <phoneticPr fontId="2"/>
  </si>
  <si>
    <t>選定保存技術(個人)</t>
    <rPh sb="0" eb="2">
      <t>センテイ</t>
    </rPh>
    <rPh sb="2" eb="4">
      <t>ホゾン</t>
    </rPh>
    <rPh sb="4" eb="6">
      <t>ギジュツ</t>
    </rPh>
    <rPh sb="7" eb="9">
      <t>コジン</t>
    </rPh>
    <phoneticPr fontId="2"/>
  </si>
  <si>
    <t>附　翼廊　2棟</t>
    <rPh sb="0" eb="1">
      <t>ツ</t>
    </rPh>
    <rPh sb="2" eb="3">
      <t>ツバサ</t>
    </rPh>
    <rPh sb="3" eb="4">
      <t>ロウ</t>
    </rPh>
    <rPh sb="6" eb="7">
      <t>ムネ</t>
    </rPh>
    <phoneticPr fontId="2"/>
  </si>
  <si>
    <t>　　附　棟札　4枚</t>
    <rPh sb="2" eb="3">
      <t>ツ</t>
    </rPh>
    <rPh sb="4" eb="5">
      <t>ムナ</t>
    </rPh>
    <rPh sb="5" eb="6">
      <t>フダ</t>
    </rPh>
    <rPh sb="8" eb="9">
      <t>マイ</t>
    </rPh>
    <phoneticPr fontId="2"/>
  </si>
  <si>
    <t>　　附　棟札　1枚</t>
    <rPh sb="2" eb="3">
      <t>ツ</t>
    </rPh>
    <rPh sb="4" eb="5">
      <t>ムナ</t>
    </rPh>
    <rPh sb="5" eb="6">
      <t>フダ</t>
    </rPh>
    <rPh sb="8" eb="9">
      <t>マイ</t>
    </rPh>
    <phoneticPr fontId="2"/>
  </si>
  <si>
    <t>鰐口　　</t>
    <rPh sb="0" eb="1">
      <t>ワニ</t>
    </rPh>
    <rPh sb="1" eb="2">
      <t>クチ</t>
    </rPh>
    <phoneticPr fontId="2"/>
  </si>
  <si>
    <t>(矢放神社保管)</t>
    <rPh sb="1" eb="2">
      <t>ヤ</t>
    </rPh>
    <rPh sb="2" eb="3">
      <t>ホウ</t>
    </rPh>
    <rPh sb="3" eb="5">
      <t>ジンジャ</t>
    </rPh>
    <rPh sb="5" eb="7">
      <t>ホカン</t>
    </rPh>
    <phoneticPr fontId="2"/>
  </si>
  <si>
    <t>大般若波羅蜜多経</t>
    <rPh sb="0" eb="3">
      <t>ダイハンニャ</t>
    </rPh>
    <rPh sb="3" eb="4">
      <t>ハ</t>
    </rPh>
    <rPh sb="4" eb="5">
      <t>ラ</t>
    </rPh>
    <rPh sb="5" eb="6">
      <t>ミツ</t>
    </rPh>
    <rPh sb="6" eb="7">
      <t>タ</t>
    </rPh>
    <rPh sb="7" eb="8">
      <t>キョウ</t>
    </rPh>
    <phoneticPr fontId="2"/>
  </si>
  <si>
    <t>資料：財政課（単位：千円、％）</t>
    <rPh sb="0" eb="2">
      <t>シリョウ</t>
    </rPh>
    <rPh sb="3" eb="5">
      <t>ザイセイ</t>
    </rPh>
    <rPh sb="5" eb="6">
      <t>カ</t>
    </rPh>
    <rPh sb="7" eb="9">
      <t>タンイ</t>
    </rPh>
    <rPh sb="10" eb="12">
      <t>センエン</t>
    </rPh>
    <phoneticPr fontId="2"/>
  </si>
  <si>
    <t>芸術・美術</t>
    <rPh sb="0" eb="2">
      <t>ゲイジュツ</t>
    </rPh>
    <rPh sb="3" eb="5">
      <t>ビジュツ</t>
    </rPh>
    <phoneticPr fontId="2"/>
  </si>
  <si>
    <t>言語</t>
    <rPh sb="0" eb="2">
      <t>ゲンゴ</t>
    </rPh>
    <phoneticPr fontId="2"/>
  </si>
  <si>
    <t>昭和23年 4月27日</t>
    <rPh sb="0" eb="2">
      <t>ショウワ</t>
    </rPh>
    <rPh sb="4" eb="5">
      <t>ネン</t>
    </rPh>
    <rPh sb="7" eb="8">
      <t>４ガツ</t>
    </rPh>
    <rPh sb="10" eb="11">
      <t>５ニチ</t>
    </rPh>
    <phoneticPr fontId="2"/>
  </si>
  <si>
    <t>石造層塔</t>
    <rPh sb="0" eb="1">
      <t>イシ</t>
    </rPh>
    <rPh sb="1" eb="2">
      <t>ゾウ</t>
    </rPh>
    <rPh sb="2" eb="3">
      <t>ソウ</t>
    </rPh>
    <rPh sb="3" eb="4">
      <t>トウ</t>
    </rPh>
    <phoneticPr fontId="2"/>
  </si>
  <si>
    <t>1基</t>
    <rPh sb="1" eb="2">
      <t>キ</t>
    </rPh>
    <phoneticPr fontId="2"/>
  </si>
  <si>
    <t>常念寺</t>
    <rPh sb="0" eb="2">
      <t>ジョウネン</t>
    </rPh>
    <rPh sb="2" eb="3">
      <t>デラ</t>
    </rPh>
    <phoneticPr fontId="2"/>
  </si>
  <si>
    <t>名　　　　　　　　　称</t>
    <rPh sb="0" eb="11">
      <t>メイショウ</t>
    </rPh>
    <phoneticPr fontId="2"/>
  </si>
  <si>
    <t>員数</t>
    <rPh sb="0" eb="2">
      <t>インスウ</t>
    </rPh>
    <phoneticPr fontId="2"/>
  </si>
  <si>
    <t>所有者</t>
    <rPh sb="0" eb="3">
      <t>ショユウシャ</t>
    </rPh>
    <phoneticPr fontId="2"/>
  </si>
  <si>
    <t>絹本著色如意輪観音像</t>
    <rPh sb="0" eb="1">
      <t>キヌ</t>
    </rPh>
    <rPh sb="1" eb="2">
      <t>ホン</t>
    </rPh>
    <rPh sb="2" eb="3">
      <t>チョ</t>
    </rPh>
    <rPh sb="3" eb="4">
      <t>イロ</t>
    </rPh>
    <rPh sb="4" eb="6">
      <t>ニョイ</t>
    </rPh>
    <rPh sb="6" eb="7">
      <t>リン</t>
    </rPh>
    <rPh sb="7" eb="10">
      <t>カンノンゾウ</t>
    </rPh>
    <phoneticPr fontId="2"/>
  </si>
  <si>
    <t>1幅</t>
    <rPh sb="1" eb="2">
      <t>ハバ</t>
    </rPh>
    <phoneticPr fontId="2"/>
  </si>
  <si>
    <t>法蔵寺</t>
    <rPh sb="0" eb="3">
      <t>ホウゾウジ</t>
    </rPh>
    <phoneticPr fontId="2"/>
  </si>
  <si>
    <t>明治42年 4月 5日</t>
    <rPh sb="0" eb="2">
      <t>メイジ</t>
    </rPh>
    <rPh sb="4" eb="5">
      <t>ネン</t>
    </rPh>
    <rPh sb="6" eb="8">
      <t>４ガツ</t>
    </rPh>
    <rPh sb="9" eb="11">
      <t>５ニチ</t>
    </rPh>
    <phoneticPr fontId="2"/>
  </si>
  <si>
    <t>市議会議員選挙</t>
    <rPh sb="0" eb="1">
      <t>シ</t>
    </rPh>
    <rPh sb="1" eb="3">
      <t>ギカイ</t>
    </rPh>
    <rPh sb="3" eb="5">
      <t>ギイン</t>
    </rPh>
    <rPh sb="5" eb="7">
      <t>センキョ</t>
    </rPh>
    <phoneticPr fontId="2"/>
  </si>
  <si>
    <t>小選挙区選出結果</t>
    <rPh sb="0" eb="4">
      <t>ショウセンキョク</t>
    </rPh>
    <rPh sb="4" eb="6">
      <t>センシュツ</t>
    </rPh>
    <rPh sb="6" eb="8">
      <t>ケッカ</t>
    </rPh>
    <phoneticPr fontId="2"/>
  </si>
  <si>
    <t>選挙区選出結果</t>
    <rPh sb="0" eb="3">
      <t>センキョク</t>
    </rPh>
    <rPh sb="3" eb="5">
      <t>センシュツ</t>
    </rPh>
    <rPh sb="5" eb="7">
      <t>ケッカ</t>
    </rPh>
    <phoneticPr fontId="2"/>
  </si>
  <si>
    <t>　　近江八幡市</t>
    <rPh sb="2" eb="4">
      <t>オウミ</t>
    </rPh>
    <rPh sb="4" eb="6">
      <t>ハチマン</t>
    </rPh>
    <rPh sb="6" eb="7">
      <t>シ</t>
    </rPh>
    <phoneticPr fontId="2"/>
  </si>
  <si>
    <t>　　草津市</t>
    <rPh sb="2" eb="5">
      <t>クサツシ</t>
    </rPh>
    <phoneticPr fontId="2"/>
  </si>
  <si>
    <t>御上神社文書</t>
    <rPh sb="0" eb="2">
      <t>ミカミ</t>
    </rPh>
    <rPh sb="2" eb="4">
      <t>ジンジャ</t>
    </rPh>
    <rPh sb="4" eb="6">
      <t>ブンショ</t>
    </rPh>
    <phoneticPr fontId="2"/>
  </si>
  <si>
    <t>265点</t>
    <rPh sb="3" eb="4">
      <t>テン</t>
    </rPh>
    <phoneticPr fontId="2"/>
  </si>
  <si>
    <t>室町～明治</t>
    <rPh sb="0" eb="2">
      <t>ムロマチ</t>
    </rPh>
    <rPh sb="3" eb="5">
      <t>メイジ</t>
    </rPh>
    <phoneticPr fontId="2"/>
  </si>
  <si>
    <t>無形民俗文化財(選択)</t>
    <rPh sb="0" eb="2">
      <t>ムケイ</t>
    </rPh>
    <rPh sb="2" eb="4">
      <t>ミンゾク</t>
    </rPh>
    <rPh sb="4" eb="7">
      <t>ブンカザイ</t>
    </rPh>
    <rPh sb="8" eb="10">
      <t>センタク</t>
    </rPh>
    <phoneticPr fontId="2"/>
  </si>
  <si>
    <t>三上のずいき祭り</t>
    <rPh sb="0" eb="2">
      <t>ミカミ</t>
    </rPh>
    <rPh sb="6" eb="7">
      <t>マツ</t>
    </rPh>
    <phoneticPr fontId="2"/>
  </si>
  <si>
    <t>木造阿弥陀如来坐像</t>
    <rPh sb="0" eb="2">
      <t>モクゾウ</t>
    </rPh>
    <rPh sb="2" eb="5">
      <t>アミダ</t>
    </rPh>
    <rPh sb="5" eb="7">
      <t>ニョライ</t>
    </rPh>
    <rPh sb="7" eb="9">
      <t>ザゾウ</t>
    </rPh>
    <phoneticPr fontId="2"/>
  </si>
  <si>
    <t>聖応寺</t>
    <rPh sb="0" eb="1">
      <t>ヒジリ</t>
    </rPh>
    <rPh sb="1" eb="2">
      <t>オウヨウ</t>
    </rPh>
    <rPh sb="2" eb="3">
      <t>ジ</t>
    </rPh>
    <phoneticPr fontId="2"/>
  </si>
  <si>
    <t>銅造観世音菩薩立像</t>
    <rPh sb="0" eb="1">
      <t>ドウ</t>
    </rPh>
    <rPh sb="1" eb="2">
      <t>ゾウ</t>
    </rPh>
    <rPh sb="2" eb="5">
      <t>カンゼオン</t>
    </rPh>
    <rPh sb="5" eb="7">
      <t>ボサツ</t>
    </rPh>
    <rPh sb="7" eb="9">
      <t>リツゾウ</t>
    </rPh>
    <phoneticPr fontId="2"/>
  </si>
  <si>
    <t>奈良</t>
    <rPh sb="0" eb="2">
      <t>ナラ</t>
    </rPh>
    <phoneticPr fontId="2"/>
  </si>
  <si>
    <t>報恩寺</t>
    <rPh sb="0" eb="1">
      <t>ホウ</t>
    </rPh>
    <rPh sb="1" eb="2">
      <t>オン</t>
    </rPh>
    <rPh sb="2" eb="3">
      <t>ジ</t>
    </rPh>
    <phoneticPr fontId="2"/>
  </si>
  <si>
    <t>明治42年 9月21日</t>
    <rPh sb="0" eb="2">
      <t>メイジ</t>
    </rPh>
    <rPh sb="4" eb="5">
      <t>ネン</t>
    </rPh>
    <rPh sb="7" eb="8">
      <t>ガツ</t>
    </rPh>
    <phoneticPr fontId="2"/>
  </si>
  <si>
    <t>貸出者数</t>
    <rPh sb="0" eb="2">
      <t>カシダシ</t>
    </rPh>
    <rPh sb="2" eb="3">
      <t>シャ</t>
    </rPh>
    <rPh sb="3" eb="4">
      <t>スウ</t>
    </rPh>
    <phoneticPr fontId="2"/>
  </si>
  <si>
    <t>０～６</t>
    <phoneticPr fontId="2"/>
  </si>
  <si>
    <t>７～１２</t>
    <phoneticPr fontId="2"/>
  </si>
  <si>
    <t>資料：野洲図書館　(単位：人)</t>
    <rPh sb="0" eb="2">
      <t>シリョウ</t>
    </rPh>
    <rPh sb="3" eb="5">
      <t>ヤス</t>
    </rPh>
    <rPh sb="5" eb="8">
      <t>トショカン</t>
    </rPh>
    <phoneticPr fontId="2"/>
  </si>
  <si>
    <t>地区等</t>
    <rPh sb="0" eb="2">
      <t>チク</t>
    </rPh>
    <rPh sb="2" eb="3">
      <t>トウ</t>
    </rPh>
    <phoneticPr fontId="2"/>
  </si>
  <si>
    <t>登録者数</t>
    <rPh sb="0" eb="2">
      <t>トウロク</t>
    </rPh>
    <rPh sb="2" eb="3">
      <t>シャ</t>
    </rPh>
    <rPh sb="3" eb="4">
      <t>スウ</t>
    </rPh>
    <phoneticPr fontId="2"/>
  </si>
  <si>
    <t>彫　刻</t>
    <rPh sb="0" eb="1">
      <t>ホリ</t>
    </rPh>
    <rPh sb="2" eb="3">
      <t>コク</t>
    </rPh>
    <phoneticPr fontId="2"/>
  </si>
  <si>
    <t>圓光寺</t>
    <rPh sb="0" eb="1">
      <t>ツブラ</t>
    </rPh>
    <rPh sb="1" eb="2">
      <t>ヒカリ</t>
    </rPh>
    <rPh sb="2" eb="3">
      <t>ジ</t>
    </rPh>
    <phoneticPr fontId="2"/>
  </si>
  <si>
    <t>平成 6年 3月31日</t>
    <rPh sb="0" eb="2">
      <t>ヘイセイ</t>
    </rPh>
    <rPh sb="4" eb="5">
      <t>ネン</t>
    </rPh>
    <rPh sb="7" eb="8">
      <t>ガツ</t>
    </rPh>
    <rPh sb="10" eb="11">
      <t>ニチ</t>
    </rPh>
    <phoneticPr fontId="2"/>
  </si>
  <si>
    <t>「医師・歯科医師・薬剤師調査」による。</t>
    <rPh sb="1" eb="3">
      <t>イシ</t>
    </rPh>
    <rPh sb="4" eb="6">
      <t>シカ</t>
    </rPh>
    <rPh sb="6" eb="8">
      <t>イシ</t>
    </rPh>
    <rPh sb="9" eb="12">
      <t>ヤクザイシ</t>
    </rPh>
    <rPh sb="12" eb="14">
      <t>チョウサ</t>
    </rPh>
    <phoneticPr fontId="2"/>
  </si>
  <si>
    <t>１　普通会計の年度別、性質別決算額</t>
    <rPh sb="2" eb="4">
      <t>フツウ</t>
    </rPh>
    <rPh sb="4" eb="6">
      <t>カイケイ</t>
    </rPh>
    <rPh sb="7" eb="10">
      <t>ネンドベツ</t>
    </rPh>
    <rPh sb="11" eb="13">
      <t>セイシツ</t>
    </rPh>
    <rPh sb="13" eb="14">
      <t>ベツ</t>
    </rPh>
    <rPh sb="14" eb="17">
      <t>ケッサンガク</t>
    </rPh>
    <phoneticPr fontId="2"/>
  </si>
  <si>
    <t>平成７年度</t>
    <rPh sb="0" eb="2">
      <t>ヘイセイ</t>
    </rPh>
    <rPh sb="3" eb="5">
      <t>ネンド</t>
    </rPh>
    <phoneticPr fontId="2"/>
  </si>
  <si>
    <t>　　守山市</t>
    <rPh sb="2" eb="5">
      <t>モリヤマシ</t>
    </rPh>
    <phoneticPr fontId="2"/>
  </si>
  <si>
    <t>　　栗東市</t>
    <rPh sb="2" eb="4">
      <t>リットウ</t>
    </rPh>
    <rPh sb="4" eb="5">
      <t>シ</t>
    </rPh>
    <phoneticPr fontId="2"/>
  </si>
  <si>
    <t>　県外</t>
    <rPh sb="1" eb="3">
      <t>ケンガイ</t>
    </rPh>
    <phoneticPr fontId="2"/>
  </si>
  <si>
    <t>　　京都府</t>
    <rPh sb="2" eb="5">
      <t>キョウトフ</t>
    </rPh>
    <phoneticPr fontId="2"/>
  </si>
  <si>
    <t>　　大阪府</t>
    <rPh sb="2" eb="4">
      <t>オオサカ</t>
    </rPh>
    <rPh sb="4" eb="5">
      <t>フ</t>
    </rPh>
    <phoneticPr fontId="2"/>
  </si>
  <si>
    <t>　　兵庫県　</t>
    <rPh sb="2" eb="5">
      <t>ヒョウゴケン</t>
    </rPh>
    <phoneticPr fontId="2"/>
  </si>
  <si>
    <t>平成17年度</t>
    <rPh sb="0" eb="2">
      <t>ヘイセイ</t>
    </rPh>
    <rPh sb="4" eb="5">
      <t>ネン</t>
    </rPh>
    <rPh sb="5" eb="6">
      <t>ド</t>
    </rPh>
    <phoneticPr fontId="2"/>
  </si>
  <si>
    <t>食料品</t>
    <rPh sb="0" eb="3">
      <t>ショクリョウヒン</t>
    </rPh>
    <phoneticPr fontId="2"/>
  </si>
  <si>
    <t>電気機器</t>
    <rPh sb="0" eb="2">
      <t>デンキ</t>
    </rPh>
    <rPh sb="2" eb="4">
      <t>キキ</t>
    </rPh>
    <phoneticPr fontId="2"/>
  </si>
  <si>
    <t>平成24年度</t>
    <rPh sb="0" eb="2">
      <t>ヘイセイ</t>
    </rPh>
    <rPh sb="4" eb="6">
      <t>ネンド</t>
    </rPh>
    <phoneticPr fontId="2"/>
  </si>
  <si>
    <t>心身障がい者(児)</t>
    <rPh sb="0" eb="2">
      <t>シンシン</t>
    </rPh>
    <rPh sb="2" eb="3">
      <t>サワ</t>
    </rPh>
    <rPh sb="5" eb="6">
      <t>シャ</t>
    </rPh>
    <rPh sb="7" eb="8">
      <t>ジ</t>
    </rPh>
    <phoneticPr fontId="2"/>
  </si>
  <si>
    <t>重度心身障がい者老人</t>
    <rPh sb="0" eb="2">
      <t>ジュウド</t>
    </rPh>
    <rPh sb="2" eb="4">
      <t>シンシン</t>
    </rPh>
    <rPh sb="4" eb="5">
      <t>サワ</t>
    </rPh>
    <rPh sb="7" eb="8">
      <t>シャ</t>
    </rPh>
    <rPh sb="8" eb="10">
      <t>ロウジン</t>
    </rPh>
    <phoneticPr fontId="2"/>
  </si>
  <si>
    <t>野田聖子消費者行政推進担当大臣が市役所市民生活相談室を視察。</t>
    <rPh sb="0" eb="2">
      <t>ノダ</t>
    </rPh>
    <rPh sb="2" eb="4">
      <t>セイコ</t>
    </rPh>
    <rPh sb="4" eb="7">
      <t>ショウヒシャ</t>
    </rPh>
    <rPh sb="7" eb="9">
      <t>ギョウセイ</t>
    </rPh>
    <rPh sb="9" eb="11">
      <t>スイシン</t>
    </rPh>
    <rPh sb="11" eb="13">
      <t>タントウ</t>
    </rPh>
    <rPh sb="13" eb="15">
      <t>ダイジン</t>
    </rPh>
    <rPh sb="16" eb="19">
      <t>シヤクショ</t>
    </rPh>
    <rPh sb="19" eb="21">
      <t>シミン</t>
    </rPh>
    <rPh sb="21" eb="23">
      <t>セイカツ</t>
    </rPh>
    <rPh sb="23" eb="26">
      <t>ソウダンシツ</t>
    </rPh>
    <rPh sb="27" eb="29">
      <t>シサツ</t>
    </rPh>
    <phoneticPr fontId="2"/>
  </si>
  <si>
    <t>野洲市長選挙執行。</t>
    <rPh sb="2" eb="3">
      <t>シ</t>
    </rPh>
    <rPh sb="3" eb="4">
      <t>チョウ</t>
    </rPh>
    <rPh sb="4" eb="6">
      <t>センキョ</t>
    </rPh>
    <rPh sb="6" eb="8">
      <t>シッコウ</t>
    </rPh>
    <phoneticPr fontId="2"/>
  </si>
  <si>
    <t>草津市</t>
    <rPh sb="0" eb="3">
      <t>クサツシ</t>
    </rPh>
    <phoneticPr fontId="2"/>
  </si>
  <si>
    <t>守山市</t>
    <rPh sb="0" eb="3">
      <t>モリヤマシ</t>
    </rPh>
    <phoneticPr fontId="2"/>
  </si>
  <si>
    <t>栗東市</t>
    <rPh sb="0" eb="2">
      <t>リットウ</t>
    </rPh>
    <rPh sb="2" eb="3">
      <t>シ</t>
    </rPh>
    <phoneticPr fontId="2"/>
  </si>
  <si>
    <t>甲賀市</t>
    <rPh sb="0" eb="2">
      <t>コウガ</t>
    </rPh>
    <rPh sb="2" eb="3">
      <t>シ</t>
    </rPh>
    <phoneticPr fontId="2"/>
  </si>
  <si>
    <t>湖南市</t>
    <rPh sb="0" eb="2">
      <t>コナン</t>
    </rPh>
    <rPh sb="2" eb="3">
      <t>シ</t>
    </rPh>
    <phoneticPr fontId="2"/>
  </si>
  <si>
    <t>高島市</t>
    <rPh sb="0" eb="2">
      <t>タカシマ</t>
    </rPh>
    <rPh sb="2" eb="3">
      <t>シ</t>
    </rPh>
    <phoneticPr fontId="2"/>
  </si>
  <si>
    <t>東近江市</t>
    <rPh sb="0" eb="1">
      <t>ヒガシ</t>
    </rPh>
    <rPh sb="1" eb="3">
      <t>オウミ</t>
    </rPh>
    <rPh sb="3" eb="4">
      <t>シ</t>
    </rPh>
    <phoneticPr fontId="2"/>
  </si>
  <si>
    <t>米原市</t>
    <rPh sb="0" eb="1">
      <t>コメ</t>
    </rPh>
    <rPh sb="1" eb="2">
      <t>ハラ</t>
    </rPh>
    <rPh sb="2" eb="3">
      <t>シ</t>
    </rPh>
    <phoneticPr fontId="2"/>
  </si>
  <si>
    <t>日野町</t>
    <rPh sb="0" eb="2">
      <t>ヒノ</t>
    </rPh>
    <rPh sb="2" eb="3">
      <t>チョウ</t>
    </rPh>
    <phoneticPr fontId="2"/>
  </si>
  <si>
    <t>竜王町</t>
    <rPh sb="0" eb="3">
      <t>リュウオウチョウ</t>
    </rPh>
    <phoneticPr fontId="2"/>
  </si>
  <si>
    <t>愛荘町</t>
    <rPh sb="0" eb="1">
      <t>アイ</t>
    </rPh>
    <rPh sb="1" eb="2">
      <t>ショウ</t>
    </rPh>
    <rPh sb="2" eb="3">
      <t>チョウ</t>
    </rPh>
    <phoneticPr fontId="2"/>
  </si>
  <si>
    <t>(昭和32)年</t>
  </si>
  <si>
    <t>(昭和34)年</t>
  </si>
  <si>
    <t>母子健康センター完成</t>
  </si>
  <si>
    <t>水道給配水施設完成</t>
  </si>
  <si>
    <t>(昭和36)年</t>
  </si>
  <si>
    <t>都市計画区域の決定</t>
  </si>
  <si>
    <t>(昭和37)年</t>
  </si>
  <si>
    <t>有隣館業務開始</t>
  </si>
  <si>
    <t>(昭和39)年</t>
  </si>
  <si>
    <t>第１回中主町民運動会開催</t>
  </si>
  <si>
    <t>(昭和40)年</t>
  </si>
  <si>
    <t>中主中学校校舎の増築完成</t>
  </si>
  <si>
    <t>(昭和41)年</t>
  </si>
  <si>
    <t>第１次農業構造改善事業完成(安治地区)</t>
  </si>
  <si>
    <t>(昭和42)年</t>
  </si>
  <si>
    <t>中里村と兵主村が合併し、中主町が発足</t>
  </si>
  <si>
    <t>５９．福祉医療費助成状況</t>
    <rPh sb="3" eb="5">
      <t>フクシ</t>
    </rPh>
    <rPh sb="5" eb="8">
      <t>イリョウヒ</t>
    </rPh>
    <rPh sb="8" eb="10">
      <t>ジョセイ</t>
    </rPh>
    <rPh sb="10" eb="12">
      <t>ジョウキョウ</t>
    </rPh>
    <phoneticPr fontId="2"/>
  </si>
  <si>
    <t>「保健師・助産師・看護師等業務従事者届」による。</t>
    <rPh sb="1" eb="3">
      <t>ホケン</t>
    </rPh>
    <rPh sb="3" eb="4">
      <t>シ</t>
    </rPh>
    <rPh sb="5" eb="7">
      <t>ジョサン</t>
    </rPh>
    <rPh sb="7" eb="8">
      <t>シ</t>
    </rPh>
    <rPh sb="9" eb="11">
      <t>カンゴ</t>
    </rPh>
    <rPh sb="11" eb="13">
      <t>シナド</t>
    </rPh>
    <rPh sb="13" eb="15">
      <t>ギョウム</t>
    </rPh>
    <rPh sb="15" eb="18">
      <t>ジュウジシャ</t>
    </rPh>
    <rPh sb="18" eb="19">
      <t>トドケ</t>
    </rPh>
    <phoneticPr fontId="2"/>
  </si>
  <si>
    <t>小篠原</t>
    <rPh sb="0" eb="1">
      <t>コ</t>
    </rPh>
    <rPh sb="1" eb="3">
      <t>シノハラ</t>
    </rPh>
    <phoneticPr fontId="2"/>
  </si>
  <si>
    <t>市三宅</t>
    <rPh sb="0" eb="1">
      <t>イチ</t>
    </rPh>
    <rPh sb="1" eb="3">
      <t>ミヤケ</t>
    </rPh>
    <phoneticPr fontId="2"/>
  </si>
  <si>
    <t>無収水量</t>
    <rPh sb="0" eb="1">
      <t>ム</t>
    </rPh>
    <rPh sb="1" eb="2">
      <t>シュウ</t>
    </rPh>
    <rPh sb="2" eb="4">
      <t>スイリョウ</t>
    </rPh>
    <phoneticPr fontId="2"/>
  </si>
  <si>
    <t>年　度</t>
    <rPh sb="0" eb="1">
      <t>トシ</t>
    </rPh>
    <rPh sb="2" eb="3">
      <t>ド</t>
    </rPh>
    <phoneticPr fontId="2"/>
  </si>
  <si>
    <t>電灯</t>
    <rPh sb="0" eb="2">
      <t>デントウ</t>
    </rPh>
    <phoneticPr fontId="2"/>
  </si>
  <si>
    <t>歴史資料</t>
    <rPh sb="0" eb="1">
      <t>レキ</t>
    </rPh>
    <rPh sb="1" eb="2">
      <t>シ</t>
    </rPh>
    <rPh sb="2" eb="3">
      <t>シ</t>
    </rPh>
    <rPh sb="3" eb="4">
      <t>リョウ</t>
    </rPh>
    <phoneticPr fontId="2"/>
  </si>
  <si>
    <t>総農家数</t>
    <rPh sb="0" eb="1">
      <t>ソウ</t>
    </rPh>
    <rPh sb="1" eb="3">
      <t>ノウカ</t>
    </rPh>
    <rPh sb="3" eb="4">
      <t>スウ</t>
    </rPh>
    <phoneticPr fontId="2"/>
  </si>
  <si>
    <t>自給的農家</t>
    <rPh sb="0" eb="3">
      <t>ジキュウテキ</t>
    </rPh>
    <rPh sb="3" eb="5">
      <t>ノウカ</t>
    </rPh>
    <phoneticPr fontId="2"/>
  </si>
  <si>
    <t>専業・兼業別</t>
    <rPh sb="0" eb="2">
      <t>センギョウ</t>
    </rPh>
    <rPh sb="3" eb="5">
      <t>ケンギョウ</t>
    </rPh>
    <rPh sb="5" eb="6">
      <t>ベツ</t>
    </rPh>
    <phoneticPr fontId="2"/>
  </si>
  <si>
    <t>専業</t>
    <rPh sb="0" eb="2">
      <t>センギョウ</t>
    </rPh>
    <phoneticPr fontId="2"/>
  </si>
  <si>
    <t>第一種兼業</t>
    <rPh sb="0" eb="1">
      <t>ダイ</t>
    </rPh>
    <rPh sb="1" eb="3">
      <t>イッシュ</t>
    </rPh>
    <rPh sb="3" eb="5">
      <t>ケンギョウ</t>
    </rPh>
    <phoneticPr fontId="2"/>
  </si>
  <si>
    <t>第二種兼業</t>
    <rPh sb="0" eb="1">
      <t>ダイ</t>
    </rPh>
    <rPh sb="1" eb="3">
      <t>ニシュ</t>
    </rPh>
    <rPh sb="3" eb="5">
      <t>ケンギョウ</t>
    </rPh>
    <phoneticPr fontId="2"/>
  </si>
  <si>
    <t>資料：農林業センサス</t>
    <rPh sb="0" eb="2">
      <t>シリョウ</t>
    </rPh>
    <rPh sb="3" eb="6">
      <t>ノウリンギョウ</t>
    </rPh>
    <phoneticPr fontId="2"/>
  </si>
  <si>
    <t>　(単位：昭和55年～平成12年 戸、 平成17年～ 経営体)</t>
    <rPh sb="2" eb="4">
      <t>タンイ</t>
    </rPh>
    <rPh sb="5" eb="7">
      <t>ショウワ</t>
    </rPh>
    <rPh sb="9" eb="10">
      <t>ネン</t>
    </rPh>
    <rPh sb="11" eb="13">
      <t>ヘイセイ</t>
    </rPh>
    <rPh sb="15" eb="16">
      <t>ネン</t>
    </rPh>
    <rPh sb="17" eb="18">
      <t>コ</t>
    </rPh>
    <rPh sb="20" eb="22">
      <t>ヘイセイ</t>
    </rPh>
    <rPh sb="24" eb="25">
      <t>ネン</t>
    </rPh>
    <rPh sb="27" eb="30">
      <t>ケイエイタイ</t>
    </rPh>
    <phoneticPr fontId="2"/>
  </si>
  <si>
    <t>経営耕地　なし</t>
    <rPh sb="0" eb="2">
      <t>ケイエイ</t>
    </rPh>
    <rPh sb="2" eb="4">
      <t>コウチ</t>
    </rPh>
    <phoneticPr fontId="2"/>
  </si>
  <si>
    <t>0.3ha
未満</t>
    <rPh sb="6" eb="8">
      <t>ミマン</t>
    </rPh>
    <phoneticPr fontId="2"/>
  </si>
  <si>
    <t>0.3～0.5</t>
    <phoneticPr fontId="2"/>
  </si>
  <si>
    <t>0.5～1.0</t>
    <phoneticPr fontId="2"/>
  </si>
  <si>
    <t>1.0～1.5</t>
    <phoneticPr fontId="2"/>
  </si>
  <si>
    <t>1.5～2.0</t>
    <phoneticPr fontId="2"/>
  </si>
  <si>
    <t>2.0
以上</t>
    <rPh sb="4" eb="6">
      <t>イジョウ</t>
    </rPh>
    <phoneticPr fontId="2"/>
  </si>
  <si>
    <t>安楽寺</t>
    <rPh sb="0" eb="2">
      <t>アンラク</t>
    </rPh>
    <rPh sb="2" eb="3">
      <t>ジ</t>
    </rPh>
    <phoneticPr fontId="2"/>
  </si>
  <si>
    <t>木造聖観音立像(不動堂安置)</t>
    <rPh sb="0" eb="2">
      <t>モクゾウ</t>
    </rPh>
    <rPh sb="2" eb="3">
      <t>ヒジリ</t>
    </rPh>
    <rPh sb="3" eb="5">
      <t>カンノン</t>
    </rPh>
    <rPh sb="5" eb="7">
      <t>リツゾウ</t>
    </rPh>
    <rPh sb="8" eb="10">
      <t>フドウ</t>
    </rPh>
    <rPh sb="10" eb="11">
      <t>ドウ</t>
    </rPh>
    <rPh sb="11" eb="13">
      <t>アンチ</t>
    </rPh>
    <phoneticPr fontId="2"/>
  </si>
  <si>
    <t>木造地蔵菩薩立像</t>
    <rPh sb="0" eb="2">
      <t>モクゾウ</t>
    </rPh>
    <rPh sb="2" eb="4">
      <t>ジゾウ</t>
    </rPh>
    <rPh sb="4" eb="6">
      <t>ボサツ</t>
    </rPh>
    <rPh sb="6" eb="8">
      <t>リツゾウ</t>
    </rPh>
    <phoneticPr fontId="2"/>
  </si>
  <si>
    <t>真福寺</t>
    <rPh sb="0" eb="1">
      <t>シャシン</t>
    </rPh>
    <rPh sb="1" eb="2">
      <t>フク</t>
    </rPh>
    <rPh sb="2" eb="3">
      <t>ジ</t>
    </rPh>
    <phoneticPr fontId="2"/>
  </si>
  <si>
    <t>木造狛犬</t>
    <rPh sb="0" eb="2">
      <t>モクゾウ</t>
    </rPh>
    <rPh sb="2" eb="4">
      <t>コマイヌ</t>
    </rPh>
    <phoneticPr fontId="2"/>
  </si>
  <si>
    <t>御上神社</t>
    <rPh sb="0" eb="1">
      <t>オ</t>
    </rPh>
    <rPh sb="1" eb="2">
      <t>カミ</t>
    </rPh>
    <rPh sb="2" eb="3">
      <t>カミ</t>
    </rPh>
    <rPh sb="3" eb="4">
      <t>シャ</t>
    </rPh>
    <phoneticPr fontId="2"/>
  </si>
  <si>
    <t>１０．９ｋｍ</t>
    <phoneticPr fontId="2"/>
  </si>
  <si>
    <t>輸送機械</t>
    <rPh sb="0" eb="2">
      <t>ユソウ</t>
    </rPh>
    <rPh sb="2" eb="4">
      <t>キカイ</t>
    </rPh>
    <phoneticPr fontId="2"/>
  </si>
  <si>
    <t>野洲市六条字北原485の1番地先</t>
    <rPh sb="0" eb="2">
      <t>ヤス</t>
    </rPh>
    <rPh sb="2" eb="3">
      <t>シ</t>
    </rPh>
    <rPh sb="3" eb="5">
      <t>ロクジョウ</t>
    </rPh>
    <rPh sb="5" eb="6">
      <t>ジ</t>
    </rPh>
    <rPh sb="6" eb="8">
      <t>キタハラ</t>
    </rPh>
    <rPh sb="13" eb="15">
      <t>バンチ</t>
    </rPh>
    <rPh sb="15" eb="16">
      <t>サキ</t>
    </rPh>
    <phoneticPr fontId="2"/>
  </si>
  <si>
    <t>野洲市小篠原17番地先</t>
    <rPh sb="0" eb="2">
      <t>ヤス</t>
    </rPh>
    <rPh sb="2" eb="3">
      <t>シ</t>
    </rPh>
    <rPh sb="3" eb="4">
      <t>コ</t>
    </rPh>
    <rPh sb="4" eb="5">
      <t>シノ</t>
    </rPh>
    <rPh sb="5" eb="6">
      <t>ハラ</t>
    </rPh>
    <rPh sb="8" eb="10">
      <t>バンチ</t>
    </rPh>
    <rPh sb="10" eb="11">
      <t>サキ</t>
    </rPh>
    <phoneticPr fontId="2"/>
  </si>
  <si>
    <t>野洲市辻町629番地先</t>
    <rPh sb="0" eb="2">
      <t>ヤス</t>
    </rPh>
    <rPh sb="2" eb="3">
      <t>シ</t>
    </rPh>
    <rPh sb="3" eb="5">
      <t>ツジマチ</t>
    </rPh>
    <rPh sb="8" eb="10">
      <t>バンチ</t>
    </rPh>
    <rPh sb="10" eb="11">
      <t>サキ</t>
    </rPh>
    <phoneticPr fontId="2"/>
  </si>
  <si>
    <t>多聞寺</t>
    <rPh sb="0" eb="1">
      <t>タ</t>
    </rPh>
    <rPh sb="1" eb="2">
      <t>ブン</t>
    </rPh>
    <rPh sb="2" eb="3">
      <t>ジ</t>
    </rPh>
    <phoneticPr fontId="2"/>
  </si>
  <si>
    <t>建造物</t>
    <rPh sb="0" eb="2">
      <t>ケンゾウ</t>
    </rPh>
    <rPh sb="2" eb="3">
      <t>モノ</t>
    </rPh>
    <phoneticPr fontId="2"/>
  </si>
  <si>
    <t>昭和 9年 5月18日</t>
    <rPh sb="0" eb="2">
      <t>ショウワ</t>
    </rPh>
    <rPh sb="4" eb="5">
      <t>ネン</t>
    </rPh>
    <rPh sb="7" eb="8">
      <t>ガツ</t>
    </rPh>
    <rPh sb="10" eb="11">
      <t>ニチ</t>
    </rPh>
    <phoneticPr fontId="2"/>
  </si>
  <si>
    <t>室町</t>
    <rPh sb="0" eb="1">
      <t>シツ</t>
    </rPh>
    <rPh sb="1" eb="2">
      <t>マチ</t>
    </rPh>
    <phoneticPr fontId="2"/>
  </si>
  <si>
    <t xml:space="preserve"> 野洲市小篠原２１００番地１</t>
    <rPh sb="1" eb="3">
      <t>ヤス</t>
    </rPh>
    <rPh sb="3" eb="4">
      <t>シ</t>
    </rPh>
    <rPh sb="4" eb="5">
      <t>コ</t>
    </rPh>
    <rPh sb="5" eb="6">
      <t>シノ</t>
    </rPh>
    <rPh sb="6" eb="7">
      <t>ハラ</t>
    </rPh>
    <rPh sb="11" eb="13">
      <t>バンチ</t>
    </rPh>
    <phoneticPr fontId="2"/>
  </si>
  <si>
    <t>みすいでん</t>
    <phoneticPr fontId="2"/>
  </si>
  <si>
    <t>飲食店は除く。</t>
    <rPh sb="0" eb="3">
      <t>インショクテン</t>
    </rPh>
    <rPh sb="4" eb="5">
      <t>ノゾ</t>
    </rPh>
    <phoneticPr fontId="2"/>
  </si>
  <si>
    <t>業務用</t>
    <rPh sb="0" eb="3">
      <t>ギョウムヨウ</t>
    </rPh>
    <phoneticPr fontId="2"/>
  </si>
  <si>
    <t>善福寺</t>
    <rPh sb="0" eb="1">
      <t>ゼン</t>
    </rPh>
    <rPh sb="1" eb="2">
      <t>フク</t>
    </rPh>
    <rPh sb="2" eb="3">
      <t>ジ</t>
    </rPh>
    <phoneticPr fontId="2"/>
  </si>
  <si>
    <t>仏性寺</t>
    <rPh sb="0" eb="3">
      <t>ブッショウジ</t>
    </rPh>
    <phoneticPr fontId="2"/>
  </si>
  <si>
    <t xml:space="preserve"> 野洲町、中主町合併</t>
    <rPh sb="1" eb="4">
      <t>ヤスチョウ</t>
    </rPh>
    <rPh sb="5" eb="7">
      <t>チュウズ</t>
    </rPh>
    <rPh sb="7" eb="8">
      <t>チョウ</t>
    </rPh>
    <rPh sb="8" eb="10">
      <t>ガッペイ</t>
    </rPh>
    <phoneticPr fontId="2"/>
  </si>
  <si>
    <t>平成 2年</t>
    <rPh sb="0" eb="2">
      <t>ヘイセイ</t>
    </rPh>
    <rPh sb="4" eb="5">
      <t>ネン</t>
    </rPh>
    <phoneticPr fontId="2"/>
  </si>
  <si>
    <t>平成 7年</t>
    <rPh sb="0" eb="2">
      <t>ヘイセイ</t>
    </rPh>
    <rPh sb="4" eb="5">
      <t>ネン</t>
    </rPh>
    <phoneticPr fontId="2"/>
  </si>
  <si>
    <t>ぎおうの里</t>
    <rPh sb="4" eb="5">
      <t>サト</t>
    </rPh>
    <phoneticPr fontId="2"/>
  </si>
  <si>
    <t>　　東京都</t>
    <rPh sb="2" eb="5">
      <t>トウキョウト</t>
    </rPh>
    <phoneticPr fontId="2"/>
  </si>
  <si>
    <t>浄円寺</t>
    <rPh sb="0" eb="1">
      <t>ジョウザイ</t>
    </rPh>
    <rPh sb="1" eb="2">
      <t>エン</t>
    </rPh>
    <rPh sb="2" eb="3">
      <t>ジ</t>
    </rPh>
    <phoneticPr fontId="2"/>
  </si>
  <si>
    <t>件数</t>
    <rPh sb="0" eb="2">
      <t>ケンスウ</t>
    </rPh>
    <phoneticPr fontId="2"/>
  </si>
  <si>
    <t>３７．産業小分類別商店数・従業者数等</t>
    <rPh sb="3" eb="5">
      <t>サンギョウ</t>
    </rPh>
    <rPh sb="5" eb="8">
      <t>ショウブンルイ</t>
    </rPh>
    <rPh sb="8" eb="9">
      <t>ベツ</t>
    </rPh>
    <rPh sb="9" eb="12">
      <t>ショウテンスウ</t>
    </rPh>
    <rPh sb="13" eb="15">
      <t>ジュウギョウ</t>
    </rPh>
    <rPh sb="15" eb="16">
      <t>シャ</t>
    </rPh>
    <rPh sb="16" eb="17">
      <t>スウ</t>
    </rPh>
    <rPh sb="17" eb="18">
      <t>トウ</t>
    </rPh>
    <phoneticPr fontId="2"/>
  </si>
  <si>
    <t>３８．電灯・電力</t>
    <rPh sb="3" eb="5">
      <t>デントウ</t>
    </rPh>
    <rPh sb="6" eb="8">
      <t>デンリョク</t>
    </rPh>
    <phoneticPr fontId="2"/>
  </si>
  <si>
    <t>苗田神社</t>
    <rPh sb="0" eb="1">
      <t>ナエ</t>
    </rPh>
    <rPh sb="1" eb="2">
      <t>タ</t>
    </rPh>
    <rPh sb="2" eb="4">
      <t>ジンジャ</t>
    </rPh>
    <phoneticPr fontId="2"/>
  </si>
  <si>
    <t>X</t>
    <phoneticPr fontId="2"/>
  </si>
  <si>
    <t>戸　数</t>
    <rPh sb="0" eb="1">
      <t>ト</t>
    </rPh>
    <rPh sb="2" eb="3">
      <t>カズ</t>
    </rPh>
    <phoneticPr fontId="2"/>
  </si>
  <si>
    <t>間取り</t>
    <rPh sb="0" eb="2">
      <t>マド</t>
    </rPh>
    <phoneticPr fontId="2"/>
  </si>
  <si>
    <t>収穫量</t>
    <rPh sb="0" eb="2">
      <t>シュウカク</t>
    </rPh>
    <rPh sb="2" eb="3">
      <t>リョウ</t>
    </rPh>
    <phoneticPr fontId="2"/>
  </si>
  <si>
    <t>　　福井県</t>
    <rPh sb="2" eb="4">
      <t>フクイ</t>
    </rPh>
    <rPh sb="4" eb="5">
      <t>ケン</t>
    </rPh>
    <phoneticPr fontId="2"/>
  </si>
  <si>
    <t>　　愛知県</t>
    <rPh sb="2" eb="5">
      <t>アイチケン</t>
    </rPh>
    <phoneticPr fontId="2"/>
  </si>
  <si>
    <t>中山道朝鮮人街道分岐点等石造道標</t>
    <rPh sb="0" eb="2">
      <t>ナカヤマ</t>
    </rPh>
    <rPh sb="2" eb="3">
      <t>ミチ</t>
    </rPh>
    <rPh sb="3" eb="5">
      <t>チョウセン</t>
    </rPh>
    <rPh sb="5" eb="6">
      <t>ジン</t>
    </rPh>
    <rPh sb="6" eb="8">
      <t>カイドウ</t>
    </rPh>
    <rPh sb="8" eb="11">
      <t>ブンキテン</t>
    </rPh>
    <rPh sb="11" eb="12">
      <t>ナド</t>
    </rPh>
    <rPh sb="12" eb="14">
      <t>セキゾウ</t>
    </rPh>
    <rPh sb="14" eb="16">
      <t>ドウヒョウ</t>
    </rPh>
    <phoneticPr fontId="2"/>
  </si>
  <si>
    <t>3基</t>
    <rPh sb="1" eb="2">
      <t>キ</t>
    </rPh>
    <phoneticPr fontId="2"/>
  </si>
  <si>
    <t>(管理)蓮照寺</t>
    <rPh sb="1" eb="3">
      <t>カンリ</t>
    </rPh>
    <rPh sb="4" eb="5">
      <t>ハス</t>
    </rPh>
    <rPh sb="5" eb="6">
      <t>テラシ</t>
    </rPh>
    <rPh sb="6" eb="7">
      <t>テラ</t>
    </rPh>
    <phoneticPr fontId="2"/>
  </si>
  <si>
    <t>有形民俗文財</t>
    <rPh sb="0" eb="2">
      <t>ユウケイ</t>
    </rPh>
    <rPh sb="2" eb="4">
      <t>ミンゾク</t>
    </rPh>
    <rPh sb="4" eb="5">
      <t>ブン</t>
    </rPh>
    <rPh sb="5" eb="6">
      <t>ザイ</t>
    </rPh>
    <phoneticPr fontId="2"/>
  </si>
  <si>
    <t>小南芸能座資料</t>
    <rPh sb="0" eb="2">
      <t>コミナミ</t>
    </rPh>
    <rPh sb="2" eb="4">
      <t>ゲイノウ</t>
    </rPh>
    <rPh sb="4" eb="5">
      <t>ザ</t>
    </rPh>
    <rPh sb="5" eb="7">
      <t>シリョウ</t>
    </rPh>
    <phoneticPr fontId="2"/>
  </si>
  <si>
    <t>能面等5点</t>
    <rPh sb="0" eb="2">
      <t>ノウメン</t>
    </rPh>
    <rPh sb="2" eb="3">
      <t>ナド</t>
    </rPh>
    <rPh sb="4" eb="5">
      <t>テン</t>
    </rPh>
    <phoneticPr fontId="2"/>
  </si>
  <si>
    <t>平成 2年 3月20日</t>
    <rPh sb="0" eb="2">
      <t>ヘイセイ</t>
    </rPh>
    <rPh sb="4" eb="5">
      <t>ネン</t>
    </rPh>
    <rPh sb="7" eb="8">
      <t>ガツ</t>
    </rPh>
    <rPh sb="10" eb="11">
      <t>ニチ</t>
    </rPh>
    <phoneticPr fontId="2"/>
  </si>
  <si>
    <t>平成25年</t>
    <rPh sb="0" eb="2">
      <t>ヘイセイ</t>
    </rPh>
    <rPh sb="4" eb="5">
      <t>ネン</t>
    </rPh>
    <phoneticPr fontId="2"/>
  </si>
  <si>
    <t>野洲市小篠原字沢の口1542番地先</t>
    <rPh sb="0" eb="2">
      <t>ヤス</t>
    </rPh>
    <rPh sb="2" eb="3">
      <t>シ</t>
    </rPh>
    <rPh sb="3" eb="5">
      <t>コシノ</t>
    </rPh>
    <rPh sb="5" eb="7">
      <t>ハラジ</t>
    </rPh>
    <rPh sb="7" eb="8">
      <t>サワ</t>
    </rPh>
    <rPh sb="9" eb="10">
      <t>クチ</t>
    </rPh>
    <rPh sb="14" eb="16">
      <t>バンチ</t>
    </rPh>
    <rPh sb="16" eb="17">
      <t>サキ</t>
    </rPh>
    <phoneticPr fontId="2"/>
  </si>
  <si>
    <t>１５．学区毎年齢別人口推移</t>
    <rPh sb="3" eb="5">
      <t>ガック</t>
    </rPh>
    <rPh sb="5" eb="6">
      <t>ゴト</t>
    </rPh>
    <rPh sb="6" eb="8">
      <t>ネンレイ</t>
    </rPh>
    <rPh sb="8" eb="9">
      <t>ベツ</t>
    </rPh>
    <rPh sb="9" eb="11">
      <t>ジンコウ</t>
    </rPh>
    <rPh sb="11" eb="13">
      <t>スイイ</t>
    </rPh>
    <phoneticPr fontId="2"/>
  </si>
  <si>
    <t>野洲市小篠原字沢の口1538番地先</t>
    <rPh sb="0" eb="2">
      <t>ヤス</t>
    </rPh>
    <rPh sb="2" eb="3">
      <t>シ</t>
    </rPh>
    <rPh sb="3" eb="4">
      <t>コ</t>
    </rPh>
    <rPh sb="4" eb="5">
      <t>シノ</t>
    </rPh>
    <rPh sb="5" eb="6">
      <t>ハラ</t>
    </rPh>
    <rPh sb="6" eb="7">
      <t>ジ</t>
    </rPh>
    <rPh sb="7" eb="8">
      <t>サワ</t>
    </rPh>
    <rPh sb="9" eb="10">
      <t>クチ</t>
    </rPh>
    <rPh sb="14" eb="16">
      <t>バンチ</t>
    </rPh>
    <rPh sb="16" eb="17">
      <t>サキ</t>
    </rPh>
    <phoneticPr fontId="2"/>
  </si>
  <si>
    <t>野洲市小堤字きつね谷950番地先</t>
    <rPh sb="0" eb="2">
      <t>ヤス</t>
    </rPh>
    <rPh sb="2" eb="3">
      <t>シ</t>
    </rPh>
    <rPh sb="3" eb="4">
      <t>ショウ</t>
    </rPh>
    <rPh sb="4" eb="6">
      <t>ツツミジ</t>
    </rPh>
    <rPh sb="9" eb="10">
      <t>タニ</t>
    </rPh>
    <rPh sb="13" eb="15">
      <t>バンチ</t>
    </rPh>
    <rPh sb="15" eb="16">
      <t>サキ</t>
    </rPh>
    <phoneticPr fontId="2"/>
  </si>
  <si>
    <t>野洲市小堤字きつね谷939番の5地先</t>
    <rPh sb="0" eb="2">
      <t>ヤス</t>
    </rPh>
    <rPh sb="2" eb="3">
      <t>シ</t>
    </rPh>
    <rPh sb="3" eb="4">
      <t>コ</t>
    </rPh>
    <rPh sb="4" eb="5">
      <t>ツツミ</t>
    </rPh>
    <phoneticPr fontId="2"/>
  </si>
  <si>
    <t>野洲市上屋1374番地先</t>
    <rPh sb="0" eb="2">
      <t>ヤス</t>
    </rPh>
    <rPh sb="2" eb="3">
      <t>シ</t>
    </rPh>
    <rPh sb="3" eb="4">
      <t>カミ</t>
    </rPh>
    <rPh sb="4" eb="5">
      <t>ヤ</t>
    </rPh>
    <rPh sb="9" eb="11">
      <t>バンチ</t>
    </rPh>
    <rPh sb="11" eb="12">
      <t>サキ</t>
    </rPh>
    <phoneticPr fontId="2"/>
  </si>
  <si>
    <t>野洲市上屋1385番地先</t>
    <rPh sb="0" eb="2">
      <t>ヤス</t>
    </rPh>
    <rPh sb="2" eb="3">
      <t>シ</t>
    </rPh>
    <rPh sb="3" eb="4">
      <t>カミ</t>
    </rPh>
    <rPh sb="4" eb="5">
      <t>ヤ</t>
    </rPh>
    <rPh sb="9" eb="11">
      <t>バンチ</t>
    </rPh>
    <rPh sb="11" eb="12">
      <t>サキ</t>
    </rPh>
    <phoneticPr fontId="2"/>
  </si>
  <si>
    <t>一級河川家棟川への合流点</t>
    <rPh sb="0" eb="2">
      <t>イッキュウ</t>
    </rPh>
    <rPh sb="2" eb="4">
      <t>カセン</t>
    </rPh>
    <rPh sb="4" eb="5">
      <t>イエ</t>
    </rPh>
    <rPh sb="5" eb="6">
      <t>ムネ</t>
    </rPh>
    <rPh sb="6" eb="7">
      <t>カワ</t>
    </rPh>
    <rPh sb="9" eb="12">
      <t>ゴウリュウテン</t>
    </rPh>
    <phoneticPr fontId="2"/>
  </si>
  <si>
    <t>平成12年に区分見直し</t>
    <rPh sb="0" eb="2">
      <t>ヘイセイ</t>
    </rPh>
    <rPh sb="4" eb="5">
      <t>ネン</t>
    </rPh>
    <rPh sb="6" eb="8">
      <t>クブン</t>
    </rPh>
    <rPh sb="8" eb="10">
      <t>ミナオ</t>
    </rPh>
    <phoneticPr fontId="2"/>
  </si>
  <si>
    <t>野洲市野洲495番地先</t>
    <rPh sb="0" eb="2">
      <t>ヤス</t>
    </rPh>
    <rPh sb="2" eb="3">
      <t>シ</t>
    </rPh>
    <rPh sb="3" eb="4">
      <t>ヤ</t>
    </rPh>
    <rPh sb="4" eb="5">
      <t>ス</t>
    </rPh>
    <rPh sb="8" eb="10">
      <t>バンチ</t>
    </rPh>
    <rPh sb="10" eb="11">
      <t>サキ</t>
    </rPh>
    <phoneticPr fontId="2"/>
  </si>
  <si>
    <t>資料：西日本旅客鉄道株式会社京都支社</t>
    <rPh sb="0" eb="2">
      <t>シリョウ</t>
    </rPh>
    <rPh sb="3" eb="4">
      <t>ニシ</t>
    </rPh>
    <rPh sb="4" eb="6">
      <t>ニホン</t>
    </rPh>
    <rPh sb="6" eb="8">
      <t>リョカク</t>
    </rPh>
    <rPh sb="8" eb="10">
      <t>テツドウ</t>
    </rPh>
    <rPh sb="10" eb="14">
      <t>カブシキガイシャ</t>
    </rPh>
    <rPh sb="14" eb="16">
      <t>キョウト</t>
    </rPh>
    <rPh sb="16" eb="18">
      <t>シシャ</t>
    </rPh>
    <phoneticPr fontId="2"/>
  </si>
  <si>
    <t>定期外</t>
    <rPh sb="0" eb="2">
      <t>テイキ</t>
    </rPh>
    <rPh sb="2" eb="3">
      <t>ガイ</t>
    </rPh>
    <phoneticPr fontId="2"/>
  </si>
  <si>
    <t>定期</t>
    <rPh sb="0" eb="2">
      <t>テイキ</t>
    </rPh>
    <phoneticPr fontId="2"/>
  </si>
  <si>
    <t>自家用</t>
    <rPh sb="0" eb="3">
      <t>ジカヨウ</t>
    </rPh>
    <phoneticPr fontId="2"/>
  </si>
  <si>
    <t>軽四輪乗用</t>
    <rPh sb="0" eb="1">
      <t>ケイ</t>
    </rPh>
    <rPh sb="1" eb="3">
      <t>ヨンリン</t>
    </rPh>
    <rPh sb="3" eb="5">
      <t>ジョウヨウ</t>
    </rPh>
    <phoneticPr fontId="2"/>
  </si>
  <si>
    <t>自動二輪</t>
    <rPh sb="0" eb="2">
      <t>ジドウ</t>
    </rPh>
    <rPh sb="2" eb="4">
      <t>ニリン</t>
    </rPh>
    <phoneticPr fontId="2"/>
  </si>
  <si>
    <t>資料：東消防署</t>
    <rPh sb="0" eb="2">
      <t>シリョウ</t>
    </rPh>
    <rPh sb="3" eb="4">
      <t>ヒガシ</t>
    </rPh>
    <rPh sb="4" eb="7">
      <t>ショウボウショ</t>
    </rPh>
    <phoneticPr fontId="2"/>
  </si>
  <si>
    <t>総　　　額</t>
    <rPh sb="0" eb="1">
      <t>フサ</t>
    </rPh>
    <rPh sb="4" eb="5">
      <t>ガク</t>
    </rPh>
    <phoneticPr fontId="2"/>
  </si>
  <si>
    <t>建　物　火　災</t>
    <rPh sb="0" eb="1">
      <t>ダテ</t>
    </rPh>
    <rPh sb="2" eb="3">
      <t>モノ</t>
    </rPh>
    <rPh sb="4" eb="5">
      <t>ヒ</t>
    </rPh>
    <rPh sb="6" eb="7">
      <t>ワザワ</t>
    </rPh>
    <phoneticPr fontId="2"/>
  </si>
  <si>
    <t>野洲川への合流点</t>
    <rPh sb="0" eb="1">
      <t>ヤ</t>
    </rPh>
    <rPh sb="1" eb="2">
      <t>ス</t>
    </rPh>
    <rPh sb="2" eb="3">
      <t>カワ</t>
    </rPh>
    <rPh sb="5" eb="7">
      <t>ゴウリュウ</t>
    </rPh>
    <rPh sb="7" eb="8">
      <t>テン</t>
    </rPh>
    <phoneticPr fontId="2"/>
  </si>
  <si>
    <t>琵琶湖への流入点</t>
    <rPh sb="0" eb="3">
      <t>ビワコ</t>
    </rPh>
    <rPh sb="5" eb="7">
      <t>リュウニュウ</t>
    </rPh>
    <rPh sb="7" eb="8">
      <t>テン</t>
    </rPh>
    <phoneticPr fontId="2"/>
  </si>
  <si>
    <t>大山川への合流点</t>
    <rPh sb="0" eb="2">
      <t>オオヤマ</t>
    </rPh>
    <rPh sb="2" eb="3">
      <t>カワ</t>
    </rPh>
    <rPh sb="5" eb="7">
      <t>ゴウリュウ</t>
    </rPh>
    <rPh sb="7" eb="8">
      <t>テン</t>
    </rPh>
    <phoneticPr fontId="2"/>
  </si>
  <si>
    <t>野洲市小篠原字奥山1番の1地先</t>
    <rPh sb="0" eb="2">
      <t>ヤス</t>
    </rPh>
    <rPh sb="2" eb="3">
      <t>シ</t>
    </rPh>
    <rPh sb="3" eb="4">
      <t>コ</t>
    </rPh>
    <rPh sb="4" eb="5">
      <t>シノ</t>
    </rPh>
    <rPh sb="5" eb="6">
      <t>ハラ</t>
    </rPh>
    <rPh sb="6" eb="7">
      <t>ジ</t>
    </rPh>
    <rPh sb="7" eb="9">
      <t>オクヤマ</t>
    </rPh>
    <rPh sb="10" eb="11">
      <t>バン</t>
    </rPh>
    <rPh sb="13" eb="14">
      <t>チ</t>
    </rPh>
    <rPh sb="14" eb="15">
      <t>サキ</t>
    </rPh>
    <phoneticPr fontId="2"/>
  </si>
  <si>
    <t>日帰り</t>
    <rPh sb="0" eb="2">
      <t>ヒガエ</t>
    </rPh>
    <phoneticPr fontId="2"/>
  </si>
  <si>
    <t>延観光客数</t>
    <rPh sb="0" eb="1">
      <t>ノ</t>
    </rPh>
    <rPh sb="1" eb="3">
      <t>カンコウ</t>
    </rPh>
    <rPh sb="3" eb="4">
      <t>キャク</t>
    </rPh>
    <rPh sb="4" eb="5">
      <t>スウ</t>
    </rPh>
    <phoneticPr fontId="2"/>
  </si>
  <si>
    <t>維持補修費</t>
    <rPh sb="0" eb="2">
      <t>イジ</t>
    </rPh>
    <rPh sb="2" eb="5">
      <t>ホシュウヒ</t>
    </rPh>
    <phoneticPr fontId="2"/>
  </si>
  <si>
    <t>三上幼稚園</t>
    <rPh sb="0" eb="2">
      <t>ミカミ</t>
    </rPh>
    <rPh sb="2" eb="5">
      <t>ヨウチエン</t>
    </rPh>
    <phoneticPr fontId="2"/>
  </si>
  <si>
    <t>祇王幼稚園</t>
    <rPh sb="0" eb="1">
      <t>ギ</t>
    </rPh>
    <rPh sb="1" eb="2">
      <t>オウ</t>
    </rPh>
    <rPh sb="2" eb="5">
      <t>ヨウチエン</t>
    </rPh>
    <phoneticPr fontId="2"/>
  </si>
  <si>
    <t>中主幼稚園</t>
    <rPh sb="0" eb="2">
      <t>チュウズ</t>
    </rPh>
    <rPh sb="2" eb="5">
      <t>ヨウチエン</t>
    </rPh>
    <phoneticPr fontId="2"/>
  </si>
  <si>
    <t>学校数
(校)</t>
    <rPh sb="0" eb="3">
      <t>ガッコウスウ</t>
    </rPh>
    <rPh sb="5" eb="6">
      <t>コウ</t>
    </rPh>
    <phoneticPr fontId="2"/>
  </si>
  <si>
    <t>学級数
(学級)</t>
    <rPh sb="0" eb="3">
      <t>ガッキュウスウ</t>
    </rPh>
    <rPh sb="5" eb="7">
      <t>ガッキュウ</t>
    </rPh>
    <phoneticPr fontId="2"/>
  </si>
  <si>
    <t>児童数(人)</t>
    <rPh sb="0" eb="3">
      <t>ジドウスウ</t>
    </rPh>
    <rPh sb="4" eb="5">
      <t>ニン</t>
    </rPh>
    <phoneticPr fontId="2"/>
  </si>
  <si>
    <t>三上小学校</t>
    <rPh sb="0" eb="2">
      <t>ミカミ</t>
    </rPh>
    <rPh sb="2" eb="5">
      <t>ショウガッコウ</t>
    </rPh>
    <phoneticPr fontId="2"/>
  </si>
  <si>
    <t>当地に常住する
   　就業者・通学者</t>
    <rPh sb="0" eb="2">
      <t>トウチ</t>
    </rPh>
    <rPh sb="3" eb="4">
      <t>ジョウ</t>
    </rPh>
    <rPh sb="4" eb="5">
      <t>ジュウ</t>
    </rPh>
    <rPh sb="12" eb="15">
      <t>シュウギョウシャ</t>
    </rPh>
    <rPh sb="16" eb="19">
      <t>ツウガクシャ</t>
    </rPh>
    <phoneticPr fontId="2"/>
  </si>
  <si>
    <t>附　識語等断簡</t>
    <rPh sb="0" eb="1">
      <t>ツ</t>
    </rPh>
    <rPh sb="2" eb="3">
      <t>シキ</t>
    </rPh>
    <rPh sb="3" eb="4">
      <t>ゴ</t>
    </rPh>
    <rPh sb="4" eb="5">
      <t>トウ</t>
    </rPh>
    <rPh sb="5" eb="6">
      <t>ダン</t>
    </rPh>
    <rPh sb="6" eb="7">
      <t>カン</t>
    </rPh>
    <phoneticPr fontId="2"/>
  </si>
  <si>
    <t>平成13年 3月19日</t>
    <rPh sb="0" eb="2">
      <t>ヘイセイ</t>
    </rPh>
    <rPh sb="4" eb="5">
      <t>ネン</t>
    </rPh>
    <rPh sb="7" eb="8">
      <t>ガツ</t>
    </rPh>
    <rPh sb="10" eb="11">
      <t>ニチ</t>
    </rPh>
    <phoneticPr fontId="2"/>
  </si>
  <si>
    <t>平成 9年 3月31日</t>
    <rPh sb="0" eb="2">
      <t>ヘイセイ</t>
    </rPh>
    <rPh sb="4" eb="5">
      <t>ネン</t>
    </rPh>
    <rPh sb="7" eb="8">
      <t>ガツ</t>
    </rPh>
    <rPh sb="10" eb="11">
      <t>ニチ</t>
    </rPh>
    <phoneticPr fontId="2"/>
  </si>
  <si>
    <t>大行事神社摂社野上神社本殿</t>
    <rPh sb="0" eb="1">
      <t>ダイ</t>
    </rPh>
    <rPh sb="1" eb="3">
      <t>ギョウジ</t>
    </rPh>
    <rPh sb="3" eb="5">
      <t>ジンジャ</t>
    </rPh>
    <rPh sb="5" eb="7">
      <t>セッシャ</t>
    </rPh>
    <rPh sb="7" eb="9">
      <t>ノガミ</t>
    </rPh>
    <rPh sb="9" eb="11">
      <t>ジンジャ</t>
    </rPh>
    <rPh sb="11" eb="13">
      <t>ホンデン</t>
    </rPh>
    <phoneticPr fontId="2"/>
  </si>
  <si>
    <t xml:space="preserve">兵主神社本殿　 </t>
    <rPh sb="0" eb="4">
      <t>ヒョウズ</t>
    </rPh>
    <rPh sb="4" eb="5">
      <t>ホン</t>
    </rPh>
    <rPh sb="5" eb="6">
      <t>デン</t>
    </rPh>
    <phoneticPr fontId="2"/>
  </si>
  <si>
    <t>石造五重塔</t>
    <rPh sb="0" eb="1">
      <t>セキ</t>
    </rPh>
    <rPh sb="1" eb="2">
      <t>ゾウ</t>
    </rPh>
    <rPh sb="2" eb="4">
      <t>ゴジュウ</t>
    </rPh>
    <rPh sb="4" eb="5">
      <t>トウ</t>
    </rPh>
    <phoneticPr fontId="2"/>
  </si>
  <si>
    <t>14面外</t>
    <rPh sb="2" eb="3">
      <t>メン</t>
    </rPh>
    <rPh sb="3" eb="4">
      <t>ソト</t>
    </rPh>
    <phoneticPr fontId="2"/>
  </si>
  <si>
    <t>妙光寺地蔵磨崖仏　　</t>
    <rPh sb="0" eb="3">
      <t>ミョウコウジ</t>
    </rPh>
    <rPh sb="3" eb="5">
      <t>ジゾウ</t>
    </rPh>
    <rPh sb="5" eb="6">
      <t>ケンマ</t>
    </rPh>
    <rPh sb="6" eb="7">
      <t>ガケ</t>
    </rPh>
    <rPh sb="7" eb="8">
      <t>ブツ</t>
    </rPh>
    <phoneticPr fontId="2"/>
  </si>
  <si>
    <t>7月第4日曜日</t>
    <rPh sb="1" eb="2">
      <t>ガツ</t>
    </rPh>
    <rPh sb="2" eb="3">
      <t>ダイ</t>
    </rPh>
    <rPh sb="4" eb="7">
      <t>ニチヨウビ</t>
    </rPh>
    <phoneticPr fontId="2"/>
  </si>
  <si>
    <t>円山古墳・甲山古墳・宮山二号墳</t>
    <rPh sb="0" eb="2">
      <t>マルヤマ</t>
    </rPh>
    <rPh sb="2" eb="4">
      <t>コフン</t>
    </rPh>
    <rPh sb="5" eb="6">
      <t>カブト</t>
    </rPh>
    <rPh sb="6" eb="7">
      <t>ヤマ</t>
    </rPh>
    <rPh sb="7" eb="9">
      <t>コフン</t>
    </rPh>
    <rPh sb="10" eb="11">
      <t>ミヤ</t>
    </rPh>
    <rPh sb="11" eb="12">
      <t>ヤマ</t>
    </rPh>
    <rPh sb="12" eb="13">
      <t>ニ</t>
    </rPh>
    <rPh sb="13" eb="14">
      <t>ゴウ</t>
    </rPh>
    <rPh sb="14" eb="15">
      <t>フン</t>
    </rPh>
    <phoneticPr fontId="2"/>
  </si>
  <si>
    <t>名　　勝</t>
    <rPh sb="0" eb="1">
      <t>ナ</t>
    </rPh>
    <rPh sb="3" eb="4">
      <t>カツ</t>
    </rPh>
    <phoneticPr fontId="2"/>
  </si>
  <si>
    <t>市道数値は、「公共施設状況調査」による実延長等。</t>
    <phoneticPr fontId="2"/>
  </si>
  <si>
    <t>千原神社</t>
    <rPh sb="0" eb="2">
      <t>チハラ</t>
    </rPh>
    <rPh sb="2" eb="4">
      <t>ジンジャ</t>
    </rPh>
    <phoneticPr fontId="2"/>
  </si>
  <si>
    <t>蓮長寺</t>
    <rPh sb="0" eb="1">
      <t>レン</t>
    </rPh>
    <rPh sb="1" eb="2">
      <t>チョウ</t>
    </rPh>
    <rPh sb="2" eb="3">
      <t>ジ</t>
    </rPh>
    <phoneticPr fontId="2"/>
  </si>
  <si>
    <t>病院</t>
    <rPh sb="0" eb="2">
      <t>ビョウイン</t>
    </rPh>
    <phoneticPr fontId="2"/>
  </si>
  <si>
    <t>土蔵</t>
    <rPh sb="0" eb="2">
      <t>ドゾウ</t>
    </rPh>
    <phoneticPr fontId="2"/>
  </si>
  <si>
    <t>守山市</t>
    <rPh sb="0" eb="2">
      <t>モリヤマ</t>
    </rPh>
    <rPh sb="2" eb="3">
      <t>シ</t>
    </rPh>
    <phoneticPr fontId="2"/>
  </si>
  <si>
    <t>草津市</t>
    <rPh sb="0" eb="2">
      <t>クサツ</t>
    </rPh>
    <rPh sb="2" eb="3">
      <t>シ</t>
    </rPh>
    <phoneticPr fontId="2"/>
  </si>
  <si>
    <t>在勤・在学</t>
    <rPh sb="0" eb="2">
      <t>ザイキン</t>
    </rPh>
    <rPh sb="3" eb="5">
      <t>ザイガク</t>
    </rPh>
    <phoneticPr fontId="2"/>
  </si>
  <si>
    <t>(単位：冊)</t>
  </si>
  <si>
    <t>一般書</t>
    <rPh sb="0" eb="3">
      <t>イッパンショ</t>
    </rPh>
    <phoneticPr fontId="2"/>
  </si>
  <si>
    <t>児童書</t>
    <rPh sb="0" eb="3">
      <t>ジドウショ</t>
    </rPh>
    <phoneticPr fontId="2"/>
  </si>
  <si>
    <t>哲学・宗教</t>
    <rPh sb="0" eb="2">
      <t>テツガク</t>
    </rPh>
    <rPh sb="3" eb="5">
      <t>シュウキョウ</t>
    </rPh>
    <phoneticPr fontId="2"/>
  </si>
  <si>
    <t>歴史・地理</t>
    <rPh sb="0" eb="2">
      <t>レキシ</t>
    </rPh>
    <rPh sb="3" eb="5">
      <t>チリ</t>
    </rPh>
    <phoneticPr fontId="2"/>
  </si>
  <si>
    <t>社会科学</t>
    <rPh sb="0" eb="2">
      <t>シャカイ</t>
    </rPh>
    <rPh sb="2" eb="4">
      <t>カガク</t>
    </rPh>
    <phoneticPr fontId="2"/>
  </si>
  <si>
    <t>自然科学</t>
    <rPh sb="0" eb="2">
      <t>シゼン</t>
    </rPh>
    <rPh sb="2" eb="4">
      <t>カガク</t>
    </rPh>
    <phoneticPr fontId="2"/>
  </si>
  <si>
    <t>産業</t>
    <rPh sb="0" eb="2">
      <t>サンギョウ</t>
    </rPh>
    <phoneticPr fontId="2"/>
  </si>
  <si>
    <t>運輸業・郵便業</t>
    <rPh sb="0" eb="2">
      <t>ウンユ</t>
    </rPh>
    <rPh sb="2" eb="3">
      <t>ギョウ</t>
    </rPh>
    <rPh sb="4" eb="6">
      <t>ユウビン</t>
    </rPh>
    <rPh sb="6" eb="7">
      <t>ギョウ</t>
    </rPh>
    <phoneticPr fontId="2"/>
  </si>
  <si>
    <t>情報通信業</t>
    <rPh sb="0" eb="2">
      <t>ジョウホウ</t>
    </rPh>
    <rPh sb="2" eb="4">
      <t>ツウシン</t>
    </rPh>
    <rPh sb="4" eb="5">
      <t>ギョウ</t>
    </rPh>
    <phoneticPr fontId="2"/>
  </si>
  <si>
    <t>資料：税務課(固定資産税土地台帳)　(単位：k㎡)</t>
    <rPh sb="0" eb="2">
      <t>シリョウ</t>
    </rPh>
    <rPh sb="3" eb="6">
      <t>ゼイムカ</t>
    </rPh>
    <rPh sb="7" eb="9">
      <t>コテイ</t>
    </rPh>
    <rPh sb="9" eb="12">
      <t>シサンゼイ</t>
    </rPh>
    <rPh sb="12" eb="14">
      <t>トチ</t>
    </rPh>
    <rPh sb="14" eb="16">
      <t>ダイチョウ</t>
    </rPh>
    <phoneticPr fontId="2"/>
  </si>
  <si>
    <t>４．字別土地台帳面積</t>
    <rPh sb="4" eb="6">
      <t>トチ</t>
    </rPh>
    <rPh sb="6" eb="8">
      <t>ダイチョウ</t>
    </rPh>
    <phoneticPr fontId="2"/>
  </si>
  <si>
    <t>国直轄・県営事業負担金</t>
    <rPh sb="0" eb="1">
      <t>クニ</t>
    </rPh>
    <rPh sb="1" eb="3">
      <t>チョッカツ</t>
    </rPh>
    <rPh sb="4" eb="6">
      <t>ケンエイ</t>
    </rPh>
    <rPh sb="6" eb="8">
      <t>ジギョウ</t>
    </rPh>
    <rPh sb="8" eb="11">
      <t>フタンキン</t>
    </rPh>
    <phoneticPr fontId="2"/>
  </si>
  <si>
    <t>八　夫</t>
    <rPh sb="0" eb="1">
      <t>ハチ</t>
    </rPh>
    <rPh sb="2" eb="3">
      <t>オット</t>
    </rPh>
    <phoneticPr fontId="2"/>
  </si>
  <si>
    <t>畑</t>
    <rPh sb="0" eb="1">
      <t>ハタケ</t>
    </rPh>
    <phoneticPr fontId="2"/>
  </si>
  <si>
    <t>宅地</t>
    <rPh sb="0" eb="2">
      <t>タクチ</t>
    </rPh>
    <phoneticPr fontId="2"/>
  </si>
  <si>
    <t>非課税地</t>
    <rPh sb="0" eb="3">
      <t>ヒカゼイ</t>
    </rPh>
    <rPh sb="3" eb="4">
      <t>チ</t>
    </rPh>
    <phoneticPr fontId="2"/>
  </si>
  <si>
    <t>安　治</t>
    <rPh sb="0" eb="1">
      <t>ヤス</t>
    </rPh>
    <rPh sb="2" eb="3">
      <t>チ</t>
    </rPh>
    <phoneticPr fontId="2"/>
  </si>
  <si>
    <t>平成19年</t>
    <rPh sb="0" eb="2">
      <t>ヘイセイ</t>
    </rPh>
    <rPh sb="4" eb="5">
      <t>ネン</t>
    </rPh>
    <phoneticPr fontId="2"/>
  </si>
  <si>
    <t>資料：人口動態調査</t>
    <rPh sb="0" eb="2">
      <t>シリョウ</t>
    </rPh>
    <rPh sb="3" eb="5">
      <t>ジンコウ</t>
    </rPh>
    <rPh sb="5" eb="7">
      <t>ドウタイ</t>
    </rPh>
    <rPh sb="7" eb="9">
      <t>チョウサ</t>
    </rPh>
    <phoneticPr fontId="2"/>
  </si>
  <si>
    <t>4月</t>
    <rPh sb="1" eb="2">
      <t>ツキ</t>
    </rPh>
    <phoneticPr fontId="2"/>
  </si>
  <si>
    <t>平成11年</t>
    <rPh sb="0" eb="2">
      <t>ヘイセイ</t>
    </rPh>
    <rPh sb="4" eb="5">
      <t>ネン</t>
    </rPh>
    <phoneticPr fontId="2"/>
  </si>
  <si>
    <t>７．河川</t>
    <rPh sb="2" eb="4">
      <t>カセン</t>
    </rPh>
    <phoneticPr fontId="2"/>
  </si>
  <si>
    <t>河川名</t>
    <rPh sb="0" eb="2">
      <t>カセン</t>
    </rPh>
    <rPh sb="2" eb="3">
      <t>メイ</t>
    </rPh>
    <phoneticPr fontId="2"/>
  </si>
  <si>
    <t>指定年月日</t>
    <rPh sb="0" eb="2">
      <t>シテイ</t>
    </rPh>
    <rPh sb="2" eb="5">
      <t>ネンガッピ</t>
    </rPh>
    <phoneticPr fontId="2"/>
  </si>
  <si>
    <t>東込田川</t>
    <rPh sb="0" eb="1">
      <t>ヒガシ</t>
    </rPh>
    <rPh sb="1" eb="2">
      <t>コ</t>
    </rPh>
    <rPh sb="2" eb="3">
      <t>タ</t>
    </rPh>
    <rPh sb="3" eb="4">
      <t>カワ</t>
    </rPh>
    <phoneticPr fontId="2"/>
  </si>
  <si>
    <t>豊郷町</t>
    <rPh sb="0" eb="3">
      <t>トヨサトチョウ</t>
    </rPh>
    <phoneticPr fontId="2"/>
  </si>
  <si>
    <t>甲良町</t>
    <rPh sb="0" eb="3">
      <t>コウラチョウ</t>
    </rPh>
    <phoneticPr fontId="2"/>
  </si>
  <si>
    <t>多賀町</t>
    <rPh sb="0" eb="3">
      <t>タガチョウ</t>
    </rPh>
    <phoneticPr fontId="2"/>
  </si>
  <si>
    <t>住区基幹公園</t>
    <rPh sb="0" eb="1">
      <t>ジュウ</t>
    </rPh>
    <rPh sb="1" eb="2">
      <t>ク</t>
    </rPh>
    <rPh sb="2" eb="4">
      <t>キカン</t>
    </rPh>
    <rPh sb="4" eb="6">
      <t>コウエン</t>
    </rPh>
    <phoneticPr fontId="2"/>
  </si>
  <si>
    <t>園数</t>
    <rPh sb="0" eb="1">
      <t>エン</t>
    </rPh>
    <rPh sb="1" eb="2">
      <t>スウ</t>
    </rPh>
    <phoneticPr fontId="2"/>
  </si>
  <si>
    <t>(平成20)年</t>
    <phoneticPr fontId="2"/>
  </si>
  <si>
    <t>銅鐸博物館リニューアルオープン。</t>
    <rPh sb="0" eb="2">
      <t>ドウタク</t>
    </rPh>
    <rPh sb="2" eb="5">
      <t>ハクブツカン</t>
    </rPh>
    <phoneticPr fontId="2"/>
  </si>
  <si>
    <t>園児数（人）</t>
    <rPh sb="0" eb="2">
      <t>エンジ</t>
    </rPh>
    <rPh sb="2" eb="3">
      <t>スウ</t>
    </rPh>
    <rPh sb="4" eb="5">
      <t>ヒト</t>
    </rPh>
    <phoneticPr fontId="2"/>
  </si>
  <si>
    <t>都市公園</t>
    <rPh sb="0" eb="2">
      <t>トシ</t>
    </rPh>
    <rPh sb="2" eb="4">
      <t>コウエン</t>
    </rPh>
    <phoneticPr fontId="2"/>
  </si>
  <si>
    <t>国　　道</t>
    <rPh sb="0" eb="4">
      <t>コクドウ</t>
    </rPh>
    <phoneticPr fontId="2"/>
  </si>
  <si>
    <t>県　　道</t>
    <rPh sb="0" eb="4">
      <t>ケンドウ</t>
    </rPh>
    <phoneticPr fontId="2"/>
  </si>
  <si>
    <t>橋数</t>
    <rPh sb="0" eb="1">
      <t>ハシ</t>
    </rPh>
    <rPh sb="1" eb="2">
      <t>スウ</t>
    </rPh>
    <phoneticPr fontId="2"/>
  </si>
  <si>
    <t>須　原</t>
    <rPh sb="0" eb="1">
      <t>ス</t>
    </rPh>
    <rPh sb="2" eb="3">
      <t>ハラ</t>
    </rPh>
    <phoneticPr fontId="2"/>
  </si>
  <si>
    <t>加入年間平均被保険者数</t>
    <rPh sb="0" eb="2">
      <t>カニュウ</t>
    </rPh>
    <rPh sb="2" eb="4">
      <t>ネンカン</t>
    </rPh>
    <rPh sb="4" eb="6">
      <t>ヘイキン</t>
    </rPh>
    <rPh sb="6" eb="10">
      <t>ヒホケンシャ</t>
    </rPh>
    <rPh sb="10" eb="11">
      <t>カズ</t>
    </rPh>
    <phoneticPr fontId="2"/>
  </si>
  <si>
    <t>６５歳～74歳被保険者数</t>
    <rPh sb="2" eb="3">
      <t>サイ</t>
    </rPh>
    <rPh sb="6" eb="7">
      <t>サイ</t>
    </rPh>
    <rPh sb="7" eb="11">
      <t>ヒホケンシャ</t>
    </rPh>
    <rPh sb="11" eb="12">
      <t>スウ</t>
    </rPh>
    <phoneticPr fontId="2"/>
  </si>
  <si>
    <t>７５歳以上被保険者数</t>
    <rPh sb="2" eb="3">
      <t>サイ</t>
    </rPh>
    <rPh sb="3" eb="5">
      <t>イジョウ</t>
    </rPh>
    <rPh sb="5" eb="9">
      <t>ヒホケンシャ</t>
    </rPh>
    <rPh sb="9" eb="10">
      <t>スウ</t>
    </rPh>
    <phoneticPr fontId="2"/>
  </si>
  <si>
    <t>一人当たり保険料額</t>
    <rPh sb="0" eb="2">
      <t>ヒトリ</t>
    </rPh>
    <rPh sb="2" eb="3">
      <t>ア</t>
    </rPh>
    <rPh sb="5" eb="8">
      <t>ホケンリョウ</t>
    </rPh>
    <rPh sb="8" eb="9">
      <t>ガク</t>
    </rPh>
    <phoneticPr fontId="2"/>
  </si>
  <si>
    <t>保険料</t>
    <rPh sb="0" eb="2">
      <t>ホケン</t>
    </rPh>
    <rPh sb="2" eb="3">
      <t>リョウ</t>
    </rPh>
    <phoneticPr fontId="2"/>
  </si>
  <si>
    <t>５８．後期高齢者医療加入状況</t>
    <rPh sb="3" eb="5">
      <t>コウキ</t>
    </rPh>
    <rPh sb="5" eb="8">
      <t>コウレイシャ</t>
    </rPh>
    <rPh sb="8" eb="10">
      <t>イリョウ</t>
    </rPh>
    <rPh sb="10" eb="12">
      <t>カニュウ</t>
    </rPh>
    <rPh sb="12" eb="14">
      <t>ジョウキョウ</t>
    </rPh>
    <phoneticPr fontId="2"/>
  </si>
  <si>
    <t>上記の　内訳</t>
    <rPh sb="0" eb="2">
      <t>ジョウキ</t>
    </rPh>
    <rPh sb="4" eb="6">
      <t>ウチワケ</t>
    </rPh>
    <phoneticPr fontId="2"/>
  </si>
  <si>
    <t>-</t>
    <phoneticPr fontId="6"/>
  </si>
  <si>
    <t>資料：財政課 (単位：千円、％)</t>
    <rPh sb="0" eb="2">
      <t>シリョウ</t>
    </rPh>
    <rPh sb="3" eb="5">
      <t>ザイセイ</t>
    </rPh>
    <rPh sb="5" eb="6">
      <t>カ</t>
    </rPh>
    <rPh sb="8" eb="10">
      <t>タンイ</t>
    </rPh>
    <rPh sb="11" eb="13">
      <t>センエン</t>
    </rPh>
    <phoneticPr fontId="6"/>
  </si>
  <si>
    <t>資料：財政課 (単位：千円)</t>
    <rPh sb="0" eb="2">
      <t>シリョウ</t>
    </rPh>
    <rPh sb="3" eb="5">
      <t>ザイセイ</t>
    </rPh>
    <rPh sb="5" eb="6">
      <t>カ</t>
    </rPh>
    <rPh sb="8" eb="10">
      <t>タンイ</t>
    </rPh>
    <rPh sb="11" eb="13">
      <t>センエン</t>
    </rPh>
    <phoneticPr fontId="2"/>
  </si>
  <si>
    <t>野洲町人権擁護のまち宣言。</t>
    <phoneticPr fontId="2"/>
  </si>
  <si>
    <t>篠原社会教育センター開館。</t>
    <phoneticPr fontId="2"/>
  </si>
  <si>
    <t>(平成 5)年</t>
  </si>
  <si>
    <t>野洲社会教育センター開設。</t>
  </si>
  <si>
    <t>野洲町国際交流協会設立。</t>
  </si>
  <si>
    <t>米国クリントン・タウンシップと姉妹都市提携調印。</t>
  </si>
  <si>
    <t>(平成 6)年</t>
  </si>
  <si>
    <t>大型共同作業所完成。</t>
  </si>
  <si>
    <t>(平成 7)年</t>
  </si>
  <si>
    <t>野洲町制施行40周年記念式典。</t>
  </si>
  <si>
    <t>野洲町のＣ Ｉ「ほほえみやすちょう」スタート。</t>
  </si>
  <si>
    <t>(平成 8)年</t>
  </si>
  <si>
    <t>空きびんの色別収集開始。</t>
  </si>
  <si>
    <t>要支援2</t>
    <rPh sb="0" eb="1">
      <t>ヨウ</t>
    </rPh>
    <rPh sb="1" eb="3">
      <t>シエン</t>
    </rPh>
    <phoneticPr fontId="2"/>
  </si>
  <si>
    <t>要介護1</t>
    <rPh sb="0" eb="1">
      <t>ヨウ</t>
    </rPh>
    <rPh sb="1" eb="3">
      <t>カイゴ</t>
    </rPh>
    <phoneticPr fontId="2"/>
  </si>
  <si>
    <t>要介護2</t>
    <rPh sb="0" eb="1">
      <t>ヨウ</t>
    </rPh>
    <rPh sb="1" eb="3">
      <t>カイゴ</t>
    </rPh>
    <phoneticPr fontId="2"/>
  </si>
  <si>
    <t>要介護3</t>
    <rPh sb="0" eb="1">
      <t>ヨウ</t>
    </rPh>
    <rPh sb="1" eb="3">
      <t>カイゴ</t>
    </rPh>
    <phoneticPr fontId="2"/>
  </si>
  <si>
    <t>久野部</t>
    <rPh sb="0" eb="1">
      <t>ク</t>
    </rPh>
    <rPh sb="1" eb="3">
      <t>ヤベ</t>
    </rPh>
    <phoneticPr fontId="2"/>
  </si>
  <si>
    <t>竹　生</t>
    <rPh sb="0" eb="1">
      <t>タケ</t>
    </rPh>
    <rPh sb="2" eb="3">
      <t>セイ</t>
    </rPh>
    <phoneticPr fontId="2"/>
  </si>
  <si>
    <t>上　屋</t>
    <rPh sb="0" eb="1">
      <t>ウエ</t>
    </rPh>
    <rPh sb="2" eb="3">
      <t>ヤ</t>
    </rPh>
    <phoneticPr fontId="2"/>
  </si>
  <si>
    <t>県道は国道477号(県管理4,879m)を含む。</t>
    <rPh sb="0" eb="2">
      <t>ケンドウ</t>
    </rPh>
    <rPh sb="3" eb="5">
      <t>コクドウ</t>
    </rPh>
    <rPh sb="8" eb="9">
      <t>ゴウ</t>
    </rPh>
    <rPh sb="10" eb="11">
      <t>ケン</t>
    </rPh>
    <rPh sb="11" eb="13">
      <t>カンリ</t>
    </rPh>
    <rPh sb="21" eb="22">
      <t>フク</t>
    </rPh>
    <phoneticPr fontId="2"/>
  </si>
  <si>
    <t>県道は国道477号(県管理 6箇所 107m)を含む。</t>
    <rPh sb="0" eb="2">
      <t>ケンドウ</t>
    </rPh>
    <rPh sb="3" eb="5">
      <t>コクドウ</t>
    </rPh>
    <rPh sb="8" eb="9">
      <t>ゴウ</t>
    </rPh>
    <rPh sb="10" eb="11">
      <t>ケン</t>
    </rPh>
    <rPh sb="11" eb="13">
      <t>カンリ</t>
    </rPh>
    <rPh sb="15" eb="17">
      <t>カショ</t>
    </rPh>
    <rPh sb="24" eb="25">
      <t>フク</t>
    </rPh>
    <phoneticPr fontId="2"/>
  </si>
  <si>
    <t>平成８年度</t>
    <rPh sb="0" eb="2">
      <t>ヘイセイ</t>
    </rPh>
    <rPh sb="3" eb="5">
      <t>ネンド</t>
    </rPh>
    <phoneticPr fontId="2"/>
  </si>
  <si>
    <t>平成９年度</t>
    <rPh sb="0" eb="2">
      <t>ヘイセイ</t>
    </rPh>
    <rPh sb="3" eb="5">
      <t>ネンド</t>
    </rPh>
    <phoneticPr fontId="2"/>
  </si>
  <si>
    <t>平成１０年度</t>
    <rPh sb="0" eb="2">
      <t>ヘイセイ</t>
    </rPh>
    <rPh sb="4" eb="6">
      <t>ネンド</t>
    </rPh>
    <phoneticPr fontId="2"/>
  </si>
  <si>
    <t>平成１１年度</t>
    <rPh sb="0" eb="2">
      <t>ヘイセイ</t>
    </rPh>
    <phoneticPr fontId="2"/>
  </si>
  <si>
    <t>決算額</t>
    <rPh sb="0" eb="3">
      <t>ケッサンガク</t>
    </rPh>
    <phoneticPr fontId="2"/>
  </si>
  <si>
    <t>構成比</t>
    <rPh sb="0" eb="3">
      <t>コウセイヒ</t>
    </rPh>
    <phoneticPr fontId="2"/>
  </si>
  <si>
    <t>市町村税</t>
    <rPh sb="0" eb="3">
      <t>シチョウソン</t>
    </rPh>
    <rPh sb="3" eb="4">
      <t>ゼイ</t>
    </rPh>
    <phoneticPr fontId="2"/>
  </si>
  <si>
    <t>地方譲与税</t>
    <rPh sb="0" eb="2">
      <t>チホウ</t>
    </rPh>
    <rPh sb="2" eb="5">
      <t>ジョウヨゼイ</t>
    </rPh>
    <phoneticPr fontId="2"/>
  </si>
  <si>
    <t>野洲市冨波甲13番地先</t>
    <rPh sb="0" eb="2">
      <t>ヤス</t>
    </rPh>
    <rPh sb="2" eb="3">
      <t>シ</t>
    </rPh>
    <rPh sb="3" eb="4">
      <t>フ</t>
    </rPh>
    <rPh sb="4" eb="5">
      <t>ナミ</t>
    </rPh>
    <rPh sb="5" eb="6">
      <t>コウ</t>
    </rPh>
    <rPh sb="8" eb="10">
      <t>バンチ</t>
    </rPh>
    <rPh sb="10" eb="11">
      <t>サキ</t>
    </rPh>
    <phoneticPr fontId="2"/>
  </si>
  <si>
    <t>野洲市上屋字高蔵853番地先</t>
    <rPh sb="0" eb="2">
      <t>ヤス</t>
    </rPh>
    <rPh sb="2" eb="3">
      <t>シ</t>
    </rPh>
    <rPh sb="3" eb="4">
      <t>カミ</t>
    </rPh>
    <rPh sb="4" eb="5">
      <t>ヤ</t>
    </rPh>
    <rPh sb="5" eb="6">
      <t>ジ</t>
    </rPh>
    <rPh sb="6" eb="7">
      <t>タカ</t>
    </rPh>
    <rPh sb="7" eb="8">
      <t>クラ</t>
    </rPh>
    <rPh sb="11" eb="13">
      <t>バンチ</t>
    </rPh>
    <rPh sb="13" eb="14">
      <t>サキ</t>
    </rPh>
    <phoneticPr fontId="2"/>
  </si>
  <si>
    <t>野洲市野洲字木ノ座177番地先</t>
    <rPh sb="0" eb="2">
      <t>ヤス</t>
    </rPh>
    <rPh sb="2" eb="3">
      <t>シ</t>
    </rPh>
    <rPh sb="3" eb="4">
      <t>ヤ</t>
    </rPh>
    <rPh sb="4" eb="5">
      <t>ス</t>
    </rPh>
    <rPh sb="5" eb="6">
      <t>ジ</t>
    </rPh>
    <rPh sb="6" eb="7">
      <t>キ</t>
    </rPh>
    <rPh sb="8" eb="9">
      <t>ザ</t>
    </rPh>
    <rPh sb="12" eb="14">
      <t>バンチ</t>
    </rPh>
    <rPh sb="14" eb="15">
      <t>サキ</t>
    </rPh>
    <phoneticPr fontId="2"/>
  </si>
  <si>
    <t>野洲市行畑字笠作580-1番地先</t>
    <rPh sb="0" eb="2">
      <t>ヤス</t>
    </rPh>
    <rPh sb="2" eb="3">
      <t>シ</t>
    </rPh>
    <rPh sb="3" eb="4">
      <t>ユ</t>
    </rPh>
    <rPh sb="4" eb="5">
      <t>ハタケ</t>
    </rPh>
    <rPh sb="5" eb="6">
      <t>ジ</t>
    </rPh>
    <rPh sb="6" eb="7">
      <t>カサ</t>
    </rPh>
    <rPh sb="7" eb="8">
      <t>サク</t>
    </rPh>
    <rPh sb="13" eb="15">
      <t>バンチ</t>
    </rPh>
    <rPh sb="15" eb="16">
      <t>サキ</t>
    </rPh>
    <phoneticPr fontId="2"/>
  </si>
  <si>
    <t>３６．産業別商業の推移</t>
    <rPh sb="3" eb="5">
      <t>サンギョウ</t>
    </rPh>
    <rPh sb="5" eb="6">
      <t>ベツ</t>
    </rPh>
    <rPh sb="6" eb="8">
      <t>ショウギョウ</t>
    </rPh>
    <rPh sb="9" eb="11">
      <t>スイイ</t>
    </rPh>
    <phoneticPr fontId="2"/>
  </si>
  <si>
    <t>平均　年齢</t>
    <rPh sb="0" eb="2">
      <t>ヘイキン</t>
    </rPh>
    <rPh sb="3" eb="5">
      <t>ネンレイ</t>
    </rPh>
    <phoneticPr fontId="2"/>
  </si>
  <si>
    <t>面積(ha)</t>
    <rPh sb="0" eb="2">
      <t>メンセキ</t>
    </rPh>
    <phoneticPr fontId="2"/>
  </si>
  <si>
    <t>比率(%)</t>
    <rPh sb="0" eb="2">
      <t>ヒリツ</t>
    </rPh>
    <phoneticPr fontId="2"/>
  </si>
  <si>
    <t>建蔽／容積率(%)</t>
    <rPh sb="0" eb="1">
      <t>ケン</t>
    </rPh>
    <rPh sb="1" eb="2">
      <t>ヘイ</t>
    </rPh>
    <rPh sb="3" eb="5">
      <t>ヨウセキ</t>
    </rPh>
    <rPh sb="5" eb="6">
      <t>リツ</t>
    </rPh>
    <phoneticPr fontId="2"/>
  </si>
  <si>
    <t>吉地団地　</t>
    <rPh sb="0" eb="1">
      <t>ヨシ</t>
    </rPh>
    <rPh sb="1" eb="2">
      <t>チ</t>
    </rPh>
    <rPh sb="2" eb="4">
      <t>ダンチ</t>
    </rPh>
    <phoneticPr fontId="2"/>
  </si>
  <si>
    <t>木部団地　</t>
    <rPh sb="0" eb="2">
      <t>キベ</t>
    </rPh>
    <rPh sb="2" eb="4">
      <t>ダンチ</t>
    </rPh>
    <phoneticPr fontId="2"/>
  </si>
  <si>
    <t>木造十一面観音菩薩立像</t>
    <rPh sb="0" eb="2">
      <t>モクゾウ</t>
    </rPh>
    <rPh sb="2" eb="4">
      <t>１１</t>
    </rPh>
    <rPh sb="4" eb="5">
      <t>メン</t>
    </rPh>
    <rPh sb="5" eb="7">
      <t>カンノン</t>
    </rPh>
    <rPh sb="7" eb="9">
      <t>ボサツ</t>
    </rPh>
    <rPh sb="9" eb="10">
      <t>リツ</t>
    </rPh>
    <rPh sb="10" eb="11">
      <t>ゾウ</t>
    </rPh>
    <phoneticPr fontId="2"/>
  </si>
  <si>
    <t>江龍寺</t>
    <rPh sb="0" eb="3">
      <t>コウリュウジ</t>
    </rPh>
    <phoneticPr fontId="2"/>
  </si>
  <si>
    <t>　　高島市</t>
    <rPh sb="2" eb="4">
      <t>タカシマ</t>
    </rPh>
    <rPh sb="4" eb="5">
      <t>シ</t>
    </rPh>
    <phoneticPr fontId="2"/>
  </si>
  <si>
    <t>　　湖南市</t>
    <rPh sb="2" eb="4">
      <t>コナン</t>
    </rPh>
    <rPh sb="4" eb="5">
      <t>シ</t>
    </rPh>
    <phoneticPr fontId="2"/>
  </si>
  <si>
    <t>　　甲賀市</t>
    <rPh sb="2" eb="4">
      <t>コウガ</t>
    </rPh>
    <rPh sb="4" eb="5">
      <t>シ</t>
    </rPh>
    <phoneticPr fontId="2"/>
  </si>
  <si>
    <t>　　　各年10月1日現在</t>
    <rPh sb="3" eb="5">
      <t>カクトシ</t>
    </rPh>
    <rPh sb="7" eb="8">
      <t>ガツ</t>
    </rPh>
    <rPh sb="9" eb="10">
      <t>ニチ</t>
    </rPh>
    <rPh sb="10" eb="12">
      <t>ゲンザイ</t>
    </rPh>
    <phoneticPr fontId="2"/>
  </si>
  <si>
    <t>　　三重県</t>
    <rPh sb="2" eb="5">
      <t>ミエケン</t>
    </rPh>
    <phoneticPr fontId="2"/>
  </si>
  <si>
    <t>　　奈良県</t>
    <rPh sb="2" eb="5">
      <t>ナラケン</t>
    </rPh>
    <phoneticPr fontId="2"/>
  </si>
  <si>
    <t>浄土寺</t>
    <rPh sb="0" eb="2">
      <t>ジョウド</t>
    </rPh>
    <rPh sb="2" eb="3">
      <t>ジ</t>
    </rPh>
    <phoneticPr fontId="2"/>
  </si>
  <si>
    <t>原動機付き自転車</t>
    <rPh sb="0" eb="2">
      <t>ゲンドウ</t>
    </rPh>
    <rPh sb="2" eb="3">
      <t>キ</t>
    </rPh>
    <rPh sb="3" eb="4">
      <t>ツ</t>
    </rPh>
    <rPh sb="5" eb="8">
      <t>ジテンシャ</t>
    </rPh>
    <phoneticPr fontId="2"/>
  </si>
  <si>
    <t>販売農家</t>
    <rPh sb="0" eb="2">
      <t>ハンバイ</t>
    </rPh>
    <rPh sb="2" eb="4">
      <t>ノウカ</t>
    </rPh>
    <phoneticPr fontId="2"/>
  </si>
  <si>
    <t>皮革</t>
    <rPh sb="0" eb="2">
      <t>ヒカク</t>
    </rPh>
    <phoneticPr fontId="2"/>
  </si>
  <si>
    <t>資料：道路河川課　(単位：m・％)</t>
    <rPh sb="0" eb="2">
      <t>シリョウ</t>
    </rPh>
    <rPh sb="3" eb="8">
      <t>ドウロカセンカ</t>
    </rPh>
    <rPh sb="10" eb="12">
      <t>タンイ</t>
    </rPh>
    <phoneticPr fontId="2"/>
  </si>
  <si>
    <t>資料：道路河川課　(単位：m)</t>
    <rPh sb="0" eb="2">
      <t>シリョウ</t>
    </rPh>
    <rPh sb="3" eb="8">
      <t>ドウロカセンカ</t>
    </rPh>
    <rPh sb="10" eb="12">
      <t>タンイ</t>
    </rPh>
    <phoneticPr fontId="2"/>
  </si>
  <si>
    <t>４６．用途別家屋の状況(木造)</t>
    <rPh sb="3" eb="5">
      <t>ヨウト</t>
    </rPh>
    <rPh sb="5" eb="6">
      <t>ベツ</t>
    </rPh>
    <rPh sb="6" eb="8">
      <t>カオク</t>
    </rPh>
    <rPh sb="9" eb="11">
      <t>ジョウキョウ</t>
    </rPh>
    <rPh sb="12" eb="14">
      <t>モクゾウ</t>
    </rPh>
    <phoneticPr fontId="2"/>
  </si>
  <si>
    <t>特種(殊)
自動車</t>
    <rPh sb="0" eb="1">
      <t>トク</t>
    </rPh>
    <rPh sb="1" eb="2">
      <t>シュ</t>
    </rPh>
    <rPh sb="3" eb="4">
      <t>シュ</t>
    </rPh>
    <rPh sb="6" eb="9">
      <t>ジドウシャ</t>
    </rPh>
    <phoneticPr fontId="2"/>
  </si>
  <si>
    <t>(単位：人)</t>
    <rPh sb="1" eb="3">
      <t>タンイ</t>
    </rPh>
    <rPh sb="4" eb="5">
      <t>ヒト</t>
    </rPh>
    <phoneticPr fontId="2"/>
  </si>
  <si>
    <t>決算額</t>
    <rPh sb="0" eb="2">
      <t>ケッサン</t>
    </rPh>
    <rPh sb="2" eb="3">
      <t>ガク</t>
    </rPh>
    <phoneticPr fontId="2"/>
  </si>
  <si>
    <t>自然
増減</t>
    <rPh sb="0" eb="2">
      <t>シゼン</t>
    </rPh>
    <rPh sb="3" eb="5">
      <t>ゾウゲン</t>
    </rPh>
    <phoneticPr fontId="2"/>
  </si>
  <si>
    <t>永原第２団地　</t>
    <rPh sb="0" eb="2">
      <t>ナガハラ</t>
    </rPh>
    <rPh sb="2" eb="3">
      <t>ダイ</t>
    </rPh>
    <rPh sb="4" eb="6">
      <t>ダンチ</t>
    </rPh>
    <phoneticPr fontId="2"/>
  </si>
  <si>
    <t>　１～　４人</t>
    <rPh sb="5" eb="6">
      <t>ヒト</t>
    </rPh>
    <phoneticPr fontId="2"/>
  </si>
  <si>
    <t>　５～　９人</t>
    <rPh sb="5" eb="6">
      <t>ヒト</t>
    </rPh>
    <phoneticPr fontId="2"/>
  </si>
  <si>
    <t>１０～２９人</t>
    <rPh sb="5" eb="6">
      <t>ヒト</t>
    </rPh>
    <phoneticPr fontId="2"/>
  </si>
  <si>
    <t>目的税</t>
    <rPh sb="0" eb="3">
      <t>モクテキゼイ</t>
    </rPh>
    <phoneticPr fontId="6"/>
  </si>
  <si>
    <t>入湯税</t>
    <rPh sb="0" eb="1">
      <t>ニュウ</t>
    </rPh>
    <rPh sb="1" eb="2">
      <t>ユ</t>
    </rPh>
    <rPh sb="2" eb="3">
      <t>ゼイ</t>
    </rPh>
    <phoneticPr fontId="6"/>
  </si>
  <si>
    <t>都市計画課税</t>
    <rPh sb="0" eb="5">
      <t>トシケイカク</t>
    </rPh>
    <rPh sb="5" eb="6">
      <t>ゼイ</t>
    </rPh>
    <phoneticPr fontId="6"/>
  </si>
  <si>
    <t>区域区分</t>
    <rPh sb="0" eb="2">
      <t>クイキ</t>
    </rPh>
    <rPh sb="2" eb="4">
      <t>クブン</t>
    </rPh>
    <phoneticPr fontId="2"/>
  </si>
  <si>
    <t>比率</t>
    <rPh sb="0" eb="2">
      <t>ヒリツ</t>
    </rPh>
    <phoneticPr fontId="2"/>
  </si>
  <si>
    <t>市街化区域</t>
    <rPh sb="0" eb="3">
      <t>シガイカ</t>
    </rPh>
    <rPh sb="3" eb="5">
      <t>クイキ</t>
    </rPh>
    <phoneticPr fontId="2"/>
  </si>
  <si>
    <t>市街化調整区域</t>
    <rPh sb="0" eb="3">
      <t>シガイカ</t>
    </rPh>
    <rPh sb="3" eb="5">
      <t>チョウセイ</t>
    </rPh>
    <rPh sb="5" eb="7">
      <t>クイキ</t>
    </rPh>
    <phoneticPr fontId="2"/>
  </si>
  <si>
    <t>渡 瀬 川</t>
    <rPh sb="0" eb="1">
      <t>ワタリ</t>
    </rPh>
    <rPh sb="2" eb="3">
      <t>セ</t>
    </rPh>
    <rPh sb="4" eb="5">
      <t>カワ</t>
    </rPh>
    <phoneticPr fontId="2"/>
  </si>
  <si>
    <t>新    川</t>
    <rPh sb="0" eb="1">
      <t>シン</t>
    </rPh>
    <rPh sb="5" eb="6">
      <t>カワ</t>
    </rPh>
    <phoneticPr fontId="2"/>
  </si>
  <si>
    <t>江    川</t>
    <rPh sb="0" eb="1">
      <t>エ</t>
    </rPh>
    <rPh sb="5" eb="6">
      <t>カワ</t>
    </rPh>
    <phoneticPr fontId="2"/>
  </si>
  <si>
    <t>小 山 川</t>
    <rPh sb="0" eb="1">
      <t>ショウ</t>
    </rPh>
    <rPh sb="2" eb="3">
      <t>ヤマ</t>
    </rPh>
    <rPh sb="4" eb="5">
      <t>カワ</t>
    </rPh>
    <phoneticPr fontId="2"/>
  </si>
  <si>
    <t>大 山 川</t>
    <rPh sb="0" eb="1">
      <t>ダイ</t>
    </rPh>
    <rPh sb="2" eb="3">
      <t>ヤマ</t>
    </rPh>
    <rPh sb="4" eb="5">
      <t>カワ</t>
    </rPh>
    <phoneticPr fontId="2"/>
  </si>
  <si>
    <t>野 洲 川</t>
    <rPh sb="0" eb="1">
      <t>ヤ</t>
    </rPh>
    <rPh sb="2" eb="3">
      <t>ス</t>
    </rPh>
    <rPh sb="4" eb="5">
      <t>カワ</t>
    </rPh>
    <phoneticPr fontId="2"/>
  </si>
  <si>
    <t>甲賀市土山町大河原字大川筋125番地先</t>
    <rPh sb="0" eb="3">
      <t>コウガシ</t>
    </rPh>
    <rPh sb="3" eb="6">
      <t>ツチヤマチョウ</t>
    </rPh>
    <rPh sb="6" eb="7">
      <t>オオ</t>
    </rPh>
    <rPh sb="7" eb="8">
      <t>カワ</t>
    </rPh>
    <rPh sb="8" eb="9">
      <t>ハラ</t>
    </rPh>
    <rPh sb="9" eb="10">
      <t>ジ</t>
    </rPh>
    <rPh sb="10" eb="12">
      <t>オオカワ</t>
    </rPh>
    <rPh sb="12" eb="13">
      <t>キン</t>
    </rPh>
    <rPh sb="16" eb="18">
      <t>バンチ</t>
    </rPh>
    <rPh sb="18" eb="19">
      <t>サキ</t>
    </rPh>
    <phoneticPr fontId="2"/>
  </si>
  <si>
    <t>湖南市菩提寺字狼谷326番地先</t>
    <rPh sb="0" eb="2">
      <t>コナン</t>
    </rPh>
    <rPh sb="2" eb="3">
      <t>シ</t>
    </rPh>
    <rPh sb="3" eb="6">
      <t>ボダイジ</t>
    </rPh>
    <rPh sb="6" eb="7">
      <t>ジ</t>
    </rPh>
    <rPh sb="7" eb="8">
      <t>オオカミ</t>
    </rPh>
    <rPh sb="8" eb="9">
      <t>タニ</t>
    </rPh>
    <rPh sb="12" eb="14">
      <t>バンチ</t>
    </rPh>
    <rPh sb="14" eb="15">
      <t>サキ</t>
    </rPh>
    <phoneticPr fontId="2"/>
  </si>
  <si>
    <t>野洲市五之里字居柳473番地先</t>
    <rPh sb="0" eb="2">
      <t>ヤス</t>
    </rPh>
    <rPh sb="2" eb="3">
      <t>シ</t>
    </rPh>
    <rPh sb="3" eb="4">
      <t>ゴ</t>
    </rPh>
    <rPh sb="4" eb="5">
      <t>ノ</t>
    </rPh>
    <rPh sb="5" eb="6">
      <t>リ</t>
    </rPh>
    <rPh sb="6" eb="7">
      <t>ジ</t>
    </rPh>
    <rPh sb="7" eb="8">
      <t>イ</t>
    </rPh>
    <rPh sb="8" eb="9">
      <t>リュウ</t>
    </rPh>
    <rPh sb="12" eb="14">
      <t>バンチ</t>
    </rPh>
    <rPh sb="14" eb="15">
      <t>サキ</t>
    </rPh>
    <phoneticPr fontId="2"/>
  </si>
  <si>
    <t>使用料手数料</t>
    <rPh sb="0" eb="3">
      <t>シヨウリョウ</t>
    </rPh>
    <rPh sb="3" eb="6">
      <t>テスウリョウ</t>
    </rPh>
    <phoneticPr fontId="2"/>
  </si>
  <si>
    <t>国庫支出金</t>
    <rPh sb="0" eb="2">
      <t>コッコ</t>
    </rPh>
    <rPh sb="2" eb="5">
      <t>シシュツキン</t>
    </rPh>
    <phoneticPr fontId="2"/>
  </si>
  <si>
    <t>県支出金</t>
    <rPh sb="0" eb="1">
      <t>ケン</t>
    </rPh>
    <rPh sb="1" eb="4">
      <t>シシュツキン</t>
    </rPh>
    <phoneticPr fontId="2"/>
  </si>
  <si>
    <t>吉川家琵琶湖洪水石標</t>
    <rPh sb="0" eb="2">
      <t>ヨシカワ</t>
    </rPh>
    <rPh sb="2" eb="3">
      <t>ケ</t>
    </rPh>
    <rPh sb="3" eb="6">
      <t>ビワコ</t>
    </rPh>
    <rPh sb="6" eb="8">
      <t>コウズイ</t>
    </rPh>
    <rPh sb="8" eb="9">
      <t>セキ</t>
    </rPh>
    <rPh sb="9" eb="10">
      <t>ヒョウ</t>
    </rPh>
    <phoneticPr fontId="2"/>
  </si>
  <si>
    <t>大正</t>
    <rPh sb="0" eb="1">
      <t>ダイ</t>
    </rPh>
    <rPh sb="1" eb="2">
      <t>セイ</t>
    </rPh>
    <phoneticPr fontId="2"/>
  </si>
  <si>
    <t>明治</t>
    <rPh sb="0" eb="1">
      <t>メイ</t>
    </rPh>
    <rPh sb="1" eb="2">
      <t>オサム</t>
    </rPh>
    <phoneticPr fontId="2"/>
  </si>
  <si>
    <t>歴史資料</t>
    <rPh sb="0" eb="2">
      <t>レキシ</t>
    </rPh>
    <rPh sb="2" eb="4">
      <t>シリョウ</t>
    </rPh>
    <phoneticPr fontId="2"/>
  </si>
  <si>
    <t>一時借入利子</t>
    <rPh sb="0" eb="2">
      <t>イチジ</t>
    </rPh>
    <rPh sb="2" eb="4">
      <t>カリイレキン</t>
    </rPh>
    <rPh sb="4" eb="6">
      <t>リシ</t>
    </rPh>
    <phoneticPr fontId="2"/>
  </si>
  <si>
    <t>災害復旧</t>
    <rPh sb="0" eb="2">
      <t>サイガイ</t>
    </rPh>
    <rPh sb="2" eb="4">
      <t>フッキュウ</t>
    </rPh>
    <phoneticPr fontId="2"/>
  </si>
  <si>
    <t>野洲市小篠原字高田乙1165番地先</t>
    <rPh sb="0" eb="2">
      <t>ヤス</t>
    </rPh>
    <rPh sb="2" eb="3">
      <t>シ</t>
    </rPh>
    <rPh sb="3" eb="4">
      <t>コ</t>
    </rPh>
    <rPh sb="4" eb="5">
      <t>シノ</t>
    </rPh>
    <rPh sb="5" eb="6">
      <t>ハラ</t>
    </rPh>
    <rPh sb="6" eb="7">
      <t>ジ</t>
    </rPh>
    <rPh sb="7" eb="9">
      <t>タカダ</t>
    </rPh>
    <rPh sb="9" eb="10">
      <t>オツ</t>
    </rPh>
    <rPh sb="14" eb="16">
      <t>バンチ</t>
    </rPh>
    <rPh sb="16" eb="17">
      <t>サキ</t>
    </rPh>
    <phoneticPr fontId="2"/>
  </si>
  <si>
    <t>　　愛荘町</t>
    <rPh sb="2" eb="3">
      <t>アイ</t>
    </rPh>
    <rPh sb="3" eb="4">
      <t>ショウ</t>
    </rPh>
    <rPh sb="4" eb="5">
      <t>チョウ</t>
    </rPh>
    <phoneticPr fontId="2"/>
  </si>
  <si>
    <t>１２．人口集中地区(DID)人口、面積及び人口密度</t>
    <rPh sb="3" eb="5">
      <t>ジンコウ</t>
    </rPh>
    <rPh sb="5" eb="7">
      <t>シュウチュウ</t>
    </rPh>
    <rPh sb="7" eb="8">
      <t>チ</t>
    </rPh>
    <rPh sb="8" eb="9">
      <t>ク</t>
    </rPh>
    <rPh sb="14" eb="16">
      <t>ジンコウ</t>
    </rPh>
    <rPh sb="17" eb="19">
      <t>メンセキ</t>
    </rPh>
    <rPh sb="19" eb="20">
      <t>オヨ</t>
    </rPh>
    <rPh sb="21" eb="23">
      <t>ジンコウ</t>
    </rPh>
    <rPh sb="23" eb="25">
      <t>ミツド</t>
    </rPh>
    <phoneticPr fontId="2"/>
  </si>
  <si>
    <t>その他の飲食料品</t>
    <rPh sb="0" eb="3">
      <t>ソノタ</t>
    </rPh>
    <rPh sb="4" eb="6">
      <t>インショク</t>
    </rPh>
    <rPh sb="6" eb="8">
      <t>ショクリョウヒン</t>
    </rPh>
    <phoneticPr fontId="2"/>
  </si>
  <si>
    <t>自転車</t>
    <rPh sb="0" eb="3">
      <t>ジテンシャ</t>
    </rPh>
    <phoneticPr fontId="2"/>
  </si>
  <si>
    <t>(平成24)年</t>
    <rPh sb="1" eb="3">
      <t>へいせい</t>
    </rPh>
    <rPh sb="6" eb="7">
      <t>ねん</t>
    </rPh>
    <phoneticPr fontId="2" type="Hiragana" alignment="distributed"/>
  </si>
  <si>
    <t>売場面積
　　　(㎡)</t>
    <rPh sb="0" eb="2">
      <t>ウリバ</t>
    </rPh>
    <rPh sb="2" eb="4">
      <t>メンセキ</t>
    </rPh>
    <phoneticPr fontId="2"/>
  </si>
  <si>
    <t>その他の各種商品(従業員50人未満)</t>
    <rPh sb="2" eb="3">
      <t>タ</t>
    </rPh>
    <rPh sb="4" eb="6">
      <t>カクシュ</t>
    </rPh>
    <rPh sb="6" eb="8">
      <t>ショウヒン</t>
    </rPh>
    <rPh sb="9" eb="12">
      <t>ジュウギョウイン</t>
    </rPh>
    <rPh sb="14" eb="15">
      <t>ヒト</t>
    </rPh>
    <rPh sb="15" eb="17">
      <t>ミマン</t>
    </rPh>
    <phoneticPr fontId="2"/>
  </si>
  <si>
    <t>構成比</t>
    <rPh sb="0" eb="3">
      <t>コウセイヒ</t>
    </rPh>
    <phoneticPr fontId="6"/>
  </si>
  <si>
    <t>野洲市のあゆみ</t>
  </si>
  <si>
    <t>(平成16)年</t>
  </si>
  <si>
    <t>開庁式。野洲市誕生。</t>
    <rPh sb="0" eb="1">
      <t>カイ</t>
    </rPh>
    <rPh sb="1" eb="2">
      <t>チョウ</t>
    </rPh>
    <rPh sb="2" eb="3">
      <t>シキ</t>
    </rPh>
    <rPh sb="4" eb="5">
      <t>ヤ</t>
    </rPh>
    <rPh sb="5" eb="6">
      <t>ス</t>
    </rPh>
    <rPh sb="6" eb="7">
      <t>シ</t>
    </rPh>
    <rPh sb="7" eb="9">
      <t>タンジョウ</t>
    </rPh>
    <phoneticPr fontId="2"/>
  </si>
  <si>
    <t>市名、市章制定告知。</t>
    <rPh sb="0" eb="2">
      <t>シメイ</t>
    </rPh>
    <rPh sb="3" eb="4">
      <t>シ</t>
    </rPh>
    <rPh sb="4" eb="5">
      <t>ショウ</t>
    </rPh>
    <rPh sb="5" eb="7">
      <t>セイテイ</t>
    </rPh>
    <rPh sb="7" eb="9">
      <t>コクチ</t>
    </rPh>
    <phoneticPr fontId="2"/>
  </si>
  <si>
    <t>昭和45年度</t>
    <rPh sb="0" eb="2">
      <t>ショウワ</t>
    </rPh>
    <rPh sb="4" eb="6">
      <t>ネンド</t>
    </rPh>
    <phoneticPr fontId="2"/>
  </si>
  <si>
    <t>昭和46年度</t>
    <rPh sb="0" eb="2">
      <t>ショウワ</t>
    </rPh>
    <rPh sb="4" eb="5">
      <t>ネン</t>
    </rPh>
    <rPh sb="5" eb="6">
      <t>ド</t>
    </rPh>
    <phoneticPr fontId="2"/>
  </si>
  <si>
    <t>昭和48年度</t>
    <rPh sb="0" eb="2">
      <t>ショウワ</t>
    </rPh>
    <rPh sb="4" eb="5">
      <t>ネン</t>
    </rPh>
    <rPh sb="5" eb="6">
      <t>ド</t>
    </rPh>
    <phoneticPr fontId="2"/>
  </si>
  <si>
    <t>「三上のずいき祭」国の重要無形民俗文化財に指定。</t>
    <rPh sb="1" eb="3">
      <t>ミカミ</t>
    </rPh>
    <rPh sb="7" eb="8">
      <t>マツリ</t>
    </rPh>
    <rPh sb="9" eb="10">
      <t>クニ</t>
    </rPh>
    <rPh sb="11" eb="13">
      <t>ジュウヨウ</t>
    </rPh>
    <rPh sb="13" eb="15">
      <t>ムケイ</t>
    </rPh>
    <rPh sb="15" eb="17">
      <t>ミンゾク</t>
    </rPh>
    <rPh sb="17" eb="20">
      <t>ブンカザイ</t>
    </rPh>
    <rPh sb="21" eb="23">
      <t>シテイ</t>
    </rPh>
    <phoneticPr fontId="2"/>
  </si>
  <si>
    <t>野洲川歴史公園サッカー場「ビッグレイク」オープン。</t>
    <rPh sb="0" eb="2">
      <t>ヤス</t>
    </rPh>
    <rPh sb="2" eb="3">
      <t>ガワ</t>
    </rPh>
    <rPh sb="3" eb="5">
      <t>レキシ</t>
    </rPh>
    <rPh sb="5" eb="7">
      <t>コウエン</t>
    </rPh>
    <rPh sb="11" eb="12">
      <t>ジョウ</t>
    </rPh>
    <phoneticPr fontId="2"/>
  </si>
  <si>
    <t>木造男神像(その2)</t>
    <rPh sb="0" eb="2">
      <t>モクゾウ</t>
    </rPh>
    <rPh sb="2" eb="5">
      <t>ダンシンゾウ</t>
    </rPh>
    <phoneticPr fontId="2"/>
  </si>
  <si>
    <t>車　両　火　災</t>
    <rPh sb="0" eb="1">
      <t>クルマ</t>
    </rPh>
    <rPh sb="2" eb="3">
      <t>リョウ</t>
    </rPh>
    <rPh sb="4" eb="5">
      <t>ヒ</t>
    </rPh>
    <rPh sb="6" eb="7">
      <t>ワザワ</t>
    </rPh>
    <phoneticPr fontId="2"/>
  </si>
  <si>
    <t>その他火災</t>
    <rPh sb="2" eb="3">
      <t>タ</t>
    </rPh>
    <rPh sb="3" eb="5">
      <t>カサイ</t>
    </rPh>
    <phoneticPr fontId="2"/>
  </si>
  <si>
    <t>総　数
(件)</t>
    <rPh sb="0" eb="1">
      <t>フサ</t>
    </rPh>
    <rPh sb="2" eb="3">
      <t>カズ</t>
    </rPh>
    <rPh sb="5" eb="6">
      <t>ケン</t>
    </rPh>
    <phoneticPr fontId="2"/>
  </si>
  <si>
    <t>損害額
(千円)</t>
    <rPh sb="0" eb="2">
      <t>ソンガイ</t>
    </rPh>
    <rPh sb="2" eb="3">
      <t>ガク</t>
    </rPh>
    <rPh sb="5" eb="7">
      <t>センエン</t>
    </rPh>
    <phoneticPr fontId="2"/>
  </si>
  <si>
    <t>４５．橋梁</t>
    <rPh sb="3" eb="5">
      <t>キョウリョウ</t>
    </rPh>
    <phoneticPr fontId="2"/>
  </si>
  <si>
    <t>４７．自動車保有台数</t>
    <rPh sb="3" eb="6">
      <t>ジドウシャ</t>
    </rPh>
    <rPh sb="6" eb="8">
      <t>ホユウ</t>
    </rPh>
    <rPh sb="8" eb="10">
      <t>ダイスウ</t>
    </rPh>
    <phoneticPr fontId="2"/>
  </si>
  <si>
    <t>４９．ＪＲ野洲駅乗車人員推移</t>
    <rPh sb="5" eb="6">
      <t>ヤ</t>
    </rPh>
    <rPh sb="6" eb="7">
      <t>ス</t>
    </rPh>
    <rPh sb="7" eb="8">
      <t>エキ</t>
    </rPh>
    <rPh sb="8" eb="10">
      <t>ジョウシャ</t>
    </rPh>
    <rPh sb="10" eb="12">
      <t>ジンイン</t>
    </rPh>
    <rPh sb="12" eb="14">
      <t>スイイ</t>
    </rPh>
    <phoneticPr fontId="2"/>
  </si>
  <si>
    <t>野　田</t>
    <rPh sb="0" eb="1">
      <t>ノ</t>
    </rPh>
    <rPh sb="2" eb="3">
      <t>タ</t>
    </rPh>
    <phoneticPr fontId="2"/>
  </si>
  <si>
    <t>五　条</t>
    <rPh sb="0" eb="1">
      <t>ゴ</t>
    </rPh>
    <rPh sb="2" eb="3">
      <t>ジョウ</t>
    </rPh>
    <phoneticPr fontId="2"/>
  </si>
  <si>
    <t>木造阿弥陀如来立像</t>
    <rPh sb="0" eb="2">
      <t>モクゾウ</t>
    </rPh>
    <rPh sb="2" eb="5">
      <t>アミダ</t>
    </rPh>
    <rPh sb="5" eb="7">
      <t>ニョライ</t>
    </rPh>
    <rPh sb="7" eb="8">
      <t>リツ</t>
    </rPh>
    <rPh sb="8" eb="9">
      <t>ゾウ</t>
    </rPh>
    <phoneticPr fontId="2"/>
  </si>
  <si>
    <t>正善寺</t>
    <rPh sb="0" eb="3">
      <t>ショウゼンジ</t>
    </rPh>
    <phoneticPr fontId="2"/>
  </si>
  <si>
    <t>木造不動明王立像</t>
    <rPh sb="0" eb="2">
      <t>モクゾウ</t>
    </rPh>
    <rPh sb="2" eb="6">
      <t>フドウミョウオウ</t>
    </rPh>
    <rPh sb="6" eb="7">
      <t>リツ</t>
    </rPh>
    <rPh sb="7" eb="8">
      <t>ゾウ</t>
    </rPh>
    <phoneticPr fontId="2"/>
  </si>
  <si>
    <t>木造男神像(その1)</t>
    <rPh sb="0" eb="2">
      <t>モクゾウ</t>
    </rPh>
    <rPh sb="2" eb="5">
      <t>ダンシンゾウ</t>
    </rPh>
    <phoneticPr fontId="2"/>
  </si>
  <si>
    <t>野洲市辻町字赤谷3番地先</t>
    <rPh sb="0" eb="1">
      <t>ヤ</t>
    </rPh>
    <rPh sb="1" eb="2">
      <t>ス</t>
    </rPh>
    <rPh sb="2" eb="3">
      <t>シ</t>
    </rPh>
    <rPh sb="3" eb="5">
      <t>ツジマチ</t>
    </rPh>
    <rPh sb="5" eb="6">
      <t>ジ</t>
    </rPh>
    <rPh sb="6" eb="8">
      <t>アカタニ</t>
    </rPh>
    <rPh sb="9" eb="11">
      <t>バンチ</t>
    </rPh>
    <rPh sb="11" eb="12">
      <t>サキ</t>
    </rPh>
    <phoneticPr fontId="2"/>
  </si>
  <si>
    <t>野洲市須原字下沖1124番地先</t>
    <rPh sb="0" eb="2">
      <t>ヤス</t>
    </rPh>
    <rPh sb="2" eb="3">
      <t>シ</t>
    </rPh>
    <rPh sb="3" eb="4">
      <t>ス</t>
    </rPh>
    <rPh sb="4" eb="5">
      <t>ハラ</t>
    </rPh>
    <rPh sb="5" eb="6">
      <t>ジ</t>
    </rPh>
    <rPh sb="6" eb="7">
      <t>シタ</t>
    </rPh>
    <rPh sb="7" eb="8">
      <t>オキ</t>
    </rPh>
    <rPh sb="12" eb="14">
      <t>バンチ</t>
    </rPh>
    <rPh sb="14" eb="15">
      <t>サキ</t>
    </rPh>
    <phoneticPr fontId="2"/>
  </si>
  <si>
    <t>野洲市安治下西割860番地先</t>
    <rPh sb="0" eb="2">
      <t>ヤス</t>
    </rPh>
    <rPh sb="2" eb="3">
      <t>シ</t>
    </rPh>
    <rPh sb="3" eb="4">
      <t>アン</t>
    </rPh>
    <rPh sb="4" eb="5">
      <t>ジ</t>
    </rPh>
    <rPh sb="5" eb="6">
      <t>シタ</t>
    </rPh>
    <rPh sb="6" eb="7">
      <t>ニシ</t>
    </rPh>
    <rPh sb="7" eb="8">
      <t>ワリ</t>
    </rPh>
    <rPh sb="11" eb="13">
      <t>バンチ</t>
    </rPh>
    <rPh sb="13" eb="14">
      <t>サキ</t>
    </rPh>
    <phoneticPr fontId="2"/>
  </si>
  <si>
    <t>妓王井川</t>
    <rPh sb="0" eb="1">
      <t>ギ</t>
    </rPh>
    <rPh sb="1" eb="2">
      <t>オウ</t>
    </rPh>
    <rPh sb="2" eb="3">
      <t>イ</t>
    </rPh>
    <rPh sb="3" eb="4">
      <t>カワ</t>
    </rPh>
    <phoneticPr fontId="2"/>
  </si>
  <si>
    <t>野洲市小篠原字内平田1164番の2地先</t>
    <rPh sb="0" eb="2">
      <t>ヤス</t>
    </rPh>
    <rPh sb="2" eb="3">
      <t>シ</t>
    </rPh>
    <rPh sb="3" eb="5">
      <t>コシノ</t>
    </rPh>
    <rPh sb="5" eb="6">
      <t>ハラ</t>
    </rPh>
    <rPh sb="6" eb="7">
      <t>ジ</t>
    </rPh>
    <rPh sb="7" eb="8">
      <t>ナイ</t>
    </rPh>
    <rPh sb="8" eb="10">
      <t>ヒラタ</t>
    </rPh>
    <rPh sb="14" eb="15">
      <t>バン</t>
    </rPh>
    <rPh sb="17" eb="18">
      <t>チ</t>
    </rPh>
    <rPh sb="18" eb="19">
      <t>サキ</t>
    </rPh>
    <phoneticPr fontId="2"/>
  </si>
  <si>
    <t>補助費等</t>
    <rPh sb="0" eb="3">
      <t>ホジョヒ</t>
    </rPh>
    <rPh sb="3" eb="4">
      <t>トウ</t>
    </rPh>
    <phoneticPr fontId="2"/>
  </si>
  <si>
    <t>繰出金</t>
    <rPh sb="0" eb="2">
      <t>クリダ</t>
    </rPh>
    <rPh sb="2" eb="3">
      <t>キン</t>
    </rPh>
    <phoneticPr fontId="2"/>
  </si>
  <si>
    <t>投資・出資・貸付金</t>
    <rPh sb="0" eb="2">
      <t>トウシ</t>
    </rPh>
    <rPh sb="3" eb="5">
      <t>シュッシ</t>
    </rPh>
    <rPh sb="6" eb="9">
      <t>カシツケキン</t>
    </rPh>
    <phoneticPr fontId="2"/>
  </si>
  <si>
    <t>積立金</t>
    <rPh sb="0" eb="3">
      <t>ツミタテキン</t>
    </rPh>
    <phoneticPr fontId="2"/>
  </si>
  <si>
    <t>(計)</t>
    <rPh sb="1" eb="2">
      <t>ショウケイ</t>
    </rPh>
    <phoneticPr fontId="2"/>
  </si>
  <si>
    <t>投</t>
    <rPh sb="0" eb="1">
      <t>トウ</t>
    </rPh>
    <phoneticPr fontId="2"/>
  </si>
  <si>
    <t>普通建設</t>
    <rPh sb="0" eb="2">
      <t>フツウ</t>
    </rPh>
    <rPh sb="2" eb="4">
      <t>ケンセツ</t>
    </rPh>
    <phoneticPr fontId="2"/>
  </si>
  <si>
    <t>補助</t>
    <rPh sb="0" eb="2">
      <t>ホジョ</t>
    </rPh>
    <phoneticPr fontId="2"/>
  </si>
  <si>
    <t>資</t>
    <rPh sb="0" eb="1">
      <t>シ</t>
    </rPh>
    <phoneticPr fontId="2"/>
  </si>
  <si>
    <t>単独</t>
    <rPh sb="0" eb="2">
      <t>タンドク</t>
    </rPh>
    <phoneticPr fontId="2"/>
  </si>
  <si>
    <t>的</t>
    <rPh sb="0" eb="1">
      <t>テキ</t>
    </rPh>
    <phoneticPr fontId="2"/>
  </si>
  <si>
    <t>同級団体負担金</t>
    <rPh sb="0" eb="2">
      <t>ドウキュウ</t>
    </rPh>
    <rPh sb="2" eb="4">
      <t>ダンタイ</t>
    </rPh>
    <rPh sb="4" eb="7">
      <t>フタンキン</t>
    </rPh>
    <phoneticPr fontId="2"/>
  </si>
  <si>
    <t>受託事業</t>
    <rPh sb="0" eb="2">
      <t>ジュタク</t>
    </rPh>
    <rPh sb="2" eb="4">
      <t>ジギョウ</t>
    </rPh>
    <phoneticPr fontId="2"/>
  </si>
  <si>
    <t>経</t>
    <rPh sb="0" eb="1">
      <t>ケイ</t>
    </rPh>
    <phoneticPr fontId="2"/>
  </si>
  <si>
    <t>第３章　事業所</t>
    <phoneticPr fontId="2"/>
  </si>
  <si>
    <t>第５章　工業</t>
    <phoneticPr fontId="2"/>
  </si>
  <si>
    <t>第６章　商業</t>
    <phoneticPr fontId="2"/>
  </si>
  <si>
    <t>第７章　電気・水道</t>
    <phoneticPr fontId="2"/>
  </si>
  <si>
    <t>第８章　住宅・建設</t>
    <phoneticPr fontId="2"/>
  </si>
  <si>
    <t>第９章　運輸・通信</t>
    <phoneticPr fontId="2"/>
  </si>
  <si>
    <t>第10章　保健・衛生</t>
    <phoneticPr fontId="2"/>
  </si>
  <si>
    <t xml:space="preserve">第11章　社会福祉 </t>
    <phoneticPr fontId="2"/>
  </si>
  <si>
    <t>第12章　教育・文化　　</t>
    <phoneticPr fontId="2"/>
  </si>
  <si>
    <t>第13章　観光</t>
    <phoneticPr fontId="2"/>
  </si>
  <si>
    <t>第14章　治安・災害</t>
    <phoneticPr fontId="2"/>
  </si>
  <si>
    <t>当地で従業・通学する者</t>
    <rPh sb="0" eb="2">
      <t>トウチ</t>
    </rPh>
    <rPh sb="3" eb="5">
      <t>ジュウギョウ</t>
    </rPh>
    <rPh sb="6" eb="8">
      <t>ツウガク</t>
    </rPh>
    <rPh sb="10" eb="11">
      <t>モノ</t>
    </rPh>
    <phoneticPr fontId="2"/>
  </si>
  <si>
    <t>資料：国勢調査</t>
    <rPh sb="0" eb="2">
      <t>シリョウ</t>
    </rPh>
    <rPh sb="3" eb="5">
      <t>コクセイ</t>
    </rPh>
    <rPh sb="5" eb="7">
      <t>チョウサ</t>
    </rPh>
    <phoneticPr fontId="2"/>
  </si>
  <si>
    <t>印刷</t>
    <rPh sb="0" eb="2">
      <t>インサツ</t>
    </rPh>
    <phoneticPr fontId="2"/>
  </si>
  <si>
    <t>絶対給付</t>
    <rPh sb="0" eb="2">
      <t>ゼッタイ</t>
    </rPh>
    <rPh sb="2" eb="4">
      <t>キュウフ</t>
    </rPh>
    <phoneticPr fontId="2"/>
  </si>
  <si>
    <t>相対給付</t>
    <rPh sb="0" eb="2">
      <t>ソウタイ</t>
    </rPh>
    <rPh sb="2" eb="4">
      <t>キュウフ</t>
    </rPh>
    <phoneticPr fontId="2"/>
  </si>
  <si>
    <t>国保加入年間平均世帯数</t>
    <rPh sb="0" eb="2">
      <t>コクホ</t>
    </rPh>
    <rPh sb="2" eb="4">
      <t>カニュウ</t>
    </rPh>
    <rPh sb="4" eb="6">
      <t>ネンカン</t>
    </rPh>
    <rPh sb="6" eb="8">
      <t>ヘイキン</t>
    </rPh>
    <rPh sb="8" eb="11">
      <t>セタイスウ</t>
    </rPh>
    <phoneticPr fontId="2"/>
  </si>
  <si>
    <t>加入割合</t>
    <rPh sb="0" eb="2">
      <t>カニュウ</t>
    </rPh>
    <rPh sb="2" eb="4">
      <t>ワリアイ</t>
    </rPh>
    <phoneticPr fontId="2"/>
  </si>
  <si>
    <t>被保険者</t>
    <rPh sb="0" eb="1">
      <t>ヒ</t>
    </rPh>
    <rPh sb="1" eb="3">
      <t>ホケン</t>
    </rPh>
    <rPh sb="3" eb="4">
      <t>シャ</t>
    </rPh>
    <phoneticPr fontId="2"/>
  </si>
  <si>
    <t>４月１日現在人口</t>
    <rPh sb="1" eb="2">
      <t>ツキ</t>
    </rPh>
    <rPh sb="3" eb="4">
      <t>ヒ</t>
    </rPh>
    <rPh sb="4" eb="6">
      <t>ゲンザイ</t>
    </rPh>
    <rPh sb="6" eb="8">
      <t>ジンコウ</t>
    </rPh>
    <phoneticPr fontId="2"/>
  </si>
  <si>
    <t>(人)</t>
    <rPh sb="1" eb="2">
      <t>ヒト</t>
    </rPh>
    <phoneticPr fontId="2"/>
  </si>
  <si>
    <t>国保加入年間平均被保険者数</t>
    <rPh sb="0" eb="2">
      <t>コクホ</t>
    </rPh>
    <rPh sb="2" eb="4">
      <t>カニュウ</t>
    </rPh>
    <rPh sb="4" eb="6">
      <t>ネンカン</t>
    </rPh>
    <rPh sb="6" eb="8">
      <t>ヘイキン</t>
    </rPh>
    <rPh sb="8" eb="12">
      <t>ヒホケンシャ</t>
    </rPh>
    <rPh sb="12" eb="13">
      <t>カズ</t>
    </rPh>
    <phoneticPr fontId="2"/>
  </si>
  <si>
    <t>紙本著色仏涅槃図</t>
    <rPh sb="0" eb="1">
      <t>カミ</t>
    </rPh>
    <rPh sb="1" eb="2">
      <t>ホン</t>
    </rPh>
    <rPh sb="2" eb="3">
      <t>チョ</t>
    </rPh>
    <rPh sb="3" eb="4">
      <t>イロ</t>
    </rPh>
    <rPh sb="4" eb="5">
      <t>ブツ</t>
    </rPh>
    <rPh sb="5" eb="7">
      <t>ネハン</t>
    </rPh>
    <rPh sb="7" eb="8">
      <t>ズ</t>
    </rPh>
    <phoneticPr fontId="2"/>
  </si>
  <si>
    <t>所　在　地</t>
    <rPh sb="0" eb="5">
      <t>ショザイチ</t>
    </rPh>
    <phoneticPr fontId="2"/>
  </si>
  <si>
    <t>東　経</t>
    <rPh sb="0" eb="3">
      <t>トウケイ</t>
    </rPh>
    <phoneticPr fontId="2"/>
  </si>
  <si>
    <t>北　緯</t>
    <rPh sb="0" eb="3">
      <t>ホクイ</t>
    </rPh>
    <phoneticPr fontId="2"/>
  </si>
  <si>
    <t>２．地勢</t>
    <rPh sb="2" eb="4">
      <t>チセイ</t>
    </rPh>
    <phoneticPr fontId="2"/>
  </si>
  <si>
    <t>東　西</t>
    <rPh sb="0" eb="3">
      <t>トウザイ</t>
    </rPh>
    <phoneticPr fontId="2"/>
  </si>
  <si>
    <t>南　北</t>
    <rPh sb="0" eb="3">
      <t>ナンボク</t>
    </rPh>
    <phoneticPr fontId="2"/>
  </si>
  <si>
    <t>面　積</t>
    <rPh sb="0" eb="3">
      <t>メンセキ</t>
    </rPh>
    <phoneticPr fontId="2"/>
  </si>
  <si>
    <t>海　　　抜</t>
    <rPh sb="0" eb="5">
      <t>カイバツ</t>
    </rPh>
    <phoneticPr fontId="2"/>
  </si>
  <si>
    <t>最　高</t>
    <rPh sb="0" eb="3">
      <t>サイコウ</t>
    </rPh>
    <phoneticPr fontId="2"/>
  </si>
  <si>
    <t>虫　生</t>
    <rPh sb="0" eb="1">
      <t>ムシ</t>
    </rPh>
    <rPh sb="2" eb="3">
      <t>セイ</t>
    </rPh>
    <phoneticPr fontId="2"/>
  </si>
  <si>
    <t>近江富士一丁目</t>
    <phoneticPr fontId="2"/>
  </si>
  <si>
    <t>近江富士二丁目</t>
    <phoneticPr fontId="2"/>
  </si>
  <si>
    <t>近江富士三丁目</t>
    <phoneticPr fontId="2"/>
  </si>
  <si>
    <t>近江富士四丁目</t>
    <phoneticPr fontId="2"/>
  </si>
  <si>
    <t>近江富士五丁目</t>
    <phoneticPr fontId="2"/>
  </si>
  <si>
    <t>近江富士六丁目</t>
    <phoneticPr fontId="2"/>
  </si>
  <si>
    <t>行畑一丁目</t>
    <phoneticPr fontId="2"/>
  </si>
  <si>
    <t>行畑二丁目</t>
    <phoneticPr fontId="2"/>
  </si>
  <si>
    <t>比　江</t>
    <phoneticPr fontId="2"/>
  </si>
  <si>
    <t>小比江</t>
    <phoneticPr fontId="2"/>
  </si>
  <si>
    <t>北比江</t>
    <phoneticPr fontId="2"/>
  </si>
  <si>
    <t>乙　窪</t>
    <phoneticPr fontId="2"/>
  </si>
  <si>
    <t>吉　地</t>
    <phoneticPr fontId="2"/>
  </si>
  <si>
    <t>西河原</t>
    <phoneticPr fontId="2"/>
  </si>
  <si>
    <t>比留田</t>
    <phoneticPr fontId="2"/>
  </si>
  <si>
    <t>喜　合</t>
    <phoneticPr fontId="2"/>
  </si>
  <si>
    <t>（注）琵琶湖を除く公簿地積に基づく地積。市域の面積とは必ずしも一致しない。参考資料として取り扱う。</t>
    <rPh sb="14" eb="15">
      <t>モト</t>
    </rPh>
    <rPh sb="17" eb="19">
      <t>チセキ</t>
    </rPh>
    <rPh sb="20" eb="22">
      <t>シイキ</t>
    </rPh>
    <rPh sb="23" eb="25">
      <t>メンセキ</t>
    </rPh>
    <rPh sb="27" eb="28">
      <t>カナラ</t>
    </rPh>
    <rPh sb="31" eb="33">
      <t>イッチ</t>
    </rPh>
    <rPh sb="37" eb="39">
      <t>サンコウ</t>
    </rPh>
    <rPh sb="39" eb="41">
      <t>シリョウ</t>
    </rPh>
    <rPh sb="44" eb="45">
      <t>ト</t>
    </rPh>
    <rPh sb="46" eb="47">
      <t>アツカ</t>
    </rPh>
    <phoneticPr fontId="2"/>
  </si>
  <si>
    <t>光善寺川への合流点</t>
    <rPh sb="0" eb="3">
      <t>コウゼンジ</t>
    </rPh>
    <rPh sb="3" eb="4">
      <t>カワ</t>
    </rPh>
    <rPh sb="6" eb="8">
      <t>ゴウリュウ</t>
    </rPh>
    <rPh sb="8" eb="9">
      <t>テン</t>
    </rPh>
    <phoneticPr fontId="2"/>
  </si>
  <si>
    <t>和田団地</t>
    <rPh sb="0" eb="2">
      <t>ワダ</t>
    </rPh>
    <rPh sb="2" eb="4">
      <t>ダンチ</t>
    </rPh>
    <phoneticPr fontId="2"/>
  </si>
  <si>
    <t>総　　数</t>
    <rPh sb="0" eb="4">
      <t>ソウスウ</t>
    </rPh>
    <phoneticPr fontId="2"/>
  </si>
  <si>
    <t>北野幼稚園</t>
    <rPh sb="0" eb="2">
      <t>キタノ</t>
    </rPh>
    <rPh sb="2" eb="5">
      <t>ヨウチエン</t>
    </rPh>
    <phoneticPr fontId="2"/>
  </si>
  <si>
    <t>本務教員数（人）</t>
    <rPh sb="0" eb="2">
      <t>ホンム</t>
    </rPh>
    <rPh sb="2" eb="4">
      <t>キョウイン</t>
    </rPh>
    <rPh sb="4" eb="5">
      <t>スウ</t>
    </rPh>
    <rPh sb="6" eb="7">
      <t>ヒト</t>
    </rPh>
    <phoneticPr fontId="2"/>
  </si>
  <si>
    <t>北野小学校</t>
    <rPh sb="0" eb="2">
      <t>キタノ</t>
    </rPh>
    <rPh sb="2" eb="5">
      <t>ショウガッコウ</t>
    </rPh>
    <phoneticPr fontId="2"/>
  </si>
  <si>
    <t>紙本著色永原筑前守重頼側室像</t>
    <rPh sb="0" eb="1">
      <t>カミ</t>
    </rPh>
    <rPh sb="1" eb="2">
      <t>ホン</t>
    </rPh>
    <rPh sb="2" eb="3">
      <t>チョ</t>
    </rPh>
    <rPh sb="3" eb="4">
      <t>イロ</t>
    </rPh>
    <rPh sb="4" eb="6">
      <t>ナガハラ</t>
    </rPh>
    <rPh sb="6" eb="8">
      <t>チクゼン</t>
    </rPh>
    <rPh sb="8" eb="9">
      <t>マモル</t>
    </rPh>
    <rPh sb="9" eb="10">
      <t>シゲ</t>
    </rPh>
    <rPh sb="10" eb="11">
      <t>イライ</t>
    </rPh>
    <rPh sb="11" eb="13">
      <t>ソクシツ</t>
    </rPh>
    <rPh sb="13" eb="14">
      <t>ゾウ</t>
    </rPh>
    <phoneticPr fontId="2"/>
  </si>
  <si>
    <t>紙本金地著色名所図</t>
    <rPh sb="0" eb="1">
      <t>カミ</t>
    </rPh>
    <rPh sb="1" eb="2">
      <t>ホン</t>
    </rPh>
    <rPh sb="2" eb="3">
      <t>キン</t>
    </rPh>
    <rPh sb="3" eb="4">
      <t>ジ</t>
    </rPh>
    <rPh sb="4" eb="5">
      <t>チョ</t>
    </rPh>
    <rPh sb="5" eb="6">
      <t>イロ</t>
    </rPh>
    <rPh sb="6" eb="8">
      <t>メイショ</t>
    </rPh>
    <rPh sb="8" eb="9">
      <t>ズ</t>
    </rPh>
    <phoneticPr fontId="2"/>
  </si>
  <si>
    <t>平成10年 9月29日</t>
    <rPh sb="0" eb="2">
      <t>ヘイセイ</t>
    </rPh>
    <rPh sb="4" eb="5">
      <t>ネン</t>
    </rPh>
    <rPh sb="7" eb="8">
      <t>ガツ</t>
    </rPh>
    <rPh sb="10" eb="11">
      <t>ニチ</t>
    </rPh>
    <phoneticPr fontId="2"/>
  </si>
  <si>
    <t>絹本著色方便法身尊像</t>
    <rPh sb="0" eb="1">
      <t>キヌ</t>
    </rPh>
    <rPh sb="1" eb="2">
      <t>ホン</t>
    </rPh>
    <rPh sb="2" eb="3">
      <t>チョ</t>
    </rPh>
    <rPh sb="3" eb="4">
      <t>イロ</t>
    </rPh>
    <rPh sb="4" eb="6">
      <t>ホウベン</t>
    </rPh>
    <rPh sb="6" eb="7">
      <t>ホウホウ</t>
    </rPh>
    <rPh sb="7" eb="8">
      <t>ミ</t>
    </rPh>
    <rPh sb="8" eb="9">
      <t>ソン</t>
    </rPh>
    <rPh sb="9" eb="10">
      <t>ゾウ</t>
    </rPh>
    <phoneticPr fontId="2"/>
  </si>
  <si>
    <t>工芸品</t>
    <rPh sb="0" eb="1">
      <t>コウ</t>
    </rPh>
    <rPh sb="1" eb="2">
      <t>ゲイ</t>
    </rPh>
    <rPh sb="2" eb="3">
      <t>シナ</t>
    </rPh>
    <phoneticPr fontId="2"/>
  </si>
  <si>
    <t>昭和32年 8月26日</t>
    <rPh sb="0" eb="2">
      <t>ショウワ</t>
    </rPh>
    <rPh sb="4" eb="5">
      <t>ネン</t>
    </rPh>
    <rPh sb="7" eb="8">
      <t>ガツ</t>
    </rPh>
    <rPh sb="10" eb="11">
      <t>ニチ</t>
    </rPh>
    <phoneticPr fontId="2"/>
  </si>
  <si>
    <t>木造相撲人形(力士2、行司1)</t>
    <rPh sb="0" eb="2">
      <t>モクゾウ</t>
    </rPh>
    <rPh sb="2" eb="4">
      <t>スモウ</t>
    </rPh>
    <rPh sb="4" eb="6">
      <t>ニンギョウ</t>
    </rPh>
    <rPh sb="7" eb="9">
      <t>リキシ</t>
    </rPh>
    <rPh sb="11" eb="13">
      <t>ギョウジ</t>
    </rPh>
    <phoneticPr fontId="2"/>
  </si>
  <si>
    <t>書　跡</t>
    <rPh sb="0" eb="1">
      <t>ショセキ</t>
    </rPh>
    <rPh sb="2" eb="3">
      <t>アト</t>
    </rPh>
    <phoneticPr fontId="2"/>
  </si>
  <si>
    <t>年間平均一般被保険者数</t>
    <rPh sb="0" eb="2">
      <t>ネンカン</t>
    </rPh>
    <rPh sb="2" eb="4">
      <t>ヘイキン</t>
    </rPh>
    <rPh sb="4" eb="6">
      <t>イッパン</t>
    </rPh>
    <rPh sb="6" eb="7">
      <t>ヒ</t>
    </rPh>
    <rPh sb="7" eb="10">
      <t>ホケンシャ</t>
    </rPh>
    <rPh sb="10" eb="11">
      <t>スウ</t>
    </rPh>
    <phoneticPr fontId="2"/>
  </si>
  <si>
    <t>年間平均退職被保険者等数</t>
    <rPh sb="0" eb="2">
      <t>ネンカン</t>
    </rPh>
    <rPh sb="2" eb="4">
      <t>ヘイキン</t>
    </rPh>
    <rPh sb="4" eb="6">
      <t>タイショク</t>
    </rPh>
    <rPh sb="6" eb="7">
      <t>ヒ</t>
    </rPh>
    <rPh sb="7" eb="10">
      <t>ホケンシャ</t>
    </rPh>
    <rPh sb="10" eb="11">
      <t>トウ</t>
    </rPh>
    <rPh sb="11" eb="12">
      <t>スウ</t>
    </rPh>
    <phoneticPr fontId="2"/>
  </si>
  <si>
    <t>(人)</t>
  </si>
  <si>
    <t>桃山</t>
    <rPh sb="0" eb="2">
      <t>モモヤマ</t>
    </rPh>
    <phoneticPr fontId="2"/>
  </si>
  <si>
    <t>悲願寺</t>
    <rPh sb="0" eb="1">
      <t>カナ</t>
    </rPh>
    <rPh sb="1" eb="2">
      <t>ネガイ</t>
    </rPh>
    <rPh sb="2" eb="3">
      <t>ジ</t>
    </rPh>
    <phoneticPr fontId="2"/>
  </si>
  <si>
    <t>大般若経(宋版)</t>
    <rPh sb="0" eb="1">
      <t>ダイ</t>
    </rPh>
    <rPh sb="1" eb="4">
      <t>ハンニャキョウ</t>
    </rPh>
    <rPh sb="5" eb="6">
      <t>ソウ</t>
    </rPh>
    <rPh sb="6" eb="7">
      <t>ハン</t>
    </rPh>
    <phoneticPr fontId="2"/>
  </si>
  <si>
    <t>要介護4</t>
    <rPh sb="0" eb="1">
      <t>ヨウ</t>
    </rPh>
    <rPh sb="1" eb="3">
      <t>カイゴ</t>
    </rPh>
    <phoneticPr fontId="2"/>
  </si>
  <si>
    <t>要介護5</t>
    <rPh sb="0" eb="1">
      <t>ヨウ</t>
    </rPh>
    <rPh sb="1" eb="3">
      <t>カイゴ</t>
    </rPh>
    <phoneticPr fontId="2"/>
  </si>
  <si>
    <t>錦の里</t>
    <rPh sb="0" eb="1">
      <t>ニシキ</t>
    </rPh>
    <rPh sb="2" eb="3">
      <t>サト</t>
    </rPh>
    <phoneticPr fontId="2"/>
  </si>
  <si>
    <t>田</t>
    <rPh sb="0" eb="1">
      <t>タ</t>
    </rPh>
    <phoneticPr fontId="2"/>
  </si>
  <si>
    <t>畑</t>
    <rPh sb="0" eb="1">
      <t>ハタ</t>
    </rPh>
    <phoneticPr fontId="2"/>
  </si>
  <si>
    <t>雑種地</t>
    <rPh sb="0" eb="2">
      <t>ザッシュ</t>
    </rPh>
    <rPh sb="2" eb="3">
      <t>チ</t>
    </rPh>
    <phoneticPr fontId="2"/>
  </si>
  <si>
    <t>総　　　数</t>
    <rPh sb="0" eb="5">
      <t>ソウスウ</t>
    </rPh>
    <phoneticPr fontId="2"/>
  </si>
  <si>
    <t>中国</t>
    <rPh sb="0" eb="2">
      <t>チュウゴク</t>
    </rPh>
    <phoneticPr fontId="2"/>
  </si>
  <si>
    <t>韓国・朝鮮</t>
    <rPh sb="0" eb="2">
      <t>カンコク</t>
    </rPh>
    <rPh sb="3" eb="5">
      <t>チョウセン</t>
    </rPh>
    <phoneticPr fontId="2"/>
  </si>
  <si>
    <t>雨雪</t>
    <rPh sb="0" eb="1">
      <t>アメ</t>
    </rPh>
    <rPh sb="1" eb="2">
      <t>ユキ</t>
    </rPh>
    <phoneticPr fontId="2"/>
  </si>
  <si>
    <t>　　その他の都道府県</t>
    <rPh sb="4" eb="5">
      <t>タ</t>
    </rPh>
    <rPh sb="6" eb="10">
      <t>トドウフケン</t>
    </rPh>
    <phoneticPr fontId="2"/>
  </si>
  <si>
    <t>６５．幼稚園別の就園状況</t>
    <rPh sb="3" eb="6">
      <t>ヨウチエン</t>
    </rPh>
    <rPh sb="6" eb="7">
      <t>ベツ</t>
    </rPh>
    <rPh sb="8" eb="9">
      <t>ジュ</t>
    </rPh>
    <rPh sb="9" eb="10">
      <t>エン</t>
    </rPh>
    <rPh sb="10" eb="12">
      <t>ジョウキョウ</t>
    </rPh>
    <phoneticPr fontId="2"/>
  </si>
  <si>
    <t>大　豆</t>
    <rPh sb="0" eb="3">
      <t>ダイズ</t>
    </rPh>
    <phoneticPr fontId="2"/>
  </si>
  <si>
    <t>区　　　分</t>
    <rPh sb="0" eb="5">
      <t>クブン</t>
    </rPh>
    <phoneticPr fontId="2"/>
  </si>
  <si>
    <t>総　　　　　　　数</t>
    <rPh sb="0" eb="9">
      <t>ソウスウ</t>
    </rPh>
    <phoneticPr fontId="2"/>
  </si>
  <si>
    <t>公共用地　</t>
    <rPh sb="0" eb="2">
      <t>コウキョウ</t>
    </rPh>
    <rPh sb="2" eb="3">
      <t>ヨウチ</t>
    </rPh>
    <rPh sb="3" eb="4">
      <t>チ</t>
    </rPh>
    <phoneticPr fontId="2"/>
  </si>
  <si>
    <t>利子割交付金</t>
    <rPh sb="0" eb="2">
      <t>リシ</t>
    </rPh>
    <rPh sb="2" eb="3">
      <t>ワ</t>
    </rPh>
    <rPh sb="3" eb="6">
      <t>コウフキン</t>
    </rPh>
    <phoneticPr fontId="2"/>
  </si>
  <si>
    <t>地方消費税交付金</t>
    <rPh sb="0" eb="2">
      <t>チホウ</t>
    </rPh>
    <rPh sb="2" eb="5">
      <t>ショウヒゼイ</t>
    </rPh>
    <rPh sb="5" eb="7">
      <t>コウフ</t>
    </rPh>
    <rPh sb="7" eb="8">
      <t>キン</t>
    </rPh>
    <phoneticPr fontId="2"/>
  </si>
  <si>
    <t>官公庁・
学校・
試験場</t>
    <rPh sb="0" eb="3">
      <t>カンコウチョウ</t>
    </rPh>
    <rPh sb="5" eb="7">
      <t>ガッコウ</t>
    </rPh>
    <rPh sb="9" eb="12">
      <t>シケンジョウ</t>
    </rPh>
    <phoneticPr fontId="2"/>
  </si>
  <si>
    <t>網漁業</t>
    <rPh sb="0" eb="1">
      <t>アミ</t>
    </rPh>
    <rPh sb="1" eb="3">
      <t>ギョギョウ</t>
    </rPh>
    <phoneticPr fontId="2"/>
  </si>
  <si>
    <t>その他の漁業</t>
    <rPh sb="0" eb="3">
      <t>ソノタ</t>
    </rPh>
    <rPh sb="4" eb="6">
      <t>ギョギョウ</t>
    </rPh>
    <phoneticPr fontId="2"/>
  </si>
  <si>
    <t>養　殖</t>
    <rPh sb="0" eb="3">
      <t>ヨウショク</t>
    </rPh>
    <phoneticPr fontId="2"/>
  </si>
  <si>
    <t>従　事　者　数</t>
    <rPh sb="0" eb="5">
      <t>ジュウジシャ</t>
    </rPh>
    <rPh sb="6" eb="7">
      <t>スウ</t>
    </rPh>
    <phoneticPr fontId="2"/>
  </si>
  <si>
    <t xml:space="preserve">防災センター開設。  </t>
  </si>
  <si>
    <t>樹園地</t>
    <rPh sb="0" eb="1">
      <t>ジュ</t>
    </rPh>
    <rPh sb="1" eb="2">
      <t>エン</t>
    </rPh>
    <rPh sb="2" eb="3">
      <t>チ</t>
    </rPh>
    <phoneticPr fontId="2"/>
  </si>
  <si>
    <t>小　豆</t>
    <rPh sb="0" eb="1">
      <t>ショウ</t>
    </rPh>
    <rPh sb="2" eb="3">
      <t>マメ</t>
    </rPh>
    <phoneticPr fontId="2"/>
  </si>
  <si>
    <t>水　稲</t>
    <rPh sb="0" eb="3">
      <t>スイトウ</t>
    </rPh>
    <phoneticPr fontId="2"/>
  </si>
  <si>
    <t>小　麦</t>
    <rPh sb="0" eb="3">
      <t>コムギ</t>
    </rPh>
    <phoneticPr fontId="2"/>
  </si>
  <si>
    <t>精神障がい者共同作業所による喫茶「ひだまり」が野洲健康福祉センター</t>
    <rPh sb="0" eb="2">
      <t>セイシン</t>
    </rPh>
    <rPh sb="2" eb="3">
      <t>ショウ</t>
    </rPh>
    <rPh sb="5" eb="6">
      <t>シャ</t>
    </rPh>
    <rPh sb="6" eb="8">
      <t>キョウドウ</t>
    </rPh>
    <rPh sb="8" eb="10">
      <t>サギョウ</t>
    </rPh>
    <rPh sb="10" eb="11">
      <t>ジョ</t>
    </rPh>
    <rPh sb="14" eb="16">
      <t>キッサ</t>
    </rPh>
    <rPh sb="23" eb="27">
      <t>ヤスケンコウ</t>
    </rPh>
    <rPh sb="27" eb="29">
      <t>フクシ</t>
    </rPh>
    <phoneticPr fontId="2"/>
  </si>
  <si>
    <t>にオープン。</t>
    <phoneticPr fontId="2"/>
  </si>
  <si>
    <t>木造薬師如来坐像</t>
    <rPh sb="0" eb="2">
      <t>モクゾウ</t>
    </rPh>
    <rPh sb="2" eb="4">
      <t>ヤクシ</t>
    </rPh>
    <rPh sb="4" eb="6">
      <t>ニョライ</t>
    </rPh>
    <rPh sb="6" eb="8">
      <t>ザゾウ</t>
    </rPh>
    <phoneticPr fontId="2"/>
  </si>
  <si>
    <t>1軀</t>
    <rPh sb="1" eb="2">
      <t>カラダ</t>
    </rPh>
    <phoneticPr fontId="2"/>
  </si>
  <si>
    <t>平安</t>
    <rPh sb="0" eb="2">
      <t>ヘイアン</t>
    </rPh>
    <phoneticPr fontId="2"/>
  </si>
  <si>
    <t>観音寺</t>
    <rPh sb="0" eb="2">
      <t>カンノン</t>
    </rPh>
    <rPh sb="2" eb="3">
      <t>ジ</t>
    </rPh>
    <phoneticPr fontId="2"/>
  </si>
  <si>
    <t>木造阿弥陀如来坐像</t>
    <rPh sb="0" eb="2">
      <t>モクゾウ</t>
    </rPh>
    <rPh sb="2" eb="5">
      <t>アミダブツ</t>
    </rPh>
    <rPh sb="5" eb="7">
      <t>ニョライ</t>
    </rPh>
    <rPh sb="7" eb="9">
      <t>ザゾウ</t>
    </rPh>
    <phoneticPr fontId="2"/>
  </si>
  <si>
    <t>流路延長</t>
    <rPh sb="0" eb="2">
      <t>リュウロ</t>
    </rPh>
    <rPh sb="2" eb="4">
      <t>エンチョウ</t>
    </rPh>
    <phoneticPr fontId="2"/>
  </si>
  <si>
    <t>　　福井県</t>
    <rPh sb="2" eb="5">
      <t>フクイケン</t>
    </rPh>
    <phoneticPr fontId="2"/>
  </si>
  <si>
    <t>自動車取得税交付金</t>
    <rPh sb="0" eb="3">
      <t>ジドウシャ</t>
    </rPh>
    <rPh sb="3" eb="6">
      <t>シュトクゼイ</t>
    </rPh>
    <rPh sb="6" eb="9">
      <t>コウフキン</t>
    </rPh>
    <phoneticPr fontId="2"/>
  </si>
  <si>
    <t>地方特例交付金</t>
    <rPh sb="0" eb="2">
      <t>チホウ</t>
    </rPh>
    <rPh sb="2" eb="3">
      <t>トクベツ</t>
    </rPh>
    <rPh sb="3" eb="4">
      <t>レイ</t>
    </rPh>
    <rPh sb="4" eb="6">
      <t>コウフゼイ</t>
    </rPh>
    <rPh sb="6" eb="7">
      <t>キン</t>
    </rPh>
    <phoneticPr fontId="2"/>
  </si>
  <si>
    <t>地方交付税</t>
    <rPh sb="0" eb="2">
      <t>チホウ</t>
    </rPh>
    <rPh sb="2" eb="5">
      <t>コウフゼイ</t>
    </rPh>
    <phoneticPr fontId="2"/>
  </si>
  <si>
    <t>交通安全対策交付金</t>
    <rPh sb="0" eb="2">
      <t>コウツウ</t>
    </rPh>
    <rPh sb="2" eb="4">
      <t>アンゼン</t>
    </rPh>
    <rPh sb="4" eb="6">
      <t>タイサク</t>
    </rPh>
    <rPh sb="6" eb="9">
      <t>コウフキン</t>
    </rPh>
    <phoneticPr fontId="2"/>
  </si>
  <si>
    <t>(小計)</t>
    <rPh sb="1" eb="3">
      <t>ショウケイ</t>
    </rPh>
    <phoneticPr fontId="2"/>
  </si>
  <si>
    <t>産業別</t>
    <rPh sb="0" eb="3">
      <t>サンギョウベツ</t>
    </rPh>
    <phoneticPr fontId="2"/>
  </si>
  <si>
    <t>各　種　商　品</t>
    <rPh sb="0" eb="3">
      <t>カクシュ</t>
    </rPh>
    <rPh sb="4" eb="7">
      <t>ショウヒン</t>
    </rPh>
    <phoneticPr fontId="2"/>
  </si>
  <si>
    <t>織物・衣服・身の回品</t>
    <rPh sb="0" eb="2">
      <t>オリモノ</t>
    </rPh>
    <rPh sb="3" eb="5">
      <t>イフク</t>
    </rPh>
    <rPh sb="6" eb="9">
      <t>ミノマワ</t>
    </rPh>
    <rPh sb="9" eb="10">
      <t>ヒン</t>
    </rPh>
    <phoneticPr fontId="2"/>
  </si>
  <si>
    <t>飲　食　料　品</t>
    <rPh sb="0" eb="3">
      <t>インショク</t>
    </rPh>
    <rPh sb="4" eb="5">
      <t>リョウ</t>
    </rPh>
    <rPh sb="6" eb="7">
      <t>ヒン</t>
    </rPh>
    <phoneticPr fontId="2"/>
  </si>
  <si>
    <t>　</t>
    <phoneticPr fontId="2"/>
  </si>
  <si>
    <t>　</t>
    <phoneticPr fontId="2"/>
  </si>
  <si>
    <t>　</t>
    <phoneticPr fontId="2"/>
  </si>
  <si>
    <t>　</t>
    <phoneticPr fontId="2"/>
  </si>
  <si>
    <t>農地の権利移動
　　　　　　　(第3条第1項)</t>
    <rPh sb="0" eb="2">
      <t>ノウチ</t>
    </rPh>
    <rPh sb="3" eb="5">
      <t>ケンリ</t>
    </rPh>
    <rPh sb="5" eb="7">
      <t>イドウ</t>
    </rPh>
    <rPh sb="16" eb="17">
      <t>ダイ</t>
    </rPh>
    <rPh sb="18" eb="19">
      <t>ジョウ</t>
    </rPh>
    <rPh sb="19" eb="20">
      <t>ダイ</t>
    </rPh>
    <rPh sb="21" eb="22">
      <t>コウ</t>
    </rPh>
    <phoneticPr fontId="2"/>
  </si>
  <si>
    <t>(平成22)年</t>
    <rPh sb="1" eb="3">
      <t>へいせい</t>
    </rPh>
    <rPh sb="6" eb="7">
      <t>ねん</t>
    </rPh>
    <phoneticPr fontId="2" type="Hiragana" alignment="distributed"/>
  </si>
  <si>
    <t>野洲市ものづくり経営交流センター開設。</t>
    <rPh sb="8" eb="10">
      <t>けいえい</t>
    </rPh>
    <rPh sb="10" eb="12">
      <t>こうりゅう</t>
    </rPh>
    <rPh sb="16" eb="18">
      <t>かいせつ</t>
    </rPh>
    <phoneticPr fontId="2" type="Hiragana" alignment="distributed"/>
  </si>
  <si>
    <t>平成 9年度</t>
    <rPh sb="0" eb="2">
      <t>ヘイセイ</t>
    </rPh>
    <rPh sb="4" eb="6">
      <t>ネンド</t>
    </rPh>
    <phoneticPr fontId="2"/>
  </si>
  <si>
    <t>平成12年度</t>
    <rPh sb="0" eb="2">
      <t>ヘイセイ</t>
    </rPh>
    <rPh sb="4" eb="6">
      <t>ネンド</t>
    </rPh>
    <phoneticPr fontId="2"/>
  </si>
  <si>
    <t>初代野洲市長選挙執行。</t>
    <rPh sb="0" eb="2">
      <t>ショダイ</t>
    </rPh>
    <rPh sb="2" eb="3">
      <t>ヤ</t>
    </rPh>
    <rPh sb="3" eb="4">
      <t>ス</t>
    </rPh>
    <rPh sb="4" eb="5">
      <t>シ</t>
    </rPh>
    <rPh sb="5" eb="6">
      <t>チョウ</t>
    </rPh>
    <rPh sb="6" eb="8">
      <t>センキョ</t>
    </rPh>
    <rPh sb="8" eb="10">
      <t>シッコウ</t>
    </rPh>
    <phoneticPr fontId="2"/>
  </si>
  <si>
    <t>野洲市誕生記念式典開催。</t>
  </si>
  <si>
    <t>(平成17)年</t>
    <rPh sb="1" eb="3">
      <t>ヘイセイ</t>
    </rPh>
    <rPh sb="6" eb="7">
      <t>ネン</t>
    </rPh>
    <phoneticPr fontId="2"/>
  </si>
  <si>
    <t>平成22年</t>
    <rPh sb="0" eb="2">
      <t>ヘイセイ</t>
    </rPh>
    <rPh sb="4" eb="5">
      <t>ネン</t>
    </rPh>
    <phoneticPr fontId="2"/>
  </si>
  <si>
    <t>(注)各年9月30日現在</t>
    <rPh sb="1" eb="2">
      <t>チュウ</t>
    </rPh>
    <rPh sb="3" eb="5">
      <t>カクネン</t>
    </rPh>
    <rPh sb="6" eb="7">
      <t>ガツ</t>
    </rPh>
    <rPh sb="9" eb="10">
      <t>ニチ</t>
    </rPh>
    <rPh sb="10" eb="12">
      <t>ゲンザイ</t>
    </rPh>
    <phoneticPr fontId="2"/>
  </si>
  <si>
    <t>中主中学校３年木村茜さんが全日本中学校陸上競技選手権大会、国民体育</t>
    <rPh sb="0" eb="2">
      <t>チュウズ</t>
    </rPh>
    <rPh sb="2" eb="5">
      <t>チュウガッコウ</t>
    </rPh>
    <rPh sb="6" eb="7">
      <t>ネン</t>
    </rPh>
    <rPh sb="7" eb="9">
      <t>キムラ</t>
    </rPh>
    <rPh sb="9" eb="10">
      <t>アカネ</t>
    </rPh>
    <rPh sb="13" eb="16">
      <t>ゼンニッポン</t>
    </rPh>
    <rPh sb="16" eb="19">
      <t>チュウガッコウ</t>
    </rPh>
    <rPh sb="19" eb="21">
      <t>リクジョウ</t>
    </rPh>
    <rPh sb="21" eb="23">
      <t>キョウギ</t>
    </rPh>
    <rPh sb="23" eb="26">
      <t>センシュケン</t>
    </rPh>
    <rPh sb="26" eb="28">
      <t>タイカイ</t>
    </rPh>
    <rPh sb="29" eb="31">
      <t>コクミン</t>
    </rPh>
    <rPh sb="31" eb="33">
      <t>タイイク</t>
    </rPh>
    <phoneticPr fontId="2"/>
  </si>
  <si>
    <t>大会、ジュニアオリンピック陸上競技大会で優勝。</t>
    <rPh sb="0" eb="2">
      <t>タイカイ</t>
    </rPh>
    <rPh sb="13" eb="15">
      <t>リクジョウ</t>
    </rPh>
    <rPh sb="15" eb="17">
      <t>キョウギ</t>
    </rPh>
    <rPh sb="17" eb="19">
      <t>タイカイ</t>
    </rPh>
    <rPh sb="20" eb="22">
      <t>ユウショウ</t>
    </rPh>
    <phoneticPr fontId="2"/>
  </si>
  <si>
    <t>飲食料品</t>
    <rPh sb="0" eb="2">
      <t>インショク</t>
    </rPh>
    <rPh sb="2" eb="3">
      <t>リョウ</t>
    </rPh>
    <rPh sb="3" eb="4">
      <t>ヒン</t>
    </rPh>
    <phoneticPr fontId="2"/>
  </si>
  <si>
    <t>２０．転出入地別移動状況</t>
    <rPh sb="3" eb="5">
      <t>テンシュツ</t>
    </rPh>
    <rPh sb="5" eb="6">
      <t>ニュウ</t>
    </rPh>
    <rPh sb="6" eb="7">
      <t>チ</t>
    </rPh>
    <rPh sb="7" eb="8">
      <t>ベツ</t>
    </rPh>
    <rPh sb="8" eb="10">
      <t>イドウ</t>
    </rPh>
    <rPh sb="10" eb="12">
      <t>ジョウキョウ</t>
    </rPh>
    <phoneticPr fontId="2"/>
  </si>
  <si>
    <t>大津市</t>
    <rPh sb="0" eb="3">
      <t>オオツシ</t>
    </rPh>
    <phoneticPr fontId="2"/>
  </si>
  <si>
    <t>彦根市</t>
    <rPh sb="0" eb="3">
      <t>ヒコネシ</t>
    </rPh>
    <phoneticPr fontId="2"/>
  </si>
  <si>
    <t>長浜市</t>
    <rPh sb="0" eb="3">
      <t>ナガハマシ</t>
    </rPh>
    <phoneticPr fontId="2"/>
  </si>
  <si>
    <t>木造大日如来坐像</t>
    <rPh sb="0" eb="2">
      <t>モクゾウ</t>
    </rPh>
    <rPh sb="2" eb="3">
      <t>ダイ</t>
    </rPh>
    <rPh sb="3" eb="4">
      <t>ニチ</t>
    </rPh>
    <rPh sb="4" eb="6">
      <t>ニョライ</t>
    </rPh>
    <rPh sb="6" eb="8">
      <t>ザゾウ</t>
    </rPh>
    <phoneticPr fontId="2"/>
  </si>
  <si>
    <t>佛法寺</t>
    <rPh sb="0" eb="1">
      <t>ブツ</t>
    </rPh>
    <rPh sb="1" eb="3">
      <t>ホウジ</t>
    </rPh>
    <phoneticPr fontId="2"/>
  </si>
  <si>
    <t>平成20年</t>
    <rPh sb="0" eb="2">
      <t>ヘイセイ</t>
    </rPh>
    <rPh sb="4" eb="5">
      <t>ネン</t>
    </rPh>
    <phoneticPr fontId="2"/>
  </si>
  <si>
    <t>稲 荷 川</t>
    <rPh sb="0" eb="1">
      <t>イネ</t>
    </rPh>
    <rPh sb="2" eb="3">
      <t>ニ</t>
    </rPh>
    <rPh sb="4" eb="5">
      <t>カワ</t>
    </rPh>
    <phoneticPr fontId="2"/>
  </si>
  <si>
    <t>童 子 川</t>
    <rPh sb="0" eb="1">
      <t>ワラベ</t>
    </rPh>
    <rPh sb="2" eb="3">
      <t>コ</t>
    </rPh>
    <rPh sb="4" eb="5">
      <t>カワ</t>
    </rPh>
    <phoneticPr fontId="2"/>
  </si>
  <si>
    <t>投票者数</t>
    <rPh sb="0" eb="2">
      <t>トウヒョウ</t>
    </rPh>
    <rPh sb="2" eb="3">
      <t>シャ</t>
    </rPh>
    <rPh sb="3" eb="4">
      <t>スウ</t>
    </rPh>
    <phoneticPr fontId="2"/>
  </si>
  <si>
    <t>投票率(％)</t>
    <rPh sb="0" eb="2">
      <t>トウヒョウ</t>
    </rPh>
    <rPh sb="2" eb="3">
      <t>リツ</t>
    </rPh>
    <phoneticPr fontId="2"/>
  </si>
  <si>
    <t>衆議院議員選挙</t>
    <rPh sb="0" eb="3">
      <t>シュウギイン</t>
    </rPh>
    <rPh sb="3" eb="5">
      <t>ギイン</t>
    </rPh>
    <rPh sb="5" eb="7">
      <t>センキョ</t>
    </rPh>
    <phoneticPr fontId="2"/>
  </si>
  <si>
    <t>(※1)</t>
  </si>
  <si>
    <t>あやめの里</t>
    <rPh sb="4" eb="5">
      <t>サト</t>
    </rPh>
    <phoneticPr fontId="2"/>
  </si>
  <si>
    <t>入　町</t>
    <rPh sb="0" eb="1">
      <t>イリ</t>
    </rPh>
    <rPh sb="2" eb="3">
      <t>マチ</t>
    </rPh>
    <phoneticPr fontId="2"/>
  </si>
  <si>
    <t>冨波甲</t>
    <rPh sb="0" eb="1">
      <t>トミ</t>
    </rPh>
    <rPh sb="1" eb="2">
      <t>ナミ</t>
    </rPh>
    <rPh sb="2" eb="3">
      <t>コウ</t>
    </rPh>
    <phoneticPr fontId="2"/>
  </si>
  <si>
    <t>平成25年</t>
  </si>
  <si>
    <t>平成２５年</t>
    <rPh sb="0" eb="2">
      <t>ヘイセイ</t>
    </rPh>
    <rPh sb="4" eb="5">
      <t>ネン</t>
    </rPh>
    <phoneticPr fontId="2"/>
  </si>
  <si>
    <t>基準財政</t>
    <rPh sb="0" eb="2">
      <t>キジュン</t>
    </rPh>
    <rPh sb="2" eb="4">
      <t>ザイセイ</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</si>
  <si>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</si>
  <si>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</si>
  <si>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２　市税の状況</t>
    <rPh sb="2" eb="3">
      <t>シ</t>
    </rPh>
    <rPh sb="3" eb="4">
      <t>ゼイ</t>
    </rPh>
    <rPh sb="5" eb="7">
      <t>ジョウキョウ</t>
    </rPh>
    <phoneticPr fontId="2"/>
  </si>
  <si>
    <t>３　決算分析指数</t>
    <rPh sb="2" eb="4">
      <t>ケッサン</t>
    </rPh>
    <rPh sb="4" eb="6">
      <t>ブンセキ</t>
    </rPh>
    <rPh sb="6" eb="8">
      <t>シスウ</t>
    </rPh>
    <phoneticPr fontId="2"/>
  </si>
  <si>
    <t>経常収</t>
    <rPh sb="0" eb="2">
      <t>ケイジョウ</t>
    </rPh>
    <rPh sb="2" eb="3">
      <t>シュウ</t>
    </rPh>
    <phoneticPr fontId="2"/>
  </si>
  <si>
    <t>財産収入</t>
    <rPh sb="0" eb="2">
      <t>ザイサン</t>
    </rPh>
    <rPh sb="2" eb="4">
      <t>シュウニュウ</t>
    </rPh>
    <phoneticPr fontId="2"/>
  </si>
  <si>
    <t>寄附金</t>
    <rPh sb="0" eb="3">
      <t>キフキン</t>
    </rPh>
    <phoneticPr fontId="2"/>
  </si>
  <si>
    <t>繰入金</t>
    <rPh sb="0" eb="3">
      <t>クリイレキン</t>
    </rPh>
    <phoneticPr fontId="2"/>
  </si>
  <si>
    <t>繰越金</t>
    <rPh sb="0" eb="3">
      <t>クリコシキン</t>
    </rPh>
    <phoneticPr fontId="2"/>
  </si>
  <si>
    <t>諸収入</t>
    <rPh sb="0" eb="3">
      <t>ショシュウニュウ</t>
    </rPh>
    <phoneticPr fontId="2"/>
  </si>
  <si>
    <t>地方債</t>
    <rPh sb="0" eb="3">
      <t>チホウサイ</t>
    </rPh>
    <phoneticPr fontId="2"/>
  </si>
  <si>
    <t>うち臨時財政対策債</t>
    <rPh sb="2" eb="4">
      <t>リンジ</t>
    </rPh>
    <rPh sb="4" eb="6">
      <t>ザイセイ</t>
    </rPh>
    <rPh sb="6" eb="8">
      <t>タイサク</t>
    </rPh>
    <rPh sb="8" eb="9">
      <t>サイ</t>
    </rPh>
    <phoneticPr fontId="2"/>
  </si>
  <si>
    <t>歳入合計</t>
    <rPh sb="0" eb="2">
      <t>サイニュウ</t>
    </rPh>
    <rPh sb="2" eb="4">
      <t>ゴウケイ</t>
    </rPh>
    <phoneticPr fontId="2"/>
  </si>
  <si>
    <t>人件費</t>
    <rPh sb="0" eb="3">
      <t>ジンケンヒ</t>
    </rPh>
    <phoneticPr fontId="2"/>
  </si>
  <si>
    <t>扶助費</t>
    <rPh sb="0" eb="2">
      <t>フジョ</t>
    </rPh>
    <rPh sb="2" eb="3">
      <t>ヒ</t>
    </rPh>
    <phoneticPr fontId="2"/>
  </si>
  <si>
    <t>公債費</t>
    <rPh sb="0" eb="3">
      <t>コウサイヒ</t>
    </rPh>
    <phoneticPr fontId="2"/>
  </si>
  <si>
    <t>内</t>
    <rPh sb="0" eb="1">
      <t>ウチ</t>
    </rPh>
    <phoneticPr fontId="2"/>
  </si>
  <si>
    <t>元利償還金</t>
    <rPh sb="0" eb="2">
      <t>ガンリ</t>
    </rPh>
    <rPh sb="2" eb="5">
      <t>ショウカンキン</t>
    </rPh>
    <phoneticPr fontId="2"/>
  </si>
  <si>
    <t>訳</t>
    <rPh sb="0" eb="1">
      <t>ワケ</t>
    </rPh>
    <phoneticPr fontId="2"/>
  </si>
  <si>
    <t>実数
　　　(人)</t>
    <rPh sb="0" eb="2">
      <t>ジッスウ</t>
    </rPh>
    <rPh sb="7" eb="8">
      <t>ヒト</t>
    </rPh>
    <phoneticPr fontId="2"/>
  </si>
  <si>
    <t>対前回増減率
　　　(％)</t>
    <rPh sb="0" eb="1">
      <t>タイ</t>
    </rPh>
    <rPh sb="1" eb="2">
      <t>マエ</t>
    </rPh>
    <rPh sb="2" eb="3">
      <t>ゼンカイ</t>
    </rPh>
    <rPh sb="3" eb="6">
      <t>ゾウゲンリツ</t>
    </rPh>
    <phoneticPr fontId="2"/>
  </si>
  <si>
    <t>実数
　　　(万円)</t>
    <rPh sb="0" eb="2">
      <t>ジッスウ</t>
    </rPh>
    <rPh sb="7" eb="9">
      <t>マンエン</t>
    </rPh>
    <phoneticPr fontId="2"/>
  </si>
  <si>
    <t>商店数
　(店)</t>
  </si>
  <si>
    <t>従業者数
　　(人)</t>
    <rPh sb="0" eb="3">
      <t>ジュウギョウシャ</t>
    </rPh>
    <rPh sb="3" eb="4">
      <t>スウ</t>
    </rPh>
    <rPh sb="8" eb="9">
      <t>ニン</t>
    </rPh>
    <phoneticPr fontId="2"/>
  </si>
  <si>
    <t>野洲市長選挙執行。</t>
    <rPh sb="0" eb="1">
      <t>や</t>
    </rPh>
    <rPh sb="1" eb="2">
      <t>す</t>
    </rPh>
    <rPh sb="2" eb="3">
      <t>し</t>
    </rPh>
    <rPh sb="3" eb="4">
      <t>ちょう</t>
    </rPh>
    <rPh sb="4" eb="6">
      <t>せんきょ</t>
    </rPh>
    <rPh sb="6" eb="8">
      <t>しっこう</t>
    </rPh>
    <phoneticPr fontId="2" type="Hiragana" alignment="distributed"/>
  </si>
  <si>
    <t>野洲市消防団が全国消防操法大会ポンプ車の部で６位優良賞。</t>
    <rPh sb="0" eb="2">
      <t>やす</t>
    </rPh>
    <rPh sb="2" eb="3">
      <t>し</t>
    </rPh>
    <rPh sb="3" eb="6">
      <t>しょうぼうだん</t>
    </rPh>
    <rPh sb="7" eb="9">
      <t>ぜんこく</t>
    </rPh>
    <rPh sb="9" eb="11">
      <t>しょうぼう</t>
    </rPh>
    <rPh sb="11" eb="12">
      <t>そう</t>
    </rPh>
    <rPh sb="12" eb="13">
      <t>ほう</t>
    </rPh>
    <rPh sb="13" eb="15">
      <t>たいかい</t>
    </rPh>
    <rPh sb="18" eb="19">
      <t>しゃ</t>
    </rPh>
    <rPh sb="20" eb="21">
      <t>ぶ</t>
    </rPh>
    <rPh sb="23" eb="24">
      <t>い</t>
    </rPh>
    <rPh sb="24" eb="27">
      <t>ゆうりょうしょう</t>
    </rPh>
    <phoneticPr fontId="2" type="Hiragana" alignment="distributed"/>
  </si>
  <si>
    <t>卸　　　　　　　　売　　　　　　　　業</t>
    <rPh sb="0" eb="1">
      <t>オロシ</t>
    </rPh>
    <rPh sb="9" eb="10">
      <t>バイ</t>
    </rPh>
    <rPh sb="18" eb="19">
      <t>ギョウ</t>
    </rPh>
    <phoneticPr fontId="2"/>
  </si>
  <si>
    <t>実数
　　　　(店)</t>
    <rPh sb="0" eb="2">
      <t>ジッスウ</t>
    </rPh>
    <rPh sb="8" eb="9">
      <t>ミセ</t>
    </rPh>
    <phoneticPr fontId="2"/>
  </si>
  <si>
    <t>資料：住民基本台帳(単位：人)</t>
    <rPh sb="0" eb="2">
      <t>シリョウ</t>
    </rPh>
    <rPh sb="3" eb="5">
      <t>ジュウミン</t>
    </rPh>
    <rPh sb="5" eb="7">
      <t>キホン</t>
    </rPh>
    <rPh sb="7" eb="9">
      <t>ダイチョウ</t>
    </rPh>
    <rPh sb="10" eb="12">
      <t>タンイ</t>
    </rPh>
    <rPh sb="13" eb="14">
      <t>ニン</t>
    </rPh>
    <phoneticPr fontId="2"/>
  </si>
  <si>
    <t>資料：住民基本台帳(単位：人)</t>
    <rPh sb="0" eb="2">
      <t>シリョウ</t>
    </rPh>
    <rPh sb="3" eb="5">
      <t>ジュウミン</t>
    </rPh>
    <rPh sb="5" eb="7">
      <t>キホン</t>
    </rPh>
    <rPh sb="7" eb="9">
      <t>ダイチョウ</t>
    </rPh>
    <rPh sb="10" eb="12">
      <t>タンイ</t>
    </rPh>
    <rPh sb="13" eb="14">
      <t>ヒト</t>
    </rPh>
    <phoneticPr fontId="2"/>
  </si>
  <si>
    <t>資料：住民基本台帳　(単位：人)</t>
    <rPh sb="0" eb="2">
      <t>シリョウ</t>
    </rPh>
    <rPh sb="3" eb="5">
      <t>ジュウミン</t>
    </rPh>
    <rPh sb="5" eb="7">
      <t>キホン</t>
    </rPh>
    <rPh sb="7" eb="9">
      <t>ダイチョウ</t>
    </rPh>
    <rPh sb="11" eb="13">
      <t>タンイ</t>
    </rPh>
    <rPh sb="14" eb="15">
      <t>ヒト</t>
    </rPh>
    <phoneticPr fontId="2"/>
  </si>
  <si>
    <t>小　　　　　　　　売　　　　　　　　業</t>
    <rPh sb="0" eb="1">
      <t>コ</t>
    </rPh>
    <rPh sb="9" eb="10">
      <t>バイ</t>
    </rPh>
    <rPh sb="18" eb="19">
      <t>ギョウ</t>
    </rPh>
    <phoneticPr fontId="2"/>
  </si>
  <si>
    <t>野洲市行畑字笠作579-1番地先</t>
    <rPh sb="0" eb="2">
      <t>ヤス</t>
    </rPh>
    <rPh sb="2" eb="3">
      <t>シ</t>
    </rPh>
    <rPh sb="3" eb="4">
      <t>ユ</t>
    </rPh>
    <rPh sb="4" eb="5">
      <t>ハタケ</t>
    </rPh>
    <rPh sb="5" eb="6">
      <t>ジ</t>
    </rPh>
    <rPh sb="6" eb="7">
      <t>カサ</t>
    </rPh>
    <rPh sb="7" eb="8">
      <t>サク</t>
    </rPh>
    <rPh sb="13" eb="15">
      <t>バンチ</t>
    </rPh>
    <rPh sb="15" eb="16">
      <t>サキ</t>
    </rPh>
    <phoneticPr fontId="2"/>
  </si>
  <si>
    <t>野洲市市三宅892番地先</t>
    <rPh sb="0" eb="2">
      <t>ヤス</t>
    </rPh>
    <rPh sb="2" eb="3">
      <t>シ</t>
    </rPh>
    <rPh sb="3" eb="4">
      <t>イチ</t>
    </rPh>
    <rPh sb="4" eb="6">
      <t>ミヤケ</t>
    </rPh>
    <rPh sb="9" eb="11">
      <t>バンチ</t>
    </rPh>
    <rPh sb="11" eb="12">
      <t>サキ</t>
    </rPh>
    <phoneticPr fontId="2"/>
  </si>
  <si>
    <t>野洲市市三宅918番地先</t>
    <rPh sb="0" eb="2">
      <t>ヤス</t>
    </rPh>
    <rPh sb="2" eb="3">
      <t>シ</t>
    </rPh>
    <rPh sb="3" eb="4">
      <t>イチ</t>
    </rPh>
    <rPh sb="4" eb="6">
      <t>ミヤケ</t>
    </rPh>
    <rPh sb="9" eb="11">
      <t>バンチ</t>
    </rPh>
    <rPh sb="11" eb="12">
      <t>サキ</t>
    </rPh>
    <phoneticPr fontId="2"/>
  </si>
  <si>
    <t>一級河川東込田川への合流点</t>
    <rPh sb="0" eb="2">
      <t>イッキュウ</t>
    </rPh>
    <rPh sb="2" eb="4">
      <t>カセン</t>
    </rPh>
    <rPh sb="4" eb="5">
      <t>ヒガシ</t>
    </rPh>
    <rPh sb="5" eb="7">
      <t>コミタ</t>
    </rPh>
    <rPh sb="7" eb="8">
      <t>カワ</t>
    </rPh>
    <rPh sb="10" eb="13">
      <t>ゴウリュウテン</t>
    </rPh>
    <phoneticPr fontId="2"/>
  </si>
  <si>
    <t>野洲市市三宅字北矢田1543番地先</t>
    <rPh sb="0" eb="2">
      <t>ヤス</t>
    </rPh>
    <rPh sb="2" eb="3">
      <t>シ</t>
    </rPh>
    <rPh sb="3" eb="4">
      <t>イチ</t>
    </rPh>
    <rPh sb="4" eb="6">
      <t>ミヤケ</t>
    </rPh>
    <rPh sb="6" eb="7">
      <t>ジ</t>
    </rPh>
    <rPh sb="7" eb="8">
      <t>キタ</t>
    </rPh>
    <rPh sb="8" eb="9">
      <t>ヤ</t>
    </rPh>
    <rPh sb="9" eb="10">
      <t>タ</t>
    </rPh>
    <rPh sb="14" eb="16">
      <t>バンチ</t>
    </rPh>
    <rPh sb="16" eb="17">
      <t>サキ</t>
    </rPh>
    <phoneticPr fontId="2"/>
  </si>
  <si>
    <t>準用河川友川への合流点</t>
    <rPh sb="0" eb="1">
      <t>ジュン</t>
    </rPh>
    <rPh sb="1" eb="2">
      <t>ヨウ</t>
    </rPh>
    <rPh sb="2" eb="4">
      <t>カセン</t>
    </rPh>
    <rPh sb="4" eb="5">
      <t>トモ</t>
    </rPh>
    <rPh sb="5" eb="6">
      <t>カワ</t>
    </rPh>
    <rPh sb="8" eb="10">
      <t>ゴウリュウ</t>
    </rPh>
    <rPh sb="10" eb="11">
      <t>テン</t>
    </rPh>
    <phoneticPr fontId="2"/>
  </si>
  <si>
    <t>参議院議員選挙</t>
    <rPh sb="0" eb="3">
      <t>サンギイン</t>
    </rPh>
    <rPh sb="3" eb="5">
      <t>ギイン</t>
    </rPh>
    <rPh sb="5" eb="7">
      <t>センキョ</t>
    </rPh>
    <phoneticPr fontId="2"/>
  </si>
  <si>
    <t>(※2)</t>
  </si>
  <si>
    <t>県知事選挙</t>
    <rPh sb="0" eb="3">
      <t>ケンチジ</t>
    </rPh>
    <rPh sb="3" eb="5">
      <t>センキョ</t>
    </rPh>
    <phoneticPr fontId="2"/>
  </si>
  <si>
    <t>失業対策</t>
    <rPh sb="0" eb="2">
      <t>シツギョウ</t>
    </rPh>
    <rPh sb="2" eb="4">
      <t>タイサク</t>
    </rPh>
    <phoneticPr fontId="2"/>
  </si>
  <si>
    <t>費</t>
    <rPh sb="0" eb="1">
      <t>ヒ</t>
    </rPh>
    <phoneticPr fontId="2"/>
  </si>
  <si>
    <t>歳出合計</t>
    <rPh sb="0" eb="2">
      <t>サイシュツ</t>
    </rPh>
    <rPh sb="2" eb="4">
      <t>ゴウケイ</t>
    </rPh>
    <phoneticPr fontId="2"/>
  </si>
  <si>
    <t>-</t>
    <phoneticPr fontId="6"/>
  </si>
  <si>
    <t>-</t>
    <phoneticPr fontId="6"/>
  </si>
  <si>
    <t>-</t>
    <phoneticPr fontId="6"/>
  </si>
  <si>
    <t>-</t>
    <phoneticPr fontId="6"/>
  </si>
  <si>
    <t>-</t>
    <phoneticPr fontId="6"/>
  </si>
  <si>
    <t>-</t>
    <phoneticPr fontId="6"/>
  </si>
  <si>
    <t>市町村民税</t>
    <rPh sb="0" eb="5">
      <t>シチョウソンミンゼイ</t>
    </rPh>
    <phoneticPr fontId="2"/>
  </si>
  <si>
    <t>法人</t>
    <rPh sb="0" eb="2">
      <t>ホウジン</t>
    </rPh>
    <phoneticPr fontId="2"/>
  </si>
  <si>
    <t>固定資産税</t>
    <rPh sb="0" eb="2">
      <t>コテイ</t>
    </rPh>
    <rPh sb="2" eb="5">
      <t>シサンゼイ</t>
    </rPh>
    <phoneticPr fontId="2"/>
  </si>
  <si>
    <t>純固定資産税</t>
    <rPh sb="0" eb="1">
      <t>ジュン</t>
    </rPh>
    <rPh sb="1" eb="3">
      <t>コテイ</t>
    </rPh>
    <rPh sb="3" eb="6">
      <t>シサンゼイ</t>
    </rPh>
    <phoneticPr fontId="2"/>
  </si>
  <si>
    <t>交付金</t>
    <rPh sb="0" eb="3">
      <t>コウフキン</t>
    </rPh>
    <phoneticPr fontId="2"/>
  </si>
  <si>
    <t>軽自動車税</t>
    <rPh sb="0" eb="4">
      <t>ケイジドウシャ</t>
    </rPh>
    <rPh sb="4" eb="5">
      <t>ゼイ</t>
    </rPh>
    <phoneticPr fontId="2"/>
  </si>
  <si>
    <t>たばこ税</t>
    <rPh sb="3" eb="4">
      <t>ショウヒゼイ</t>
    </rPh>
    <phoneticPr fontId="2"/>
  </si>
  <si>
    <t>鉱産税</t>
    <rPh sb="0" eb="2">
      <t>コウサン</t>
    </rPh>
    <rPh sb="2" eb="3">
      <t>ゼイ</t>
    </rPh>
    <phoneticPr fontId="2"/>
  </si>
  <si>
    <t>野洲市大篠原字正法寺207番地先</t>
    <rPh sb="0" eb="2">
      <t>ヤス</t>
    </rPh>
    <rPh sb="2" eb="3">
      <t>シ</t>
    </rPh>
    <rPh sb="3" eb="5">
      <t>オオシノ</t>
    </rPh>
    <rPh sb="5" eb="7">
      <t>ハラジ</t>
    </rPh>
    <rPh sb="7" eb="9">
      <t>マサノリ</t>
    </rPh>
    <rPh sb="9" eb="10">
      <t>テラ</t>
    </rPh>
    <rPh sb="13" eb="15">
      <t>バンチ</t>
    </rPh>
    <rPh sb="15" eb="16">
      <t>サキ</t>
    </rPh>
    <phoneticPr fontId="2"/>
  </si>
  <si>
    <t>第16章　市財政</t>
    <phoneticPr fontId="2"/>
  </si>
  <si>
    <t>附録</t>
    <phoneticPr fontId="2"/>
  </si>
  <si>
    <t>宗泉寺</t>
    <rPh sb="0" eb="1">
      <t>シュウキョウ</t>
    </rPh>
    <rPh sb="1" eb="2">
      <t>イズミ</t>
    </rPh>
    <rPh sb="2" eb="3">
      <t>テラ</t>
    </rPh>
    <phoneticPr fontId="2"/>
  </si>
  <si>
    <t>平成 3年 4月26日</t>
    <rPh sb="0" eb="2">
      <t>ヘイセイ</t>
    </rPh>
    <rPh sb="4" eb="5">
      <t>ネン</t>
    </rPh>
    <rPh sb="7" eb="8">
      <t>ガツ</t>
    </rPh>
    <rPh sb="10" eb="11">
      <t>ニチ</t>
    </rPh>
    <phoneticPr fontId="2"/>
  </si>
  <si>
    <t>大般若波羅蜜多経</t>
    <rPh sb="0" eb="1">
      <t>ダイ</t>
    </rPh>
    <rPh sb="1" eb="3">
      <t>ハンニャ</t>
    </rPh>
    <rPh sb="3" eb="5">
      <t>ナミラ</t>
    </rPh>
    <rPh sb="5" eb="6">
      <t>ミツ</t>
    </rPh>
    <rPh sb="6" eb="7">
      <t>タ</t>
    </rPh>
    <rPh sb="7" eb="8">
      <t>キョウ</t>
    </rPh>
    <phoneticPr fontId="2"/>
  </si>
  <si>
    <t>557帖</t>
    <rPh sb="3" eb="4">
      <t>チョウ</t>
    </rPh>
    <phoneticPr fontId="2"/>
  </si>
  <si>
    <t>鎌倉～室町</t>
    <rPh sb="0" eb="2">
      <t>カマクラ</t>
    </rPh>
    <rPh sb="3" eb="5">
      <t>ムロマチ</t>
    </rPh>
    <phoneticPr fontId="2"/>
  </si>
  <si>
    <t>大笹原神社</t>
    <rPh sb="0" eb="1">
      <t>オオ</t>
    </rPh>
    <rPh sb="1" eb="2">
      <t>ササ</t>
    </rPh>
    <rPh sb="2" eb="3">
      <t>ハラ</t>
    </rPh>
    <rPh sb="3" eb="5">
      <t>ジンジャ</t>
    </rPh>
    <phoneticPr fontId="2"/>
  </si>
  <si>
    <t>安治区有文書</t>
    <rPh sb="0" eb="2">
      <t>アワジ</t>
    </rPh>
    <rPh sb="2" eb="3">
      <t>ク</t>
    </rPh>
    <rPh sb="3" eb="4">
      <t>ユウ</t>
    </rPh>
    <rPh sb="4" eb="6">
      <t>ブンショ</t>
    </rPh>
    <phoneticPr fontId="2"/>
  </si>
  <si>
    <t>室町～昭和</t>
    <rPh sb="0" eb="2">
      <t>ムロマチ</t>
    </rPh>
    <rPh sb="3" eb="5">
      <t>ショウワ</t>
    </rPh>
    <phoneticPr fontId="2"/>
  </si>
  <si>
    <t>安治自治会</t>
    <rPh sb="0" eb="2">
      <t>アジ</t>
    </rPh>
    <rPh sb="2" eb="5">
      <t>ジチカイ</t>
    </rPh>
    <phoneticPr fontId="2"/>
  </si>
  <si>
    <t>野田村文書</t>
    <rPh sb="0" eb="2">
      <t>ノダ</t>
    </rPh>
    <rPh sb="2" eb="3">
      <t>ムラ</t>
    </rPh>
    <rPh sb="3" eb="5">
      <t>ブンショ</t>
    </rPh>
    <phoneticPr fontId="2"/>
  </si>
  <si>
    <t>15点</t>
    <rPh sb="2" eb="3">
      <t>テン</t>
    </rPh>
    <phoneticPr fontId="2"/>
  </si>
  <si>
    <t>江戸～明治</t>
    <rPh sb="0" eb="2">
      <t>エド</t>
    </rPh>
    <rPh sb="3" eb="5">
      <t>メイジ</t>
    </rPh>
    <phoneticPr fontId="2"/>
  </si>
  <si>
    <t>-</t>
  </si>
  <si>
    <t>建設年度</t>
    <rPh sb="0" eb="2">
      <t>ケンセツ</t>
    </rPh>
    <rPh sb="2" eb="4">
      <t>ネンド</t>
    </rPh>
    <phoneticPr fontId="2"/>
  </si>
  <si>
    <t>家棟川への合流点</t>
    <rPh sb="0" eb="1">
      <t>イエ</t>
    </rPh>
    <rPh sb="1" eb="2">
      <t>ムネ</t>
    </rPh>
    <rPh sb="2" eb="3">
      <t>カワ</t>
    </rPh>
    <rPh sb="5" eb="7">
      <t>ゴウリュウ</t>
    </rPh>
    <rPh sb="7" eb="8">
      <t>テン</t>
    </rPh>
    <phoneticPr fontId="2"/>
  </si>
  <si>
    <t>明治34年 8月 2日</t>
    <rPh sb="0" eb="2">
      <t>メイジ</t>
    </rPh>
    <rPh sb="4" eb="5">
      <t>ネン</t>
    </rPh>
    <rPh sb="7" eb="8">
      <t>４ガツ</t>
    </rPh>
    <rPh sb="10" eb="11">
      <t>５ニチ</t>
    </rPh>
    <phoneticPr fontId="2"/>
  </si>
  <si>
    <t>大笹原神社本殿</t>
    <rPh sb="0" eb="1">
      <t>ダイ</t>
    </rPh>
    <rPh sb="1" eb="2">
      <t>ササ</t>
    </rPh>
    <rPh sb="2" eb="3">
      <t>ハラ</t>
    </rPh>
    <rPh sb="3" eb="5">
      <t>ジンジャ</t>
    </rPh>
    <rPh sb="5" eb="7">
      <t>ホンデン</t>
    </rPh>
    <phoneticPr fontId="2"/>
  </si>
  <si>
    <t>室町</t>
    <rPh sb="0" eb="2">
      <t>ムロマチ</t>
    </rPh>
    <phoneticPr fontId="2"/>
  </si>
  <si>
    <t>大笹原神社</t>
    <rPh sb="0" eb="1">
      <t>ダイ</t>
    </rPh>
    <rPh sb="1" eb="2">
      <t>ササ</t>
    </rPh>
    <rPh sb="2" eb="3">
      <t>ハラ</t>
    </rPh>
    <rPh sb="3" eb="5">
      <t>ジンジャ</t>
    </rPh>
    <phoneticPr fontId="2"/>
  </si>
  <si>
    <t>レックス</t>
    <phoneticPr fontId="2"/>
  </si>
  <si>
    <t>グラン・ブルー</t>
    <phoneticPr fontId="2"/>
  </si>
  <si>
    <t>最　低</t>
    <rPh sb="0" eb="3">
      <t>サイテイ</t>
    </rPh>
    <phoneticPr fontId="2"/>
  </si>
  <si>
    <t>団地名</t>
    <rPh sb="0" eb="1">
      <t>ダン</t>
    </rPh>
    <rPh sb="1" eb="3">
      <t>チメイ</t>
    </rPh>
    <phoneticPr fontId="2"/>
  </si>
  <si>
    <t>光善寺川</t>
    <rPh sb="0" eb="1">
      <t>コウ</t>
    </rPh>
    <rPh sb="1" eb="2">
      <t>ゼン</t>
    </rPh>
    <rPh sb="2" eb="3">
      <t>ジ</t>
    </rPh>
    <rPh sb="3" eb="4">
      <t>カワ</t>
    </rPh>
    <phoneticPr fontId="2"/>
  </si>
  <si>
    <t>野洲市大篠原字山田327番地先</t>
    <rPh sb="0" eb="2">
      <t>ヤス</t>
    </rPh>
    <rPh sb="2" eb="3">
      <t>シ</t>
    </rPh>
    <rPh sb="3" eb="4">
      <t>オオ</t>
    </rPh>
    <rPh sb="4" eb="5">
      <t>シノ</t>
    </rPh>
    <rPh sb="5" eb="6">
      <t>ハラ</t>
    </rPh>
    <rPh sb="6" eb="7">
      <t>ジ</t>
    </rPh>
    <rPh sb="7" eb="8">
      <t>ヤマ</t>
    </rPh>
    <rPh sb="8" eb="9">
      <t>タ</t>
    </rPh>
    <rPh sb="12" eb="14">
      <t>バンチ</t>
    </rPh>
    <rPh sb="14" eb="15">
      <t>サキ</t>
    </rPh>
    <phoneticPr fontId="2"/>
  </si>
  <si>
    <t>２３．専業兼業別農家数</t>
    <rPh sb="3" eb="5">
      <t>センギョウ</t>
    </rPh>
    <rPh sb="5" eb="7">
      <t>ケンギョウ</t>
    </rPh>
    <rPh sb="7" eb="8">
      <t>ベツ</t>
    </rPh>
    <rPh sb="8" eb="10">
      <t>ノウカ</t>
    </rPh>
    <rPh sb="10" eb="11">
      <t>スウ</t>
    </rPh>
    <phoneticPr fontId="2"/>
  </si>
  <si>
    <t>２４．経営耕地面積</t>
    <rPh sb="3" eb="5">
      <t>ケイエイ</t>
    </rPh>
    <rPh sb="5" eb="7">
      <t>コウチ</t>
    </rPh>
    <rPh sb="7" eb="9">
      <t>メンセキ</t>
    </rPh>
    <phoneticPr fontId="2"/>
  </si>
  <si>
    <t>２７．農地の移動状況</t>
    <rPh sb="3" eb="5">
      <t>ノウチ</t>
    </rPh>
    <rPh sb="6" eb="8">
      <t>イドウ</t>
    </rPh>
    <rPh sb="8" eb="10">
      <t>ジョウキョウ</t>
    </rPh>
    <phoneticPr fontId="2"/>
  </si>
  <si>
    <t>２８．漁業経営体階層別経営体数</t>
    <rPh sb="3" eb="5">
      <t>ギョギョウ</t>
    </rPh>
    <rPh sb="5" eb="7">
      <t>ケイエイ</t>
    </rPh>
    <rPh sb="7" eb="8">
      <t>タイ</t>
    </rPh>
    <rPh sb="8" eb="10">
      <t>カイソウ</t>
    </rPh>
    <rPh sb="10" eb="11">
      <t>ソシキベツ</t>
    </rPh>
    <rPh sb="11" eb="13">
      <t>ケイエイ</t>
    </rPh>
    <rPh sb="13" eb="14">
      <t>タイ</t>
    </rPh>
    <rPh sb="14" eb="15">
      <t>スウ</t>
    </rPh>
    <phoneticPr fontId="2"/>
  </si>
  <si>
    <t>年　代</t>
    <rPh sb="0" eb="3">
      <t>ネンダイ</t>
    </rPh>
    <phoneticPr fontId="2"/>
  </si>
  <si>
    <t>所 有 者</t>
    <rPh sb="0" eb="5">
      <t>ショユウシャ</t>
    </rPh>
    <phoneticPr fontId="2"/>
  </si>
  <si>
    <t>２９．漁業経営組織別経営体数</t>
    <rPh sb="3" eb="5">
      <t>ギョギョウ</t>
    </rPh>
    <rPh sb="5" eb="7">
      <t>ケイエイ</t>
    </rPh>
    <rPh sb="7" eb="10">
      <t>ソシキベツ</t>
    </rPh>
    <rPh sb="10" eb="12">
      <t>ケイエイ</t>
    </rPh>
    <rPh sb="12" eb="13">
      <t>タイ</t>
    </rPh>
    <rPh sb="13" eb="14">
      <t>スウ</t>
    </rPh>
    <phoneticPr fontId="2"/>
  </si>
  <si>
    <t>３５．商業の推移</t>
    <rPh sb="3" eb="5">
      <t>ショウギョウ</t>
    </rPh>
    <rPh sb="6" eb="8">
      <t>スイイ</t>
    </rPh>
    <phoneticPr fontId="2"/>
  </si>
  <si>
    <t>９．年齢区分別人口</t>
    <rPh sb="2" eb="7">
      <t>ネンレイベツ</t>
    </rPh>
    <rPh sb="7" eb="9">
      <t>ジンコウ</t>
    </rPh>
    <phoneticPr fontId="2"/>
  </si>
  <si>
    <t>就業者</t>
    <rPh sb="0" eb="3">
      <t>シュウギョウシャ</t>
    </rPh>
    <phoneticPr fontId="2"/>
  </si>
  <si>
    <t>(昭和51)年　</t>
  </si>
  <si>
    <t>公共下水道事業着手。</t>
  </si>
  <si>
    <t>(昭和53)年</t>
  </si>
  <si>
    <t>母子健康センター開設。</t>
  </si>
  <si>
    <t>(昭和54)年　</t>
  </si>
  <si>
    <t>野洲駅前広場完成。</t>
  </si>
  <si>
    <t>総合センター・図書館開設。</t>
  </si>
  <si>
    <t>全国高校総体新体操競技会開催。</t>
  </si>
  <si>
    <t>(昭和56)年　</t>
  </si>
  <si>
    <t>びわこ国体ラグビーフットボール競技会開催。</t>
  </si>
  <si>
    <t>(昭和57)年　</t>
  </si>
  <si>
    <t>コンピューター自主導入。</t>
  </si>
  <si>
    <t>(昭和58)年</t>
  </si>
  <si>
    <t>資料：道路河川課(単位：m)</t>
    <rPh sb="0" eb="2">
      <t>シリョウ</t>
    </rPh>
    <rPh sb="3" eb="5">
      <t>ドウロ</t>
    </rPh>
    <rPh sb="5" eb="7">
      <t>カセン</t>
    </rPh>
    <rPh sb="7" eb="8">
      <t>カ</t>
    </rPh>
    <rPh sb="9" eb="11">
      <t>タンイ</t>
    </rPh>
    <phoneticPr fontId="2"/>
  </si>
  <si>
    <t>(２)一級河川</t>
    <rPh sb="3" eb="5">
      <t>イッキュウ</t>
    </rPh>
    <rPh sb="5" eb="7">
      <t>カセン</t>
    </rPh>
    <phoneticPr fontId="2"/>
  </si>
  <si>
    <t>野洲町、祇王村、篠原村が合併し、野洲町が発足。</t>
    <phoneticPr fontId="2"/>
  </si>
  <si>
    <t>中洲村(吉川、菖蒲、喜合)と中主町が合併し、中主町が発足</t>
    <phoneticPr fontId="2"/>
  </si>
  <si>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</si>
  <si>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出生数</t>
    <rPh sb="0" eb="2">
      <t>シュッセイ</t>
    </rPh>
    <rPh sb="2" eb="3">
      <t>スウ</t>
    </rPh>
    <phoneticPr fontId="2"/>
  </si>
  <si>
    <t>世帯数</t>
    <rPh sb="0" eb="3">
      <t>セタイスウ</t>
    </rPh>
    <phoneticPr fontId="2"/>
  </si>
  <si>
    <t>昭和55年</t>
    <rPh sb="0" eb="2">
      <t>ショウワ</t>
    </rPh>
    <rPh sb="4" eb="5">
      <t>ネン</t>
    </rPh>
    <phoneticPr fontId="2"/>
  </si>
  <si>
    <t>昭和60年</t>
    <rPh sb="0" eb="2">
      <t>ショウワ</t>
    </rPh>
    <rPh sb="4" eb="5">
      <t>ネン</t>
    </rPh>
    <phoneticPr fontId="2"/>
  </si>
  <si>
    <t>(昭和40)年　</t>
  </si>
  <si>
    <t>野洲町制10周年記念式典。</t>
  </si>
  <si>
    <t>(昭和42)年　</t>
  </si>
  <si>
    <t>上水道工事完了、各戸給水開始。</t>
  </si>
  <si>
    <t>資料：保険年金課(単位：人)</t>
    <phoneticPr fontId="2"/>
  </si>
  <si>
    <t>災害情報・不審者情報の電子メール配信開始。</t>
    <rPh sb="0" eb="2">
      <t>サイガイ</t>
    </rPh>
    <rPh sb="2" eb="4">
      <t>ジョウホウ</t>
    </rPh>
    <rPh sb="5" eb="8">
      <t>フシンシャ</t>
    </rPh>
    <rPh sb="8" eb="10">
      <t>ジョウホウ</t>
    </rPh>
    <rPh sb="11" eb="13">
      <t>デンシ</t>
    </rPh>
    <rPh sb="16" eb="18">
      <t>ハイシン</t>
    </rPh>
    <rPh sb="18" eb="20">
      <t>カイシ</t>
    </rPh>
    <phoneticPr fontId="2"/>
  </si>
  <si>
    <t>地域安全センターオープン。</t>
    <rPh sb="0" eb="2">
      <t>チイキ</t>
    </rPh>
    <rPh sb="2" eb="4">
      <t>アンゼン</t>
    </rPh>
    <phoneticPr fontId="2"/>
  </si>
  <si>
    <t>コミュニティセンターやすリニューアルオープン。</t>
    <phoneticPr fontId="2"/>
  </si>
  <si>
    <t>コミュニティセンターなかさとオープン。</t>
    <phoneticPr fontId="2"/>
  </si>
  <si>
    <t>コミュニティーセンターひょうずオープン。</t>
    <phoneticPr fontId="2"/>
  </si>
  <si>
    <t>(昭和30)年　</t>
  </si>
  <si>
    <t>町章制定。</t>
  </si>
  <si>
    <t>(昭和35)年</t>
  </si>
  <si>
    <t>野洲町役場、旧郡役所跡に移転。</t>
  </si>
  <si>
    <t>(昭和36)年　</t>
  </si>
  <si>
    <t>都市計画区域の決定。</t>
  </si>
  <si>
    <t>(昭和37)年　</t>
  </si>
  <si>
    <t>桜生大岩山から銅鐸10個発掘。</t>
  </si>
  <si>
    <t>(注)各年3月31日現在</t>
    <rPh sb="1" eb="2">
      <t>チュウ</t>
    </rPh>
    <rPh sb="3" eb="4">
      <t>カク</t>
    </rPh>
    <rPh sb="4" eb="5">
      <t>ネン</t>
    </rPh>
    <rPh sb="6" eb="7">
      <t>ガツ</t>
    </rPh>
    <rPh sb="9" eb="10">
      <t>ニチ</t>
    </rPh>
    <rPh sb="10" eb="12">
      <t>ゲンザイ</t>
    </rPh>
    <phoneticPr fontId="2"/>
  </si>
  <si>
    <t>(１号棟)</t>
    <rPh sb="2" eb="3">
      <t>ゴウ</t>
    </rPh>
    <rPh sb="3" eb="4">
      <t>ムネ</t>
    </rPh>
    <phoneticPr fontId="2"/>
  </si>
  <si>
    <t>(２号棟)</t>
    <rPh sb="2" eb="3">
      <t>ゴウ</t>
    </rPh>
    <rPh sb="3" eb="4">
      <t>ムネ</t>
    </rPh>
    <phoneticPr fontId="2"/>
  </si>
  <si>
    <t>(３号棟)</t>
    <rPh sb="2" eb="3">
      <t>ゴウ</t>
    </rPh>
    <rPh sb="3" eb="4">
      <t>ムネ</t>
    </rPh>
    <phoneticPr fontId="2"/>
  </si>
  <si>
    <t>木造飾馬</t>
    <rPh sb="0" eb="2">
      <t>モクゾウ</t>
    </rPh>
    <rPh sb="2" eb="3">
      <t>カザ</t>
    </rPh>
    <rPh sb="3" eb="4">
      <t>ウマ</t>
    </rPh>
    <phoneticPr fontId="2"/>
  </si>
  <si>
    <t>木造唐鞍神馬　</t>
    <rPh sb="0" eb="2">
      <t>モクゾウ</t>
    </rPh>
    <rPh sb="2" eb="3">
      <t>カラ</t>
    </rPh>
    <rPh sb="3" eb="4">
      <t>クラ</t>
    </rPh>
    <rPh sb="4" eb="5">
      <t>カミ</t>
    </rPh>
    <rPh sb="5" eb="6">
      <t>ウマ</t>
    </rPh>
    <phoneticPr fontId="2"/>
  </si>
  <si>
    <t>木造宝塔</t>
    <rPh sb="0" eb="2">
      <t>モクゾウ</t>
    </rPh>
    <rPh sb="2" eb="4">
      <t>ホウトウ</t>
    </rPh>
    <phoneticPr fontId="2"/>
  </si>
  <si>
    <t>多聞寺</t>
    <rPh sb="0" eb="2">
      <t>タブン</t>
    </rPh>
    <rPh sb="2" eb="3">
      <t>デラ</t>
    </rPh>
    <phoneticPr fontId="2"/>
  </si>
  <si>
    <t>矢田川</t>
    <rPh sb="0" eb="1">
      <t>ヤ</t>
    </rPh>
    <rPh sb="1" eb="2">
      <t>タ</t>
    </rPh>
    <rPh sb="2" eb="3">
      <t>カワ</t>
    </rPh>
    <phoneticPr fontId="2"/>
  </si>
  <si>
    <t>友川支線</t>
    <rPh sb="0" eb="1">
      <t>トモ</t>
    </rPh>
    <rPh sb="1" eb="2">
      <t>カワ</t>
    </rPh>
    <rPh sb="2" eb="3">
      <t>シ</t>
    </rPh>
    <rPh sb="3" eb="4">
      <t>セン</t>
    </rPh>
    <phoneticPr fontId="2"/>
  </si>
  <si>
    <t>(平成23)年</t>
    <rPh sb="1" eb="3">
      <t>へいせい</t>
    </rPh>
    <rPh sb="6" eb="7">
      <t>ねん</t>
    </rPh>
    <phoneticPr fontId="2" type="Hiragana" alignment="distributed"/>
  </si>
  <si>
    <t>生活支援のためのパーソナルサポートサービスモデル事業として</t>
    <rPh sb="0" eb="2">
      <t>せいかつ</t>
    </rPh>
    <rPh sb="2" eb="4">
      <t>しえん</t>
    </rPh>
    <rPh sb="24" eb="26">
      <t>じぎょう</t>
    </rPh>
    <phoneticPr fontId="2" type="Hiragana" alignment="distributed"/>
  </si>
  <si>
    <t>「しごと・くらし相談コーナー」を市民生活相談室に設置。</t>
    <rPh sb="8" eb="10">
      <t>そうだん</t>
    </rPh>
    <rPh sb="16" eb="18">
      <t>しみん</t>
    </rPh>
    <rPh sb="18" eb="20">
      <t>せいかつ</t>
    </rPh>
    <rPh sb="20" eb="23">
      <t>そうだんしつ</t>
    </rPh>
    <rPh sb="24" eb="26">
      <t>せっち</t>
    </rPh>
    <phoneticPr fontId="2" type="Hiragana" alignment="distributed"/>
  </si>
  <si>
    <t>就学前教育と保育を一体化した「篠原こども園」が開園。</t>
    <rPh sb="0" eb="2">
      <t>しゅうがく</t>
    </rPh>
    <rPh sb="2" eb="3">
      <t>ぜん</t>
    </rPh>
    <rPh sb="3" eb="5">
      <t>きょういく</t>
    </rPh>
    <rPh sb="6" eb="8">
      <t>ほいく</t>
    </rPh>
    <rPh sb="9" eb="12">
      <t>いったいか</t>
    </rPh>
    <rPh sb="15" eb="17">
      <t>しのはら</t>
    </rPh>
    <rPh sb="20" eb="21">
      <t>えん</t>
    </rPh>
    <rPh sb="23" eb="25">
      <t>かいえん</t>
    </rPh>
    <phoneticPr fontId="2" type="Hiragana" alignment="distributed"/>
  </si>
  <si>
    <t>「西河原遺跡群出土木簡」が国指定の重要文化財に認定。</t>
    <rPh sb="1" eb="4">
      <t>にしがわら</t>
    </rPh>
    <rPh sb="4" eb="7">
      <t>いせきぐん</t>
    </rPh>
    <rPh sb="7" eb="9">
      <t>しゅつど</t>
    </rPh>
    <rPh sb="9" eb="11">
      <t>もっかん</t>
    </rPh>
    <rPh sb="13" eb="14">
      <t>くに</t>
    </rPh>
    <rPh sb="14" eb="16">
      <t>してい</t>
    </rPh>
    <rPh sb="17" eb="19">
      <t>じゅうよう</t>
    </rPh>
    <rPh sb="19" eb="22">
      <t>ぶんかざい</t>
    </rPh>
    <rPh sb="23" eb="25">
      <t>にんてい</t>
    </rPh>
    <phoneticPr fontId="2" type="Hiragana" alignment="distributed"/>
  </si>
  <si>
    <t>７８．火災原因別件数</t>
    <rPh sb="3" eb="5">
      <t>カサイ</t>
    </rPh>
    <rPh sb="5" eb="7">
      <t>ゲンイン</t>
    </rPh>
    <rPh sb="7" eb="8">
      <t>ベツ</t>
    </rPh>
    <rPh sb="8" eb="10">
      <t>ケンスウ</t>
    </rPh>
    <phoneticPr fontId="2"/>
  </si>
  <si>
    <t>退職被保険者等</t>
    <rPh sb="0" eb="2">
      <t>タイショク</t>
    </rPh>
    <rPh sb="2" eb="3">
      <t>ヒ</t>
    </rPh>
    <rPh sb="3" eb="6">
      <t>ホケンシャ</t>
    </rPh>
    <rPh sb="6" eb="7">
      <t>トウ</t>
    </rPh>
    <phoneticPr fontId="2"/>
  </si>
  <si>
    <t>任意給付</t>
    <rPh sb="0" eb="2">
      <t>ニンイ</t>
    </rPh>
    <rPh sb="2" eb="4">
      <t>キュウフ</t>
    </rPh>
    <phoneticPr fontId="2"/>
  </si>
  <si>
    <t>葬祭費</t>
    <rPh sb="0" eb="2">
      <t>ソウサイ</t>
    </rPh>
    <rPh sb="2" eb="3">
      <t>ヒ</t>
    </rPh>
    <phoneticPr fontId="2"/>
  </si>
  <si>
    <t>篠原小学校</t>
    <rPh sb="0" eb="1">
      <t>シノ</t>
    </rPh>
    <rPh sb="1" eb="2">
      <t>ハラ</t>
    </rPh>
    <rPh sb="2" eb="5">
      <t>ショウガッコウ</t>
    </rPh>
    <phoneticPr fontId="2"/>
  </si>
  <si>
    <t>中主小学校</t>
    <rPh sb="0" eb="2">
      <t>チュウズ</t>
    </rPh>
    <rPh sb="2" eb="5">
      <t>ショウガッコウ</t>
    </rPh>
    <phoneticPr fontId="2"/>
  </si>
  <si>
    <t>乳幼児</t>
    <rPh sb="0" eb="3">
      <t>ニュウヨウジ</t>
    </rPh>
    <phoneticPr fontId="2"/>
  </si>
  <si>
    <t>高齢者</t>
    <rPh sb="0" eb="3">
      <t>コウレイシャ</t>
    </rPh>
    <phoneticPr fontId="2"/>
  </si>
  <si>
    <t>６９．特別支援学校の就学状況</t>
    <rPh sb="3" eb="5">
      <t>トクベツ</t>
    </rPh>
    <rPh sb="5" eb="7">
      <t>シエン</t>
    </rPh>
    <rPh sb="7" eb="9">
      <t>ショウガッコウ</t>
    </rPh>
    <rPh sb="10" eb="12">
      <t>シュウガク</t>
    </rPh>
    <rPh sb="12" eb="14">
      <t>ジョウキョウ</t>
    </rPh>
    <phoneticPr fontId="2"/>
  </si>
  <si>
    <t>昭和36年 6月 7日</t>
    <rPh sb="0" eb="2">
      <t>ショウワ</t>
    </rPh>
    <rPh sb="4" eb="5">
      <t>ネン</t>
    </rPh>
    <rPh sb="7" eb="8">
      <t>４ガツ</t>
    </rPh>
    <rPh sb="10" eb="11">
      <t>５ニチ</t>
    </rPh>
    <phoneticPr fontId="2"/>
  </si>
  <si>
    <t>春日神社神門</t>
    <rPh sb="0" eb="2">
      <t>カスガ</t>
    </rPh>
    <rPh sb="2" eb="4">
      <t>ジンジャ</t>
    </rPh>
    <rPh sb="4" eb="5">
      <t>シンモン</t>
    </rPh>
    <rPh sb="5" eb="6">
      <t>モン</t>
    </rPh>
    <phoneticPr fontId="2"/>
  </si>
  <si>
    <t>春日神社</t>
    <rPh sb="0" eb="1">
      <t>ハル</t>
    </rPh>
    <rPh sb="1" eb="2">
      <t>ヒ</t>
    </rPh>
    <rPh sb="2" eb="4">
      <t>ジンジャ</t>
    </rPh>
    <phoneticPr fontId="2"/>
  </si>
  <si>
    <t>重要美術品</t>
    <rPh sb="0" eb="2">
      <t>ジュウヨウ</t>
    </rPh>
    <rPh sb="2" eb="4">
      <t>ビジュツ</t>
    </rPh>
    <rPh sb="4" eb="5">
      <t>ヒン</t>
    </rPh>
    <phoneticPr fontId="2"/>
  </si>
  <si>
    <t>建造物</t>
    <rPh sb="0" eb="1">
      <t>ケン</t>
    </rPh>
    <rPh sb="1" eb="2">
      <t>ヅクリ</t>
    </rPh>
    <rPh sb="2" eb="3">
      <t>ブツ</t>
    </rPh>
    <phoneticPr fontId="2"/>
  </si>
  <si>
    <t>昭和35年 1月20日</t>
    <rPh sb="0" eb="2">
      <t>ショウワ</t>
    </rPh>
    <rPh sb="4" eb="5">
      <t>ネン</t>
    </rPh>
    <rPh sb="7" eb="8">
      <t>ガツ</t>
    </rPh>
    <rPh sb="10" eb="11">
      <t>ニチ</t>
    </rPh>
    <phoneticPr fontId="2"/>
  </si>
  <si>
    <t>野洲養護学校</t>
    <rPh sb="0" eb="2">
      <t>ヤス</t>
    </rPh>
    <rPh sb="2" eb="4">
      <t>ヨウゴ</t>
    </rPh>
    <rPh sb="4" eb="6">
      <t>ガッコウ</t>
    </rPh>
    <phoneticPr fontId="2"/>
  </si>
  <si>
    <t>任意加入</t>
    <rPh sb="0" eb="2">
      <t>ニンイ</t>
    </rPh>
    <rPh sb="2" eb="4">
      <t>カニュウ</t>
    </rPh>
    <phoneticPr fontId="2"/>
  </si>
  <si>
    <t>第３号</t>
    <rPh sb="0" eb="1">
      <t>ダイ</t>
    </rPh>
    <rPh sb="2" eb="3">
      <t>ゴウ</t>
    </rPh>
    <phoneticPr fontId="2"/>
  </si>
  <si>
    <t>年代</t>
    <rPh sb="0" eb="2">
      <t>ネンダイ</t>
    </rPh>
    <phoneticPr fontId="2"/>
  </si>
  <si>
    <t>所有者</t>
    <rPh sb="0" eb="2">
      <t>ショユウ</t>
    </rPh>
    <rPh sb="2" eb="3">
      <t>シャ</t>
    </rPh>
    <phoneticPr fontId="2"/>
  </si>
  <si>
    <t xml:space="preserve">国　宝  </t>
    <rPh sb="0" eb="1">
      <t>クニ</t>
    </rPh>
    <rPh sb="2" eb="3">
      <t>タカラ</t>
    </rPh>
    <phoneticPr fontId="2"/>
  </si>
  <si>
    <t>明治32年 4月 5日</t>
    <rPh sb="0" eb="2">
      <t>メイジ</t>
    </rPh>
    <rPh sb="4" eb="5">
      <t>ネン</t>
    </rPh>
    <rPh sb="6" eb="8">
      <t>４ガツ</t>
    </rPh>
    <rPh sb="9" eb="11">
      <t>５ニチ</t>
    </rPh>
    <phoneticPr fontId="2"/>
  </si>
  <si>
    <t>御上神社本殿</t>
    <rPh sb="0" eb="1">
      <t>オン</t>
    </rPh>
    <rPh sb="1" eb="2">
      <t>ウエ</t>
    </rPh>
    <rPh sb="2" eb="4">
      <t>ジンジャ</t>
    </rPh>
    <rPh sb="4" eb="6">
      <t>ホンデン</t>
    </rPh>
    <phoneticPr fontId="2"/>
  </si>
  <si>
    <t>鎌倉</t>
    <rPh sb="0" eb="2">
      <t>カマクラ</t>
    </rPh>
    <phoneticPr fontId="2"/>
  </si>
  <si>
    <t>御上神社　</t>
    <rPh sb="0" eb="1">
      <t>オ</t>
    </rPh>
    <rPh sb="1" eb="2">
      <t>カミ</t>
    </rPh>
    <rPh sb="2" eb="4">
      <t>ジンジャ</t>
    </rPh>
    <phoneticPr fontId="2"/>
  </si>
  <si>
    <t>国　宝　</t>
    <rPh sb="0" eb="1">
      <t>コク</t>
    </rPh>
    <rPh sb="2" eb="3">
      <t>タカラ</t>
    </rPh>
    <phoneticPr fontId="2"/>
  </si>
  <si>
    <t xml:space="preserve"> 0～
 4歳</t>
    <rPh sb="6" eb="7">
      <t>サイ</t>
    </rPh>
    <phoneticPr fontId="2"/>
  </si>
  <si>
    <t>90～
94歳</t>
    <rPh sb="6" eb="7">
      <t>サイ</t>
    </rPh>
    <phoneticPr fontId="2"/>
  </si>
  <si>
    <t>95～
99歳</t>
    <rPh sb="6" eb="7">
      <t>サイ</t>
    </rPh>
    <phoneticPr fontId="2"/>
  </si>
  <si>
    <t>桜生史跡公園全面開園。</t>
  </si>
  <si>
    <t>(平成14)年</t>
  </si>
  <si>
    <t>野洲図書館、ほほえみ情報交流センター開館。</t>
  </si>
  <si>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</si>
  <si>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(平成15)年</t>
  </si>
  <si>
    <t>野洲町個人情報保護条例施行。</t>
    <rPh sb="0" eb="1">
      <t>ヤ</t>
    </rPh>
    <rPh sb="1" eb="2">
      <t>ス</t>
    </rPh>
    <rPh sb="2" eb="3">
      <t>チョウ</t>
    </rPh>
    <rPh sb="3" eb="5">
      <t>コジン</t>
    </rPh>
    <rPh sb="5" eb="7">
      <t>ジョウホウ</t>
    </rPh>
    <rPh sb="7" eb="9">
      <t>ホゴ</t>
    </rPh>
    <rPh sb="9" eb="11">
      <t>ジョウレイ</t>
    </rPh>
    <rPh sb="11" eb="13">
      <t>セコウ</t>
    </rPh>
    <phoneticPr fontId="2"/>
  </si>
  <si>
    <t>クリントン・タウンシップとの姉妹都市提携10周年記念式典。</t>
  </si>
  <si>
    <t>合併協定調印式。廃置分合に伴う合併関連議案議決。</t>
    <rPh sb="0" eb="2">
      <t>ガッペイ</t>
    </rPh>
    <rPh sb="2" eb="4">
      <t>キョウテイ</t>
    </rPh>
    <rPh sb="4" eb="6">
      <t>チョウイン</t>
    </rPh>
    <rPh sb="6" eb="7">
      <t>シキ</t>
    </rPh>
    <rPh sb="8" eb="10">
      <t>ハイチ</t>
    </rPh>
    <rPh sb="10" eb="12">
      <t>ブンゴウ</t>
    </rPh>
    <rPh sb="13" eb="14">
      <t>トモナ</t>
    </rPh>
    <rPh sb="15" eb="17">
      <t>ガッペイ</t>
    </rPh>
    <rPh sb="17" eb="19">
      <t>カンレン</t>
    </rPh>
    <rPh sb="19" eb="21">
      <t>ギアン</t>
    </rPh>
    <rPh sb="21" eb="23">
      <t>ギケツ</t>
    </rPh>
    <phoneticPr fontId="2"/>
  </si>
  <si>
    <t>野洲子育て支援センターオープン。</t>
  </si>
  <si>
    <t>第１回中主ペーロン大会開催</t>
  </si>
  <si>
    <t>地域改善事業完工式開催</t>
  </si>
  <si>
    <t>(平成 4)年</t>
  </si>
  <si>
    <t>中主町オフトーク通信開局</t>
  </si>
  <si>
    <t>豊積の里総合センター開館</t>
  </si>
  <si>
    <t>中学生海外派遣事業開始</t>
  </si>
  <si>
    <t>官公学校用</t>
    <rPh sb="0" eb="2">
      <t>カンコウ</t>
    </rPh>
    <rPh sb="2" eb="4">
      <t>ガッコウ</t>
    </rPh>
    <rPh sb="4" eb="5">
      <t>ヨウ</t>
    </rPh>
    <phoneticPr fontId="2"/>
  </si>
  <si>
    <t>５４．健康診査受診状況</t>
    <rPh sb="3" eb="5">
      <t>ケンコウ</t>
    </rPh>
    <rPh sb="5" eb="6">
      <t>ミ</t>
    </rPh>
    <rPh sb="6" eb="7">
      <t>ジャ</t>
    </rPh>
    <rPh sb="7" eb="9">
      <t>ジュシン</t>
    </rPh>
    <rPh sb="9" eb="11">
      <t>ジョウキョウ</t>
    </rPh>
    <phoneticPr fontId="2"/>
  </si>
  <si>
    <t>資料：健康推進課</t>
    <rPh sb="0" eb="2">
      <t>シリョウ</t>
    </rPh>
    <rPh sb="3" eb="5">
      <t>ケンコウ</t>
    </rPh>
    <rPh sb="5" eb="7">
      <t>スイシン</t>
    </rPh>
    <rPh sb="7" eb="8">
      <t>カ</t>
    </rPh>
    <phoneticPr fontId="2"/>
  </si>
  <si>
    <t>検　診　名</t>
    <rPh sb="0" eb="1">
      <t>ケン</t>
    </rPh>
    <rPh sb="2" eb="3">
      <t>ミ</t>
    </rPh>
    <rPh sb="4" eb="5">
      <t>メイ</t>
    </rPh>
    <phoneticPr fontId="2"/>
  </si>
  <si>
    <t>受診者数</t>
    <rPh sb="0" eb="2">
      <t>ジュシン</t>
    </rPh>
    <rPh sb="2" eb="3">
      <t>シャ</t>
    </rPh>
    <rPh sb="3" eb="4">
      <t>スウ</t>
    </rPh>
    <phoneticPr fontId="2"/>
  </si>
  <si>
    <t>山林</t>
    <rPh sb="0" eb="2">
      <t>サンリン</t>
    </rPh>
    <phoneticPr fontId="2"/>
  </si>
  <si>
    <t>原野</t>
    <rPh sb="0" eb="2">
      <t>ゲンヤ</t>
    </rPh>
    <phoneticPr fontId="2"/>
  </si>
  <si>
    <t>６．気象</t>
    <rPh sb="2" eb="4">
      <t>キショウ</t>
    </rPh>
    <phoneticPr fontId="2"/>
  </si>
  <si>
    <t>晴</t>
    <rPh sb="0" eb="1">
      <t>ハレ</t>
    </rPh>
    <phoneticPr fontId="2"/>
  </si>
  <si>
    <t>曇</t>
    <rPh sb="0" eb="1">
      <t>クモリ</t>
    </rPh>
    <phoneticPr fontId="2"/>
  </si>
  <si>
    <t>西河原</t>
    <rPh sb="0" eb="3">
      <t>ニシガワラ</t>
    </rPh>
    <phoneticPr fontId="2"/>
  </si>
  <si>
    <t>竹生</t>
    <rPh sb="0" eb="1">
      <t>タケ</t>
    </rPh>
    <rPh sb="1" eb="2">
      <t>ナマ</t>
    </rPh>
    <phoneticPr fontId="2"/>
  </si>
  <si>
    <t>五之里</t>
    <rPh sb="0" eb="1">
      <t>ゴ</t>
    </rPh>
    <rPh sb="1" eb="2">
      <t>ノ</t>
    </rPh>
    <rPh sb="2" eb="3">
      <t>リ</t>
    </rPh>
    <phoneticPr fontId="2"/>
  </si>
  <si>
    <t>冨波湖州平</t>
    <rPh sb="0" eb="1">
      <t>フ</t>
    </rPh>
    <rPh sb="1" eb="2">
      <t>ナミ</t>
    </rPh>
    <rPh sb="2" eb="3">
      <t>ミズウミ</t>
    </rPh>
    <rPh sb="3" eb="4">
      <t>シュウ</t>
    </rPh>
    <rPh sb="4" eb="5">
      <t>タイ</t>
    </rPh>
    <phoneticPr fontId="2"/>
  </si>
  <si>
    <t>富士美台</t>
    <rPh sb="0" eb="2">
      <t>フジ</t>
    </rPh>
    <rPh sb="2" eb="3">
      <t>ミ</t>
    </rPh>
    <rPh sb="3" eb="4">
      <t>ダイ</t>
    </rPh>
    <phoneticPr fontId="2"/>
  </si>
  <si>
    <t>三上</t>
    <rPh sb="0" eb="2">
      <t>ミカミ</t>
    </rPh>
    <phoneticPr fontId="2"/>
  </si>
  <si>
    <t>七間場</t>
    <rPh sb="0" eb="1">
      <t>７</t>
    </rPh>
    <rPh sb="1" eb="2">
      <t>ケン</t>
    </rPh>
    <rPh sb="2" eb="3">
      <t>バ</t>
    </rPh>
    <phoneticPr fontId="2"/>
  </si>
  <si>
    <t>妙光寺</t>
    <rPh sb="0" eb="1">
      <t>ミョウ</t>
    </rPh>
    <rPh sb="1" eb="2">
      <t>コウ</t>
    </rPh>
    <rPh sb="2" eb="3">
      <t>ジ</t>
    </rPh>
    <phoneticPr fontId="2"/>
  </si>
  <si>
    <t>北櫻</t>
    <rPh sb="0" eb="1">
      <t>キタ</t>
    </rPh>
    <rPh sb="1" eb="2">
      <t>サクラ</t>
    </rPh>
    <phoneticPr fontId="2"/>
  </si>
  <si>
    <t>南櫻</t>
    <rPh sb="0" eb="1">
      <t>ミナミ</t>
    </rPh>
    <rPh sb="1" eb="2">
      <t>サクラ</t>
    </rPh>
    <phoneticPr fontId="2"/>
  </si>
  <si>
    <t>市街化調整区域の権利移動を伴う転用　　(第5条第1項)</t>
    <rPh sb="0" eb="3">
      <t>シガイカ</t>
    </rPh>
    <rPh sb="3" eb="5">
      <t>チョウセイ</t>
    </rPh>
    <rPh sb="5" eb="7">
      <t>クイキ</t>
    </rPh>
    <rPh sb="8" eb="10">
      <t>ケンリ</t>
    </rPh>
    <rPh sb="10" eb="12">
      <t>イドウ</t>
    </rPh>
    <rPh sb="13" eb="14">
      <t>トモナ</t>
    </rPh>
    <rPh sb="15" eb="17">
      <t>テンヨウ</t>
    </rPh>
    <rPh sb="20" eb="21">
      <t>ダイ</t>
    </rPh>
    <rPh sb="22" eb="23">
      <t>４ジョウ</t>
    </rPh>
    <rPh sb="23" eb="24">
      <t>ダイ</t>
    </rPh>
    <rPh sb="25" eb="26">
      <t>コウ</t>
    </rPh>
    <phoneticPr fontId="2"/>
  </si>
  <si>
    <t>総数(実数)</t>
    <rPh sb="0" eb="2">
      <t>ソウスウ</t>
    </rPh>
    <rPh sb="3" eb="5">
      <t>ジッスウ</t>
    </rPh>
    <phoneticPr fontId="2"/>
  </si>
  <si>
    <t>　　　</t>
    <phoneticPr fontId="2"/>
  </si>
  <si>
    <t>南部用水吉川浄水場受水開始</t>
  </si>
  <si>
    <t>第１回夏まつり開催</t>
  </si>
  <si>
    <t>資料：選挙管理委員会</t>
    <rPh sb="0" eb="2">
      <t>シリョウ</t>
    </rPh>
    <rPh sb="3" eb="5">
      <t>センキョ</t>
    </rPh>
    <rPh sb="5" eb="7">
      <t>カンリ</t>
    </rPh>
    <rPh sb="7" eb="9">
      <t>イイン</t>
    </rPh>
    <rPh sb="9" eb="10">
      <t>カイ</t>
    </rPh>
    <phoneticPr fontId="2"/>
  </si>
  <si>
    <t>定数</t>
    <rPh sb="0" eb="1">
      <t>サダム</t>
    </rPh>
    <rPh sb="1" eb="2">
      <t>カズ</t>
    </rPh>
    <phoneticPr fontId="2"/>
  </si>
  <si>
    <t>当日の有権者数</t>
    <rPh sb="0" eb="2">
      <t>トウジツ</t>
    </rPh>
    <rPh sb="3" eb="5">
      <t>ユウケン</t>
    </rPh>
    <rPh sb="5" eb="6">
      <t>シャ</t>
    </rPh>
    <rPh sb="6" eb="7">
      <t>スウ</t>
    </rPh>
    <phoneticPr fontId="2"/>
  </si>
  <si>
    <t>環境基本計画を策定。</t>
    <phoneticPr fontId="2"/>
  </si>
  <si>
    <t>(昭和30)年</t>
  </si>
  <si>
    <t>平成12年度</t>
    <rPh sb="0" eb="2">
      <t>ヘイセイ</t>
    </rPh>
    <rPh sb="4" eb="5">
      <t>ネン</t>
    </rPh>
    <rPh sb="5" eb="6">
      <t>ド</t>
    </rPh>
    <phoneticPr fontId="2"/>
  </si>
  <si>
    <t>平成14年度</t>
    <rPh sb="0" eb="2">
      <t>ヘイセイ</t>
    </rPh>
    <rPh sb="4" eb="6">
      <t>ネンド</t>
    </rPh>
    <phoneticPr fontId="2"/>
  </si>
  <si>
    <t>字　名</t>
    <rPh sb="0" eb="1">
      <t>アザ</t>
    </rPh>
    <rPh sb="2" eb="3">
      <t>メイ</t>
    </rPh>
    <phoneticPr fontId="2"/>
  </si>
  <si>
    <t>野　洲</t>
    <rPh sb="0" eb="1">
      <t>ノ</t>
    </rPh>
    <rPh sb="2" eb="3">
      <t>シュウ</t>
    </rPh>
    <phoneticPr fontId="2"/>
  </si>
  <si>
    <t>行　畑</t>
    <rPh sb="0" eb="1">
      <t>イ</t>
    </rPh>
    <rPh sb="2" eb="3">
      <t>ハタケ</t>
    </rPh>
    <phoneticPr fontId="2"/>
  </si>
  <si>
    <t>他の市区町村で           従業・通学</t>
    <rPh sb="0" eb="1">
      <t>タ</t>
    </rPh>
    <rPh sb="2" eb="4">
      <t>シク</t>
    </rPh>
    <rPh sb="4" eb="6">
      <t>チョウソン</t>
    </rPh>
    <rPh sb="18" eb="20">
      <t>ジュウギョウ</t>
    </rPh>
    <rPh sb="21" eb="23">
      <t>ツウガク</t>
    </rPh>
    <phoneticPr fontId="2"/>
  </si>
  <si>
    <t>従業者数
(人)</t>
    <rPh sb="0" eb="3">
      <t>ジュウギョウシャ</t>
    </rPh>
    <rPh sb="3" eb="4">
      <t>スウ</t>
    </rPh>
    <rPh sb="6" eb="7">
      <t>ニン</t>
    </rPh>
    <phoneticPr fontId="2"/>
  </si>
  <si>
    <t>４３．公園・遊園地</t>
    <rPh sb="3" eb="5">
      <t>コウエン</t>
    </rPh>
    <rPh sb="6" eb="9">
      <t>ユウエンチ</t>
    </rPh>
    <phoneticPr fontId="2"/>
  </si>
  <si>
    <t>総　　　  数</t>
    <rPh sb="0" eb="1">
      <t>フサ</t>
    </rPh>
    <rPh sb="6" eb="7">
      <t>カズ</t>
    </rPh>
    <phoneticPr fontId="2"/>
  </si>
  <si>
    <t>資料：都市計画課</t>
    <rPh sb="0" eb="2">
      <t>シリョウ</t>
    </rPh>
    <rPh sb="3" eb="5">
      <t>トシ</t>
    </rPh>
    <rPh sb="5" eb="7">
      <t>ケイカク</t>
    </rPh>
    <rPh sb="7" eb="8">
      <t>カ</t>
    </rPh>
    <phoneticPr fontId="2"/>
  </si>
  <si>
    <t>用途地域</t>
    <rPh sb="0" eb="2">
      <t>ヨウト</t>
    </rPh>
    <rPh sb="2" eb="4">
      <t>チイキ</t>
    </rPh>
    <phoneticPr fontId="2"/>
  </si>
  <si>
    <t>交通</t>
    <rPh sb="0" eb="2">
      <t>コウツウ</t>
    </rPh>
    <phoneticPr fontId="2"/>
  </si>
  <si>
    <t>都市基幹公園</t>
    <rPh sb="0" eb="1">
      <t>ト</t>
    </rPh>
    <rPh sb="1" eb="2">
      <t>シ</t>
    </rPh>
    <rPh sb="2" eb="4">
      <t>キカン</t>
    </rPh>
    <rPh sb="4" eb="6">
      <t>コウエン</t>
    </rPh>
    <phoneticPr fontId="2"/>
  </si>
  <si>
    <t>その他の公園</t>
    <rPh sb="2" eb="3">
      <t>タ</t>
    </rPh>
    <rPh sb="4" eb="6">
      <t>コウエン</t>
    </rPh>
    <phoneticPr fontId="2"/>
  </si>
  <si>
    <t>自然公園</t>
    <rPh sb="0" eb="2">
      <t>シゼン</t>
    </rPh>
    <rPh sb="2" eb="4">
      <t>コウエン</t>
    </rPh>
    <phoneticPr fontId="2"/>
  </si>
  <si>
    <t>市　　道</t>
    <rPh sb="0" eb="1">
      <t>シ</t>
    </rPh>
    <rPh sb="3" eb="4">
      <t>ミチ</t>
    </rPh>
    <phoneticPr fontId="2"/>
  </si>
  <si>
    <t>資料：税務課(固定資産税概要調書) (単位：戸・㎡)</t>
    <rPh sb="0" eb="2">
      <t>シリョウ</t>
    </rPh>
    <rPh sb="3" eb="5">
      <t>ゼイム</t>
    </rPh>
    <rPh sb="5" eb="6">
      <t>カ</t>
    </rPh>
    <rPh sb="7" eb="9">
      <t>コテイ</t>
    </rPh>
    <rPh sb="9" eb="12">
      <t>シサンゼイ</t>
    </rPh>
    <rPh sb="12" eb="14">
      <t>ガイヨウ</t>
    </rPh>
    <rPh sb="14" eb="16">
      <t>チョウショ</t>
    </rPh>
    <phoneticPr fontId="2"/>
  </si>
  <si>
    <t>一戸当り
床面積(㎡)</t>
    <rPh sb="0" eb="2">
      <t>イッコ</t>
    </rPh>
    <rPh sb="2" eb="3">
      <t>ア</t>
    </rPh>
    <rPh sb="5" eb="6">
      <t>ユカ</t>
    </rPh>
    <rPh sb="6" eb="8">
      <t>メンセキ</t>
    </rPh>
    <phoneticPr fontId="2"/>
  </si>
  <si>
    <t>平成11年度</t>
    <rPh sb="0" eb="2">
      <t>ヘイセイ</t>
    </rPh>
    <rPh sb="4" eb="6">
      <t>ネンド</t>
    </rPh>
    <phoneticPr fontId="2"/>
  </si>
  <si>
    <t>木造男神像(その3)</t>
    <rPh sb="0" eb="2">
      <t>モクゾウ</t>
    </rPh>
    <rPh sb="2" eb="5">
      <t>ダンシンゾウ</t>
    </rPh>
    <phoneticPr fontId="2"/>
  </si>
  <si>
    <t>矢取神社</t>
    <rPh sb="0" eb="4">
      <t>ヤトリジンジャ</t>
    </rPh>
    <phoneticPr fontId="2"/>
  </si>
  <si>
    <t>高木神社</t>
    <rPh sb="0" eb="2">
      <t>タカギ</t>
    </rPh>
    <rPh sb="2" eb="4">
      <t>ジンジャ</t>
    </rPh>
    <phoneticPr fontId="2"/>
  </si>
  <si>
    <t>十輪院</t>
    <rPh sb="0" eb="1">
      <t>１０</t>
    </rPh>
    <rPh sb="1" eb="2">
      <t>ワ</t>
    </rPh>
    <rPh sb="2" eb="3">
      <t>イン</t>
    </rPh>
    <phoneticPr fontId="2"/>
  </si>
  <si>
    <t>ｳﾞｨﾙﾇｰﾌﾞ野洲</t>
    <rPh sb="8" eb="9">
      <t>ヤ</t>
    </rPh>
    <rPh sb="9" eb="10">
      <t>ス</t>
    </rPh>
    <phoneticPr fontId="2"/>
  </si>
  <si>
    <t>平成15年度</t>
    <rPh sb="0" eb="2">
      <t>ヘイセイ</t>
    </rPh>
    <rPh sb="4" eb="5">
      <t>ネン</t>
    </rPh>
    <rPh sb="5" eb="6">
      <t>ド</t>
    </rPh>
    <phoneticPr fontId="2"/>
  </si>
  <si>
    <t>中央公民館(野洲文化ホール)新築完成。</t>
  </si>
  <si>
    <t>野洲町民の歌制定。</t>
  </si>
  <si>
    <t>北村季吟像除幕式。</t>
  </si>
  <si>
    <t>中央公民館開館記念式典。</t>
  </si>
  <si>
    <t>(昭和59)年</t>
  </si>
  <si>
    <t>(昭和60)年　</t>
  </si>
  <si>
    <t>野洲町制30周年記念式典。</t>
  </si>
  <si>
    <t>(昭和61)年</t>
  </si>
  <si>
    <t>野洲川河川公園完成。</t>
  </si>
  <si>
    <t>(昭和62)年　</t>
  </si>
  <si>
    <t>資料：都市計画課(都市公園)　環境課(自然公園)</t>
    <rPh sb="0" eb="2">
      <t>シリョウ</t>
    </rPh>
    <rPh sb="3" eb="5">
      <t>トシ</t>
    </rPh>
    <rPh sb="5" eb="7">
      <t>ケイカク</t>
    </rPh>
    <rPh sb="7" eb="8">
      <t>カ</t>
    </rPh>
    <rPh sb="9" eb="11">
      <t>トシ</t>
    </rPh>
    <rPh sb="11" eb="13">
      <t>コウエン</t>
    </rPh>
    <rPh sb="15" eb="17">
      <t>カンキョウ</t>
    </rPh>
    <rPh sb="17" eb="18">
      <t>カ</t>
    </rPh>
    <rPh sb="19" eb="21">
      <t>シゼン</t>
    </rPh>
    <rPh sb="21" eb="23">
      <t>コウエン</t>
    </rPh>
    <phoneticPr fontId="2"/>
  </si>
  <si>
    <t>「･･･」は事実不詳又は調査を欠くもの。</t>
    <rPh sb="6" eb="8">
      <t>ジジツ</t>
    </rPh>
    <rPh sb="8" eb="10">
      <t>フショウ</t>
    </rPh>
    <rPh sb="10" eb="11">
      <t>マタ</t>
    </rPh>
    <rPh sb="12" eb="14">
      <t>チョウサ</t>
    </rPh>
    <rPh sb="15" eb="16">
      <t>カ</t>
    </rPh>
    <phoneticPr fontId="2"/>
  </si>
  <si>
    <t>資料：障がい者自立支援課(単位：人)</t>
    <rPh sb="0" eb="2">
      <t>シリョウ</t>
    </rPh>
    <rPh sb="3" eb="4">
      <t>サワ</t>
    </rPh>
    <rPh sb="6" eb="7">
      <t>シャ</t>
    </rPh>
    <rPh sb="7" eb="9">
      <t>ジリツ</t>
    </rPh>
    <rPh sb="9" eb="11">
      <t>シエン</t>
    </rPh>
    <rPh sb="11" eb="12">
      <t>カ</t>
    </rPh>
    <phoneticPr fontId="2"/>
  </si>
  <si>
    <t>取得分</t>
    <rPh sb="0" eb="3">
      <t>シュトクブン</t>
    </rPh>
    <phoneticPr fontId="2"/>
  </si>
  <si>
    <t>法定普通税計</t>
    <rPh sb="0" eb="2">
      <t>ホウテイ</t>
    </rPh>
    <rPh sb="2" eb="5">
      <t>フツウゼイ</t>
    </rPh>
    <rPh sb="5" eb="6">
      <t>ケイ</t>
    </rPh>
    <phoneticPr fontId="2"/>
  </si>
  <si>
    <t>法定外普通税</t>
    <rPh sb="0" eb="3">
      <t>ホウテイガイ</t>
    </rPh>
    <rPh sb="3" eb="6">
      <t>フツウゼイ</t>
    </rPh>
    <phoneticPr fontId="2"/>
  </si>
  <si>
    <t>旧法による税</t>
    <rPh sb="0" eb="2">
      <t>キュウホウ</t>
    </rPh>
    <rPh sb="5" eb="6">
      <t>ゼイ</t>
    </rPh>
    <phoneticPr fontId="2"/>
  </si>
  <si>
    <t>化学製品</t>
    <rPh sb="0" eb="2">
      <t>カガク</t>
    </rPh>
    <rPh sb="2" eb="4">
      <t>セイヒン</t>
    </rPh>
    <phoneticPr fontId="2"/>
  </si>
  <si>
    <t>105～
109歳</t>
    <rPh sb="8" eb="9">
      <t>サイ</t>
    </rPh>
    <phoneticPr fontId="2"/>
  </si>
  <si>
    <t>110～
114歳</t>
    <rPh sb="8" eb="9">
      <t>サイ</t>
    </rPh>
    <phoneticPr fontId="2"/>
  </si>
  <si>
    <t>家具・建具・畳</t>
    <rPh sb="0" eb="2">
      <t>カグ</t>
    </rPh>
    <rPh sb="3" eb="5">
      <t>タテグ</t>
    </rPh>
    <rPh sb="6" eb="7">
      <t>タタミ</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</si>
  <si>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</si>
  <si>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</si>
  <si>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</si>
  <si>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整備済
面積(ha)</t>
    <rPh sb="0" eb="2">
      <t>セイビ</t>
    </rPh>
    <rPh sb="2" eb="3">
      <t>ズミ</t>
    </rPh>
    <rPh sb="4" eb="6">
      <t>メンセキ</t>
    </rPh>
    <phoneticPr fontId="2"/>
  </si>
  <si>
    <t>処理区域
面積(ha)</t>
    <rPh sb="0" eb="2">
      <t>ショリ</t>
    </rPh>
    <rPh sb="2" eb="4">
      <t>クイキ</t>
    </rPh>
    <rPh sb="5" eb="7">
      <t>メンセキ</t>
    </rPh>
    <phoneticPr fontId="2"/>
  </si>
  <si>
    <t>１．位置(野洲市役所)</t>
    <rPh sb="2" eb="4">
      <t>イチ</t>
    </rPh>
    <rPh sb="5" eb="7">
      <t>ヤス</t>
    </rPh>
    <rPh sb="7" eb="8">
      <t>シ</t>
    </rPh>
    <rPh sb="8" eb="10">
      <t>ヤクショ</t>
    </rPh>
    <phoneticPr fontId="2"/>
  </si>
  <si>
    <t>面積
(K㎡)</t>
    <rPh sb="0" eb="2">
      <t>メンセキ</t>
    </rPh>
    <phoneticPr fontId="2"/>
  </si>
  <si>
    <t>資料：税務課(固定資産税概要調書)　(単位：ha)</t>
    <rPh sb="0" eb="2">
      <t>シリョウ</t>
    </rPh>
    <rPh sb="3" eb="6">
      <t>ゼイムカ</t>
    </rPh>
    <rPh sb="7" eb="9">
      <t>コテイ</t>
    </rPh>
    <rPh sb="9" eb="12">
      <t>シサンゼイ</t>
    </rPh>
    <rPh sb="12" eb="14">
      <t>ガイヨウ</t>
    </rPh>
    <rPh sb="14" eb="16">
      <t>チョウショ</t>
    </rPh>
    <phoneticPr fontId="2"/>
  </si>
  <si>
    <t>(％)</t>
  </si>
  <si>
    <t>Ｂ＆Ｇ中主海洋センタープール完成</t>
  </si>
  <si>
    <t>中主中学校校舎改築完成</t>
  </si>
  <si>
    <t>平成14年</t>
    <rPh sb="0" eb="2">
      <t>ヘイセイ</t>
    </rPh>
    <rPh sb="4" eb="5">
      <t>ネン</t>
    </rPh>
    <phoneticPr fontId="2"/>
  </si>
  <si>
    <t>平成12年</t>
    <rPh sb="0" eb="2">
      <t>ヘイセイ</t>
    </rPh>
    <rPh sb="4" eb="5">
      <t>ネン</t>
    </rPh>
    <phoneticPr fontId="2"/>
  </si>
  <si>
    <t>合計</t>
    <rPh sb="0" eb="2">
      <t>ゴウケイ</t>
    </rPh>
    <phoneticPr fontId="2"/>
  </si>
  <si>
    <t>堤</t>
    <rPh sb="0" eb="1">
      <t>ツツミ</t>
    </rPh>
    <phoneticPr fontId="2"/>
  </si>
  <si>
    <t>平成15年</t>
    <rPh sb="0" eb="2">
      <t>ヘイセイ</t>
    </rPh>
    <rPh sb="4" eb="5">
      <t>ネン</t>
    </rPh>
    <phoneticPr fontId="2"/>
  </si>
  <si>
    <t>区　　分</t>
    <rPh sb="0" eb="4">
      <t>クブン</t>
    </rPh>
    <phoneticPr fontId="2"/>
  </si>
  <si>
    <t>転　　　　入</t>
    <rPh sb="0" eb="6">
      <t>テンニュウ</t>
    </rPh>
    <phoneticPr fontId="2"/>
  </si>
  <si>
    <t>転　　　　出</t>
    <rPh sb="0" eb="6">
      <t>テンシュツ</t>
    </rPh>
    <phoneticPr fontId="2"/>
  </si>
  <si>
    <t>総数</t>
    <rPh sb="0" eb="2">
      <t>ソウスウ</t>
    </rPh>
    <phoneticPr fontId="2"/>
  </si>
  <si>
    <t>男</t>
    <rPh sb="0" eb="1">
      <t>オトコ</t>
    </rPh>
    <phoneticPr fontId="2"/>
  </si>
  <si>
    <t>女</t>
    <rPh sb="0" eb="1">
      <t>メ</t>
    </rPh>
    <phoneticPr fontId="2"/>
  </si>
  <si>
    <t>昭和50年</t>
    <rPh sb="0" eb="2">
      <t>ショウワ</t>
    </rPh>
    <rPh sb="4" eb="5">
      <t>ネン</t>
    </rPh>
    <phoneticPr fontId="2"/>
  </si>
  <si>
    <t>区　分</t>
    <rPh sb="0" eb="3">
      <t>クブン</t>
    </rPh>
    <phoneticPr fontId="2"/>
  </si>
  <si>
    <t>湖周道路(さざなみ街道)開通</t>
  </si>
  <si>
    <t>(平成 3)年</t>
  </si>
  <si>
    <t>第９回全国義民サミット開催。</t>
    <rPh sb="0" eb="1">
      <t>ダイ</t>
    </rPh>
    <rPh sb="2" eb="3">
      <t>カイ</t>
    </rPh>
    <rPh sb="3" eb="5">
      <t>ゼンコク</t>
    </rPh>
    <rPh sb="5" eb="7">
      <t>ギミン</t>
    </rPh>
    <rPh sb="11" eb="13">
      <t>カイサイ</t>
    </rPh>
    <phoneticPr fontId="2"/>
  </si>
  <si>
    <t>(平成18)年</t>
    <rPh sb="1" eb="3">
      <t>ヘイセイ</t>
    </rPh>
    <rPh sb="6" eb="7">
      <t>ネン</t>
    </rPh>
    <phoneticPr fontId="2"/>
  </si>
  <si>
    <t>全国高等学校サッカー選手権大会で野洲高等学校サッカー部優勝。</t>
    <rPh sb="0" eb="2">
      <t>ゼンコク</t>
    </rPh>
    <rPh sb="2" eb="4">
      <t>コウトウ</t>
    </rPh>
    <rPh sb="4" eb="6">
      <t>ガッコウ</t>
    </rPh>
    <rPh sb="10" eb="13">
      <t>センシュケン</t>
    </rPh>
    <rPh sb="13" eb="15">
      <t>タイカイ</t>
    </rPh>
    <rPh sb="16" eb="18">
      <t>ヤス</t>
    </rPh>
    <rPh sb="18" eb="20">
      <t>コウトウ</t>
    </rPh>
    <rPh sb="20" eb="22">
      <t>ガッコウ</t>
    </rPh>
    <rPh sb="26" eb="27">
      <t>ブ</t>
    </rPh>
    <rPh sb="27" eb="29">
      <t>ユウショウ</t>
    </rPh>
    <phoneticPr fontId="2"/>
  </si>
  <si>
    <t>他に分類されない小売業</t>
    <rPh sb="0" eb="1">
      <t>タ</t>
    </rPh>
    <rPh sb="2" eb="4">
      <t>ブンルイ</t>
    </rPh>
    <rPh sb="8" eb="10">
      <t>コウ</t>
    </rPh>
    <rPh sb="10" eb="11">
      <t>ギョウ</t>
    </rPh>
    <phoneticPr fontId="2"/>
  </si>
  <si>
    <t>野洲市給食センター稼動。</t>
    <rPh sb="0" eb="2">
      <t>ヤス</t>
    </rPh>
    <rPh sb="2" eb="3">
      <t>シ</t>
    </rPh>
    <rPh sb="3" eb="5">
      <t>キュウショク</t>
    </rPh>
    <rPh sb="9" eb="10">
      <t>カセ</t>
    </rPh>
    <rPh sb="10" eb="11">
      <t>ドウ</t>
    </rPh>
    <phoneticPr fontId="2"/>
  </si>
  <si>
    <t>野洲市まちづくり協働推進センターオープン。</t>
    <rPh sb="0" eb="2">
      <t>ヤス</t>
    </rPh>
    <rPh sb="2" eb="3">
      <t>シ</t>
    </rPh>
    <rPh sb="8" eb="10">
      <t>キョウドウ</t>
    </rPh>
    <rPh sb="10" eb="12">
      <t>スイシン</t>
    </rPh>
    <phoneticPr fontId="2"/>
  </si>
  <si>
    <t>敷地面積</t>
    <rPh sb="0" eb="2">
      <t>シキチ</t>
    </rPh>
    <rPh sb="2" eb="4">
      <t>メンセキ</t>
    </rPh>
    <phoneticPr fontId="2"/>
  </si>
  <si>
    <t>建築面積</t>
    <rPh sb="0" eb="2">
      <t>ケンチク</t>
    </rPh>
    <rPh sb="2" eb="4">
      <t>メンセキ</t>
    </rPh>
    <phoneticPr fontId="2"/>
  </si>
  <si>
    <t>工業用水道</t>
    <rPh sb="0" eb="3">
      <t>コウギョウヨウ</t>
    </rPh>
    <rPh sb="3" eb="5">
      <t>スイドウ</t>
    </rPh>
    <phoneticPr fontId="2"/>
  </si>
  <si>
    <t>上水道</t>
    <rPh sb="0" eb="3">
      <t>ジョウスイドウ</t>
    </rPh>
    <phoneticPr fontId="2"/>
  </si>
  <si>
    <t>井戸水</t>
    <rPh sb="0" eb="3">
      <t>イドミズ</t>
    </rPh>
    <phoneticPr fontId="2"/>
  </si>
  <si>
    <t>その他</t>
    <rPh sb="0" eb="3">
      <t>ソノタ</t>
    </rPh>
    <phoneticPr fontId="2"/>
  </si>
  <si>
    <t>回収水</t>
    <rPh sb="0" eb="2">
      <t>カイシュウ</t>
    </rPh>
    <rPh sb="2" eb="3">
      <t>スイ</t>
    </rPh>
    <phoneticPr fontId="2"/>
  </si>
  <si>
    <t>情報通信機械</t>
    <rPh sb="0" eb="2">
      <t>ジョウホウ</t>
    </rPh>
    <rPh sb="2" eb="4">
      <t>ツウシン</t>
    </rPh>
    <rPh sb="4" eb="6">
      <t>キカイ</t>
    </rPh>
    <phoneticPr fontId="2"/>
  </si>
  <si>
    <t>野洲市</t>
    <rPh sb="0" eb="2">
      <t>ヤス</t>
    </rPh>
    <rPh sb="2" eb="3">
      <t>シ</t>
    </rPh>
    <phoneticPr fontId="2"/>
  </si>
  <si>
    <t>３０人 以 上</t>
    <rPh sb="2" eb="3">
      <t>ヒト</t>
    </rPh>
    <rPh sb="4" eb="5">
      <t>イ</t>
    </rPh>
    <rPh sb="6" eb="7">
      <t>ジョウ</t>
    </rPh>
    <phoneticPr fontId="2"/>
  </si>
  <si>
    <t>延長</t>
    <rPh sb="0" eb="2">
      <t>エンチョウ</t>
    </rPh>
    <phoneticPr fontId="2"/>
  </si>
  <si>
    <t>舗装率</t>
    <rPh sb="0" eb="3">
      <t>ホソウリツ</t>
    </rPh>
    <phoneticPr fontId="2"/>
  </si>
  <si>
    <t>棟数</t>
    <rPh sb="0" eb="1">
      <t>トウ</t>
    </rPh>
    <rPh sb="1" eb="2">
      <t>スウ</t>
    </rPh>
    <phoneticPr fontId="2"/>
  </si>
  <si>
    <t>床面積</t>
    <rPh sb="0" eb="1">
      <t>ユカ</t>
    </rPh>
    <rPh sb="1" eb="3">
      <t>メンセキ</t>
    </rPh>
    <phoneticPr fontId="2"/>
  </si>
  <si>
    <t>平安</t>
    <phoneticPr fontId="2"/>
  </si>
  <si>
    <t>北比江団地(改良住宅)</t>
    <rPh sb="0" eb="3">
      <t>キタヒエ</t>
    </rPh>
    <rPh sb="3" eb="5">
      <t>ダンチ</t>
    </rPh>
    <rPh sb="6" eb="8">
      <t>カイリョウ</t>
    </rPh>
    <rPh sb="8" eb="10">
      <t>ジュウタク</t>
    </rPh>
    <phoneticPr fontId="2"/>
  </si>
  <si>
    <t>(単位：園・㎡)</t>
    <rPh sb="1" eb="3">
      <t>タンイ</t>
    </rPh>
    <rPh sb="4" eb="5">
      <t>エン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</si>
  <si>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</si>
  <si>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</si>
  <si>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</si>
  <si>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電気機械</t>
    <rPh sb="0" eb="2">
      <t>デンキ</t>
    </rPh>
    <rPh sb="2" eb="4">
      <t>キカイ</t>
    </rPh>
    <phoneticPr fontId="2"/>
  </si>
  <si>
    <t>立候補者数</t>
    <rPh sb="0" eb="3">
      <t>リッコウホ</t>
    </rPh>
    <rPh sb="3" eb="4">
      <t>シャ</t>
    </rPh>
    <rPh sb="4" eb="5">
      <t>スウ</t>
    </rPh>
    <phoneticPr fontId="2"/>
  </si>
  <si>
    <t>各園児数</t>
    <rPh sb="0" eb="1">
      <t>カク</t>
    </rPh>
    <rPh sb="1" eb="2">
      <t>エン</t>
    </rPh>
    <rPh sb="2" eb="3">
      <t>ジ</t>
    </rPh>
    <rPh sb="3" eb="4">
      <t>スウ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</si>
  <si>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</si>
  <si>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</si>
  <si>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</si>
  <si>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</si>
  <si>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</si>
  <si>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</si>
  <si>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市立野洲第三保育園</t>
    <rPh sb="0" eb="2">
      <t>シリツ</t>
    </rPh>
    <rPh sb="2" eb="3">
      <t>ヤ</t>
    </rPh>
    <rPh sb="3" eb="4">
      <t>ス</t>
    </rPh>
    <rPh sb="4" eb="5">
      <t>ダイ</t>
    </rPh>
    <rPh sb="5" eb="6">
      <t>３</t>
    </rPh>
    <rPh sb="6" eb="9">
      <t>ホイクエン</t>
    </rPh>
    <phoneticPr fontId="2"/>
  </si>
  <si>
    <t>1冊</t>
    <rPh sb="1" eb="2">
      <t>サツ</t>
    </rPh>
    <phoneticPr fontId="2"/>
  </si>
  <si>
    <t>駅前東</t>
    <rPh sb="0" eb="2">
      <t>エキマエ</t>
    </rPh>
    <rPh sb="2" eb="3">
      <t>ヒガシ</t>
    </rPh>
    <phoneticPr fontId="2"/>
  </si>
  <si>
    <t>和田</t>
    <rPh sb="0" eb="2">
      <t>ワダ</t>
    </rPh>
    <phoneticPr fontId="2"/>
  </si>
  <si>
    <t>青葉台</t>
    <rPh sb="0" eb="3">
      <t>アオバダイ</t>
    </rPh>
    <phoneticPr fontId="2"/>
  </si>
  <si>
    <t>市三宅第１</t>
    <rPh sb="0" eb="1">
      <t>イチ</t>
    </rPh>
    <rPh sb="1" eb="2">
      <t>ミ</t>
    </rPh>
    <rPh sb="2" eb="3">
      <t>タク</t>
    </rPh>
    <rPh sb="3" eb="4">
      <t>ダイ</t>
    </rPh>
    <phoneticPr fontId="2"/>
  </si>
  <si>
    <t>市三宅第２</t>
    <rPh sb="0" eb="1">
      <t>イチ</t>
    </rPh>
    <rPh sb="1" eb="2">
      <t>ミ</t>
    </rPh>
    <rPh sb="2" eb="3">
      <t>タク</t>
    </rPh>
    <rPh sb="3" eb="4">
      <t>ダイ</t>
    </rPh>
    <phoneticPr fontId="2"/>
  </si>
  <si>
    <t>割合</t>
    <rPh sb="0" eb="2">
      <t>ワリアイ</t>
    </rPh>
    <phoneticPr fontId="2"/>
  </si>
  <si>
    <t>駅前北</t>
    <rPh sb="0" eb="2">
      <t>エキマエ</t>
    </rPh>
    <rPh sb="2" eb="3">
      <t>キタ</t>
    </rPh>
    <phoneticPr fontId="2"/>
  </si>
  <si>
    <t>五反田</t>
    <rPh sb="0" eb="3">
      <t>ゴタンダ</t>
    </rPh>
    <phoneticPr fontId="2"/>
  </si>
  <si>
    <t>山田</t>
    <rPh sb="0" eb="2">
      <t>ヤマダ</t>
    </rPh>
    <phoneticPr fontId="2"/>
  </si>
  <si>
    <t>事業所数</t>
    <rPh sb="0" eb="3">
      <t>ジギョウショ</t>
    </rPh>
    <rPh sb="3" eb="4">
      <t>スウ</t>
    </rPh>
    <phoneticPr fontId="2"/>
  </si>
  <si>
    <t>野洲市誕生</t>
    <rPh sb="0" eb="2">
      <t>ヤス</t>
    </rPh>
    <rPh sb="2" eb="3">
      <t>シ</t>
    </rPh>
    <rPh sb="3" eb="5">
      <t>タンジョウ</t>
    </rPh>
    <phoneticPr fontId="2"/>
  </si>
  <si>
    <t>西養寺</t>
    <rPh sb="0" eb="1">
      <t>ニシ</t>
    </rPh>
    <rPh sb="1" eb="2">
      <t>ヤシナ</t>
    </rPh>
    <rPh sb="2" eb="3">
      <t>テラ</t>
    </rPh>
    <phoneticPr fontId="2"/>
  </si>
  <si>
    <t>その他</t>
    <rPh sb="2" eb="3">
      <t>タ</t>
    </rPh>
    <phoneticPr fontId="2"/>
  </si>
  <si>
    <t>計</t>
    <rPh sb="0" eb="1">
      <t>ケイ</t>
    </rPh>
    <phoneticPr fontId="2"/>
  </si>
  <si>
    <t>女</t>
    <rPh sb="0" eb="1">
      <t>オンナ</t>
    </rPh>
    <phoneticPr fontId="2"/>
  </si>
  <si>
    <t>耕地面積</t>
    <rPh sb="0" eb="2">
      <t>コウチ</t>
    </rPh>
    <rPh sb="2" eb="4">
      <t>メンセキ</t>
    </rPh>
    <phoneticPr fontId="2"/>
  </si>
  <si>
    <t>縄手</t>
    <rPh sb="0" eb="2">
      <t>ナワテ</t>
    </rPh>
    <phoneticPr fontId="2"/>
  </si>
  <si>
    <t>(１)流出人口</t>
    <rPh sb="3" eb="5">
      <t>リュウシュツ</t>
    </rPh>
    <rPh sb="5" eb="7">
      <t>ジンコウ</t>
    </rPh>
    <phoneticPr fontId="2"/>
  </si>
  <si>
    <t>(2)流入人口</t>
    <rPh sb="3" eb="5">
      <t>リュウニュウ</t>
    </rPh>
    <rPh sb="5" eb="7">
      <t>ジンコウ</t>
    </rPh>
    <phoneticPr fontId="2"/>
  </si>
  <si>
    <t>この数値は四捨五入されているので、合計とその内訳が一致しない場合がある。</t>
    <rPh sb="2" eb="4">
      <t>スウチ</t>
    </rPh>
    <rPh sb="5" eb="9">
      <t>シシャゴニュウ</t>
    </rPh>
    <rPh sb="17" eb="19">
      <t>ゴウケイ</t>
    </rPh>
    <rPh sb="22" eb="24">
      <t>ウチワケ</t>
    </rPh>
    <rPh sb="25" eb="27">
      <t>イッチ</t>
    </rPh>
    <rPh sb="30" eb="32">
      <t>バアイ</t>
    </rPh>
    <phoneticPr fontId="2"/>
  </si>
  <si>
    <t>小篠原団地</t>
    <rPh sb="0" eb="2">
      <t>コシノ</t>
    </rPh>
    <rPh sb="2" eb="3">
      <t>ハラ</t>
    </rPh>
    <rPh sb="3" eb="5">
      <t>ダンチ</t>
    </rPh>
    <phoneticPr fontId="2"/>
  </si>
  <si>
    <t>平成元年度</t>
    <rPh sb="0" eb="2">
      <t>ヘイセイ</t>
    </rPh>
    <rPh sb="2" eb="3">
      <t>モト</t>
    </rPh>
    <rPh sb="3" eb="4">
      <t>ネン</t>
    </rPh>
    <rPh sb="4" eb="5">
      <t>ド</t>
    </rPh>
    <phoneticPr fontId="2"/>
  </si>
  <si>
    <t>繰上償還金</t>
    <rPh sb="0" eb="2">
      <t>クリア</t>
    </rPh>
    <rPh sb="2" eb="4">
      <t>ショウカン</t>
    </rPh>
    <rPh sb="4" eb="5">
      <t>キン</t>
    </rPh>
    <phoneticPr fontId="2"/>
  </si>
  <si>
    <t>岡崎トミ子消費者行政推進担当大臣が市役所市民生活相談室を視察。</t>
    <rPh sb="0" eb="2">
      <t>おかざき</t>
    </rPh>
    <rPh sb="4" eb="5">
      <t>こ</t>
    </rPh>
    <rPh sb="5" eb="8">
      <t>しょうひしゃ</t>
    </rPh>
    <rPh sb="8" eb="10">
      <t>ぎょうせい</t>
    </rPh>
    <rPh sb="10" eb="12">
      <t>すいしん</t>
    </rPh>
    <rPh sb="12" eb="14">
      <t>たんとう</t>
    </rPh>
    <rPh sb="14" eb="16">
      <t>だいじん</t>
    </rPh>
    <rPh sb="17" eb="20">
      <t>しやくしょ</t>
    </rPh>
    <rPh sb="20" eb="22">
      <t>しみん</t>
    </rPh>
    <rPh sb="22" eb="24">
      <t>せいかつ</t>
    </rPh>
    <rPh sb="24" eb="27">
      <t>そうだんしつ</t>
    </rPh>
    <rPh sb="28" eb="30">
      <t>しさつ</t>
    </rPh>
    <phoneticPr fontId="2" type="Hiragana" alignment="distributed"/>
  </si>
  <si>
    <t>市が直営で運行することになったコミュニティバス「おのりやす」がス</t>
    <rPh sb="0" eb="1">
      <t>し</t>
    </rPh>
    <rPh sb="2" eb="4">
      <t>ちょくえい</t>
    </rPh>
    <rPh sb="5" eb="7">
      <t>うんこう</t>
    </rPh>
    <phoneticPr fontId="2" type="Hiragana" alignment="distributed"/>
  </si>
  <si>
    <t>タート。</t>
    <phoneticPr fontId="2" type="Hiragana" alignment="distributed"/>
  </si>
  <si>
    <t>野洲町、甲西町、竜王町の防災に関する応援協定を締結。</t>
  </si>
  <si>
    <t>(平成 9)年</t>
  </si>
  <si>
    <t>野洲町のホームページ開設。</t>
  </si>
  <si>
    <t>住民票・印鑑登録証明書等の自動交付サービス開始。</t>
  </si>
  <si>
    <t>(平成10)年</t>
  </si>
  <si>
    <t>第１章　土地・気象</t>
    <rPh sb="0" eb="1">
      <t>ダイ</t>
    </rPh>
    <rPh sb="2" eb="3">
      <t>ショウ</t>
    </rPh>
    <rPh sb="4" eb="6">
      <t>トチ</t>
    </rPh>
    <rPh sb="7" eb="9">
      <t>キショウ</t>
    </rPh>
    <phoneticPr fontId="2"/>
  </si>
  <si>
    <t>７４.野洲市指定文化財一覧</t>
    <rPh sb="3" eb="4">
      <t>ノ</t>
    </rPh>
    <rPh sb="4" eb="5">
      <t>シュウ</t>
    </rPh>
    <rPh sb="5" eb="6">
      <t>シ</t>
    </rPh>
    <rPh sb="6" eb="7">
      <t>ユビ</t>
    </rPh>
    <rPh sb="7" eb="8">
      <t>サダム</t>
    </rPh>
    <rPh sb="8" eb="10">
      <t>ブンカ</t>
    </rPh>
    <rPh sb="10" eb="11">
      <t>ザイ</t>
    </rPh>
    <rPh sb="11" eb="13">
      <t>イチラン</t>
    </rPh>
    <phoneticPr fontId="2"/>
  </si>
  <si>
    <t>７５．月別入込客数</t>
    <rPh sb="3" eb="7">
      <t>ツキベツイリコミ</t>
    </rPh>
    <rPh sb="7" eb="9">
      <t>キャクスウ</t>
    </rPh>
    <phoneticPr fontId="2"/>
  </si>
  <si>
    <t>自損行為</t>
    <rPh sb="0" eb="2">
      <t>ジソン</t>
    </rPh>
    <rPh sb="2" eb="4">
      <t>コウイ</t>
    </rPh>
    <phoneticPr fontId="2"/>
  </si>
  <si>
    <t>人　　　　口</t>
    <rPh sb="0" eb="6">
      <t>ジンコウ</t>
    </rPh>
    <phoneticPr fontId="2"/>
  </si>
  <si>
    <t>(注)各年末現在</t>
    <rPh sb="1" eb="2">
      <t>チュウ</t>
    </rPh>
    <phoneticPr fontId="2"/>
  </si>
  <si>
    <t>飛鳥～平安</t>
    <rPh sb="0" eb="2">
      <t>アスカ</t>
    </rPh>
    <rPh sb="3" eb="5">
      <t>ヘイアン</t>
    </rPh>
    <phoneticPr fontId="2"/>
  </si>
  <si>
    <t>石造宝篋印塔</t>
    <rPh sb="0" eb="1">
      <t>セキ</t>
    </rPh>
    <rPh sb="1" eb="2">
      <t>ゾウ</t>
    </rPh>
    <rPh sb="2" eb="3">
      <t>タカラ</t>
    </rPh>
    <rPh sb="3" eb="4">
      <t>篋</t>
    </rPh>
    <rPh sb="4" eb="5">
      <t>イン</t>
    </rPh>
    <rPh sb="5" eb="6">
      <t>トウ</t>
    </rPh>
    <phoneticPr fontId="2"/>
  </si>
  <si>
    <t>石造宝塔</t>
    <rPh sb="0" eb="1">
      <t>イシ</t>
    </rPh>
    <rPh sb="1" eb="2">
      <t>ツク</t>
    </rPh>
    <rPh sb="2" eb="4">
      <t>ホウトウ</t>
    </rPh>
    <phoneticPr fontId="2"/>
  </si>
  <si>
    <t>西徳院　</t>
    <rPh sb="0" eb="1">
      <t>セイ</t>
    </rPh>
    <rPh sb="1" eb="2">
      <t>トク</t>
    </rPh>
    <rPh sb="2" eb="3">
      <t>イン</t>
    </rPh>
    <phoneticPr fontId="2"/>
  </si>
  <si>
    <t>木造聖観音立像</t>
    <rPh sb="0" eb="2">
      <t>モクゾウ</t>
    </rPh>
    <rPh sb="2" eb="3">
      <t>セイ</t>
    </rPh>
    <rPh sb="3" eb="5">
      <t>カンノン</t>
    </rPh>
    <rPh sb="5" eb="6">
      <t>リツ</t>
    </rPh>
    <rPh sb="6" eb="7">
      <t>ゾウ</t>
    </rPh>
    <phoneticPr fontId="2"/>
  </si>
  <si>
    <t>木造毘沙門天立像</t>
    <rPh sb="0" eb="2">
      <t>モクゾウ</t>
    </rPh>
    <rPh sb="2" eb="6">
      <t>ビシャモンテン</t>
    </rPh>
    <rPh sb="6" eb="8">
      <t>リツゾウ</t>
    </rPh>
    <phoneticPr fontId="2"/>
  </si>
  <si>
    <t xml:space="preserve">蓮乗寺 </t>
    <rPh sb="0" eb="3">
      <t>レンジョウジ</t>
    </rPh>
    <phoneticPr fontId="2"/>
  </si>
  <si>
    <t>仏性寺　</t>
    <rPh sb="0" eb="3">
      <t>ブッショウジ</t>
    </rPh>
    <phoneticPr fontId="2"/>
  </si>
  <si>
    <t>木造十一面観音立像</t>
    <rPh sb="0" eb="2">
      <t>モクゾウ</t>
    </rPh>
    <rPh sb="2" eb="4">
      <t>ジュウイチ</t>
    </rPh>
    <rPh sb="4" eb="5">
      <t>メン</t>
    </rPh>
    <rPh sb="5" eb="7">
      <t>カンノン</t>
    </rPh>
    <rPh sb="7" eb="8">
      <t>リツ</t>
    </rPh>
    <rPh sb="8" eb="9">
      <t>ゾウ</t>
    </rPh>
    <phoneticPr fontId="2"/>
  </si>
  <si>
    <t>蓮長寺　</t>
    <rPh sb="0" eb="1">
      <t>レン</t>
    </rPh>
    <rPh sb="1" eb="2">
      <t>チョウ</t>
    </rPh>
    <rPh sb="2" eb="3">
      <t>ジ</t>
    </rPh>
    <phoneticPr fontId="2"/>
  </si>
  <si>
    <t>西得寺</t>
    <rPh sb="0" eb="1">
      <t>セイ</t>
    </rPh>
    <rPh sb="1" eb="2">
      <t>トク</t>
    </rPh>
    <rPh sb="2" eb="3">
      <t>ジ</t>
    </rPh>
    <phoneticPr fontId="2"/>
  </si>
  <si>
    <t>石造五重塔</t>
    <rPh sb="0" eb="2">
      <t>イシヅク</t>
    </rPh>
    <rPh sb="2" eb="5">
      <t>ゴジュウノトウ</t>
    </rPh>
    <phoneticPr fontId="2"/>
  </si>
  <si>
    <t>石造宝塔</t>
    <rPh sb="0" eb="2">
      <t>イシヅク</t>
    </rPh>
    <rPh sb="2" eb="4">
      <t>ホウトウ</t>
    </rPh>
    <phoneticPr fontId="2"/>
  </si>
  <si>
    <t>石造七重塔</t>
    <rPh sb="0" eb="2">
      <t>イシヅク</t>
    </rPh>
    <rPh sb="2" eb="4">
      <t>シチジュウ</t>
    </rPh>
    <rPh sb="4" eb="5">
      <t>トウ</t>
    </rPh>
    <phoneticPr fontId="2"/>
  </si>
  <si>
    <t>工　芸</t>
    <rPh sb="0" eb="1">
      <t>コウ</t>
    </rPh>
    <rPh sb="2" eb="3">
      <t>ゲイ</t>
    </rPh>
    <phoneticPr fontId="2"/>
  </si>
  <si>
    <t>鰐口</t>
    <rPh sb="0" eb="1">
      <t>ワニ</t>
    </rPh>
    <rPh sb="1" eb="2">
      <t>クチ</t>
    </rPh>
    <phoneticPr fontId="2"/>
  </si>
  <si>
    <t>考古資料</t>
    <rPh sb="0" eb="1">
      <t>コウ</t>
    </rPh>
    <rPh sb="1" eb="2">
      <t>フル</t>
    </rPh>
    <rPh sb="2" eb="4">
      <t>シリョウ</t>
    </rPh>
    <phoneticPr fontId="2"/>
  </si>
  <si>
    <t>圓光寺九重塔</t>
    <rPh sb="0" eb="1">
      <t>ツブラ</t>
    </rPh>
    <rPh sb="1" eb="2">
      <t>ヒカリ</t>
    </rPh>
    <rPh sb="2" eb="3">
      <t>ジ</t>
    </rPh>
    <rPh sb="3" eb="4">
      <t>９</t>
    </rPh>
    <rPh sb="4" eb="5">
      <t>ジュウ</t>
    </rPh>
    <rPh sb="5" eb="6">
      <t>トウ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</si>
  <si>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</si>
  <si>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</si>
  <si>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</si>
  <si>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</si>
  <si>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</si>
  <si>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</si>
  <si>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１８．３ｋｍ</t>
    <phoneticPr fontId="2"/>
  </si>
  <si>
    <t>３０．漁業種類別のべ経営体数</t>
    <rPh sb="3" eb="5">
      <t>ギョギョウ</t>
    </rPh>
    <rPh sb="5" eb="8">
      <t>シュルイベツ</t>
    </rPh>
    <rPh sb="10" eb="12">
      <t>ケイエイ</t>
    </rPh>
    <rPh sb="12" eb="13">
      <t>タイ</t>
    </rPh>
    <rPh sb="13" eb="14">
      <t>スウ</t>
    </rPh>
    <phoneticPr fontId="2"/>
  </si>
  <si>
    <t>６６．小学校別の就学状況</t>
    <rPh sb="3" eb="6">
      <t>ショウガッコウ</t>
    </rPh>
    <rPh sb="6" eb="7">
      <t>ベツ</t>
    </rPh>
    <rPh sb="8" eb="10">
      <t>シュウガク</t>
    </rPh>
    <rPh sb="10" eb="12">
      <t>ジョウキョウ</t>
    </rPh>
    <phoneticPr fontId="2"/>
  </si>
  <si>
    <t>６８．公立高等学校の就学状況</t>
    <rPh sb="3" eb="5">
      <t>コウリツ</t>
    </rPh>
    <rPh sb="5" eb="7">
      <t>コウトウ</t>
    </rPh>
    <rPh sb="7" eb="9">
      <t>ショウガッコウ</t>
    </rPh>
    <rPh sb="10" eb="12">
      <t>シュウガク</t>
    </rPh>
    <rPh sb="12" eb="14">
      <t>ジョウキョウ</t>
    </rPh>
    <phoneticPr fontId="2"/>
  </si>
  <si>
    <t>区分</t>
    <rPh sb="0" eb="2">
      <t>クブン</t>
    </rPh>
    <phoneticPr fontId="2"/>
  </si>
  <si>
    <t>商店数</t>
    <rPh sb="0" eb="3">
      <t>ショウテンスウ</t>
    </rPh>
    <phoneticPr fontId="2"/>
  </si>
  <si>
    <t>2年に一回の調査である。</t>
    <rPh sb="1" eb="2">
      <t>ネン</t>
    </rPh>
    <rPh sb="3" eb="5">
      <t>イッカイ</t>
    </rPh>
    <rPh sb="6" eb="8">
      <t>チョウサ</t>
    </rPh>
    <phoneticPr fontId="2"/>
  </si>
  <si>
    <t>生きがい事業センター設立</t>
  </si>
  <si>
    <t>ビワコマイアミランド開設</t>
  </si>
  <si>
    <t>異常渇水により琵琶湖の水位マイナス１２３ｃｍを記録</t>
  </si>
  <si>
    <t>健康福祉センター(ふれあいセンター)開館</t>
  </si>
  <si>
    <t>被牽
引車</t>
    <rPh sb="0" eb="1">
      <t>ヒ</t>
    </rPh>
    <rPh sb="1" eb="2">
      <t>ケン</t>
    </rPh>
    <rPh sb="3" eb="4">
      <t>イン</t>
    </rPh>
    <rPh sb="4" eb="5">
      <t>シャ</t>
    </rPh>
    <phoneticPr fontId="2"/>
  </si>
  <si>
    <t>資料：近畿運輸局滋賀陸運支局(単位：台)</t>
    <rPh sb="0" eb="2">
      <t>シリョウ</t>
    </rPh>
    <rPh sb="3" eb="5">
      <t>キンキ</t>
    </rPh>
    <rPh sb="5" eb="7">
      <t>ウンユ</t>
    </rPh>
    <rPh sb="7" eb="8">
      <t>キョク</t>
    </rPh>
    <rPh sb="8" eb="10">
      <t>シガ</t>
    </rPh>
    <rPh sb="10" eb="12">
      <t>リクウン</t>
    </rPh>
    <rPh sb="12" eb="14">
      <t>シキョク</t>
    </rPh>
    <phoneticPr fontId="2"/>
  </si>
  <si>
    <t>資料：税務課 (単位：台)</t>
    <rPh sb="0" eb="2">
      <t>シリョウ</t>
    </rPh>
    <rPh sb="3" eb="5">
      <t>ゼイム</t>
    </rPh>
    <rPh sb="5" eb="6">
      <t>カ</t>
    </rPh>
    <phoneticPr fontId="2"/>
  </si>
  <si>
    <t>図　書</t>
  </si>
  <si>
    <t>一般書</t>
  </si>
  <si>
    <t>児童書</t>
  </si>
  <si>
    <t>その他</t>
  </si>
  <si>
    <t>Ａ　Ｖ</t>
  </si>
  <si>
    <t>ＣＤ</t>
  </si>
  <si>
    <t>カセット</t>
  </si>
  <si>
    <t>ＤＶＤ</t>
  </si>
  <si>
    <t>ビデオ</t>
  </si>
  <si>
    <t>ＣＤＲＯＭ</t>
  </si>
  <si>
    <t>レコード</t>
  </si>
  <si>
    <t>絵画</t>
  </si>
  <si>
    <t>うち中主分館</t>
    <rPh sb="2" eb="4">
      <t>チュウズ</t>
    </rPh>
    <rPh sb="4" eb="6">
      <t>ブンカン</t>
    </rPh>
    <phoneticPr fontId="2"/>
  </si>
  <si>
    <t>総記</t>
    <rPh sb="0" eb="2">
      <t>ソウキ</t>
    </rPh>
    <phoneticPr fontId="2"/>
  </si>
  <si>
    <t>保護団体</t>
    <rPh sb="0" eb="2">
      <t>ホゴ</t>
    </rPh>
    <rPh sb="2" eb="4">
      <t>ダンタイ</t>
    </rPh>
    <phoneticPr fontId="2"/>
  </si>
  <si>
    <t>重要無形民俗文化財</t>
    <rPh sb="0" eb="2">
      <t>ジュウヨウ</t>
    </rPh>
    <rPh sb="2" eb="4">
      <t>ムケイ</t>
    </rPh>
    <rPh sb="4" eb="6">
      <t>ミンゾク</t>
    </rPh>
    <rPh sb="6" eb="8">
      <t>ブンカ</t>
    </rPh>
    <rPh sb="8" eb="9">
      <t>ザイ</t>
    </rPh>
    <phoneticPr fontId="2"/>
  </si>
  <si>
    <t>三上のずいき祭</t>
    <rPh sb="0" eb="2">
      <t>ミカミ</t>
    </rPh>
    <rPh sb="6" eb="7">
      <t>マツリ</t>
    </rPh>
    <phoneticPr fontId="2"/>
  </si>
  <si>
    <t>資料：都市計画課　</t>
    <rPh sb="0" eb="2">
      <t>シリョウ</t>
    </rPh>
    <rPh sb="3" eb="5">
      <t>トシ</t>
    </rPh>
    <rPh sb="5" eb="7">
      <t>ケイカク</t>
    </rPh>
    <rPh sb="7" eb="8">
      <t>カ</t>
    </rPh>
    <phoneticPr fontId="2"/>
  </si>
  <si>
    <t>平成17年度</t>
    <rPh sb="0" eb="2">
      <t>ヘイセイ</t>
    </rPh>
    <rPh sb="4" eb="6">
      <t>ネンド</t>
    </rPh>
    <phoneticPr fontId="2"/>
  </si>
  <si>
    <t>国鉄野洲電車基地完成。</t>
    <phoneticPr fontId="2"/>
  </si>
  <si>
    <t>給食センター新築移転。小集落地区改良事業着手。</t>
    <phoneticPr fontId="2"/>
  </si>
  <si>
    <t>町民憲章制定。</t>
    <phoneticPr fontId="2"/>
  </si>
  <si>
    <t>老人福祉センター完成。</t>
    <phoneticPr fontId="2"/>
  </si>
  <si>
    <t>大山川改修工事完成。</t>
    <phoneticPr fontId="2"/>
  </si>
  <si>
    <t>野洲川河川公園芝生広場・多目的運動場野球場完成。</t>
    <phoneticPr fontId="2"/>
  </si>
  <si>
    <t>野洲川河川公園テニスコート、ゲートボール場完成。</t>
    <phoneticPr fontId="2"/>
  </si>
  <si>
    <t>野洲町勤労者体育センター供用開始。</t>
    <phoneticPr fontId="2"/>
  </si>
  <si>
    <t>第２種住居地域</t>
    <rPh sb="0" eb="1">
      <t>ダイ</t>
    </rPh>
    <rPh sb="2" eb="3">
      <t>シュ</t>
    </rPh>
    <rPh sb="3" eb="5">
      <t>ジュウキョ</t>
    </rPh>
    <rPh sb="5" eb="6">
      <t>チ</t>
    </rPh>
    <rPh sb="6" eb="7">
      <t>イキ</t>
    </rPh>
    <phoneticPr fontId="2"/>
  </si>
  <si>
    <t>準住居地域</t>
    <rPh sb="0" eb="1">
      <t>ジュン</t>
    </rPh>
    <rPh sb="1" eb="3">
      <t>ジュウキョ</t>
    </rPh>
    <rPh sb="3" eb="4">
      <t>チ</t>
    </rPh>
    <rPh sb="4" eb="5">
      <t>イキ</t>
    </rPh>
    <phoneticPr fontId="2"/>
  </si>
  <si>
    <t>近隣商業地域</t>
    <rPh sb="0" eb="2">
      <t>キンリン</t>
    </rPh>
    <rPh sb="2" eb="5">
      <t>ショウギョウチ</t>
    </rPh>
    <rPh sb="5" eb="6">
      <t>イキ</t>
    </rPh>
    <phoneticPr fontId="2"/>
  </si>
  <si>
    <t>商業地域</t>
    <rPh sb="0" eb="2">
      <t>ショウギョウ</t>
    </rPh>
    <rPh sb="2" eb="3">
      <t>チ</t>
    </rPh>
    <rPh sb="3" eb="4">
      <t>イキ</t>
    </rPh>
    <phoneticPr fontId="2"/>
  </si>
  <si>
    <t>準工業地域</t>
    <rPh sb="0" eb="1">
      <t>ジュン</t>
    </rPh>
    <rPh sb="1" eb="3">
      <t>コウギョウ</t>
    </rPh>
    <rPh sb="3" eb="4">
      <t>チ</t>
    </rPh>
    <rPh sb="4" eb="5">
      <t>イキ</t>
    </rPh>
    <phoneticPr fontId="2"/>
  </si>
  <si>
    <t>工業地域</t>
    <rPh sb="0" eb="2">
      <t>コウギョウ</t>
    </rPh>
    <rPh sb="2" eb="3">
      <t>チ</t>
    </rPh>
    <rPh sb="3" eb="4">
      <t>イキ</t>
    </rPh>
    <phoneticPr fontId="2"/>
  </si>
  <si>
    <t>工業専用地域</t>
    <rPh sb="0" eb="2">
      <t>コウギョウ</t>
    </rPh>
    <rPh sb="2" eb="4">
      <t>センヨウ</t>
    </rPh>
    <rPh sb="4" eb="5">
      <t>チ</t>
    </rPh>
    <rPh sb="5" eb="6">
      <t>イキ</t>
    </rPh>
    <phoneticPr fontId="2"/>
  </si>
  <si>
    <t>70～
74歳</t>
    <rPh sb="6" eb="7">
      <t>サイ</t>
    </rPh>
    <phoneticPr fontId="2"/>
  </si>
  <si>
    <t>商　店　数</t>
    <rPh sb="0" eb="1">
      <t>ショウ</t>
    </rPh>
    <rPh sb="2" eb="3">
      <t>ミセ</t>
    </rPh>
    <rPh sb="4" eb="5">
      <t>スウ</t>
    </rPh>
    <phoneticPr fontId="2"/>
  </si>
  <si>
    <t>ｱﾙﾃｨﾌﾟﾗｻﾞ野洲</t>
    <rPh sb="9" eb="10">
      <t>ヤ</t>
    </rPh>
    <rPh sb="10" eb="11">
      <t>ス</t>
    </rPh>
    <phoneticPr fontId="2"/>
  </si>
  <si>
    <t>冨波乙</t>
    <phoneticPr fontId="2"/>
  </si>
  <si>
    <t>大篠原</t>
    <phoneticPr fontId="2"/>
  </si>
  <si>
    <t>小　堤</t>
    <phoneticPr fontId="2"/>
  </si>
  <si>
    <t>長　島</t>
    <phoneticPr fontId="2"/>
  </si>
  <si>
    <t>５．地目別有租地面積</t>
    <phoneticPr fontId="2"/>
  </si>
  <si>
    <t>「野洲町史」通史編(全２巻)発刊。</t>
  </si>
  <si>
    <t>(昭和63)年　</t>
  </si>
  <si>
    <t>歴史民俗資料館(銅鐸博物館)開館。</t>
  </si>
  <si>
    <t>弥生の森歴史公園開園。</t>
  </si>
  <si>
    <t>(平成元)年　</t>
  </si>
  <si>
    <t>(財)野洲町文化体育振興事業団設立。</t>
  </si>
  <si>
    <t>総合体育館完成。</t>
  </si>
  <si>
    <t>(平成 2)年　</t>
  </si>
  <si>
    <t>町民温水プール(すいむ８)、文化小劇場開館。</t>
  </si>
  <si>
    <t>(平成 3)年　</t>
  </si>
  <si>
    <t>祇王社会教育センター開館。</t>
  </si>
  <si>
    <t>(平成 4)年　</t>
  </si>
  <si>
    <t>総合福祉保健センター開館。</t>
  </si>
  <si>
    <t>幼稚園２年制移行。</t>
  </si>
  <si>
    <t>旧野洲町のあゆみ</t>
    <phoneticPr fontId="2"/>
  </si>
  <si>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</si>
  <si>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従業者数</t>
    <rPh sb="0" eb="3">
      <t>ジュウギョウシャ</t>
    </rPh>
    <rPh sb="3" eb="4">
      <t>スウ</t>
    </rPh>
    <phoneticPr fontId="2"/>
  </si>
  <si>
    <t>有収水量の内訳</t>
    <rPh sb="0" eb="1">
      <t>ユウ</t>
    </rPh>
    <rPh sb="1" eb="2">
      <t>シュウ</t>
    </rPh>
    <rPh sb="2" eb="4">
      <t>スイリョウ</t>
    </rPh>
    <rPh sb="5" eb="7">
      <t>ウチワケ</t>
    </rPh>
    <phoneticPr fontId="2"/>
  </si>
  <si>
    <t>事業所用</t>
    <rPh sb="0" eb="2">
      <t>ジギョウ</t>
    </rPh>
    <rPh sb="2" eb="4">
      <t>ショヨウ</t>
    </rPh>
    <phoneticPr fontId="2"/>
  </si>
  <si>
    <t>祇王小学校</t>
    <rPh sb="0" eb="1">
      <t>ギ</t>
    </rPh>
    <rPh sb="1" eb="2">
      <t>オウ</t>
    </rPh>
    <rPh sb="2" eb="5">
      <t>ショウガッコウ</t>
    </rPh>
    <phoneticPr fontId="2"/>
  </si>
  <si>
    <t>昭和40年</t>
    <rPh sb="0" eb="2">
      <t>ショウワ</t>
    </rPh>
    <rPh sb="4" eb="5">
      <t>ネン</t>
    </rPh>
    <phoneticPr fontId="2"/>
  </si>
  <si>
    <t>さくら緑地完成。</t>
    <phoneticPr fontId="2"/>
  </si>
  <si>
    <t>近江富士大橋全面開通。</t>
    <phoneticPr fontId="2"/>
  </si>
  <si>
    <t>コミュニティセンターきたの開館。</t>
    <phoneticPr fontId="2"/>
  </si>
  <si>
    <t>野洲駅北口昇降機エレベーター・エスカレーター設置。</t>
    <phoneticPr fontId="2"/>
  </si>
  <si>
    <t>環境基本条例制定。「まちづくり白書」完成。</t>
    <phoneticPr fontId="2"/>
  </si>
  <si>
    <t>役場がＩＳＯ１４００１を認証取得。</t>
    <phoneticPr fontId="2"/>
  </si>
  <si>
    <t>※通学者は15歳以上のみ</t>
    <rPh sb="1" eb="4">
      <t>ツウガクシャ</t>
    </rPh>
    <rPh sb="7" eb="8">
      <t>サイ</t>
    </rPh>
    <rPh sb="8" eb="10">
      <t>イジョウ</t>
    </rPh>
    <phoneticPr fontId="2"/>
  </si>
  <si>
    <t>月平均</t>
    <rPh sb="0" eb="1">
      <t>ツキ</t>
    </rPh>
    <rPh sb="1" eb="3">
      <t>ヘイキン</t>
    </rPh>
    <phoneticPr fontId="2"/>
  </si>
  <si>
    <t>前年度比較</t>
    <rPh sb="0" eb="3">
      <t>ゼンネンド</t>
    </rPh>
    <rPh sb="3" eb="5">
      <t>ヒカク</t>
    </rPh>
    <phoneticPr fontId="2"/>
  </si>
  <si>
    <t>年齢区分</t>
    <rPh sb="0" eb="2">
      <t>ネンレイ</t>
    </rPh>
    <rPh sb="2" eb="4">
      <t>クブン</t>
    </rPh>
    <phoneticPr fontId="2"/>
  </si>
  <si>
    <t>平成２４年</t>
    <rPh sb="0" eb="2">
      <t>ヘイセイ</t>
    </rPh>
    <rPh sb="4" eb="5">
      <t>ネンド</t>
    </rPh>
    <phoneticPr fontId="2"/>
  </si>
  <si>
    <t>世界オートキャンプ大会開催(マイアミキャンプ場)</t>
  </si>
  <si>
    <t>第１回中主まつり開催</t>
  </si>
  <si>
    <t>市街化区域の自己農地の
転用　　(第4条第1項第7号)</t>
    <rPh sb="0" eb="3">
      <t>シガイカ</t>
    </rPh>
    <rPh sb="3" eb="5">
      <t>クイキ</t>
    </rPh>
    <rPh sb="6" eb="8">
      <t>ジコ</t>
    </rPh>
    <rPh sb="8" eb="10">
      <t>ノウチ</t>
    </rPh>
    <rPh sb="12" eb="14">
      <t>テンヨウ</t>
    </rPh>
    <rPh sb="17" eb="18">
      <t>ダイ</t>
    </rPh>
    <rPh sb="19" eb="20">
      <t>４ジョウ</t>
    </rPh>
    <rPh sb="20" eb="21">
      <t>ダイ</t>
    </rPh>
    <rPh sb="22" eb="23">
      <t>コウ</t>
    </rPh>
    <rPh sb="23" eb="24">
      <t>ダイ</t>
    </rPh>
    <rPh sb="25" eb="26">
      <t>ゴウ</t>
    </rPh>
    <phoneticPr fontId="2"/>
  </si>
  <si>
    <t>市街化区域の権利移動を伴う転用　　(第5条第1項第6号)</t>
    <rPh sb="0" eb="3">
      <t>シガイカ</t>
    </rPh>
    <rPh sb="3" eb="5">
      <t>クイキ</t>
    </rPh>
    <rPh sb="6" eb="8">
      <t>ケンリ</t>
    </rPh>
    <rPh sb="8" eb="10">
      <t>イドウ</t>
    </rPh>
    <rPh sb="11" eb="12">
      <t>トモナ</t>
    </rPh>
    <rPh sb="13" eb="15">
      <t>テンヨウ</t>
    </rPh>
    <rPh sb="18" eb="19">
      <t>ダイ</t>
    </rPh>
    <rPh sb="20" eb="21">
      <t>４ジョウ</t>
    </rPh>
    <rPh sb="21" eb="22">
      <t>ダイ</t>
    </rPh>
    <rPh sb="23" eb="24">
      <t>コウ</t>
    </rPh>
    <rPh sb="24" eb="25">
      <t>ダイ</t>
    </rPh>
    <rPh sb="26" eb="27">
      <t>ゴウ</t>
    </rPh>
    <phoneticPr fontId="2"/>
  </si>
  <si>
    <t>第２次産業</t>
    <rPh sb="0" eb="1">
      <t>ダイ</t>
    </rPh>
    <rPh sb="2" eb="3">
      <t>ジ</t>
    </rPh>
    <rPh sb="3" eb="5">
      <t>サンギョウ</t>
    </rPh>
    <phoneticPr fontId="2"/>
  </si>
  <si>
    <t>レオ</t>
    <phoneticPr fontId="2"/>
  </si>
  <si>
    <t>資料：財政状況調査 (単位：千円、％)</t>
    <rPh sb="0" eb="2">
      <t>シリョウ</t>
    </rPh>
    <rPh sb="3" eb="5">
      <t>ザイセイ</t>
    </rPh>
    <rPh sb="5" eb="7">
      <t>ジョウキョウ</t>
    </rPh>
    <rPh sb="7" eb="9">
      <t>チョウサ</t>
    </rPh>
    <rPh sb="11" eb="13">
      <t>タンイ</t>
    </rPh>
    <rPh sb="14" eb="16">
      <t>センエン</t>
    </rPh>
    <phoneticPr fontId="6"/>
  </si>
  <si>
    <t>(注)各年9月2日現在</t>
    <phoneticPr fontId="2"/>
  </si>
  <si>
    <t>８４．野洲市の財政</t>
    <rPh sb="3" eb="5">
      <t>ヤス</t>
    </rPh>
    <rPh sb="5" eb="6">
      <t>シ</t>
    </rPh>
    <rPh sb="7" eb="9">
      <t>ザイセイ</t>
    </rPh>
    <phoneticPr fontId="2"/>
  </si>
  <si>
    <t>小篠原東部</t>
    <rPh sb="0" eb="1">
      <t>コ</t>
    </rPh>
    <rPh sb="1" eb="2">
      <t>シノ</t>
    </rPh>
    <rPh sb="2" eb="3">
      <t>ハラ</t>
    </rPh>
    <rPh sb="3" eb="4">
      <t>ヒガシ</t>
    </rPh>
    <rPh sb="4" eb="5">
      <t>ブ</t>
    </rPh>
    <phoneticPr fontId="2"/>
  </si>
  <si>
    <t>小篠原西部</t>
    <rPh sb="0" eb="1">
      <t>コ</t>
    </rPh>
    <rPh sb="1" eb="2">
      <t>シノ</t>
    </rPh>
    <rPh sb="2" eb="3">
      <t>ハラ</t>
    </rPh>
    <rPh sb="3" eb="5">
      <t>セイブ</t>
    </rPh>
    <phoneticPr fontId="2"/>
  </si>
  <si>
    <t>桜生</t>
    <rPh sb="0" eb="1">
      <t>サクラ</t>
    </rPh>
    <rPh sb="1" eb="2">
      <t>ナマ</t>
    </rPh>
    <phoneticPr fontId="2"/>
  </si>
  <si>
    <t>１世帯当
たり人員</t>
    <rPh sb="1" eb="3">
      <t>セタイ</t>
    </rPh>
    <rPh sb="3" eb="4">
      <t>ア</t>
    </rPh>
    <rPh sb="7" eb="9">
      <t>ジンイン</t>
    </rPh>
    <phoneticPr fontId="2"/>
  </si>
  <si>
    <t>高齢化率</t>
    <rPh sb="0" eb="3">
      <t>コウレイカ</t>
    </rPh>
    <rPh sb="3" eb="4">
      <t>リツ</t>
    </rPh>
    <phoneticPr fontId="2"/>
  </si>
  <si>
    <t>1号保険者数
(65歳以上)</t>
    <rPh sb="1" eb="2">
      <t>ゴウ</t>
    </rPh>
    <rPh sb="2" eb="5">
      <t>ホケンシャ</t>
    </rPh>
    <rPh sb="5" eb="6">
      <t>スウ</t>
    </rPh>
    <rPh sb="10" eb="11">
      <t>サイ</t>
    </rPh>
    <rPh sb="11" eb="13">
      <t>イジョウ</t>
    </rPh>
    <phoneticPr fontId="2"/>
  </si>
  <si>
    <t>要支援・要介護認定者数(２号認定者含む)</t>
    <rPh sb="0" eb="1">
      <t>ヨウ</t>
    </rPh>
    <rPh sb="1" eb="3">
      <t>シエン</t>
    </rPh>
    <rPh sb="4" eb="5">
      <t>ヨウ</t>
    </rPh>
    <rPh sb="5" eb="7">
      <t>カイゴ</t>
    </rPh>
    <rPh sb="7" eb="9">
      <t>ニンテイ</t>
    </rPh>
    <rPh sb="9" eb="10">
      <t>シャ</t>
    </rPh>
    <rPh sb="10" eb="11">
      <t>カズ</t>
    </rPh>
    <rPh sb="13" eb="14">
      <t>ゴウ</t>
    </rPh>
    <rPh sb="14" eb="17">
      <t>ニンテイシャ</t>
    </rPh>
    <rPh sb="17" eb="18">
      <t>フク</t>
    </rPh>
    <phoneticPr fontId="2"/>
  </si>
  <si>
    <t>認定者
総数</t>
    <rPh sb="0" eb="3">
      <t>ニンテイシャ</t>
    </rPh>
    <rPh sb="4" eb="6">
      <t>ソウスウ</t>
    </rPh>
    <phoneticPr fontId="2"/>
  </si>
  <si>
    <t>要支援1</t>
    <rPh sb="0" eb="1">
      <t>ヨウ</t>
    </rPh>
    <rPh sb="1" eb="3">
      <t>シエン</t>
    </rPh>
    <phoneticPr fontId="2"/>
  </si>
  <si>
    <t>母子家庭</t>
    <rPh sb="0" eb="2">
      <t>ボシ</t>
    </rPh>
    <rPh sb="2" eb="4">
      <t>カテイ</t>
    </rPh>
    <phoneticPr fontId="2"/>
  </si>
  <si>
    <t>父子家庭</t>
    <rPh sb="0" eb="2">
      <t>フシ</t>
    </rPh>
    <rPh sb="2" eb="4">
      <t>カテイ</t>
    </rPh>
    <phoneticPr fontId="2"/>
  </si>
  <si>
    <t>ひとり暮らし寡婦</t>
    <rPh sb="3" eb="4">
      <t>ク</t>
    </rPh>
    <rPh sb="6" eb="8">
      <t>カフ</t>
    </rPh>
    <phoneticPr fontId="2"/>
  </si>
  <si>
    <t>各年度末現在</t>
    <rPh sb="0" eb="2">
      <t>カクネン</t>
    </rPh>
    <rPh sb="2" eb="3">
      <t>ド</t>
    </rPh>
    <rPh sb="3" eb="4">
      <t>マツ</t>
    </rPh>
    <rPh sb="4" eb="6">
      <t>ゲンザイ</t>
    </rPh>
    <phoneticPr fontId="2"/>
  </si>
  <si>
    <t>職員数</t>
    <rPh sb="0" eb="3">
      <t>ショクインスウ</t>
    </rPh>
    <phoneticPr fontId="2"/>
  </si>
  <si>
    <t>平成19年 4月13日</t>
    <rPh sb="0" eb="2">
      <t>ヘイセイ</t>
    </rPh>
    <rPh sb="4" eb="5">
      <t>ネン</t>
    </rPh>
    <rPh sb="7" eb="8">
      <t>ガツ</t>
    </rPh>
    <rPh sb="10" eb="11">
      <t>ニチ</t>
    </rPh>
    <phoneticPr fontId="2"/>
  </si>
  <si>
    <t>野洲川歴史公園田園空間センターオープン。</t>
    <rPh sb="0" eb="2">
      <t>ヤス</t>
    </rPh>
    <rPh sb="2" eb="3">
      <t>カワ</t>
    </rPh>
    <rPh sb="3" eb="5">
      <t>レキシ</t>
    </rPh>
    <rPh sb="5" eb="7">
      <t>コウエン</t>
    </rPh>
    <rPh sb="7" eb="9">
      <t>デンエン</t>
    </rPh>
    <rPh sb="9" eb="11">
      <t>クウカン</t>
    </rPh>
    <phoneticPr fontId="2"/>
  </si>
  <si>
    <t>資料：湖南広域行政組合</t>
    <rPh sb="0" eb="2">
      <t>シリョウ</t>
    </rPh>
    <rPh sb="3" eb="5">
      <t>コナン</t>
    </rPh>
    <rPh sb="5" eb="7">
      <t>コウイキ</t>
    </rPh>
    <rPh sb="7" eb="9">
      <t>ギョウセイ</t>
    </rPh>
    <rPh sb="9" eb="11">
      <t>クミアイ</t>
    </rPh>
    <phoneticPr fontId="2"/>
  </si>
  <si>
    <t>人口密度</t>
    <rPh sb="0" eb="2">
      <t>ジンコウ</t>
    </rPh>
    <rPh sb="2" eb="4">
      <t>ミツド</t>
    </rPh>
    <phoneticPr fontId="2"/>
  </si>
  <si>
    <t>死亡数</t>
    <rPh sb="0" eb="2">
      <t>シボウ</t>
    </rPh>
    <rPh sb="2" eb="3">
      <t>スウ</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</si>
  <si>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</si>
  <si>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</si>
  <si>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</si>
  <si>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</si>
  <si>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平成１８年</t>
    <rPh sb="0" eb="2">
      <t>ヘイセイ</t>
    </rPh>
    <rPh sb="4" eb="5">
      <t>ネン</t>
    </rPh>
    <phoneticPr fontId="2"/>
  </si>
  <si>
    <t>建設業</t>
    <rPh sb="0" eb="3">
      <t>ケンセツギョウ</t>
    </rPh>
    <phoneticPr fontId="2"/>
  </si>
  <si>
    <t>製造業</t>
    <rPh sb="0" eb="3">
      <t>セイゾウギョウ</t>
    </rPh>
    <phoneticPr fontId="2"/>
  </si>
  <si>
    <t>第１次産業</t>
    <rPh sb="0" eb="1">
      <t>ダイ</t>
    </rPh>
    <rPh sb="2" eb="3">
      <t>ジ</t>
    </rPh>
    <rPh sb="3" eb="5">
      <t>サンギョウ</t>
    </rPh>
    <phoneticPr fontId="2"/>
  </si>
  <si>
    <t>菅原神社</t>
    <rPh sb="0" eb="1">
      <t>スゲ</t>
    </rPh>
    <rPh sb="1" eb="2">
      <t>ハラ</t>
    </rPh>
    <rPh sb="2" eb="4">
      <t>ジンジャ</t>
    </rPh>
    <phoneticPr fontId="2"/>
  </si>
  <si>
    <t>平成 8年 3月29日</t>
    <rPh sb="0" eb="2">
      <t>ヘイセイ</t>
    </rPh>
    <rPh sb="4" eb="5">
      <t>ネン</t>
    </rPh>
    <rPh sb="7" eb="8">
      <t>ガツ</t>
    </rPh>
    <rPh sb="10" eb="11">
      <t>ニチ</t>
    </rPh>
    <phoneticPr fontId="2"/>
  </si>
  <si>
    <t>錦織寺御影堂・表門</t>
    <rPh sb="0" eb="3">
      <t>キンショクジ</t>
    </rPh>
    <rPh sb="3" eb="5">
      <t>ミカゲ</t>
    </rPh>
    <rPh sb="5" eb="6">
      <t>ドウ</t>
    </rPh>
    <rPh sb="7" eb="9">
      <t>オモテモン</t>
    </rPh>
    <phoneticPr fontId="2"/>
  </si>
  <si>
    <t>江戸</t>
    <rPh sb="0" eb="1">
      <t>エ</t>
    </rPh>
    <rPh sb="1" eb="2">
      <t>ト</t>
    </rPh>
    <phoneticPr fontId="2"/>
  </si>
  <si>
    <t>錦織寺</t>
    <rPh sb="0" eb="3">
      <t>キンショクジ</t>
    </rPh>
    <phoneticPr fontId="2"/>
  </si>
  <si>
    <t>野洲資料</t>
    <rPh sb="0" eb="1">
      <t>ヤ</t>
    </rPh>
    <rPh sb="1" eb="2">
      <t>ス</t>
    </rPh>
    <rPh sb="2" eb="4">
      <t>シリョウ</t>
    </rPh>
    <phoneticPr fontId="2"/>
  </si>
  <si>
    <t>洋書</t>
    <rPh sb="0" eb="2">
      <t>ヨウショ</t>
    </rPh>
    <phoneticPr fontId="2"/>
  </si>
  <si>
    <t>絵本</t>
    <rPh sb="0" eb="2">
      <t>エホン</t>
    </rPh>
    <phoneticPr fontId="2"/>
  </si>
  <si>
    <t>紙芝居</t>
    <rPh sb="0" eb="3">
      <t>カミシバイ</t>
    </rPh>
    <phoneticPr fontId="2"/>
  </si>
  <si>
    <t>ａ.　国指定文化財</t>
    <rPh sb="3" eb="4">
      <t>クニ</t>
    </rPh>
    <rPh sb="4" eb="6">
      <t>シテイ</t>
    </rPh>
    <rPh sb="6" eb="9">
      <t>ブンカザイ</t>
    </rPh>
    <phoneticPr fontId="2"/>
  </si>
  <si>
    <t>建　造　物</t>
    <rPh sb="0" eb="3">
      <t>ケンゾウ</t>
    </rPh>
    <rPh sb="4" eb="5">
      <t>ブツ</t>
    </rPh>
    <phoneticPr fontId="2"/>
  </si>
  <si>
    <t>1口</t>
    <rPh sb="1" eb="2">
      <t>クチ</t>
    </rPh>
    <phoneticPr fontId="2"/>
  </si>
  <si>
    <t>南北朝</t>
    <rPh sb="0" eb="3">
      <t>ナンボクチョウ</t>
    </rPh>
    <phoneticPr fontId="2"/>
  </si>
  <si>
    <t>兵主神社　</t>
    <rPh sb="0" eb="1">
      <t>ヒョウ</t>
    </rPh>
    <rPh sb="1" eb="2">
      <t>ヌシ</t>
    </rPh>
    <rPh sb="2" eb="4">
      <t>ジンジャ</t>
    </rPh>
    <phoneticPr fontId="2"/>
  </si>
  <si>
    <t>冨波古墳・古冨波山古墳・天王</t>
    <rPh sb="0" eb="2">
      <t>トバ</t>
    </rPh>
    <rPh sb="2" eb="4">
      <t>コフン</t>
    </rPh>
    <rPh sb="5" eb="6">
      <t>コ</t>
    </rPh>
    <rPh sb="6" eb="8">
      <t>トバ</t>
    </rPh>
    <rPh sb="8" eb="9">
      <t>ヤマ</t>
    </rPh>
    <rPh sb="9" eb="11">
      <t>コフン</t>
    </rPh>
    <rPh sb="12" eb="14">
      <t>テンノウ</t>
    </rPh>
    <phoneticPr fontId="2"/>
  </si>
  <si>
    <t xml:space="preserve">　 </t>
    <phoneticPr fontId="2"/>
  </si>
  <si>
    <t>特定健康診査</t>
    <rPh sb="0" eb="2">
      <t>トクテイ</t>
    </rPh>
    <rPh sb="2" eb="4">
      <t>ケンコウ</t>
    </rPh>
    <rPh sb="4" eb="6">
      <t>シンサ</t>
    </rPh>
    <phoneticPr fontId="2"/>
  </si>
  <si>
    <t>524帖</t>
    <rPh sb="3" eb="4">
      <t>ジョウ</t>
    </rPh>
    <phoneticPr fontId="2"/>
  </si>
  <si>
    <t>蒲生郡日野町大字平子字本田197番地先</t>
    <rPh sb="0" eb="3">
      <t>ガモウグン</t>
    </rPh>
    <rPh sb="3" eb="6">
      <t>ヒノチョウ</t>
    </rPh>
    <rPh sb="6" eb="8">
      <t>オオアザ</t>
    </rPh>
    <rPh sb="8" eb="10">
      <t>ヒラコ</t>
    </rPh>
    <rPh sb="10" eb="11">
      <t>ジ</t>
    </rPh>
    <rPh sb="11" eb="13">
      <t>ホンダ</t>
    </rPh>
    <rPh sb="16" eb="18">
      <t>バンチ</t>
    </rPh>
    <rPh sb="18" eb="19">
      <t>サキ</t>
    </rPh>
    <phoneticPr fontId="2"/>
  </si>
  <si>
    <t>蒲生郡日野町大字平子字須脇365番地先</t>
    <rPh sb="0" eb="3">
      <t>ガモウグン</t>
    </rPh>
    <rPh sb="3" eb="6">
      <t>ヒノチョウ</t>
    </rPh>
    <rPh sb="6" eb="8">
      <t>オオアザ</t>
    </rPh>
    <rPh sb="8" eb="10">
      <t>ヒラコ</t>
    </rPh>
    <rPh sb="10" eb="11">
      <t>ジ</t>
    </rPh>
    <rPh sb="11" eb="12">
      <t>ス</t>
    </rPh>
    <rPh sb="12" eb="13">
      <t>ワキ</t>
    </rPh>
    <rPh sb="16" eb="18">
      <t>バンチ</t>
    </rPh>
    <rPh sb="18" eb="19">
      <t>サキ</t>
    </rPh>
    <phoneticPr fontId="2"/>
  </si>
  <si>
    <t>東祇王井川</t>
    <rPh sb="0" eb="1">
      <t>ヒガシ</t>
    </rPh>
    <rPh sb="1" eb="2">
      <t>ギ</t>
    </rPh>
    <rPh sb="2" eb="3">
      <t>オウ</t>
    </rPh>
    <rPh sb="3" eb="4">
      <t>イ</t>
    </rPh>
    <rPh sb="4" eb="5">
      <t>カワ</t>
    </rPh>
    <phoneticPr fontId="2"/>
  </si>
  <si>
    <t>野洲市木部字川原田2321番地先</t>
    <rPh sb="0" eb="2">
      <t>ヤス</t>
    </rPh>
    <rPh sb="2" eb="3">
      <t>シ</t>
    </rPh>
    <rPh sb="3" eb="5">
      <t>キベ</t>
    </rPh>
    <rPh sb="5" eb="6">
      <t>ジ</t>
    </rPh>
    <rPh sb="6" eb="7">
      <t>カワ</t>
    </rPh>
    <rPh sb="7" eb="8">
      <t>ハラ</t>
    </rPh>
    <rPh sb="8" eb="9">
      <t>タ</t>
    </rPh>
    <rPh sb="13" eb="15">
      <t>バンチ</t>
    </rPh>
    <rPh sb="15" eb="16">
      <t>サキ</t>
    </rPh>
    <phoneticPr fontId="2"/>
  </si>
  <si>
    <t>中ノ池川</t>
    <rPh sb="0" eb="1">
      <t>ナカ</t>
    </rPh>
    <rPh sb="2" eb="3">
      <t>イケ</t>
    </rPh>
    <rPh sb="3" eb="4">
      <t>カワ</t>
    </rPh>
    <phoneticPr fontId="2"/>
  </si>
  <si>
    <t>上の市川</t>
    <rPh sb="0" eb="1">
      <t>ウエ</t>
    </rPh>
    <rPh sb="2" eb="4">
      <t>イチカワ</t>
    </rPh>
    <phoneticPr fontId="2"/>
  </si>
  <si>
    <t>家 棟 川</t>
    <rPh sb="0" eb="1">
      <t>イエ</t>
    </rPh>
    <rPh sb="2" eb="3">
      <t>ムネ</t>
    </rPh>
    <rPh sb="4" eb="5">
      <t>カワ</t>
    </rPh>
    <phoneticPr fontId="2"/>
  </si>
  <si>
    <t>大 堀 川</t>
    <rPh sb="0" eb="1">
      <t>オオ</t>
    </rPh>
    <rPh sb="2" eb="3">
      <t>ホリ</t>
    </rPh>
    <rPh sb="4" eb="5">
      <t>カワ</t>
    </rPh>
    <phoneticPr fontId="2"/>
  </si>
  <si>
    <t>日 野 川</t>
    <rPh sb="0" eb="1">
      <t>ヒ</t>
    </rPh>
    <rPh sb="2" eb="3">
      <t>ノ</t>
    </rPh>
    <rPh sb="4" eb="5">
      <t>カワ</t>
    </rPh>
    <phoneticPr fontId="2"/>
  </si>
  <si>
    <t>執　 行
年月日</t>
    <rPh sb="0" eb="1">
      <t>シツ</t>
    </rPh>
    <rPh sb="3" eb="4">
      <t>ギョウ</t>
    </rPh>
    <rPh sb="5" eb="6">
      <t>ネン</t>
    </rPh>
    <rPh sb="6" eb="7">
      <t>ガツ</t>
    </rPh>
    <rPh sb="7" eb="8">
      <t>ヒ</t>
    </rPh>
    <phoneticPr fontId="2"/>
  </si>
  <si>
    <t>県議会議員選挙</t>
    <rPh sb="0" eb="3">
      <t>ケンギカイ</t>
    </rPh>
    <rPh sb="3" eb="5">
      <t>ギイン</t>
    </rPh>
    <rPh sb="5" eb="7">
      <t>センキョ</t>
    </rPh>
    <phoneticPr fontId="2"/>
  </si>
  <si>
    <t>無投票</t>
    <rPh sb="0" eb="3">
      <t>ムトウヒョウ</t>
    </rPh>
    <phoneticPr fontId="2"/>
  </si>
  <si>
    <t>市長選挙</t>
    <rPh sb="0" eb="2">
      <t>シチョウ</t>
    </rPh>
    <rPh sb="2" eb="4">
      <t>センキョ</t>
    </rPh>
    <phoneticPr fontId="2"/>
  </si>
  <si>
    <t>付加年金加入者数</t>
    <rPh sb="0" eb="2">
      <t>フカ</t>
    </rPh>
    <rPh sb="2" eb="4">
      <t>ネンキン</t>
    </rPh>
    <rPh sb="4" eb="7">
      <t>カニュウシャ</t>
    </rPh>
    <rPh sb="7" eb="8">
      <t>スウ</t>
    </rPh>
    <phoneticPr fontId="2"/>
  </si>
  <si>
    <t>第１号</t>
    <rPh sb="0" eb="1">
      <t>ダイ</t>
    </rPh>
    <rPh sb="2" eb="3">
      <t>ゴウ</t>
    </rPh>
    <phoneticPr fontId="2"/>
  </si>
  <si>
    <t>山古墳・大塚山古墳・亀塚古墳・</t>
    <rPh sb="0" eb="1">
      <t>ヤマ</t>
    </rPh>
    <rPh sb="1" eb="3">
      <t>コフン</t>
    </rPh>
    <rPh sb="4" eb="6">
      <t>オオツカ</t>
    </rPh>
    <rPh sb="6" eb="7">
      <t>ヤマ</t>
    </rPh>
    <rPh sb="7" eb="9">
      <t>コフン</t>
    </rPh>
    <rPh sb="10" eb="11">
      <t>カメ</t>
    </rPh>
    <rPh sb="11" eb="12">
      <t>ツカ</t>
    </rPh>
    <rPh sb="12" eb="14">
      <t>コフン</t>
    </rPh>
    <phoneticPr fontId="2"/>
  </si>
  <si>
    <t>　　自宅</t>
    <rPh sb="2" eb="4">
      <t>ジタク</t>
    </rPh>
    <phoneticPr fontId="2"/>
  </si>
  <si>
    <t>　　自宅外</t>
    <rPh sb="2" eb="5">
      <t>ジタクガイ</t>
    </rPh>
    <phoneticPr fontId="2"/>
  </si>
  <si>
    <t>　県内</t>
    <rPh sb="1" eb="3">
      <t>ケンナイ</t>
    </rPh>
    <phoneticPr fontId="2"/>
  </si>
  <si>
    <t>　　大津市</t>
    <rPh sb="2" eb="5">
      <t>オオツシ</t>
    </rPh>
    <phoneticPr fontId="2"/>
  </si>
  <si>
    <t>　　彦根市</t>
    <rPh sb="2" eb="5">
      <t>ヒコネシ</t>
    </rPh>
    <phoneticPr fontId="2"/>
  </si>
  <si>
    <t>　　長浜市</t>
    <rPh sb="2" eb="5">
      <t>ナガハマシ</t>
    </rPh>
    <phoneticPr fontId="2"/>
  </si>
  <si>
    <t>六角氏式目</t>
    <rPh sb="0" eb="2">
      <t>ロッカク</t>
    </rPh>
    <rPh sb="2" eb="3">
      <t>シ</t>
    </rPh>
    <rPh sb="3" eb="5">
      <t>シキモク</t>
    </rPh>
    <phoneticPr fontId="2"/>
  </si>
  <si>
    <t>兵主神社</t>
    <rPh sb="0" eb="4">
      <t>ヒョウズ</t>
    </rPh>
    <phoneticPr fontId="2"/>
  </si>
  <si>
    <t>1頭</t>
    <rPh sb="1" eb="2">
      <t>トウ</t>
    </rPh>
    <phoneticPr fontId="2"/>
  </si>
  <si>
    <t>木造神馬</t>
    <rPh sb="0" eb="2">
      <t>モクゾウ</t>
    </rPh>
    <rPh sb="2" eb="3">
      <t>シン</t>
    </rPh>
    <rPh sb="3" eb="4">
      <t>バ</t>
    </rPh>
    <phoneticPr fontId="2"/>
  </si>
  <si>
    <t>(平成21)年</t>
    <phoneticPr fontId="2"/>
  </si>
  <si>
    <t>小南と十王町を結ぶ新二保橋完成。</t>
    <rPh sb="0" eb="2">
      <t>コミナミ</t>
    </rPh>
    <rPh sb="3" eb="5">
      <t>ジュウオウ</t>
    </rPh>
    <rPh sb="5" eb="6">
      <t>チョウ</t>
    </rPh>
    <rPh sb="7" eb="8">
      <t>ムス</t>
    </rPh>
    <rPh sb="9" eb="10">
      <t>シン</t>
    </rPh>
    <rPh sb="10" eb="11">
      <t>ニ</t>
    </rPh>
    <rPh sb="11" eb="12">
      <t>ホ</t>
    </rPh>
    <rPh sb="12" eb="13">
      <t>ハシ</t>
    </rPh>
    <rPh sb="13" eb="15">
      <t>カンセイ</t>
    </rPh>
    <phoneticPr fontId="2"/>
  </si>
  <si>
    <t>５２．死因別死亡状況</t>
    <rPh sb="3" eb="5">
      <t>シイン</t>
    </rPh>
    <rPh sb="5" eb="6">
      <t>ベツ</t>
    </rPh>
    <rPh sb="6" eb="8">
      <t>シボウ</t>
    </rPh>
    <rPh sb="8" eb="10">
      <t>ジョウキョウ</t>
    </rPh>
    <phoneticPr fontId="2"/>
  </si>
  <si>
    <t>(単位：人)</t>
  </si>
  <si>
    <t>総　数</t>
    <rPh sb="0" eb="1">
      <t>フサ</t>
    </rPh>
    <rPh sb="2" eb="3">
      <t>カズ</t>
    </rPh>
    <phoneticPr fontId="2"/>
  </si>
  <si>
    <t>５７．国民健康保険加入状況</t>
    <rPh sb="3" eb="5">
      <t>コクミン</t>
    </rPh>
    <rPh sb="5" eb="7">
      <t>ケンコウ</t>
    </rPh>
    <rPh sb="7" eb="9">
      <t>ホケン</t>
    </rPh>
    <rPh sb="9" eb="11">
      <t>カニュウ</t>
    </rPh>
    <rPh sb="11" eb="13">
      <t>ジョウキョウ</t>
    </rPh>
    <phoneticPr fontId="2"/>
  </si>
  <si>
    <t>資料：保険年金課</t>
    <rPh sb="0" eb="2">
      <t>シリョウ</t>
    </rPh>
    <rPh sb="3" eb="5">
      <t>ホケン</t>
    </rPh>
    <rPh sb="5" eb="7">
      <t>ネンキン</t>
    </rPh>
    <rPh sb="7" eb="8">
      <t>カ</t>
    </rPh>
    <phoneticPr fontId="2"/>
  </si>
  <si>
    <t>４月１日現在世帯数</t>
    <rPh sb="1" eb="2">
      <t>ツキ</t>
    </rPh>
    <rPh sb="3" eb="4">
      <t>ヒ</t>
    </rPh>
    <rPh sb="4" eb="6">
      <t>ゲンザイ</t>
    </rPh>
    <rPh sb="6" eb="8">
      <t>セタイ</t>
    </rPh>
    <rPh sb="8" eb="9">
      <t>スウ</t>
    </rPh>
    <phoneticPr fontId="2"/>
  </si>
  <si>
    <t>(世帯)</t>
    <rPh sb="1" eb="3">
      <t>セタイ</t>
    </rPh>
    <phoneticPr fontId="2"/>
  </si>
  <si>
    <t>石造三重塔</t>
    <rPh sb="0" eb="2">
      <t>イシヅク</t>
    </rPh>
    <rPh sb="2" eb="4">
      <t>サンジュウ</t>
    </rPh>
    <rPh sb="4" eb="5">
      <t>トウ</t>
    </rPh>
    <phoneticPr fontId="2"/>
  </si>
  <si>
    <t>石造宝篋印塔</t>
    <rPh sb="0" eb="2">
      <t>イシヅク</t>
    </rPh>
    <rPh sb="2" eb="3">
      <t>タカラ</t>
    </rPh>
    <rPh sb="4" eb="5">
      <t>イン</t>
    </rPh>
    <rPh sb="5" eb="6">
      <t>トウ</t>
    </rPh>
    <phoneticPr fontId="2"/>
  </si>
  <si>
    <t>野洲市北櫻字内6番の503地先</t>
    <rPh sb="0" eb="2">
      <t>ヤス</t>
    </rPh>
    <rPh sb="2" eb="3">
      <t>シ</t>
    </rPh>
    <rPh sb="3" eb="4">
      <t>キタ</t>
    </rPh>
    <rPh sb="4" eb="5">
      <t>サクラ</t>
    </rPh>
    <rPh sb="5" eb="6">
      <t>ジ</t>
    </rPh>
    <rPh sb="6" eb="7">
      <t>ナイ</t>
    </rPh>
    <rPh sb="8" eb="9">
      <t>バン</t>
    </rPh>
    <rPh sb="13" eb="14">
      <t>チ</t>
    </rPh>
    <rPh sb="14" eb="15">
      <t>サキ</t>
    </rPh>
    <phoneticPr fontId="2"/>
  </si>
  <si>
    <t>兵主神社</t>
    <rPh sb="0" eb="1">
      <t>ヘイ</t>
    </rPh>
    <rPh sb="1" eb="2">
      <t>シュ</t>
    </rPh>
    <rPh sb="2" eb="4">
      <t>ジンジャ</t>
    </rPh>
    <phoneticPr fontId="2"/>
  </si>
  <si>
    <t>木造薬師如来坐像(薬師堂安置)</t>
    <rPh sb="0" eb="2">
      <t>モクゾウ</t>
    </rPh>
    <rPh sb="2" eb="4">
      <t>ヤクシ</t>
    </rPh>
    <rPh sb="4" eb="6">
      <t>ニョライ</t>
    </rPh>
    <rPh sb="6" eb="8">
      <t>ザゾウ</t>
    </rPh>
    <rPh sb="9" eb="12">
      <t>ヤクシドウ</t>
    </rPh>
    <rPh sb="12" eb="14">
      <t>アンチ</t>
    </rPh>
    <phoneticPr fontId="2"/>
  </si>
  <si>
    <t>宗泉寺</t>
    <rPh sb="0" eb="1">
      <t>シュウ</t>
    </rPh>
    <rPh sb="1" eb="2">
      <t>イズミ</t>
    </rPh>
    <rPh sb="2" eb="3">
      <t>ジ</t>
    </rPh>
    <phoneticPr fontId="2"/>
  </si>
  <si>
    <t>平成23年6月27日</t>
    <rPh sb="0" eb="2">
      <t>ヘイセイ</t>
    </rPh>
    <rPh sb="4" eb="5">
      <t>ネン</t>
    </rPh>
    <rPh sb="6" eb="7">
      <t>ガツ</t>
    </rPh>
    <rPh sb="9" eb="10">
      <t>ニチ</t>
    </rPh>
    <phoneticPr fontId="2"/>
  </si>
  <si>
    <t>古 文 書</t>
    <rPh sb="0" eb="1">
      <t>コ</t>
    </rPh>
    <rPh sb="2" eb="3">
      <t>ブン</t>
    </rPh>
    <rPh sb="4" eb="5">
      <t>ショ</t>
    </rPh>
    <phoneticPr fontId="2"/>
  </si>
  <si>
    <t>野洲学区</t>
    <rPh sb="0" eb="2">
      <t>ヤス</t>
    </rPh>
    <rPh sb="2" eb="4">
      <t>ガック</t>
    </rPh>
    <phoneticPr fontId="2"/>
  </si>
  <si>
    <t>北野学区</t>
    <rPh sb="0" eb="2">
      <t>キタノ</t>
    </rPh>
    <rPh sb="2" eb="4">
      <t>ガック</t>
    </rPh>
    <phoneticPr fontId="2"/>
  </si>
  <si>
    <t>三上学区</t>
    <rPh sb="0" eb="2">
      <t>ミカミ</t>
    </rPh>
    <rPh sb="2" eb="4">
      <t>ガック</t>
    </rPh>
    <phoneticPr fontId="2"/>
  </si>
  <si>
    <t>祇王学区</t>
    <rPh sb="0" eb="1">
      <t>ギ</t>
    </rPh>
    <rPh sb="1" eb="2">
      <t>オウ</t>
    </rPh>
    <rPh sb="2" eb="4">
      <t>ガック</t>
    </rPh>
    <phoneticPr fontId="2"/>
  </si>
  <si>
    <t>篠原学区</t>
    <rPh sb="0" eb="2">
      <t>シノハラ</t>
    </rPh>
    <rPh sb="2" eb="4">
      <t>ガック</t>
    </rPh>
    <phoneticPr fontId="2"/>
  </si>
  <si>
    <t>圓光寺</t>
    <rPh sb="0" eb="1">
      <t>ツブラ</t>
    </rPh>
    <rPh sb="1" eb="2">
      <t>ヒカリ</t>
    </rPh>
    <rPh sb="2" eb="3">
      <t>テラ</t>
    </rPh>
    <phoneticPr fontId="2"/>
  </si>
  <si>
    <t>(注)各年末現在</t>
    <rPh sb="1" eb="2">
      <t>チュウ</t>
    </rPh>
    <rPh sb="3" eb="4">
      <t>カク</t>
    </rPh>
    <rPh sb="4" eb="5">
      <t>ドシ</t>
    </rPh>
    <rPh sb="5" eb="6">
      <t>マツ</t>
    </rPh>
    <rPh sb="6" eb="8">
      <t>ゲンザイ</t>
    </rPh>
    <phoneticPr fontId="2"/>
  </si>
  <si>
    <t>新上屋</t>
    <rPh sb="0" eb="1">
      <t>シン</t>
    </rPh>
    <rPh sb="1" eb="2">
      <t>カミ</t>
    </rPh>
    <rPh sb="2" eb="3">
      <t>ヤ</t>
    </rPh>
    <phoneticPr fontId="2"/>
  </si>
  <si>
    <t>辻町</t>
    <rPh sb="0" eb="1">
      <t>ツジ</t>
    </rPh>
    <rPh sb="1" eb="2">
      <t>マチ</t>
    </rPh>
    <phoneticPr fontId="2"/>
  </si>
  <si>
    <t>収　　集　　量
(KL)</t>
    <rPh sb="0" eb="1">
      <t>オサム</t>
    </rPh>
    <rPh sb="3" eb="4">
      <t>シュウ</t>
    </rPh>
    <rPh sb="6" eb="7">
      <t>リョウ</t>
    </rPh>
    <phoneticPr fontId="2"/>
  </si>
  <si>
    <t>障害給付</t>
    <rPh sb="0" eb="2">
      <t>ショウガイ</t>
    </rPh>
    <rPh sb="2" eb="4">
      <t>キュウフ</t>
    </rPh>
    <phoneticPr fontId="2"/>
  </si>
  <si>
    <t>遺族給付</t>
    <rPh sb="0" eb="2">
      <t>イゾク</t>
    </rPh>
    <rPh sb="2" eb="4">
      <t>キュウフ</t>
    </rPh>
    <phoneticPr fontId="2"/>
  </si>
  <si>
    <t>死亡一時金</t>
    <rPh sb="0" eb="2">
      <t>シボウ</t>
    </rPh>
    <rPh sb="2" eb="5">
      <t>イチジキン</t>
    </rPh>
    <phoneticPr fontId="2"/>
  </si>
  <si>
    <t>老齢福祉年金</t>
    <rPh sb="0" eb="2">
      <t>ロウレイ</t>
    </rPh>
    <rPh sb="2" eb="4">
      <t>フクシ</t>
    </rPh>
    <rPh sb="4" eb="6">
      <t>ネンキン</t>
    </rPh>
    <phoneticPr fontId="2"/>
  </si>
  <si>
    <t>全部支給</t>
    <rPh sb="0" eb="2">
      <t>ゼンブ</t>
    </rPh>
    <rPh sb="2" eb="4">
      <t>シキュウ</t>
    </rPh>
    <phoneticPr fontId="2"/>
  </si>
  <si>
    <t>一部支給</t>
    <rPh sb="0" eb="2">
      <t>イチブ</t>
    </rPh>
    <rPh sb="2" eb="4">
      <t>シキュウ</t>
    </rPh>
    <phoneticPr fontId="2"/>
  </si>
  <si>
    <t>全部停止</t>
    <rPh sb="0" eb="2">
      <t>ゼンブ</t>
    </rPh>
    <rPh sb="2" eb="4">
      <t>テイシ</t>
    </rPh>
    <phoneticPr fontId="2"/>
  </si>
  <si>
    <t>園数
(校)</t>
    <rPh sb="0" eb="1">
      <t>エン</t>
    </rPh>
    <rPh sb="1" eb="2">
      <t>ガッコウスウ</t>
    </rPh>
    <rPh sb="4" eb="5">
      <t>コウ</t>
    </rPh>
    <phoneticPr fontId="2"/>
  </si>
  <si>
    <t>エスリード野洲第２</t>
    <rPh sb="5" eb="7">
      <t>ヤス</t>
    </rPh>
    <rPh sb="7" eb="8">
      <t>ダイ</t>
    </rPh>
    <phoneticPr fontId="2"/>
  </si>
  <si>
    <t>北　櫻</t>
    <rPh sb="0" eb="1">
      <t>キタ</t>
    </rPh>
    <rPh sb="2" eb="3">
      <t>サクラ</t>
    </rPh>
    <phoneticPr fontId="2"/>
  </si>
  <si>
    <t>平成24年度</t>
    <rPh sb="0" eb="2">
      <t>ヘイセイ</t>
    </rPh>
    <rPh sb="4" eb="5">
      <t>ネン</t>
    </rPh>
    <rPh sb="5" eb="6">
      <t>ド</t>
    </rPh>
    <phoneticPr fontId="2"/>
  </si>
  <si>
    <t>岐阜県</t>
    <rPh sb="0" eb="3">
      <t>ギフケン</t>
    </rPh>
    <phoneticPr fontId="2"/>
  </si>
  <si>
    <t>愛知県</t>
    <rPh sb="0" eb="3">
      <t>アイチケン</t>
    </rPh>
    <phoneticPr fontId="2"/>
  </si>
  <si>
    <t>三重県</t>
    <rPh sb="0" eb="3">
      <t>ミエケン</t>
    </rPh>
    <phoneticPr fontId="2"/>
  </si>
  <si>
    <t>県外計</t>
    <rPh sb="0" eb="2">
      <t>ケンガイ</t>
    </rPh>
    <rPh sb="2" eb="3">
      <t>ケイ</t>
    </rPh>
    <phoneticPr fontId="2"/>
  </si>
  <si>
    <t>食料・飲料</t>
    <rPh sb="0" eb="2">
      <t>ショクリョウ</t>
    </rPh>
    <rPh sb="3" eb="5">
      <t>インリョウ</t>
    </rPh>
    <phoneticPr fontId="2"/>
  </si>
  <si>
    <t>建築材料・鉱物・金属材料等</t>
    <rPh sb="0" eb="2">
      <t>ケンチク</t>
    </rPh>
    <rPh sb="2" eb="4">
      <t>ザイリョウ</t>
    </rPh>
    <rPh sb="5" eb="7">
      <t>コウブツ</t>
    </rPh>
    <rPh sb="8" eb="10">
      <t>キンゾク</t>
    </rPh>
    <rPh sb="10" eb="12">
      <t>ザイリョウ</t>
    </rPh>
    <rPh sb="12" eb="13">
      <t>トウ</t>
    </rPh>
    <phoneticPr fontId="2"/>
  </si>
  <si>
    <t>建築材料</t>
    <rPh sb="0" eb="2">
      <t>ケンチク</t>
    </rPh>
    <rPh sb="2" eb="4">
      <t>ザイリョウ</t>
    </rPh>
    <phoneticPr fontId="2"/>
  </si>
  <si>
    <t>家庭用</t>
    <rPh sb="0" eb="3">
      <t>カテイヨウ</t>
    </rPh>
    <phoneticPr fontId="2"/>
  </si>
  <si>
    <t>有収水量</t>
    <rPh sb="0" eb="2">
      <t>ユウシュウ</t>
    </rPh>
    <rPh sb="2" eb="4">
      <t>スイリョウ</t>
    </rPh>
    <phoneticPr fontId="2"/>
  </si>
  <si>
    <t>軽二輪</t>
    <rPh sb="0" eb="1">
      <t>ケイ</t>
    </rPh>
    <rPh sb="1" eb="3">
      <t>ニリン</t>
    </rPh>
    <phoneticPr fontId="2"/>
  </si>
  <si>
    <t>軽三輪</t>
    <rPh sb="0" eb="1">
      <t>ケイ</t>
    </rPh>
    <rPh sb="1" eb="3">
      <t>サンリン</t>
    </rPh>
    <phoneticPr fontId="2"/>
  </si>
  <si>
    <t>軽四輪貨物</t>
    <rPh sb="0" eb="1">
      <t>ケイ</t>
    </rPh>
    <rPh sb="1" eb="3">
      <t>ヨンリン</t>
    </rPh>
    <rPh sb="3" eb="5">
      <t>カモツ</t>
    </rPh>
    <phoneticPr fontId="2"/>
  </si>
  <si>
    <t>営業用</t>
    <rPh sb="0" eb="3">
      <t>エイギョウヨウ</t>
    </rPh>
    <phoneticPr fontId="2"/>
  </si>
  <si>
    <t>見星寺オレンジタウン</t>
    <rPh sb="0" eb="1">
      <t>ミ</t>
    </rPh>
    <rPh sb="1" eb="2">
      <t>ホシ</t>
    </rPh>
    <rPh sb="2" eb="3">
      <t>テラ</t>
    </rPh>
    <phoneticPr fontId="2"/>
  </si>
  <si>
    <t>うち減収補てん債特例分</t>
    <rPh sb="2" eb="4">
      <t>ゲンシュウ</t>
    </rPh>
    <rPh sb="4" eb="5">
      <t>ホ</t>
    </rPh>
    <rPh sb="7" eb="8">
      <t>サイ</t>
    </rPh>
    <rPh sb="8" eb="10">
      <t>トクレイ</t>
    </rPh>
    <rPh sb="10" eb="11">
      <t>ブン</t>
    </rPh>
    <phoneticPr fontId="2"/>
  </si>
  <si>
    <t>１１．従業地・通学地による人口</t>
    <rPh sb="3" eb="5">
      <t>ジュウギョウ</t>
    </rPh>
    <rPh sb="5" eb="6">
      <t>チ</t>
    </rPh>
    <rPh sb="7" eb="9">
      <t>ツウガク</t>
    </rPh>
    <rPh sb="9" eb="10">
      <t>チ</t>
    </rPh>
    <rPh sb="13" eb="15">
      <t>ジンコウ</t>
    </rPh>
    <phoneticPr fontId="2"/>
  </si>
  <si>
    <t>１３．行政区別人口・世帯数の推移</t>
    <rPh sb="3" eb="5">
      <t>ギョウセイ</t>
    </rPh>
    <rPh sb="5" eb="7">
      <t>クベツ</t>
    </rPh>
    <rPh sb="7" eb="9">
      <t>ジンコウ</t>
    </rPh>
    <rPh sb="10" eb="13">
      <t>セタイスウ</t>
    </rPh>
    <rPh sb="14" eb="16">
      <t>スイイ</t>
    </rPh>
    <phoneticPr fontId="2"/>
  </si>
  <si>
    <t>１４．年齢別人口集計</t>
    <rPh sb="3" eb="5">
      <t>ネンレイ</t>
    </rPh>
    <rPh sb="5" eb="6">
      <t>ベツ</t>
    </rPh>
    <rPh sb="6" eb="8">
      <t>ジンコウ</t>
    </rPh>
    <rPh sb="8" eb="10">
      <t>シュウケイ</t>
    </rPh>
    <phoneticPr fontId="2"/>
  </si>
  <si>
    <t>中主学区</t>
    <rPh sb="0" eb="2">
      <t>チュウズ</t>
    </rPh>
    <rPh sb="2" eb="4">
      <t>ガック</t>
    </rPh>
    <phoneticPr fontId="2"/>
  </si>
  <si>
    <t>木造地蔵菩薩坐像</t>
    <rPh sb="0" eb="2">
      <t>モクゾウ</t>
    </rPh>
    <rPh sb="2" eb="4">
      <t>ジゾウ</t>
    </rPh>
    <rPh sb="4" eb="6">
      <t>ボサツ</t>
    </rPh>
    <rPh sb="6" eb="8">
      <t>ザゾウ</t>
    </rPh>
    <phoneticPr fontId="2"/>
  </si>
  <si>
    <t>虫生神社</t>
    <rPh sb="0" eb="4">
      <t>ムシュウジンジャ</t>
    </rPh>
    <phoneticPr fontId="2"/>
  </si>
  <si>
    <t>木造地蔵菩薩立像</t>
    <rPh sb="0" eb="2">
      <t>モクゾウ</t>
    </rPh>
    <rPh sb="2" eb="4">
      <t>ジゾウ</t>
    </rPh>
    <rPh sb="4" eb="6">
      <t>ボサツ</t>
    </rPh>
    <rPh sb="6" eb="7">
      <t>リツ</t>
    </rPh>
    <rPh sb="7" eb="8">
      <t>ゾウ</t>
    </rPh>
    <phoneticPr fontId="2"/>
  </si>
  <si>
    <t>須原区有文書</t>
    <rPh sb="0" eb="2">
      <t>スハラ</t>
    </rPh>
    <rPh sb="2" eb="3">
      <t>ク</t>
    </rPh>
    <rPh sb="3" eb="4">
      <t>ユウ</t>
    </rPh>
    <rPh sb="4" eb="6">
      <t>ブンショ</t>
    </rPh>
    <phoneticPr fontId="2"/>
  </si>
  <si>
    <t>江戸～昭和</t>
    <rPh sb="0" eb="2">
      <t>エド</t>
    </rPh>
    <rPh sb="3" eb="5">
      <t>ショウワ</t>
    </rPh>
    <phoneticPr fontId="2"/>
  </si>
  <si>
    <t>須原自治会</t>
    <rPh sb="0" eb="2">
      <t>スハラ</t>
    </rPh>
    <rPh sb="2" eb="5">
      <t>ジチカイ</t>
    </rPh>
    <phoneticPr fontId="2"/>
  </si>
  <si>
    <t>三角縁三神五獣鏡</t>
    <rPh sb="0" eb="6">
      <t>３３５</t>
    </rPh>
    <rPh sb="6" eb="7">
      <t>ケモノ</t>
    </rPh>
    <rPh sb="7" eb="8">
      <t>カガミ</t>
    </rPh>
    <phoneticPr fontId="2"/>
  </si>
  <si>
    <t>１６．外国人住民の人口</t>
    <rPh sb="3" eb="5">
      <t>ガイコク</t>
    </rPh>
    <rPh sb="5" eb="6">
      <t>ジン</t>
    </rPh>
    <rPh sb="6" eb="8">
      <t>ジュウミン</t>
    </rPh>
    <rPh sb="9" eb="11">
      <t>ジンコウ</t>
    </rPh>
    <phoneticPr fontId="2"/>
  </si>
  <si>
    <t>１７．外国人住民国籍別人口</t>
    <rPh sb="3" eb="5">
      <t>ガイコク</t>
    </rPh>
    <rPh sb="5" eb="6">
      <t>ジン</t>
    </rPh>
    <rPh sb="6" eb="8">
      <t>ジュウミン</t>
    </rPh>
    <rPh sb="8" eb="10">
      <t>コクセキ</t>
    </rPh>
    <rPh sb="10" eb="11">
      <t>ベツ</t>
    </rPh>
    <rPh sb="11" eb="13">
      <t>ジンコウ</t>
    </rPh>
    <phoneticPr fontId="2"/>
  </si>
  <si>
    <t>学級数
(学級)</t>
    <rPh sb="0" eb="2">
      <t>ガッキュウ</t>
    </rPh>
    <rPh sb="2" eb="3">
      <t>スウ</t>
    </rPh>
    <rPh sb="5" eb="7">
      <t>ガッキュウ</t>
    </rPh>
    <phoneticPr fontId="2"/>
  </si>
  <si>
    <t>本務教職員数（人）</t>
    <rPh sb="0" eb="2">
      <t>ホンム</t>
    </rPh>
    <rPh sb="2" eb="5">
      <t>キョウショクイン</t>
    </rPh>
    <rPh sb="5" eb="6">
      <t>スウ</t>
    </rPh>
    <rPh sb="7" eb="8">
      <t>ヒト</t>
    </rPh>
    <phoneticPr fontId="2"/>
  </si>
  <si>
    <t>本務
職員数</t>
    <rPh sb="0" eb="2">
      <t>ホンム</t>
    </rPh>
    <rPh sb="3" eb="5">
      <t>ショクイン</t>
    </rPh>
    <rPh sb="5" eb="6">
      <t>スウ</t>
    </rPh>
    <phoneticPr fontId="2"/>
  </si>
  <si>
    <t>野洲幼稚園</t>
    <rPh sb="0" eb="2">
      <t>ヤス</t>
    </rPh>
    <rPh sb="2" eb="5">
      <t>ヨウチエン</t>
    </rPh>
    <phoneticPr fontId="2"/>
  </si>
  <si>
    <t>野洲小学校</t>
    <rPh sb="0" eb="2">
      <t>ヤス</t>
    </rPh>
    <rPh sb="2" eb="5">
      <t>ショウガッコウ</t>
    </rPh>
    <phoneticPr fontId="2"/>
  </si>
  <si>
    <t>野洲中学校</t>
    <rPh sb="0" eb="2">
      <t>ヤス</t>
    </rPh>
    <rPh sb="2" eb="5">
      <t>チュウガッコウ</t>
    </rPh>
    <phoneticPr fontId="2"/>
  </si>
  <si>
    <t>野洲北中学校</t>
    <rPh sb="0" eb="2">
      <t>ヤス</t>
    </rPh>
    <rPh sb="2" eb="3">
      <t>キタ</t>
    </rPh>
    <rPh sb="3" eb="6">
      <t>チュウガッコウ</t>
    </rPh>
    <phoneticPr fontId="2"/>
  </si>
  <si>
    <t>本務教員数</t>
    <rPh sb="0" eb="2">
      <t>ホンム</t>
    </rPh>
    <rPh sb="2" eb="4">
      <t>キョウイン</t>
    </rPh>
    <rPh sb="4" eb="5">
      <t>スウ</t>
    </rPh>
    <phoneticPr fontId="2"/>
  </si>
  <si>
    <t>本務教職員数（人）</t>
    <rPh sb="0" eb="2">
      <t>ホンム</t>
    </rPh>
    <rPh sb="2" eb="4">
      <t>キョウショク</t>
    </rPh>
    <rPh sb="4" eb="5">
      <t>イン</t>
    </rPh>
    <rPh sb="5" eb="6">
      <t>スウ</t>
    </rPh>
    <rPh sb="7" eb="8">
      <t>ヒト</t>
    </rPh>
    <phoneticPr fontId="2"/>
  </si>
  <si>
    <t>竹ヶ丘</t>
    <rPh sb="0" eb="1">
      <t>タケ</t>
    </rPh>
    <rPh sb="2" eb="3">
      <t>オカ</t>
    </rPh>
    <phoneticPr fontId="2"/>
  </si>
  <si>
    <t>自然公園の面積は市町境界設定変更による琵琶湖水域の面積19,620,000㎡を含む。</t>
    <rPh sb="0" eb="2">
      <t>シゼン</t>
    </rPh>
    <rPh sb="2" eb="4">
      <t>コウエン</t>
    </rPh>
    <rPh sb="5" eb="7">
      <t>メンセキ</t>
    </rPh>
    <rPh sb="8" eb="10">
      <t>シチョウ</t>
    </rPh>
    <rPh sb="10" eb="12">
      <t>キョウカイ</t>
    </rPh>
    <rPh sb="12" eb="14">
      <t>セッテイ</t>
    </rPh>
    <rPh sb="14" eb="16">
      <t>ヘンコウ</t>
    </rPh>
    <rPh sb="19" eb="22">
      <t>ビワコ</t>
    </rPh>
    <rPh sb="22" eb="24">
      <t>スイイキ</t>
    </rPh>
    <rPh sb="25" eb="27">
      <t>メンセキ</t>
    </rPh>
    <rPh sb="39" eb="40">
      <t>フク</t>
    </rPh>
    <phoneticPr fontId="2"/>
  </si>
  <si>
    <t>不明</t>
    <rPh sb="0" eb="2">
      <t>フメイ</t>
    </rPh>
    <phoneticPr fontId="2"/>
  </si>
  <si>
    <t>テクノスマート</t>
    <phoneticPr fontId="2"/>
  </si>
  <si>
    <t>台湾</t>
    <rPh sb="0" eb="2">
      <t>タイワン</t>
    </rPh>
    <phoneticPr fontId="2"/>
  </si>
  <si>
    <t>合計（都市計画区域）</t>
    <rPh sb="0" eb="2">
      <t>ゴウケイ</t>
    </rPh>
    <rPh sb="3" eb="5">
      <t>トシ</t>
    </rPh>
    <rPh sb="5" eb="7">
      <t>ケイカク</t>
    </rPh>
    <rPh sb="7" eb="9">
      <t>クイキ</t>
    </rPh>
    <phoneticPr fontId="2"/>
  </si>
  <si>
    <t>バス</t>
    <phoneticPr fontId="2"/>
  </si>
  <si>
    <t>(平成25)年</t>
    <rPh sb="1" eb="3">
      <t>へいせい</t>
    </rPh>
    <rPh sb="6" eb="7">
      <t>ねん</t>
    </rPh>
    <phoneticPr fontId="2" type="Hiragana" alignment="distributed"/>
  </si>
  <si>
    <t>市総合防災センターと東消防署オープン。</t>
    <rPh sb="0" eb="1">
      <t>し</t>
    </rPh>
    <rPh sb="1" eb="3">
      <t>そうごう</t>
    </rPh>
    <rPh sb="3" eb="5">
      <t>ぼうさい</t>
    </rPh>
    <rPh sb="10" eb="11">
      <t>ひがし</t>
    </rPh>
    <rPh sb="11" eb="14">
      <t>しょうぼうしょ</t>
    </rPh>
    <phoneticPr fontId="2" type="Hiragana" alignment="distributed"/>
  </si>
  <si>
    <t>日本最大の銅鐸が歴史民族博物館に里帰り。</t>
    <rPh sb="0" eb="2">
      <t>にほん</t>
    </rPh>
    <rPh sb="2" eb="4">
      <t>さいだい</t>
    </rPh>
    <rPh sb="5" eb="7">
      <t>どうたく</t>
    </rPh>
    <rPh sb="8" eb="10">
      <t>れきし</t>
    </rPh>
    <rPh sb="10" eb="12">
      <t>みんぞく</t>
    </rPh>
    <rPh sb="12" eb="15">
      <t>はくぶつかん</t>
    </rPh>
    <rPh sb="16" eb="18">
      <t>さとがえ</t>
    </rPh>
    <phoneticPr fontId="2" type="Hiragana" alignment="distributed"/>
  </si>
  <si>
    <t>資料：こども課</t>
    <rPh sb="0" eb="2">
      <t>シリョウ</t>
    </rPh>
    <rPh sb="6" eb="7">
      <t>カ</t>
    </rPh>
    <phoneticPr fontId="2"/>
  </si>
  <si>
    <t>野洲市北部合同庁舎開庁。</t>
    <rPh sb="0" eb="3">
      <t>やすし</t>
    </rPh>
    <rPh sb="3" eb="5">
      <t>ほくぶ</t>
    </rPh>
    <rPh sb="5" eb="7">
      <t>ごうどう</t>
    </rPh>
    <rPh sb="7" eb="9">
      <t>ちょうしゃ</t>
    </rPh>
    <rPh sb="9" eb="11">
      <t>かいちょう</t>
    </rPh>
    <phoneticPr fontId="2" type="Hiragana" alignment="distributed"/>
  </si>
  <si>
    <t>資料：</t>
    <rPh sb="0" eb="1">
      <t>シ</t>
    </rPh>
    <rPh sb="1" eb="2">
      <t>リョウ</t>
    </rPh>
    <phoneticPr fontId="2"/>
  </si>
  <si>
    <t>機械器具小売業</t>
    <rPh sb="0" eb="2">
      <t>キカイ</t>
    </rPh>
    <rPh sb="2" eb="4">
      <t>キグ</t>
    </rPh>
    <rPh sb="4" eb="7">
      <t>コウリギョウ</t>
    </rPh>
    <phoneticPr fontId="2"/>
  </si>
  <si>
    <t>その他の小売業</t>
    <rPh sb="2" eb="3">
      <t>タ</t>
    </rPh>
    <rPh sb="4" eb="7">
      <t>コウリギョウ</t>
    </rPh>
    <phoneticPr fontId="2"/>
  </si>
  <si>
    <t>無店舗小売業</t>
    <rPh sb="0" eb="3">
      <t>ムテンポ</t>
    </rPh>
    <rPh sb="3" eb="6">
      <t>コウリギョウ</t>
    </rPh>
    <phoneticPr fontId="2"/>
  </si>
  <si>
    <t>繊維品(衣服,身の回り品を除く）</t>
    <rPh sb="0" eb="2">
      <t>センイ</t>
    </rPh>
    <rPh sb="2" eb="3">
      <t>ヒン</t>
    </rPh>
    <rPh sb="4" eb="6">
      <t>イフク</t>
    </rPh>
    <rPh sb="7" eb="8">
      <t>ミ</t>
    </rPh>
    <rPh sb="9" eb="10">
      <t>マワ</t>
    </rPh>
    <rPh sb="11" eb="12">
      <t>シナ</t>
    </rPh>
    <rPh sb="13" eb="14">
      <t>ノゾ</t>
    </rPh>
    <phoneticPr fontId="2"/>
  </si>
  <si>
    <t>衣服</t>
    <rPh sb="0" eb="2">
      <t>イフク</t>
    </rPh>
    <phoneticPr fontId="2"/>
  </si>
  <si>
    <t>身の回り品</t>
    <rPh sb="0" eb="1">
      <t>ミ</t>
    </rPh>
    <rPh sb="2" eb="3">
      <t>マワ</t>
    </rPh>
    <rPh sb="4" eb="5">
      <t>ヒン</t>
    </rPh>
    <phoneticPr fontId="2"/>
  </si>
  <si>
    <t>農畜産物・水産物</t>
    <rPh sb="0" eb="2">
      <t>ノウチク</t>
    </rPh>
    <rPh sb="2" eb="4">
      <t>サンブツ</t>
    </rPh>
    <rPh sb="5" eb="8">
      <t>スイサンブツ</t>
    </rPh>
    <phoneticPr fontId="2"/>
  </si>
  <si>
    <t>石油・鉱物</t>
    <rPh sb="0" eb="2">
      <t>セキユ</t>
    </rPh>
    <rPh sb="3" eb="5">
      <t>コウブツ</t>
    </rPh>
    <phoneticPr fontId="2"/>
  </si>
  <si>
    <t>鉄鋼製品</t>
    <rPh sb="0" eb="2">
      <t>テッコウ</t>
    </rPh>
    <rPh sb="2" eb="4">
      <t>セイヒン</t>
    </rPh>
    <phoneticPr fontId="2"/>
  </si>
  <si>
    <t>非鉄金属</t>
    <rPh sb="0" eb="2">
      <t>ヒテツ</t>
    </rPh>
    <rPh sb="2" eb="4">
      <t>キンゾク</t>
    </rPh>
    <phoneticPr fontId="2"/>
  </si>
  <si>
    <t>産業機械器具</t>
    <rPh sb="0" eb="2">
      <t>サンギョウ</t>
    </rPh>
    <rPh sb="2" eb="4">
      <t>キカイ</t>
    </rPh>
    <rPh sb="4" eb="6">
      <t>キグ</t>
    </rPh>
    <phoneticPr fontId="2"/>
  </si>
  <si>
    <t>紙・紙製品</t>
    <rPh sb="0" eb="1">
      <t>カミ</t>
    </rPh>
    <rPh sb="2" eb="3">
      <t>カミ</t>
    </rPh>
    <rPh sb="3" eb="5">
      <t>セイヒン</t>
    </rPh>
    <phoneticPr fontId="2"/>
  </si>
  <si>
    <t>機械器具（自動車,自転車を除く）</t>
    <rPh sb="0" eb="2">
      <t>キカイ</t>
    </rPh>
    <rPh sb="2" eb="4">
      <t>キグ</t>
    </rPh>
    <rPh sb="5" eb="8">
      <t>ジドウシャ</t>
    </rPh>
    <rPh sb="9" eb="12">
      <t>ジテンシャ</t>
    </rPh>
    <rPh sb="13" eb="14">
      <t>ノゾ</t>
    </rPh>
    <phoneticPr fontId="2"/>
  </si>
  <si>
    <t>じゅう器</t>
    <rPh sb="3" eb="4">
      <t>キ</t>
    </rPh>
    <phoneticPr fontId="2"/>
  </si>
  <si>
    <t>写真機・時計・眼鏡</t>
    <rPh sb="0" eb="2">
      <t>シャシン</t>
    </rPh>
    <rPh sb="2" eb="3">
      <t>キ</t>
    </rPh>
    <rPh sb="4" eb="6">
      <t>トケイ</t>
    </rPh>
    <rPh sb="7" eb="9">
      <t>メガネ</t>
    </rPh>
    <phoneticPr fontId="2"/>
  </si>
  <si>
    <t>無店舗</t>
    <rPh sb="0" eb="1">
      <t>ム</t>
    </rPh>
    <rPh sb="1" eb="3">
      <t>テンポ</t>
    </rPh>
    <phoneticPr fontId="2"/>
  </si>
  <si>
    <t>通信販売・訪問販売</t>
    <rPh sb="0" eb="2">
      <t>ツウシン</t>
    </rPh>
    <rPh sb="2" eb="4">
      <t>ハンバイ</t>
    </rPh>
    <rPh sb="5" eb="7">
      <t>ホウモン</t>
    </rPh>
    <rPh sb="7" eb="9">
      <t>ハンバイ</t>
    </rPh>
    <phoneticPr fontId="2"/>
  </si>
  <si>
    <t>自動販売機による小売業</t>
    <rPh sb="0" eb="2">
      <t>ジドウ</t>
    </rPh>
    <rPh sb="2" eb="5">
      <t>ハンバイキ</t>
    </rPh>
    <rPh sb="8" eb="11">
      <t>コウリギョウ</t>
    </rPh>
    <phoneticPr fontId="2"/>
  </si>
  <si>
    <t>その他の無店舗</t>
    <rPh sb="2" eb="3">
      <t>タ</t>
    </rPh>
    <rPh sb="4" eb="7">
      <t>ムテンポ</t>
    </rPh>
    <phoneticPr fontId="2"/>
  </si>
  <si>
    <t>専用
住宅</t>
    <rPh sb="0" eb="2">
      <t>センヨウ</t>
    </rPh>
    <rPh sb="3" eb="5">
      <t>ジュウタク</t>
    </rPh>
    <phoneticPr fontId="2"/>
  </si>
  <si>
    <t>共同住宅
寄宿舎</t>
    <rPh sb="0" eb="2">
      <t>キョウドウ</t>
    </rPh>
    <rPh sb="2" eb="4">
      <t>ジュウタク</t>
    </rPh>
    <rPh sb="5" eb="8">
      <t>キシュクシャ</t>
    </rPh>
    <phoneticPr fontId="2"/>
  </si>
  <si>
    <t>併用
住宅</t>
    <rPh sb="0" eb="2">
      <t>ヘイヨウ</t>
    </rPh>
    <rPh sb="3" eb="5">
      <t>ジュウタク</t>
    </rPh>
    <phoneticPr fontId="2"/>
  </si>
  <si>
    <t>旅館・
料亭</t>
    <rPh sb="0" eb="2">
      <t>リョカン</t>
    </rPh>
    <rPh sb="4" eb="6">
      <t>リョウテイ</t>
    </rPh>
    <phoneticPr fontId="2"/>
  </si>
  <si>
    <t>事務所・
店舗</t>
    <rPh sb="0" eb="2">
      <t>ジム</t>
    </rPh>
    <rPh sb="2" eb="3">
      <t>ショ</t>
    </rPh>
    <rPh sb="5" eb="7">
      <t>テンポ</t>
    </rPh>
    <phoneticPr fontId="2"/>
  </si>
  <si>
    <t>工場・
倉庫</t>
    <rPh sb="0" eb="2">
      <t>コウジョウ</t>
    </rPh>
    <rPh sb="4" eb="6">
      <t>ソウコ</t>
    </rPh>
    <phoneticPr fontId="2"/>
  </si>
  <si>
    <t>各年度末現在</t>
    <rPh sb="0" eb="1">
      <t>カク</t>
    </rPh>
    <rPh sb="1" eb="3">
      <t>ネンド</t>
    </rPh>
    <rPh sb="3" eb="4">
      <t>マツ</t>
    </rPh>
    <rPh sb="4" eb="6">
      <t>ゲンザイ</t>
    </rPh>
    <phoneticPr fontId="2"/>
  </si>
  <si>
    <t>大　畑</t>
    <rPh sb="0" eb="1">
      <t>ダイ</t>
    </rPh>
    <rPh sb="2" eb="3">
      <t>ハタケ</t>
    </rPh>
    <phoneticPr fontId="2"/>
  </si>
  <si>
    <t>総量</t>
    <rPh sb="0" eb="2">
      <t>ソウリョウ</t>
    </rPh>
    <phoneticPr fontId="2"/>
  </si>
  <si>
    <t>水洗化人口(人)
（C）</t>
    <rPh sb="0" eb="3">
      <t>スイセンカ</t>
    </rPh>
    <rPh sb="3" eb="5">
      <t>ジンコウ</t>
    </rPh>
    <rPh sb="6" eb="7">
      <t>ニン</t>
    </rPh>
    <phoneticPr fontId="2"/>
  </si>
  <si>
    <t>８０．１４K㎡</t>
    <phoneticPr fontId="2"/>
  </si>
  <si>
    <t>平成26年</t>
    <rPh sb="0" eb="2">
      <t>ヘイセイ</t>
    </rPh>
    <rPh sb="4" eb="5">
      <t>ネン</t>
    </rPh>
    <phoneticPr fontId="2"/>
  </si>
  <si>
    <t>平成26年</t>
  </si>
  <si>
    <t>平成２６年</t>
    <rPh sb="0" eb="2">
      <t>ヘイセイ</t>
    </rPh>
    <rPh sb="4" eb="5">
      <t>ネン</t>
    </rPh>
    <phoneticPr fontId="2"/>
  </si>
  <si>
    <t>平成25年度</t>
    <rPh sb="0" eb="2">
      <t>ヘイセイ</t>
    </rPh>
    <rPh sb="4" eb="5">
      <t>ネン</t>
    </rPh>
    <rPh sb="5" eb="6">
      <t>ド</t>
    </rPh>
    <phoneticPr fontId="2"/>
  </si>
  <si>
    <t>平成25年度</t>
    <rPh sb="0" eb="2">
      <t>ヘイセイ</t>
    </rPh>
    <rPh sb="4" eb="6">
      <t>ネンド</t>
    </rPh>
    <phoneticPr fontId="2"/>
  </si>
  <si>
    <t>平成25年度</t>
    <rPh sb="0" eb="2">
      <t>ヘイセイ</t>
    </rPh>
    <phoneticPr fontId="6"/>
  </si>
  <si>
    <t>(平成26)年</t>
    <phoneticPr fontId="2"/>
  </si>
  <si>
    <t>野洲市消防団が消防団最高栄誉「まとい」を受賞。</t>
    <rPh sb="0" eb="3">
      <t>ヤスシ</t>
    </rPh>
    <rPh sb="3" eb="6">
      <t>ショウボウダン</t>
    </rPh>
    <rPh sb="7" eb="10">
      <t>ショウボウダン</t>
    </rPh>
    <rPh sb="10" eb="12">
      <t>サイコウ</t>
    </rPh>
    <rPh sb="12" eb="14">
      <t>エイヨ</t>
    </rPh>
    <rPh sb="20" eb="22">
      <t>ジュショウ</t>
    </rPh>
    <phoneticPr fontId="2"/>
  </si>
  <si>
    <t>野洲第二保育園閉園。</t>
    <rPh sb="0" eb="1">
      <t>ヤ</t>
    </rPh>
    <rPh sb="1" eb="2">
      <t>ス</t>
    </rPh>
    <rPh sb="2" eb="4">
      <t>ダイニ</t>
    </rPh>
    <rPh sb="4" eb="7">
      <t>ホイクエン</t>
    </rPh>
    <rPh sb="7" eb="9">
      <t>ヘイエン</t>
    </rPh>
    <phoneticPr fontId="2"/>
  </si>
  <si>
    <t>さくらばさまこども園開園。</t>
    <rPh sb="9" eb="10">
      <t>エン</t>
    </rPh>
    <rPh sb="10" eb="12">
      <t>カイエン</t>
    </rPh>
    <phoneticPr fontId="2"/>
  </si>
  <si>
    <t>野洲川総合水防演習実施。</t>
    <rPh sb="0" eb="1">
      <t>ヤ</t>
    </rPh>
    <rPh sb="1" eb="2">
      <t>ス</t>
    </rPh>
    <rPh sb="2" eb="3">
      <t>カワ</t>
    </rPh>
    <rPh sb="3" eb="5">
      <t>ソウゴウ</t>
    </rPh>
    <rPh sb="5" eb="7">
      <t>スイボウ</t>
    </rPh>
    <rPh sb="7" eb="9">
      <t>エンシュウ</t>
    </rPh>
    <rPh sb="9" eb="11">
      <t>ジッシ</t>
    </rPh>
    <phoneticPr fontId="2"/>
  </si>
  <si>
    <t>野洲市市制１０周年。</t>
    <rPh sb="0" eb="3">
      <t>ヤスシ</t>
    </rPh>
    <rPh sb="3" eb="5">
      <t>シセイ</t>
    </rPh>
    <rPh sb="7" eb="9">
      <t>シュウネン</t>
    </rPh>
    <phoneticPr fontId="2"/>
  </si>
  <si>
    <t>６０．身体障害者手帳交付状況</t>
    <rPh sb="3" eb="5">
      <t>シンタイ</t>
    </rPh>
    <rPh sb="5" eb="8">
      <t>ショウガイシャ</t>
    </rPh>
    <rPh sb="8" eb="10">
      <t>テチョウ</t>
    </rPh>
    <rPh sb="10" eb="12">
      <t>コウフ</t>
    </rPh>
    <rPh sb="12" eb="14">
      <t>ジョウキョウ</t>
    </rPh>
    <phoneticPr fontId="2"/>
  </si>
  <si>
    <t>６２．国民年金加入者数</t>
    <rPh sb="3" eb="5">
      <t>コクミン</t>
    </rPh>
    <rPh sb="5" eb="7">
      <t>ネンキン</t>
    </rPh>
    <rPh sb="7" eb="10">
      <t>カニュウシャ</t>
    </rPh>
    <rPh sb="10" eb="11">
      <t>スウ</t>
    </rPh>
    <phoneticPr fontId="2"/>
  </si>
  <si>
    <t>６３．国民年金受給者数</t>
    <rPh sb="3" eb="5">
      <t>コクミン</t>
    </rPh>
    <rPh sb="5" eb="7">
      <t>ネンキン</t>
    </rPh>
    <rPh sb="7" eb="10">
      <t>ジュキュウシャ</t>
    </rPh>
    <rPh sb="10" eb="11">
      <t>スウ</t>
    </rPh>
    <phoneticPr fontId="2"/>
  </si>
  <si>
    <t>６４．保育園別園児数</t>
    <rPh sb="3" eb="6">
      <t>ホイクエン</t>
    </rPh>
    <rPh sb="6" eb="7">
      <t>ベツ</t>
    </rPh>
    <rPh sb="7" eb="9">
      <t>エンジ</t>
    </rPh>
    <rPh sb="9" eb="10">
      <t>スウ</t>
    </rPh>
    <phoneticPr fontId="2"/>
  </si>
  <si>
    <t>平成２５年</t>
    <rPh sb="0" eb="2">
      <t>ヘイセイ</t>
    </rPh>
    <rPh sb="4" eb="5">
      <t>ネンド</t>
    </rPh>
    <phoneticPr fontId="2"/>
  </si>
  <si>
    <t>ﾃﾞｲﾀｳﾝ野洲</t>
    <rPh sb="6" eb="7">
      <t>ヤ</t>
    </rPh>
    <rPh sb="7" eb="8">
      <t>ス</t>
    </rPh>
    <phoneticPr fontId="2"/>
  </si>
  <si>
    <t>中国塗料</t>
    <rPh sb="0" eb="2">
      <t>チュウゴク</t>
    </rPh>
    <rPh sb="2" eb="4">
      <t>トリョウ</t>
    </rPh>
    <phoneticPr fontId="2"/>
  </si>
  <si>
    <t>ヒラカワガイダム</t>
    <phoneticPr fontId="2"/>
  </si>
  <si>
    <t>冨波東</t>
    <rPh sb="0" eb="1">
      <t>トミ</t>
    </rPh>
    <rPh sb="1" eb="2">
      <t>ナミ</t>
    </rPh>
    <rPh sb="2" eb="3">
      <t>ヒガシ</t>
    </rPh>
    <phoneticPr fontId="2"/>
  </si>
  <si>
    <t>-</t>
    <phoneticPr fontId="2"/>
  </si>
  <si>
    <t>(注)各年末現在</t>
    <rPh sb="1" eb="2">
      <t>チュウ</t>
    </rPh>
    <rPh sb="3" eb="5">
      <t>カクネン</t>
    </rPh>
    <rPh sb="5" eb="6">
      <t>マツ</t>
    </rPh>
    <rPh sb="6" eb="8">
      <t>ゲンザイ</t>
    </rPh>
    <phoneticPr fontId="2"/>
  </si>
  <si>
    <t>加害</t>
    <rPh sb="0" eb="2">
      <t>カガイ</t>
    </rPh>
    <phoneticPr fontId="2"/>
  </si>
  <si>
    <t>附　鍍銀籠手金具　1隻</t>
    <rPh sb="0" eb="1">
      <t>ツ</t>
    </rPh>
    <rPh sb="3" eb="4">
      <t>ギン</t>
    </rPh>
    <rPh sb="4" eb="5">
      <t>カゴ</t>
    </rPh>
    <rPh sb="5" eb="6">
      <t>テ</t>
    </rPh>
    <rPh sb="6" eb="8">
      <t>カナグ</t>
    </rPh>
    <rPh sb="10" eb="11">
      <t>セキ</t>
    </rPh>
    <phoneticPr fontId="2"/>
  </si>
  <si>
    <t>木造薬師如来坐像  附　造立願文1通</t>
    <rPh sb="0" eb="2">
      <t>モクゾウ</t>
    </rPh>
    <rPh sb="2" eb="4">
      <t>ヤクシ</t>
    </rPh>
    <rPh sb="4" eb="6">
      <t>ニョライ</t>
    </rPh>
    <rPh sb="6" eb="7">
      <t>ザ</t>
    </rPh>
    <rPh sb="7" eb="8">
      <t>ゾウ</t>
    </rPh>
    <rPh sb="10" eb="11">
      <t>フゾク</t>
    </rPh>
    <rPh sb="12" eb="13">
      <t>ツク</t>
    </rPh>
    <rPh sb="13" eb="14">
      <t>タ</t>
    </rPh>
    <rPh sb="14" eb="15">
      <t>ネガ</t>
    </rPh>
    <rPh sb="15" eb="16">
      <t>ブン</t>
    </rPh>
    <rPh sb="17" eb="18">
      <t>ツウ</t>
    </rPh>
    <phoneticPr fontId="2"/>
  </si>
  <si>
    <t>52点　</t>
    <rPh sb="2" eb="3">
      <t>テン</t>
    </rPh>
    <phoneticPr fontId="2"/>
  </si>
  <si>
    <t>中主町役場所蔵絵図　附　絵図断面等5点</t>
    <rPh sb="0" eb="3">
      <t>チュウズチョウ</t>
    </rPh>
    <rPh sb="3" eb="5">
      <t>ヤクバ</t>
    </rPh>
    <rPh sb="5" eb="7">
      <t>ショゾウ</t>
    </rPh>
    <rPh sb="7" eb="9">
      <t>エズ</t>
    </rPh>
    <rPh sb="10" eb="11">
      <t>フ</t>
    </rPh>
    <rPh sb="12" eb="14">
      <t>エズ</t>
    </rPh>
    <rPh sb="14" eb="17">
      <t>ダンメントウ</t>
    </rPh>
    <rPh sb="18" eb="19">
      <t>テン</t>
    </rPh>
    <phoneticPr fontId="2"/>
  </si>
  <si>
    <t>平成26年 4月23日</t>
    <rPh sb="0" eb="2">
      <t>ヘイセイ</t>
    </rPh>
    <rPh sb="4" eb="5">
      <t>ネン</t>
    </rPh>
    <rPh sb="7" eb="8">
      <t>ガツ</t>
    </rPh>
    <rPh sb="10" eb="11">
      <t>ニチ</t>
    </rPh>
    <phoneticPr fontId="2"/>
  </si>
  <si>
    <t>野洲市</t>
    <rPh sb="0" eb="3">
      <t>ヤスシ</t>
    </rPh>
    <phoneticPr fontId="2"/>
  </si>
  <si>
    <t>平成16年(2004)10月1日</t>
    <rPh sb="0" eb="2">
      <t>ヘイセイ</t>
    </rPh>
    <rPh sb="4" eb="5">
      <t>ネン</t>
    </rPh>
    <rPh sb="13" eb="14">
      <t>ガツ</t>
    </rPh>
    <rPh sb="15" eb="16">
      <t>ニチ</t>
    </rPh>
    <phoneticPr fontId="2"/>
  </si>
  <si>
    <t>平成19年(2007)10月1日</t>
    <rPh sb="0" eb="2">
      <t>ヘイセイ</t>
    </rPh>
    <rPh sb="4" eb="5">
      <t>ネン</t>
    </rPh>
    <rPh sb="13" eb="14">
      <t>ガツ</t>
    </rPh>
    <rPh sb="15" eb="16">
      <t>ニチ</t>
    </rPh>
    <phoneticPr fontId="2"/>
  </si>
  <si>
    <t>平成22年(2010)10月1日</t>
    <rPh sb="0" eb="2">
      <t>ヘイセイ</t>
    </rPh>
    <rPh sb="4" eb="5">
      <t>ネン</t>
    </rPh>
    <rPh sb="13" eb="14">
      <t>ガツ</t>
    </rPh>
    <rPh sb="15" eb="16">
      <t>ニチ</t>
    </rPh>
    <phoneticPr fontId="2"/>
  </si>
  <si>
    <t>平成26年(2014)10月1日</t>
    <rPh sb="0" eb="2">
      <t>ヘイセイ</t>
    </rPh>
    <rPh sb="4" eb="5">
      <t>ネン</t>
    </rPh>
    <rPh sb="13" eb="14">
      <t>ガツ</t>
    </rPh>
    <rPh sb="15" eb="16">
      <t>ニチ</t>
    </rPh>
    <phoneticPr fontId="2"/>
  </si>
  <si>
    <t>５３．定期予防接種実施状況</t>
    <rPh sb="3" eb="5">
      <t>テイキ</t>
    </rPh>
    <rPh sb="5" eb="7">
      <t>ヨボウ</t>
    </rPh>
    <rPh sb="7" eb="9">
      <t>セッシュ</t>
    </rPh>
    <rPh sb="9" eb="11">
      <t>ジッシ</t>
    </rPh>
    <rPh sb="11" eb="13">
      <t>ジョウキョウ</t>
    </rPh>
    <phoneticPr fontId="2"/>
  </si>
  <si>
    <t>不活化ポリオ</t>
    <rPh sb="0" eb="1">
      <t>フ</t>
    </rPh>
    <rPh sb="1" eb="3">
      <t>カツカ</t>
    </rPh>
    <phoneticPr fontId="2"/>
  </si>
  <si>
    <t>資料：健康推進課(単位：人)</t>
    <rPh sb="0" eb="2">
      <t>シリョウ</t>
    </rPh>
    <rPh sb="3" eb="8">
      <t>ケンコウスイシンカ</t>
    </rPh>
    <rPh sb="9" eb="11">
      <t>タンイ</t>
    </rPh>
    <rPh sb="12" eb="13">
      <t>ヒト</t>
    </rPh>
    <phoneticPr fontId="2"/>
  </si>
  <si>
    <t>(注)４種混合、不活化ポリオは平成24年度から実施</t>
    <rPh sb="1" eb="2">
      <t>チュウ</t>
    </rPh>
    <rPh sb="4" eb="5">
      <t>シュ</t>
    </rPh>
    <rPh sb="5" eb="7">
      <t>コンゴウ</t>
    </rPh>
    <rPh sb="8" eb="9">
      <t>フ</t>
    </rPh>
    <rPh sb="9" eb="11">
      <t>カツカ</t>
    </rPh>
    <rPh sb="15" eb="17">
      <t>ヘイセイ</t>
    </rPh>
    <rPh sb="19" eb="21">
      <t>ネンド</t>
    </rPh>
    <rPh sb="23" eb="25">
      <t>ジッシ</t>
    </rPh>
    <phoneticPr fontId="2"/>
  </si>
  <si>
    <t>ポリオ(生)</t>
    <rPh sb="4" eb="5">
      <t>ナマ</t>
    </rPh>
    <phoneticPr fontId="2"/>
  </si>
  <si>
    <t>(注)ポリオ(生)は平成24年度途中で中止</t>
    <rPh sb="1" eb="2">
      <t>チュウ</t>
    </rPh>
    <rPh sb="7" eb="8">
      <t>ナマ</t>
    </rPh>
    <rPh sb="10" eb="12">
      <t>ヘイセイ</t>
    </rPh>
    <rPh sb="14" eb="15">
      <t>ネン</t>
    </rPh>
    <rPh sb="15" eb="16">
      <t>ド</t>
    </rPh>
    <rPh sb="16" eb="18">
      <t>トチュウ</t>
    </rPh>
    <rPh sb="19" eb="21">
      <t>チュウシ</t>
    </rPh>
    <phoneticPr fontId="2"/>
  </si>
  <si>
    <t>第1期</t>
    <rPh sb="0" eb="1">
      <t>ダイ</t>
    </rPh>
    <rPh sb="2" eb="3">
      <t>キ</t>
    </rPh>
    <phoneticPr fontId="2"/>
  </si>
  <si>
    <t>第2期</t>
    <rPh sb="0" eb="1">
      <t>ダイ</t>
    </rPh>
    <rPh sb="2" eb="3">
      <t>キ</t>
    </rPh>
    <phoneticPr fontId="2"/>
  </si>
  <si>
    <t>第3期</t>
    <rPh sb="0" eb="1">
      <t>ダイ</t>
    </rPh>
    <rPh sb="2" eb="3">
      <t>キ</t>
    </rPh>
    <phoneticPr fontId="2"/>
  </si>
  <si>
    <t>第4期</t>
    <rPh sb="0" eb="1">
      <t>ダイ</t>
    </rPh>
    <rPh sb="2" eb="3">
      <t>キ</t>
    </rPh>
    <phoneticPr fontId="2"/>
  </si>
  <si>
    <t>(注)ＭＲの第3期・第4期は平成20年から24年まで</t>
    <rPh sb="1" eb="2">
      <t>チュウ</t>
    </rPh>
    <rPh sb="6" eb="7">
      <t>ダイ</t>
    </rPh>
    <rPh sb="8" eb="9">
      <t>キ</t>
    </rPh>
    <rPh sb="10" eb="11">
      <t>ダイ</t>
    </rPh>
    <rPh sb="12" eb="13">
      <t>キ</t>
    </rPh>
    <rPh sb="14" eb="16">
      <t>ヘイセイ</t>
    </rPh>
    <rPh sb="18" eb="19">
      <t>ネン</t>
    </rPh>
    <rPh sb="23" eb="24">
      <t>ネン</t>
    </rPh>
    <phoneticPr fontId="2"/>
  </si>
  <si>
    <t>　　　萌黄地白茶格子生絹袷小袖　1隻</t>
    <rPh sb="3" eb="4">
      <t>モ</t>
    </rPh>
    <rPh sb="4" eb="5">
      <t>キ</t>
    </rPh>
    <rPh sb="5" eb="6">
      <t>チ</t>
    </rPh>
    <rPh sb="6" eb="7">
      <t>シロ</t>
    </rPh>
    <rPh sb="7" eb="8">
      <t>チャ</t>
    </rPh>
    <rPh sb="8" eb="10">
      <t>コウシ</t>
    </rPh>
    <rPh sb="10" eb="11">
      <t>ショウ</t>
    </rPh>
    <rPh sb="11" eb="12">
      <t>キヌ</t>
    </rPh>
    <rPh sb="12" eb="13">
      <t>アワセ</t>
    </rPh>
    <rPh sb="13" eb="15">
      <t>コソデ</t>
    </rPh>
    <rPh sb="17" eb="18">
      <t>セキ</t>
    </rPh>
    <phoneticPr fontId="2"/>
  </si>
  <si>
    <t>名称変更の追加指定</t>
    <rPh sb="0" eb="2">
      <t>メイショウ</t>
    </rPh>
    <rPh sb="2" eb="4">
      <t>ヘンコウ</t>
    </rPh>
    <rPh sb="5" eb="7">
      <t>ツイカ</t>
    </rPh>
    <rPh sb="7" eb="9">
      <t>シテイ</t>
    </rPh>
    <phoneticPr fontId="2"/>
  </si>
  <si>
    <t>総数</t>
  </si>
  <si>
    <t>悪性
新生物</t>
  </si>
  <si>
    <t>脳血管疾患</t>
  </si>
  <si>
    <t>心疾患</t>
  </si>
  <si>
    <t>肺炎及び気管支炎</t>
  </si>
  <si>
    <t>腎不全</t>
  </si>
  <si>
    <t>肝疾患及び
肝硬変</t>
  </si>
  <si>
    <t>糖尿病</t>
  </si>
  <si>
    <t>高血圧性疾患</t>
  </si>
  <si>
    <t>老衰</t>
  </si>
  <si>
    <t>不慮の
事故</t>
  </si>
  <si>
    <t>自殺</t>
  </si>
  <si>
    <t>麻しん・風しん
(ＭＲ)</t>
    <rPh sb="0" eb="1">
      <t>マ</t>
    </rPh>
    <rPh sb="4" eb="5">
      <t>フウ</t>
    </rPh>
    <phoneticPr fontId="2"/>
  </si>
  <si>
    <t>小児用肺炎球菌</t>
    <rPh sb="0" eb="3">
      <t>ショウニヨウ</t>
    </rPh>
    <rPh sb="3" eb="5">
      <t>ハイエン</t>
    </rPh>
    <rPh sb="5" eb="7">
      <t>キュウキン</t>
    </rPh>
    <phoneticPr fontId="2"/>
  </si>
  <si>
    <t>日本脳炎</t>
    <rPh sb="0" eb="2">
      <t>ニホン</t>
    </rPh>
    <rPh sb="2" eb="4">
      <t>ノウエン</t>
    </rPh>
    <phoneticPr fontId="2"/>
  </si>
  <si>
    <t>４種混合
(百日ぜき・ジフテリア・破傷風・不活化ポリオ)</t>
    <rPh sb="21" eb="22">
      <t>フ</t>
    </rPh>
    <rPh sb="22" eb="24">
      <t>カツカ</t>
    </rPh>
    <phoneticPr fontId="2"/>
  </si>
  <si>
    <t>子宮頸がん</t>
    <rPh sb="0" eb="2">
      <t>シキュウ</t>
    </rPh>
    <rPh sb="2" eb="3">
      <t>ケイ</t>
    </rPh>
    <phoneticPr fontId="34"/>
  </si>
  <si>
    <t>(注)子宮頸がん･･･平成22年11月26日からの任意接種費用助成期間を経て平成25年4月1日から定期予防</t>
    <rPh sb="1" eb="2">
      <t>チュウ</t>
    </rPh>
    <rPh sb="3" eb="5">
      <t>シキュウ</t>
    </rPh>
    <rPh sb="5" eb="6">
      <t>ケイ</t>
    </rPh>
    <rPh sb="11" eb="13">
      <t>ヘイセイ</t>
    </rPh>
    <rPh sb="15" eb="16">
      <t>ネン</t>
    </rPh>
    <rPh sb="18" eb="19">
      <t>ガツ</t>
    </rPh>
    <rPh sb="21" eb="22">
      <t>ニチ</t>
    </rPh>
    <rPh sb="25" eb="27">
      <t>ニンイ</t>
    </rPh>
    <rPh sb="27" eb="29">
      <t>セッシュ</t>
    </rPh>
    <rPh sb="29" eb="31">
      <t>ヒヨウ</t>
    </rPh>
    <rPh sb="31" eb="33">
      <t>ジョセイ</t>
    </rPh>
    <rPh sb="33" eb="35">
      <t>キカン</t>
    </rPh>
    <rPh sb="36" eb="37">
      <t>ヘ</t>
    </rPh>
    <rPh sb="38" eb="40">
      <t>ヘイセイ</t>
    </rPh>
    <rPh sb="42" eb="43">
      <t>ネン</t>
    </rPh>
    <rPh sb="44" eb="45">
      <t>ガツ</t>
    </rPh>
    <rPh sb="46" eb="47">
      <t>ニチ</t>
    </rPh>
    <rPh sb="49" eb="51">
      <t>テイキ</t>
    </rPh>
    <rPh sb="51" eb="53">
      <t>ヨボウ</t>
    </rPh>
    <phoneticPr fontId="34"/>
  </si>
  <si>
    <t>接種化。平成25年6月14日から積極的勧奨が差し控えになる</t>
    <rPh sb="0" eb="2">
      <t>セッシュ</t>
    </rPh>
    <rPh sb="2" eb="3">
      <t>カ</t>
    </rPh>
    <rPh sb="4" eb="6">
      <t>ヘイセイ</t>
    </rPh>
    <rPh sb="8" eb="9">
      <t>ネン</t>
    </rPh>
    <rPh sb="10" eb="11">
      <t>ガツ</t>
    </rPh>
    <rPh sb="13" eb="14">
      <t>ニチ</t>
    </rPh>
    <rPh sb="16" eb="19">
      <t>セッキョクテキ</t>
    </rPh>
    <rPh sb="19" eb="21">
      <t>カンショウ</t>
    </rPh>
    <rPh sb="22" eb="23">
      <t>サ</t>
    </rPh>
    <rPh sb="24" eb="25">
      <t>ヒカ</t>
    </rPh>
    <phoneticPr fontId="34"/>
  </si>
  <si>
    <t>(注)日本脳炎･･･平成17年5月30日～平成22年3月31日の積極的勧奨の差し控え後、平成22年4月から勧奨</t>
    <rPh sb="1" eb="2">
      <t>チュウ</t>
    </rPh>
    <rPh sb="3" eb="5">
      <t>ニホン</t>
    </rPh>
    <rPh sb="5" eb="7">
      <t>ノウエン</t>
    </rPh>
    <rPh sb="10" eb="12">
      <t>ヘイセイ</t>
    </rPh>
    <rPh sb="14" eb="15">
      <t>ネン</t>
    </rPh>
    <rPh sb="16" eb="17">
      <t>ガツ</t>
    </rPh>
    <rPh sb="19" eb="20">
      <t>ニチ</t>
    </rPh>
    <rPh sb="21" eb="23">
      <t>ヘイセイ</t>
    </rPh>
    <rPh sb="25" eb="26">
      <t>ネン</t>
    </rPh>
    <rPh sb="27" eb="28">
      <t>ガツ</t>
    </rPh>
    <rPh sb="30" eb="31">
      <t>ニチ</t>
    </rPh>
    <rPh sb="32" eb="35">
      <t>セッキョクテキ</t>
    </rPh>
    <rPh sb="35" eb="37">
      <t>カンショウ</t>
    </rPh>
    <rPh sb="38" eb="39">
      <t>サ</t>
    </rPh>
    <rPh sb="40" eb="41">
      <t>ヒカ</t>
    </rPh>
    <rPh sb="42" eb="43">
      <t>ゴ</t>
    </rPh>
    <rPh sb="44" eb="46">
      <t>ヘイセイ</t>
    </rPh>
    <rPh sb="48" eb="49">
      <t>ネン</t>
    </rPh>
    <rPh sb="50" eb="51">
      <t>ガツ</t>
    </rPh>
    <rPh sb="53" eb="55">
      <t>カンショウ</t>
    </rPh>
    <phoneticPr fontId="34"/>
  </si>
  <si>
    <t>出向・派遣従業者のみ</t>
    <rPh sb="0" eb="2">
      <t>シュッコウ</t>
    </rPh>
    <rPh sb="3" eb="5">
      <t>ハケン</t>
    </rPh>
    <rPh sb="5" eb="8">
      <t>ジュウギョウシャ</t>
    </rPh>
    <phoneticPr fontId="2"/>
  </si>
  <si>
    <t>平成27年</t>
  </si>
  <si>
    <t>平成27年</t>
    <rPh sb="0" eb="2">
      <t>ヘイセイ</t>
    </rPh>
    <rPh sb="4" eb="5">
      <t>ネン</t>
    </rPh>
    <phoneticPr fontId="2"/>
  </si>
  <si>
    <t>平成２７年</t>
    <rPh sb="0" eb="2">
      <t>ヘイセイ</t>
    </rPh>
    <rPh sb="4" eb="5">
      <t>ネン</t>
    </rPh>
    <phoneticPr fontId="2"/>
  </si>
  <si>
    <t>平成２６年</t>
    <rPh sb="0" eb="2">
      <t>ヘイセイ</t>
    </rPh>
    <rPh sb="4" eb="5">
      <t>ネンド</t>
    </rPh>
    <phoneticPr fontId="2"/>
  </si>
  <si>
    <t>平成26年度</t>
    <rPh sb="0" eb="2">
      <t>ヘイセイ</t>
    </rPh>
    <rPh sb="4" eb="5">
      <t>ネン</t>
    </rPh>
    <rPh sb="5" eb="6">
      <t>ド</t>
    </rPh>
    <phoneticPr fontId="2"/>
  </si>
  <si>
    <t>平成26年度</t>
    <rPh sb="0" eb="2">
      <t>ヘイセイ</t>
    </rPh>
    <rPh sb="4" eb="6">
      <t>ネンド</t>
    </rPh>
    <phoneticPr fontId="2"/>
  </si>
  <si>
    <t>平成26年度</t>
    <rPh sb="0" eb="2">
      <t>ヘイセイ</t>
    </rPh>
    <phoneticPr fontId="2"/>
  </si>
  <si>
    <t>平成26年度</t>
    <rPh sb="0" eb="2">
      <t>ヘイセイ</t>
    </rPh>
    <phoneticPr fontId="6"/>
  </si>
  <si>
    <t>(平成27)年</t>
    <phoneticPr fontId="2"/>
  </si>
  <si>
    <t>オクトーバーフェスト＆ジャズフェスin野洲２０１５開催。</t>
    <rPh sb="19" eb="21">
      <t>ヤス</t>
    </rPh>
    <rPh sb="25" eb="27">
      <t>カイサイ</t>
    </rPh>
    <phoneticPr fontId="2"/>
  </si>
  <si>
    <t>小中学
生入院</t>
    <rPh sb="0" eb="1">
      <t>ショウ</t>
    </rPh>
    <rPh sb="1" eb="2">
      <t>チュウ</t>
    </rPh>
    <rPh sb="2" eb="3">
      <t>ガク</t>
    </rPh>
    <rPh sb="4" eb="5">
      <t>セイ</t>
    </rPh>
    <rPh sb="5" eb="7">
      <t>ニュウイン</t>
    </rPh>
    <phoneticPr fontId="2"/>
  </si>
  <si>
    <t>全体</t>
    <rPh sb="0" eb="2">
      <t>ゼンタイ</t>
    </rPh>
    <phoneticPr fontId="2"/>
  </si>
  <si>
    <t>各年4月1日現在</t>
    <rPh sb="0" eb="2">
      <t>カクネン</t>
    </rPh>
    <rPh sb="3" eb="4">
      <t>ガツ</t>
    </rPh>
    <rPh sb="5" eb="6">
      <t>ニチ</t>
    </rPh>
    <rPh sb="6" eb="8">
      <t>ゲンザイ</t>
    </rPh>
    <phoneticPr fontId="2"/>
  </si>
  <si>
    <t>資料：近畿農政局滋賀支局(単位：ha・t)</t>
    <rPh sb="3" eb="5">
      <t>キンキ</t>
    </rPh>
    <rPh sb="5" eb="7">
      <t>ノウセイ</t>
    </rPh>
    <rPh sb="7" eb="8">
      <t>キョク</t>
    </rPh>
    <rPh sb="8" eb="10">
      <t>シガ</t>
    </rPh>
    <rPh sb="10" eb="12">
      <t>シキョク</t>
    </rPh>
    <phoneticPr fontId="2"/>
  </si>
  <si>
    <t>平成 9年度</t>
    <rPh sb="0" eb="2">
      <t>ヘイセイ</t>
    </rPh>
    <rPh sb="4" eb="5">
      <t>ネン</t>
    </rPh>
    <rPh sb="5" eb="6">
      <t>ド</t>
    </rPh>
    <phoneticPr fontId="2"/>
  </si>
  <si>
    <t>　　白生絹袷小袖　1領</t>
    <rPh sb="2" eb="3">
      <t>シロ</t>
    </rPh>
    <rPh sb="3" eb="5">
      <t>キギヌ</t>
    </rPh>
    <rPh sb="5" eb="6">
      <t>アワセ</t>
    </rPh>
    <rPh sb="6" eb="8">
      <t>コソデ</t>
    </rPh>
    <rPh sb="10" eb="11">
      <t>リョウ</t>
    </rPh>
    <phoneticPr fontId="2"/>
  </si>
  <si>
    <t>所 有 者・保護団体</t>
    <rPh sb="0" eb="5">
      <t>ショユウシャ</t>
    </rPh>
    <rPh sb="6" eb="8">
      <t>ホゴ</t>
    </rPh>
    <rPh sb="8" eb="10">
      <t>ダンタイ</t>
    </rPh>
    <phoneticPr fontId="2"/>
  </si>
  <si>
    <t>団体</t>
    <rPh sb="0" eb="2">
      <t>ダンタイ</t>
    </rPh>
    <phoneticPr fontId="2"/>
  </si>
  <si>
    <t>4基33体</t>
    <rPh sb="1" eb="2">
      <t>キ</t>
    </rPh>
    <rPh sb="4" eb="5">
      <t>タイ</t>
    </rPh>
    <phoneticPr fontId="2"/>
  </si>
  <si>
    <t>総面積</t>
    <rPh sb="0" eb="3">
      <t>ソウメンセキ</t>
    </rPh>
    <phoneticPr fontId="2"/>
  </si>
  <si>
    <t>平成２８年</t>
    <rPh sb="0" eb="2">
      <t>ヘイセイ</t>
    </rPh>
    <rPh sb="4" eb="5">
      <t>ネン</t>
    </rPh>
    <phoneticPr fontId="2"/>
  </si>
  <si>
    <t>農林漁業</t>
    <rPh sb="0" eb="2">
      <t>ノウリン</t>
    </rPh>
    <rPh sb="2" eb="4">
      <t>ギョギョウ</t>
    </rPh>
    <phoneticPr fontId="2"/>
  </si>
  <si>
    <t>非農林漁業</t>
    <rPh sb="0" eb="1">
      <t>ヒ</t>
    </rPh>
    <rPh sb="1" eb="3">
      <t>ノウリン</t>
    </rPh>
    <rPh sb="3" eb="5">
      <t>ギョギョウ</t>
    </rPh>
    <phoneticPr fontId="2"/>
  </si>
  <si>
    <t>平成18年の「卸売・小売業」には飲食店を含む。</t>
    <rPh sb="0" eb="2">
      <t>ヘイセイ</t>
    </rPh>
    <rPh sb="4" eb="5">
      <t>ネン</t>
    </rPh>
    <rPh sb="7" eb="9">
      <t>オロシウ</t>
    </rPh>
    <rPh sb="10" eb="13">
      <t>コウリギョウ</t>
    </rPh>
    <rPh sb="16" eb="18">
      <t>インショク</t>
    </rPh>
    <rPh sb="18" eb="19">
      <t>テン</t>
    </rPh>
    <rPh sb="20" eb="21">
      <t>フク</t>
    </rPh>
    <phoneticPr fontId="2"/>
  </si>
  <si>
    <t>平成18年、24年の数値は民営事業所のみ。</t>
    <rPh sb="0" eb="2">
      <t>ヘイセイ</t>
    </rPh>
    <rPh sb="4" eb="5">
      <t>ネン</t>
    </rPh>
    <rPh sb="8" eb="9">
      <t>ネン</t>
    </rPh>
    <rPh sb="10" eb="12">
      <t>スウチ</t>
    </rPh>
    <rPh sb="13" eb="15">
      <t>ミンエイ</t>
    </rPh>
    <rPh sb="15" eb="18">
      <t>ジギョウショ</t>
    </rPh>
    <phoneticPr fontId="2"/>
  </si>
  <si>
    <t>延観光客数</t>
    <rPh sb="0" eb="1">
      <t>ノ</t>
    </rPh>
    <rPh sb="1" eb="3">
      <t>カンコウ</t>
    </rPh>
    <rPh sb="3" eb="5">
      <t>キャクスウ</t>
    </rPh>
    <phoneticPr fontId="2"/>
  </si>
  <si>
    <t>錦織寺</t>
    <rPh sb="0" eb="1">
      <t>ニシキ</t>
    </rPh>
    <rPh sb="1" eb="2">
      <t>オリ</t>
    </rPh>
    <rPh sb="2" eb="3">
      <t>テラ</t>
    </rPh>
    <phoneticPr fontId="2"/>
  </si>
  <si>
    <t>平成26年 商業統計調査</t>
    <rPh sb="0" eb="2">
      <t>ヘイセイ</t>
    </rPh>
    <rPh sb="4" eb="5">
      <t>ネン</t>
    </rPh>
    <rPh sb="6" eb="8">
      <t>ショウギョウ</t>
    </rPh>
    <rPh sb="8" eb="10">
      <t>トウケイ</t>
    </rPh>
    <rPh sb="10" eb="12">
      <t>チョウサ</t>
    </rPh>
    <phoneticPr fontId="2"/>
  </si>
  <si>
    <t>10月9日～14日の祭礼に 行われるもの</t>
    <rPh sb="0" eb="3">
      <t>１０ガツ</t>
    </rPh>
    <rPh sb="3" eb="5">
      <t>９ニチ</t>
    </rPh>
    <rPh sb="6" eb="9">
      <t>１４ニチ</t>
    </rPh>
    <rPh sb="10" eb="12">
      <t>サイレイ</t>
    </rPh>
    <rPh sb="14" eb="15">
      <t>オコナ</t>
    </rPh>
    <phoneticPr fontId="2"/>
  </si>
  <si>
    <t>資料：人口動態調査（単位：人）</t>
    <rPh sb="0" eb="2">
      <t>シリョウ</t>
    </rPh>
    <rPh sb="3" eb="5">
      <t>ジンコウ</t>
    </rPh>
    <rPh sb="5" eb="7">
      <t>ドウタイ</t>
    </rPh>
    <rPh sb="7" eb="9">
      <t>チョウサ</t>
    </rPh>
    <rPh sb="10" eb="12">
      <t>タンイ</t>
    </rPh>
    <rPh sb="13" eb="14">
      <t>ヒト</t>
    </rPh>
    <phoneticPr fontId="2"/>
  </si>
  <si>
    <t xml:space="preserve">   資料：滋賀県観光入込客統計調査（単位：人）</t>
    <rPh sb="3" eb="5">
      <t>シリョウ</t>
    </rPh>
    <rPh sb="6" eb="8">
      <t>シガ</t>
    </rPh>
    <rPh sb="8" eb="9">
      <t>ケン</t>
    </rPh>
    <rPh sb="9" eb="11">
      <t>カンコウ</t>
    </rPh>
    <rPh sb="11" eb="13">
      <t>イリコミ</t>
    </rPh>
    <rPh sb="13" eb="14">
      <t>キャク</t>
    </rPh>
    <rPh sb="14" eb="16">
      <t>トウケイ</t>
    </rPh>
    <rPh sb="16" eb="18">
      <t>チョウサ</t>
    </rPh>
    <rPh sb="19" eb="21">
      <t>タンイ</t>
    </rPh>
    <rPh sb="22" eb="23">
      <t>ヒト</t>
    </rPh>
    <phoneticPr fontId="2"/>
  </si>
  <si>
    <t xml:space="preserve">       資料：住民基本台帳(単位：人・％)</t>
    <rPh sb="7" eb="9">
      <t>シリョウ</t>
    </rPh>
    <rPh sb="10" eb="12">
      <t>ジュウミン</t>
    </rPh>
    <rPh sb="12" eb="14">
      <t>キホン</t>
    </rPh>
    <rPh sb="14" eb="16">
      <t>ダイチョウ</t>
    </rPh>
    <phoneticPr fontId="2"/>
  </si>
  <si>
    <t>合　　計</t>
    <rPh sb="0" eb="1">
      <t>ゴウ</t>
    </rPh>
    <rPh sb="3" eb="4">
      <t>ケイ</t>
    </rPh>
    <phoneticPr fontId="2"/>
  </si>
  <si>
    <t>　資料：学校基本調査</t>
    <rPh sb="1" eb="3">
      <t>シリョウ</t>
    </rPh>
    <rPh sb="4" eb="6">
      <t>ガッコウ</t>
    </rPh>
    <rPh sb="6" eb="8">
      <t>キホン</t>
    </rPh>
    <rPh sb="8" eb="10">
      <t>チョウサ</t>
    </rPh>
    <phoneticPr fontId="2"/>
  </si>
  <si>
    <t>事業所</t>
    <rPh sb="0" eb="3">
      <t>ジギョウショ</t>
    </rPh>
    <phoneticPr fontId="2"/>
  </si>
  <si>
    <t>数(件)</t>
    <rPh sb="0" eb="1">
      <t>スウ</t>
    </rPh>
    <rPh sb="2" eb="3">
      <t>ケン</t>
    </rPh>
    <phoneticPr fontId="2"/>
  </si>
  <si>
    <t>従業者</t>
    <rPh sb="0" eb="3">
      <t>ジュウギョウシャ</t>
    </rPh>
    <phoneticPr fontId="2"/>
  </si>
  <si>
    <t>数(人)</t>
    <rPh sb="0" eb="1">
      <t>スウ</t>
    </rPh>
    <rPh sb="2" eb="3">
      <t>ニン</t>
    </rPh>
    <phoneticPr fontId="2"/>
  </si>
  <si>
    <t>製造品出荷額等</t>
    <rPh sb="0" eb="3">
      <t>セイゾウヒン</t>
    </rPh>
    <rPh sb="3" eb="5">
      <t>シュッカ</t>
    </rPh>
    <rPh sb="5" eb="6">
      <t>ガク</t>
    </rPh>
    <rPh sb="6" eb="7">
      <t>トウ</t>
    </rPh>
    <phoneticPr fontId="2"/>
  </si>
  <si>
    <t>(万円)</t>
    <rPh sb="1" eb="3">
      <t>マンエン</t>
    </rPh>
    <phoneticPr fontId="2"/>
  </si>
  <si>
    <t>家具・装備品</t>
    <rPh sb="0" eb="2">
      <t>カグ</t>
    </rPh>
    <rPh sb="3" eb="6">
      <t>ソウビヒン</t>
    </rPh>
    <phoneticPr fontId="2"/>
  </si>
  <si>
    <t>鉄鋼業</t>
    <rPh sb="0" eb="2">
      <t>テッコウ</t>
    </rPh>
    <rPh sb="2" eb="3">
      <t>ギョウ</t>
    </rPh>
    <phoneticPr fontId="2"/>
  </si>
  <si>
    <t>電子・デバイス</t>
    <rPh sb="0" eb="2">
      <t>デンシ</t>
    </rPh>
    <phoneticPr fontId="2"/>
  </si>
  <si>
    <t>プラスチック</t>
    <phoneticPr fontId="2"/>
  </si>
  <si>
    <t xml:space="preserve">　　　　　　年
区　　分
</t>
    <rPh sb="6" eb="7">
      <t>ネン</t>
    </rPh>
    <rPh sb="11" eb="12">
      <t>ク</t>
    </rPh>
    <rPh sb="14" eb="15">
      <t>ブン</t>
    </rPh>
    <phoneticPr fontId="2"/>
  </si>
  <si>
    <t>付加価値額</t>
    <rPh sb="0" eb="2">
      <t>フカ</t>
    </rPh>
    <rPh sb="2" eb="4">
      <t>カチ</t>
    </rPh>
    <rPh sb="4" eb="5">
      <t>ガク</t>
    </rPh>
    <phoneticPr fontId="2"/>
  </si>
  <si>
    <t>付加価値額の数値は、29人以下の事業所については粗付加価値額</t>
    <rPh sb="0" eb="2">
      <t>フカ</t>
    </rPh>
    <rPh sb="2" eb="4">
      <t>カチ</t>
    </rPh>
    <rPh sb="4" eb="5">
      <t>ガク</t>
    </rPh>
    <rPh sb="6" eb="8">
      <t>スウチ</t>
    </rPh>
    <rPh sb="12" eb="13">
      <t>ニン</t>
    </rPh>
    <rPh sb="13" eb="15">
      <t>イカ</t>
    </rPh>
    <rPh sb="16" eb="19">
      <t>ジギョウショ</t>
    </rPh>
    <rPh sb="24" eb="25">
      <t>アラ</t>
    </rPh>
    <rPh sb="25" eb="27">
      <t>フカ</t>
    </rPh>
    <rPh sb="27" eb="29">
      <t>カチ</t>
    </rPh>
    <rPh sb="29" eb="30">
      <t>ガク</t>
    </rPh>
    <phoneticPr fontId="2"/>
  </si>
  <si>
    <t>Xは数値を秘匿した箇所を表します。</t>
    <rPh sb="2" eb="4">
      <t>スウチ</t>
    </rPh>
    <rPh sb="5" eb="7">
      <t>ヒトク</t>
    </rPh>
    <rPh sb="9" eb="11">
      <t>カショ</t>
    </rPh>
    <rPh sb="12" eb="13">
      <t>アラワ</t>
    </rPh>
    <phoneticPr fontId="2"/>
  </si>
  <si>
    <t>現金給与総額
(万円)</t>
    <rPh sb="0" eb="2">
      <t>ゲンキン</t>
    </rPh>
    <rPh sb="2" eb="4">
      <t>キュウヨ</t>
    </rPh>
    <rPh sb="4" eb="6">
      <t>ソウガク</t>
    </rPh>
    <rPh sb="8" eb="10">
      <t>マンエン</t>
    </rPh>
    <phoneticPr fontId="2"/>
  </si>
  <si>
    <t>製造品出荷額等
(万円)</t>
    <rPh sb="0" eb="3">
      <t>セイゾウヒン</t>
    </rPh>
    <rPh sb="3" eb="5">
      <t>シュッカ</t>
    </rPh>
    <rPh sb="5" eb="6">
      <t>ガク</t>
    </rPh>
    <rPh sb="6" eb="7">
      <t>トウ</t>
    </rPh>
    <rPh sb="9" eb="11">
      <t>マンエン</t>
    </rPh>
    <phoneticPr fontId="2"/>
  </si>
  <si>
    <t>付加価値額
(万円)</t>
    <rPh sb="0" eb="2">
      <t>フカ</t>
    </rPh>
    <rPh sb="2" eb="4">
      <t>カチ</t>
    </rPh>
    <rPh sb="4" eb="5">
      <t>ガク</t>
    </rPh>
    <rPh sb="7" eb="9">
      <t>マンエン</t>
    </rPh>
    <phoneticPr fontId="2"/>
  </si>
  <si>
    <t>原材料使用総額
(万円)</t>
    <rPh sb="0" eb="3">
      <t>ゲンザイリョウ</t>
    </rPh>
    <rPh sb="3" eb="5">
      <t>シヨウ</t>
    </rPh>
    <rPh sb="5" eb="7">
      <t>ソウガク</t>
    </rPh>
    <rPh sb="9" eb="11">
      <t>マンエン</t>
    </rPh>
    <phoneticPr fontId="2"/>
  </si>
  <si>
    <t>延建築面積</t>
    <rPh sb="0" eb="1">
      <t>ノベ</t>
    </rPh>
    <rPh sb="1" eb="3">
      <t>ケンチク</t>
    </rPh>
    <rPh sb="3" eb="5">
      <t>メンセキ</t>
    </rPh>
    <phoneticPr fontId="2"/>
  </si>
  <si>
    <t>　　　区分
年</t>
    <rPh sb="3" eb="5">
      <t>クブン</t>
    </rPh>
    <rPh sb="6" eb="7">
      <t>ネン</t>
    </rPh>
    <phoneticPr fontId="2"/>
  </si>
  <si>
    <t>…</t>
    <phoneticPr fontId="2"/>
  </si>
  <si>
    <t>(1)工業用地</t>
    <rPh sb="3" eb="5">
      <t>コウギョウ</t>
    </rPh>
    <rPh sb="5" eb="7">
      <t>ヨウチ</t>
    </rPh>
    <phoneticPr fontId="2"/>
  </si>
  <si>
    <t>事業所数
(件)</t>
    <rPh sb="0" eb="3">
      <t>ジギョウショ</t>
    </rPh>
    <rPh sb="3" eb="4">
      <t>スウ</t>
    </rPh>
    <rPh sb="6" eb="7">
      <t>ケン</t>
    </rPh>
    <phoneticPr fontId="2"/>
  </si>
  <si>
    <t>(2)工業用水使用量</t>
    <rPh sb="3" eb="5">
      <t>コウギョウ</t>
    </rPh>
    <rPh sb="5" eb="7">
      <t>ヨウスイ</t>
    </rPh>
    <rPh sb="7" eb="10">
      <t>シヨウリョウ</t>
    </rPh>
    <phoneticPr fontId="2"/>
  </si>
  <si>
    <t>水源地別工業用水量</t>
    <rPh sb="0" eb="3">
      <t>スイゲンチ</t>
    </rPh>
    <rPh sb="3" eb="4">
      <t>ベツ</t>
    </rPh>
    <rPh sb="4" eb="6">
      <t>コウギョウ</t>
    </rPh>
    <rPh sb="6" eb="8">
      <t>ヨウスイ</t>
    </rPh>
    <rPh sb="8" eb="9">
      <t>リョウ</t>
    </rPh>
    <phoneticPr fontId="2"/>
  </si>
  <si>
    <t>　　　　区分
年</t>
    <rPh sb="4" eb="6">
      <t>クブン</t>
    </rPh>
    <rPh sb="7" eb="8">
      <t>ネン</t>
    </rPh>
    <phoneticPr fontId="2"/>
  </si>
  <si>
    <t>(注) 付加価値額の数値は、従業者数29人以下の事業所については粗付加価値額</t>
    <rPh sb="1" eb="2">
      <t>チュウ</t>
    </rPh>
    <rPh sb="4" eb="6">
      <t>フカ</t>
    </rPh>
    <rPh sb="6" eb="8">
      <t>カチ</t>
    </rPh>
    <rPh sb="8" eb="9">
      <t>ガク</t>
    </rPh>
    <rPh sb="10" eb="12">
      <t>スウチ</t>
    </rPh>
    <rPh sb="14" eb="15">
      <t>ジュウ</t>
    </rPh>
    <rPh sb="15" eb="18">
      <t>ギョウシャスウ</t>
    </rPh>
    <rPh sb="20" eb="21">
      <t>ニン</t>
    </rPh>
    <rPh sb="21" eb="23">
      <t>イカ</t>
    </rPh>
    <rPh sb="24" eb="27">
      <t>ジギョウショ</t>
    </rPh>
    <rPh sb="32" eb="33">
      <t>アラ</t>
    </rPh>
    <rPh sb="33" eb="35">
      <t>フカ</t>
    </rPh>
    <rPh sb="35" eb="37">
      <t>カチ</t>
    </rPh>
    <rPh sb="37" eb="38">
      <t>ガク</t>
    </rPh>
    <phoneticPr fontId="2"/>
  </si>
  <si>
    <t>３３． 工業の推移</t>
    <rPh sb="4" eb="6">
      <t>コウギョウ</t>
    </rPh>
    <rPh sb="7" eb="9">
      <t>スイイ</t>
    </rPh>
    <phoneticPr fontId="2"/>
  </si>
  <si>
    <t>資料：住民基本台帳</t>
    <rPh sb="0" eb="2">
      <t>シリョウ</t>
    </rPh>
    <rPh sb="3" eb="5">
      <t>ジュウミン</t>
    </rPh>
    <rPh sb="5" eb="7">
      <t>キホン</t>
    </rPh>
    <rPh sb="7" eb="9">
      <t>ダイチョウ</t>
    </rPh>
    <phoneticPr fontId="2"/>
  </si>
  <si>
    <t>平成28年</t>
    <rPh sb="0" eb="2">
      <t>ヘイセイ</t>
    </rPh>
    <rPh sb="4" eb="5">
      <t>ネン</t>
    </rPh>
    <phoneticPr fontId="2"/>
  </si>
  <si>
    <t>野洲</t>
    <rPh sb="0" eb="2">
      <t>ヤス</t>
    </rPh>
    <phoneticPr fontId="2"/>
  </si>
  <si>
    <t>大畑</t>
    <rPh sb="0" eb="2">
      <t>オオハタ</t>
    </rPh>
    <phoneticPr fontId="2"/>
  </si>
  <si>
    <t>万葉台</t>
    <rPh sb="0" eb="2">
      <t>マンヨウ</t>
    </rPh>
    <rPh sb="2" eb="3">
      <t>ダイ</t>
    </rPh>
    <phoneticPr fontId="2"/>
  </si>
  <si>
    <t>行畑</t>
    <rPh sb="0" eb="1">
      <t>ギョウ</t>
    </rPh>
    <rPh sb="1" eb="2">
      <t>ハタ</t>
    </rPh>
    <phoneticPr fontId="2"/>
  </si>
  <si>
    <t>西町第１</t>
    <rPh sb="0" eb="1">
      <t>ニシ</t>
    </rPh>
    <rPh sb="1" eb="2">
      <t>マチ</t>
    </rPh>
    <rPh sb="2" eb="3">
      <t>ダイ</t>
    </rPh>
    <phoneticPr fontId="2"/>
  </si>
  <si>
    <t>西町第２</t>
    <rPh sb="0" eb="1">
      <t>ニシ</t>
    </rPh>
    <rPh sb="1" eb="2">
      <t>マチ</t>
    </rPh>
    <rPh sb="2" eb="3">
      <t>ダイ</t>
    </rPh>
    <phoneticPr fontId="2"/>
  </si>
  <si>
    <t>野洲中町</t>
    <rPh sb="0" eb="1">
      <t>ヤ</t>
    </rPh>
    <rPh sb="1" eb="2">
      <t>ス</t>
    </rPh>
    <rPh sb="2" eb="4">
      <t>ナカマチ</t>
    </rPh>
    <phoneticPr fontId="2"/>
  </si>
  <si>
    <t>野洲東町</t>
    <rPh sb="0" eb="1">
      <t>ヤ</t>
    </rPh>
    <rPh sb="1" eb="2">
      <t>ス</t>
    </rPh>
    <rPh sb="2" eb="3">
      <t>ヒガシ</t>
    </rPh>
    <rPh sb="3" eb="4">
      <t>マチ</t>
    </rPh>
    <phoneticPr fontId="2"/>
  </si>
  <si>
    <t>行合</t>
    <rPh sb="0" eb="1">
      <t>ユ</t>
    </rPh>
    <rPh sb="1" eb="2">
      <t>ア</t>
    </rPh>
    <phoneticPr fontId="2"/>
  </si>
  <si>
    <t>古里</t>
    <rPh sb="0" eb="2">
      <t>フルサト</t>
    </rPh>
    <phoneticPr fontId="2"/>
  </si>
  <si>
    <t>中畑</t>
    <rPh sb="0" eb="1">
      <t>ナカ</t>
    </rPh>
    <rPh sb="1" eb="2">
      <t>ハタ</t>
    </rPh>
    <phoneticPr fontId="2"/>
  </si>
  <si>
    <t>第二湖洲平</t>
    <rPh sb="0" eb="2">
      <t>ダイニ</t>
    </rPh>
    <rPh sb="2" eb="3">
      <t>コ</t>
    </rPh>
    <rPh sb="3" eb="4">
      <t>シュウ</t>
    </rPh>
    <rPh sb="4" eb="5">
      <t>タイラ</t>
    </rPh>
    <phoneticPr fontId="2"/>
  </si>
  <si>
    <t>山出</t>
    <rPh sb="0" eb="1">
      <t>ヤマ</t>
    </rPh>
    <rPh sb="1" eb="2">
      <t>デ</t>
    </rPh>
    <phoneticPr fontId="2"/>
  </si>
  <si>
    <t>東林寺</t>
    <rPh sb="0" eb="1">
      <t>ヒガシ</t>
    </rPh>
    <rPh sb="1" eb="2">
      <t>リン</t>
    </rPh>
    <rPh sb="2" eb="3">
      <t>テラ</t>
    </rPh>
    <phoneticPr fontId="2"/>
  </si>
  <si>
    <t>前田</t>
    <rPh sb="0" eb="2">
      <t>マエダ</t>
    </rPh>
    <phoneticPr fontId="2"/>
  </si>
  <si>
    <t>小中小路</t>
    <rPh sb="0" eb="1">
      <t>コ</t>
    </rPh>
    <rPh sb="1" eb="2">
      <t>ナカ</t>
    </rPh>
    <rPh sb="2" eb="4">
      <t>コウジ</t>
    </rPh>
    <phoneticPr fontId="2"/>
  </si>
  <si>
    <t>大中小路</t>
    <rPh sb="0" eb="1">
      <t>オオ</t>
    </rPh>
    <rPh sb="1" eb="2">
      <t>ナカ</t>
    </rPh>
    <rPh sb="2" eb="3">
      <t>コ</t>
    </rPh>
    <rPh sb="3" eb="4">
      <t>ジ</t>
    </rPh>
    <phoneticPr fontId="2"/>
  </si>
  <si>
    <t>行政区名</t>
    <rPh sb="0" eb="3">
      <t>ギョウセイク</t>
    </rPh>
    <rPh sb="3" eb="4">
      <t>メイ</t>
    </rPh>
    <phoneticPr fontId="2"/>
  </si>
  <si>
    <t>悠紀の里</t>
    <rPh sb="0" eb="1">
      <t>ハルカ</t>
    </rPh>
    <rPh sb="1" eb="2">
      <t>オサム</t>
    </rPh>
    <rPh sb="3" eb="4">
      <t>サト</t>
    </rPh>
    <phoneticPr fontId="2"/>
  </si>
  <si>
    <t>上町</t>
    <rPh sb="0" eb="1">
      <t>カミ</t>
    </rPh>
    <rPh sb="1" eb="2">
      <t>マチ</t>
    </rPh>
    <phoneticPr fontId="2"/>
  </si>
  <si>
    <t>下町</t>
    <rPh sb="0" eb="1">
      <t>シモ</t>
    </rPh>
    <rPh sb="1" eb="2">
      <t>マチ</t>
    </rPh>
    <phoneticPr fontId="2"/>
  </si>
  <si>
    <t>江部</t>
    <rPh sb="0" eb="1">
      <t>エ</t>
    </rPh>
    <rPh sb="1" eb="2">
      <t>ベ</t>
    </rPh>
    <phoneticPr fontId="2"/>
  </si>
  <si>
    <t>冨波乙</t>
    <rPh sb="0" eb="1">
      <t>トミ</t>
    </rPh>
    <rPh sb="1" eb="2">
      <t>ナミ</t>
    </rPh>
    <rPh sb="2" eb="3">
      <t>オツ</t>
    </rPh>
    <phoneticPr fontId="2"/>
  </si>
  <si>
    <t>冨波松陽台</t>
    <rPh sb="0" eb="1">
      <t>トミ</t>
    </rPh>
    <rPh sb="1" eb="2">
      <t>ナミ</t>
    </rPh>
    <rPh sb="2" eb="3">
      <t>マツ</t>
    </rPh>
    <rPh sb="3" eb="4">
      <t>ヨウ</t>
    </rPh>
    <rPh sb="4" eb="5">
      <t>ダイ</t>
    </rPh>
    <phoneticPr fontId="2"/>
  </si>
  <si>
    <t>冨波野</t>
    <rPh sb="0" eb="1">
      <t>トミ</t>
    </rPh>
    <rPh sb="1" eb="2">
      <t>ナミ</t>
    </rPh>
    <rPh sb="2" eb="3">
      <t>ノ</t>
    </rPh>
    <phoneticPr fontId="2"/>
  </si>
  <si>
    <t>大篠原</t>
    <rPh sb="0" eb="1">
      <t>オオ</t>
    </rPh>
    <rPh sb="1" eb="3">
      <t>シノハラ</t>
    </rPh>
    <phoneticPr fontId="2"/>
  </si>
  <si>
    <t>成橋</t>
    <rPh sb="0" eb="1">
      <t>ナ</t>
    </rPh>
    <rPh sb="1" eb="2">
      <t>ハシ</t>
    </rPh>
    <phoneticPr fontId="2"/>
  </si>
  <si>
    <t>街道</t>
    <rPh sb="0" eb="2">
      <t>カイドウ</t>
    </rPh>
    <phoneticPr fontId="2"/>
  </si>
  <si>
    <t>東町</t>
    <rPh sb="0" eb="1">
      <t>ヒガシ</t>
    </rPh>
    <rPh sb="1" eb="2">
      <t>マチ</t>
    </rPh>
    <phoneticPr fontId="2"/>
  </si>
  <si>
    <t>西町</t>
    <rPh sb="0" eb="2">
      <t>ニシチョウ</t>
    </rPh>
    <phoneticPr fontId="2"/>
  </si>
  <si>
    <t>入町</t>
    <rPh sb="0" eb="1">
      <t>ハイ</t>
    </rPh>
    <rPh sb="1" eb="2">
      <t>マチ</t>
    </rPh>
    <phoneticPr fontId="2"/>
  </si>
  <si>
    <t>小南</t>
    <rPh sb="0" eb="2">
      <t>コミナミ</t>
    </rPh>
    <phoneticPr fontId="2"/>
  </si>
  <si>
    <t>篠原駅前</t>
    <rPh sb="0" eb="2">
      <t>シノハラ</t>
    </rPh>
    <rPh sb="2" eb="4">
      <t>エキマエ</t>
    </rPh>
    <phoneticPr fontId="2"/>
  </si>
  <si>
    <t>比江</t>
    <rPh sb="0" eb="1">
      <t>ヒ</t>
    </rPh>
    <rPh sb="1" eb="2">
      <t>エ</t>
    </rPh>
    <phoneticPr fontId="2"/>
  </si>
  <si>
    <t>小比江</t>
    <rPh sb="0" eb="1">
      <t>コ</t>
    </rPh>
    <rPh sb="1" eb="2">
      <t>ヒ</t>
    </rPh>
    <rPh sb="2" eb="3">
      <t>エ</t>
    </rPh>
    <phoneticPr fontId="2"/>
  </si>
  <si>
    <t>北比江</t>
    <rPh sb="0" eb="1">
      <t>キタ</t>
    </rPh>
    <rPh sb="1" eb="2">
      <t>ヒ</t>
    </rPh>
    <rPh sb="2" eb="3">
      <t>エ</t>
    </rPh>
    <phoneticPr fontId="2"/>
  </si>
  <si>
    <t>乙窪</t>
    <rPh sb="0" eb="1">
      <t>オツ</t>
    </rPh>
    <rPh sb="1" eb="2">
      <t>クボ</t>
    </rPh>
    <phoneticPr fontId="2"/>
  </si>
  <si>
    <t>吉地</t>
    <rPh sb="0" eb="1">
      <t>キチ</t>
    </rPh>
    <rPh sb="1" eb="2">
      <t>ジ</t>
    </rPh>
    <phoneticPr fontId="2"/>
  </si>
  <si>
    <t>比留田</t>
    <rPh sb="0" eb="1">
      <t>ヒ</t>
    </rPh>
    <rPh sb="1" eb="2">
      <t>ル</t>
    </rPh>
    <rPh sb="2" eb="3">
      <t>タ</t>
    </rPh>
    <phoneticPr fontId="2"/>
  </si>
  <si>
    <t>木部</t>
    <rPh sb="0" eb="1">
      <t>キ</t>
    </rPh>
    <rPh sb="1" eb="2">
      <t>ベ</t>
    </rPh>
    <phoneticPr fontId="2"/>
  </si>
  <si>
    <t>虫生</t>
    <rPh sb="0" eb="1">
      <t>ムシ</t>
    </rPh>
    <rPh sb="1" eb="2">
      <t>ウ</t>
    </rPh>
    <phoneticPr fontId="2"/>
  </si>
  <si>
    <t>八夫</t>
    <rPh sb="0" eb="1">
      <t>ハチ</t>
    </rPh>
    <rPh sb="1" eb="2">
      <t>オット</t>
    </rPh>
    <phoneticPr fontId="2"/>
  </si>
  <si>
    <t>野田</t>
    <rPh sb="0" eb="2">
      <t>ノダ</t>
    </rPh>
    <phoneticPr fontId="2"/>
  </si>
  <si>
    <t>五条</t>
    <rPh sb="0" eb="2">
      <t>ゴジョウ</t>
    </rPh>
    <phoneticPr fontId="2"/>
  </si>
  <si>
    <t>安治</t>
    <rPh sb="0" eb="1">
      <t>アン</t>
    </rPh>
    <rPh sb="1" eb="2">
      <t>ジ</t>
    </rPh>
    <phoneticPr fontId="2"/>
  </si>
  <si>
    <t>須原</t>
    <rPh sb="0" eb="2">
      <t>スハラ</t>
    </rPh>
    <phoneticPr fontId="2"/>
  </si>
  <si>
    <t>下堤</t>
    <rPh sb="0" eb="1">
      <t>シモ</t>
    </rPh>
    <rPh sb="1" eb="2">
      <t>ツツミ</t>
    </rPh>
    <phoneticPr fontId="2"/>
  </si>
  <si>
    <t>井口</t>
    <rPh sb="0" eb="2">
      <t>イグチ</t>
    </rPh>
    <phoneticPr fontId="2"/>
  </si>
  <si>
    <t>六条</t>
    <rPh sb="0" eb="2">
      <t>ロクジョウ</t>
    </rPh>
    <phoneticPr fontId="2"/>
  </si>
  <si>
    <t>吉川</t>
    <rPh sb="0" eb="2">
      <t>ヨシカワ</t>
    </rPh>
    <phoneticPr fontId="2"/>
  </si>
  <si>
    <t>菖蒲</t>
    <rPh sb="0" eb="2">
      <t>アヤメ</t>
    </rPh>
    <phoneticPr fontId="2"/>
  </si>
  <si>
    <t>卸売・小売業</t>
    <rPh sb="0" eb="2">
      <t>オロシウリ</t>
    </rPh>
    <rPh sb="3" eb="6">
      <t>コウリギョウ</t>
    </rPh>
    <phoneticPr fontId="2"/>
  </si>
  <si>
    <t>資料：平成18年、事業所・企業統計調査
　　　平成21年、平成26年経済センサス基礎調査
　　　平成24年、経済センサス活動調査(単位：事業所・人)</t>
    <rPh sb="0" eb="2">
      <t>シリョウ</t>
    </rPh>
    <rPh sb="3" eb="5">
      <t>ヘイセイ</t>
    </rPh>
    <rPh sb="7" eb="8">
      <t>ネン</t>
    </rPh>
    <rPh sb="9" eb="12">
      <t>ジギョウショ</t>
    </rPh>
    <rPh sb="13" eb="15">
      <t>キギョウ</t>
    </rPh>
    <rPh sb="15" eb="17">
      <t>トウケイ</t>
    </rPh>
    <rPh sb="17" eb="19">
      <t>チョウサ</t>
    </rPh>
    <rPh sb="23" eb="25">
      <t>ヘイセイ</t>
    </rPh>
    <rPh sb="27" eb="28">
      <t>ネン</t>
    </rPh>
    <rPh sb="29" eb="31">
      <t>ヘイセイ</t>
    </rPh>
    <rPh sb="33" eb="34">
      <t>ネン</t>
    </rPh>
    <rPh sb="34" eb="36">
      <t>ケイザイ</t>
    </rPh>
    <rPh sb="40" eb="42">
      <t>キソ</t>
    </rPh>
    <rPh sb="42" eb="44">
      <t>チョウサ</t>
    </rPh>
    <rPh sb="48" eb="50">
      <t>ヘイセイ</t>
    </rPh>
    <rPh sb="52" eb="53">
      <t>ネン</t>
    </rPh>
    <rPh sb="54" eb="56">
      <t>ケイザイ</t>
    </rPh>
    <rPh sb="60" eb="62">
      <t>カツドウ</t>
    </rPh>
    <rPh sb="62" eb="64">
      <t>チョウサ</t>
    </rPh>
    <phoneticPr fontId="2"/>
  </si>
  <si>
    <t>電気等・熱供給業</t>
    <rPh sb="0" eb="3">
      <t>デンキトウ</t>
    </rPh>
    <rPh sb="4" eb="5">
      <t>ネツ</t>
    </rPh>
    <rPh sb="5" eb="7">
      <t>キョウキュウ</t>
    </rPh>
    <rPh sb="7" eb="8">
      <t>ギョウ</t>
    </rPh>
    <phoneticPr fontId="2"/>
  </si>
  <si>
    <t>卸売・小売業</t>
    <rPh sb="0" eb="2">
      <t>オロシウリ</t>
    </rPh>
    <rPh sb="3" eb="5">
      <t>コウリ</t>
    </rPh>
    <rPh sb="5" eb="6">
      <t>ギョウ</t>
    </rPh>
    <phoneticPr fontId="2"/>
  </si>
  <si>
    <t>運輸業・郵便業</t>
    <rPh sb="0" eb="3">
      <t>ウンユギョウ</t>
    </rPh>
    <rPh sb="4" eb="6">
      <t>ユウビン</t>
    </rPh>
    <rPh sb="6" eb="7">
      <t>ギョウ</t>
    </rPh>
    <phoneticPr fontId="2"/>
  </si>
  <si>
    <t>金融・保険業</t>
    <rPh sb="0" eb="2">
      <t>キンユウ</t>
    </rPh>
    <rPh sb="3" eb="5">
      <t>ホケン</t>
    </rPh>
    <rPh sb="5" eb="6">
      <t>ギョウ</t>
    </rPh>
    <phoneticPr fontId="2"/>
  </si>
  <si>
    <t>宿泊業・飲食ｻｰﾋﾞｽ業</t>
    <rPh sb="0" eb="2">
      <t>シュクハク</t>
    </rPh>
    <rPh sb="2" eb="3">
      <t>ギョウ</t>
    </rPh>
    <rPh sb="4" eb="6">
      <t>インショク</t>
    </rPh>
    <rPh sb="11" eb="12">
      <t>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</si>
  <si>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</si>
  <si>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</si>
  <si>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複合サービス業</t>
    <rPh sb="0" eb="2">
      <t>フクゴウ</t>
    </rPh>
    <rPh sb="6" eb="7">
      <t>ギョウ</t>
    </rPh>
    <phoneticPr fontId="2"/>
  </si>
  <si>
    <t>学術研究・専門・　　技術ｻｰﾋﾞｽ業</t>
    <rPh sb="0" eb="2">
      <t>ガクジュツ</t>
    </rPh>
    <rPh sb="2" eb="4">
      <t>ケンキュウ</t>
    </rPh>
    <rPh sb="5" eb="7">
      <t>センモン</t>
    </rPh>
    <rPh sb="10" eb="12">
      <t>ギジュツ</t>
    </rPh>
    <rPh sb="17" eb="18">
      <t>ギョウ</t>
    </rPh>
    <phoneticPr fontId="2"/>
  </si>
  <si>
    <t>生活関連ｻｰﾋﾞｽ業・　娯楽業</t>
    <rPh sb="0" eb="2">
      <t>セイカツ</t>
    </rPh>
    <rPh sb="2" eb="4">
      <t>カンレン</t>
    </rPh>
    <rPh sb="9" eb="10">
      <t>ギョウ</t>
    </rPh>
    <rPh sb="12" eb="15">
      <t>ゴラクギョウ</t>
    </rPh>
    <phoneticPr fontId="2"/>
  </si>
  <si>
    <t>ｻｰﾋﾞｽ業（他に分類　されないもの）</t>
    <rPh sb="5" eb="6">
      <t>ギョウ</t>
    </rPh>
    <rPh sb="7" eb="8">
      <t>タ</t>
    </rPh>
    <rPh sb="9" eb="11">
      <t>ブンルイ</t>
    </rPh>
    <phoneticPr fontId="2"/>
  </si>
  <si>
    <t>-</t>
    <phoneticPr fontId="2"/>
  </si>
  <si>
    <t>-</t>
    <phoneticPr fontId="2"/>
  </si>
  <si>
    <t>守山市との
行政界確定</t>
    <rPh sb="0" eb="3">
      <t>モリヤマシ</t>
    </rPh>
    <rPh sb="6" eb="8">
      <t>ギョウセイ</t>
    </rPh>
    <rPh sb="8" eb="9">
      <t>カイ</t>
    </rPh>
    <rPh sb="9" eb="11">
      <t>カクテイ</t>
    </rPh>
    <phoneticPr fontId="2"/>
  </si>
  <si>
    <t>面積調における
計測方法の変更</t>
    <rPh sb="0" eb="2">
      <t>メンセキ</t>
    </rPh>
    <rPh sb="2" eb="3">
      <t>シラ</t>
    </rPh>
    <rPh sb="8" eb="10">
      <t>ケイソク</t>
    </rPh>
    <rPh sb="10" eb="12">
      <t>ホウホウ</t>
    </rPh>
    <rPh sb="13" eb="15">
      <t>ヘンコウ</t>
    </rPh>
    <phoneticPr fontId="2"/>
  </si>
  <si>
    <t>事　項</t>
    <rPh sb="0" eb="1">
      <t>コト</t>
    </rPh>
    <rPh sb="2" eb="3">
      <t>コウ</t>
    </rPh>
    <phoneticPr fontId="2"/>
  </si>
  <si>
    <t>琵琶湖における
市町境界設定</t>
    <rPh sb="0" eb="3">
      <t>ビワコ</t>
    </rPh>
    <rPh sb="8" eb="10">
      <t>シチョウ</t>
    </rPh>
    <rPh sb="10" eb="12">
      <t>キョウカイ</t>
    </rPh>
    <rPh sb="12" eb="14">
      <t>セッテイ</t>
    </rPh>
    <phoneticPr fontId="2"/>
  </si>
  <si>
    <t>年</t>
    <rPh sb="0" eb="1">
      <t>ネン</t>
    </rPh>
    <phoneticPr fontId="2"/>
  </si>
  <si>
    <t>天候（日数）</t>
    <rPh sb="0" eb="2">
      <t>テンコウ</t>
    </rPh>
    <rPh sb="3" eb="5">
      <t>ニッスウ</t>
    </rPh>
    <phoneticPr fontId="2"/>
  </si>
  <si>
    <t>平均気温（℃）</t>
    <rPh sb="0" eb="2">
      <t>ヘイキン</t>
    </rPh>
    <rPh sb="2" eb="4">
      <t>キオン</t>
    </rPh>
    <phoneticPr fontId="2"/>
  </si>
  <si>
    <t>降水量
（ｍｍ）</t>
    <rPh sb="0" eb="3">
      <t>コウスイリョウ</t>
    </rPh>
    <phoneticPr fontId="2"/>
  </si>
  <si>
    <t>平均湿度
（％）</t>
    <rPh sb="0" eb="2">
      <t>ヘイキン</t>
    </rPh>
    <rPh sb="2" eb="4">
      <t>シツド</t>
    </rPh>
    <phoneticPr fontId="2"/>
  </si>
  <si>
    <t>1月</t>
    <rPh sb="1" eb="2">
      <t>ガツ</t>
    </rPh>
    <phoneticPr fontId="2"/>
  </si>
  <si>
    <t>2月</t>
    <rPh sb="1" eb="2">
      <t>ガツ</t>
    </rPh>
    <phoneticPr fontId="2"/>
  </si>
  <si>
    <t>3月</t>
    <rPh sb="1" eb="2">
      <t>ガツ</t>
    </rPh>
    <phoneticPr fontId="2"/>
  </si>
  <si>
    <t>晴・・・雲量0.7未満、曇・・・雲量0.7以上</t>
    <rPh sb="0" eb="1">
      <t>ハレ</t>
    </rPh>
    <rPh sb="4" eb="6">
      <t>ウンリョウ</t>
    </rPh>
    <rPh sb="9" eb="11">
      <t>ミマン</t>
    </rPh>
    <rPh sb="12" eb="13">
      <t>クモリ</t>
    </rPh>
    <rPh sb="16" eb="18">
      <t>ウンリョウ</t>
    </rPh>
    <rPh sb="21" eb="23">
      <t>イジョウ</t>
    </rPh>
    <phoneticPr fontId="2"/>
  </si>
  <si>
    <t>本データは、気象業務を目的としたものではなく、消防防災活動のため観測されたもので、</t>
    <rPh sb="0" eb="1">
      <t>ホン</t>
    </rPh>
    <rPh sb="6" eb="8">
      <t>キショウ</t>
    </rPh>
    <rPh sb="8" eb="10">
      <t>ギョウム</t>
    </rPh>
    <rPh sb="11" eb="13">
      <t>モクテキ</t>
    </rPh>
    <rPh sb="23" eb="25">
      <t>ショウボウ</t>
    </rPh>
    <rPh sb="25" eb="27">
      <t>ボウサイ</t>
    </rPh>
    <rPh sb="27" eb="29">
      <t>カツドウ</t>
    </rPh>
    <rPh sb="32" eb="34">
      <t>カンソク</t>
    </rPh>
    <phoneticPr fontId="2"/>
  </si>
  <si>
    <t>参考資料として取り扱う。</t>
    <rPh sb="0" eb="2">
      <t>サンコウ</t>
    </rPh>
    <rPh sb="2" eb="4">
      <t>シリョウ</t>
    </rPh>
    <rPh sb="7" eb="8">
      <t>ト</t>
    </rPh>
    <rPh sb="9" eb="10">
      <t>アツカ</t>
    </rPh>
    <phoneticPr fontId="2"/>
  </si>
  <si>
    <t>下流端</t>
    <rPh sb="0" eb="2">
      <t>カリュウ</t>
    </rPh>
    <rPh sb="2" eb="3">
      <t>ハシ</t>
    </rPh>
    <phoneticPr fontId="2"/>
  </si>
  <si>
    <t>（左岸）</t>
    <rPh sb="1" eb="3">
      <t>サガン</t>
    </rPh>
    <phoneticPr fontId="2"/>
  </si>
  <si>
    <t>（右岸）</t>
    <rPh sb="1" eb="3">
      <t>ウガン</t>
    </rPh>
    <phoneticPr fontId="2"/>
  </si>
  <si>
    <t>一級河川新川への合流点</t>
    <rPh sb="0" eb="2">
      <t>イッキュウ</t>
    </rPh>
    <rPh sb="2" eb="4">
      <t>カセン</t>
    </rPh>
    <rPh sb="4" eb="6">
      <t>シンカワ</t>
    </rPh>
    <rPh sb="8" eb="10">
      <t>ゴウリュウ</t>
    </rPh>
    <rPh sb="10" eb="11">
      <t>テン</t>
    </rPh>
    <phoneticPr fontId="2"/>
  </si>
  <si>
    <t>上流端</t>
    <rPh sb="0" eb="2">
      <t>ジョウリュウ</t>
    </rPh>
    <rPh sb="2" eb="3">
      <t>ハシ</t>
    </rPh>
    <phoneticPr fontId="2"/>
  </si>
  <si>
    <t xml:space="preserve"> 総　　　　　　　　　　　　　　　　　　数</t>
    <rPh sb="1" eb="2">
      <t>フサ</t>
    </rPh>
    <rPh sb="20" eb="21">
      <t>カズ</t>
    </rPh>
    <phoneticPr fontId="2"/>
  </si>
  <si>
    <t>平成２７年</t>
    <rPh sb="0" eb="2">
      <t>ヘイセイ</t>
    </rPh>
    <rPh sb="4" eb="5">
      <t>ネンド</t>
    </rPh>
    <phoneticPr fontId="2"/>
  </si>
  <si>
    <t>平成27年度</t>
    <rPh sb="0" eb="2">
      <t>ヘイセイ</t>
    </rPh>
    <rPh sb="4" eb="5">
      <t>ネン</t>
    </rPh>
    <rPh sb="5" eb="6">
      <t>ド</t>
    </rPh>
    <phoneticPr fontId="2"/>
  </si>
  <si>
    <t>平成27年度</t>
    <rPh sb="0" eb="2">
      <t>ヘイセイ</t>
    </rPh>
    <rPh sb="4" eb="6">
      <t>ネンド</t>
    </rPh>
    <phoneticPr fontId="2"/>
  </si>
  <si>
    <r>
      <t xml:space="preserve">高齢者
</t>
    </r>
    <r>
      <rPr>
        <sz val="8"/>
        <rFont val="HGSｺﾞｼｯｸM"/>
        <family val="3"/>
        <charset val="128"/>
      </rPr>
      <t>インフルエンザ</t>
    </r>
    <rPh sb="0" eb="3">
      <t>コウレイシャ</t>
    </rPh>
    <phoneticPr fontId="2"/>
  </si>
  <si>
    <r>
      <t>ずいき祭り</t>
    </r>
    <r>
      <rPr>
        <sz val="10"/>
        <rFont val="HGSｺﾞｼｯｸM"/>
        <family val="3"/>
        <charset val="128"/>
      </rPr>
      <t xml:space="preserve">   </t>
    </r>
    <rPh sb="3" eb="4">
      <t>マツ</t>
    </rPh>
    <phoneticPr fontId="2"/>
  </si>
  <si>
    <t>銅鐸博物館</t>
    <rPh sb="0" eb="2">
      <t>ドウタク</t>
    </rPh>
    <rPh sb="2" eb="5">
      <t>ハクブツカン</t>
    </rPh>
    <phoneticPr fontId="2"/>
  </si>
  <si>
    <t>御上神社</t>
    <rPh sb="0" eb="1">
      <t>オ</t>
    </rPh>
    <rPh sb="1" eb="2">
      <t>ウエ</t>
    </rPh>
    <rPh sb="2" eb="4">
      <t>ジンジャ</t>
    </rPh>
    <phoneticPr fontId="2"/>
  </si>
  <si>
    <t>兵主大社</t>
    <rPh sb="0" eb="1">
      <t>ヘイ</t>
    </rPh>
    <rPh sb="1" eb="2">
      <t>ヌシ</t>
    </rPh>
    <rPh sb="2" eb="4">
      <t>タイシャ</t>
    </rPh>
    <phoneticPr fontId="2"/>
  </si>
  <si>
    <t>資料：滋賀県観光入込客統計調査（単位：人）</t>
    <rPh sb="0" eb="2">
      <t>シリョウ</t>
    </rPh>
    <rPh sb="3" eb="6">
      <t>シガケン</t>
    </rPh>
    <rPh sb="6" eb="8">
      <t>カンコウ</t>
    </rPh>
    <rPh sb="8" eb="10">
      <t>イリコミ</t>
    </rPh>
    <rPh sb="10" eb="11">
      <t>キャク</t>
    </rPh>
    <rPh sb="11" eb="13">
      <t>トウケイ</t>
    </rPh>
    <rPh sb="13" eb="15">
      <t>チョウサ</t>
    </rPh>
    <rPh sb="16" eb="18">
      <t>タンイ</t>
    </rPh>
    <rPh sb="19" eb="20">
      <t>ヒト</t>
    </rPh>
    <phoneticPr fontId="2"/>
  </si>
  <si>
    <t>平成28年</t>
  </si>
  <si>
    <t>平成27年度</t>
    <rPh sb="0" eb="2">
      <t>ヘイセイ</t>
    </rPh>
    <phoneticPr fontId="2"/>
  </si>
  <si>
    <t>平成27年度</t>
    <rPh sb="0" eb="2">
      <t>ヘイセイ</t>
    </rPh>
    <phoneticPr fontId="6"/>
  </si>
  <si>
    <t>（注）各年３月31日現在</t>
    <rPh sb="1" eb="2">
      <t>チュウ</t>
    </rPh>
    <rPh sb="3" eb="5">
      <t>カクネン</t>
    </rPh>
    <rPh sb="6" eb="7">
      <t>ガツ</t>
    </rPh>
    <rPh sb="9" eb="10">
      <t>ニチ</t>
    </rPh>
    <rPh sb="10" eb="12">
      <t>ゲンザイ</t>
    </rPh>
    <phoneticPr fontId="2"/>
  </si>
  <si>
    <t>(注)各年12月31日現在</t>
    <rPh sb="1" eb="2">
      <t>チュウ</t>
    </rPh>
    <rPh sb="3" eb="4">
      <t>カク</t>
    </rPh>
    <rPh sb="4" eb="5">
      <t>ネン</t>
    </rPh>
    <rPh sb="7" eb="8">
      <t>ツキ</t>
    </rPh>
    <rPh sb="10" eb="11">
      <t>ヒ</t>
    </rPh>
    <rPh sb="11" eb="13">
      <t>ゲンザイ</t>
    </rPh>
    <phoneticPr fontId="2"/>
  </si>
  <si>
    <t>７６．施設別入込客数</t>
    <rPh sb="3" eb="5">
      <t>シセツ</t>
    </rPh>
    <rPh sb="5" eb="6">
      <t>ベツ</t>
    </rPh>
    <rPh sb="6" eb="8">
      <t>イリコミ</t>
    </rPh>
    <rPh sb="8" eb="9">
      <t>キャク</t>
    </rPh>
    <rPh sb="9" eb="10">
      <t>スウ</t>
    </rPh>
    <phoneticPr fontId="2"/>
  </si>
  <si>
    <t>社会増減</t>
    <rPh sb="0" eb="2">
      <t>シャカイ</t>
    </rPh>
    <rPh sb="2" eb="4">
      <t>ゾウゲン</t>
    </rPh>
    <phoneticPr fontId="2"/>
  </si>
  <si>
    <t>池沼</t>
    <rPh sb="0" eb="2">
      <t>チショウ</t>
    </rPh>
    <phoneticPr fontId="2"/>
  </si>
  <si>
    <t>高齢者
肺炎球菌</t>
    <rPh sb="0" eb="3">
      <t>コウレイシャ</t>
    </rPh>
    <rPh sb="4" eb="6">
      <t>ハイエン</t>
    </rPh>
    <rPh sb="6" eb="8">
      <t>キュウキン</t>
    </rPh>
    <phoneticPr fontId="34"/>
  </si>
  <si>
    <t>上記の
内訳</t>
    <rPh sb="0" eb="2">
      <t>ジョウキ</t>
    </rPh>
    <rPh sb="4" eb="6">
      <t>ウチワケ</t>
    </rPh>
    <phoneticPr fontId="2"/>
  </si>
  <si>
    <r>
      <t>出産育児一時金
　　　　</t>
    </r>
    <r>
      <rPr>
        <sz val="8"/>
        <rFont val="HGSｺﾞｼｯｸM"/>
        <family val="3"/>
        <charset val="128"/>
      </rPr>
      <t>※支払手数料を含まない</t>
    </r>
    <rPh sb="0" eb="2">
      <t>シュッサン</t>
    </rPh>
    <rPh sb="2" eb="4">
      <t>イクジ</t>
    </rPh>
    <rPh sb="4" eb="7">
      <t>イチジキン</t>
    </rPh>
    <rPh sb="13" eb="15">
      <t>シハラ</t>
    </rPh>
    <rPh sb="15" eb="18">
      <t>テスウリョウ</t>
    </rPh>
    <rPh sb="19" eb="20">
      <t>フク</t>
    </rPh>
    <phoneticPr fontId="2"/>
  </si>
  <si>
    <t>平成２８年度</t>
    <rPh sb="0" eb="2">
      <t>ヘイセイ</t>
    </rPh>
    <rPh sb="4" eb="5">
      <t>ネン</t>
    </rPh>
    <rPh sb="5" eb="6">
      <t>ド</t>
    </rPh>
    <phoneticPr fontId="2"/>
  </si>
  <si>
    <t>私立きたの保育園</t>
    <rPh sb="0" eb="2">
      <t>シリツ</t>
    </rPh>
    <rPh sb="5" eb="8">
      <t>ホイクエン</t>
    </rPh>
    <phoneticPr fontId="2"/>
  </si>
  <si>
    <t>私立あやめ保育所</t>
    <rPh sb="0" eb="2">
      <t>シリツ</t>
    </rPh>
    <rPh sb="5" eb="7">
      <t>ホイク</t>
    </rPh>
    <rPh sb="7" eb="8">
      <t>ショ</t>
    </rPh>
    <phoneticPr fontId="2"/>
  </si>
  <si>
    <t>私立しみんふくし
保育の家　竹が丘</t>
    <rPh sb="0" eb="2">
      <t>シリツ</t>
    </rPh>
    <rPh sb="9" eb="11">
      <t>ホイク</t>
    </rPh>
    <rPh sb="12" eb="13">
      <t>イエ</t>
    </rPh>
    <rPh sb="14" eb="15">
      <t>タケ</t>
    </rPh>
    <rPh sb="16" eb="17">
      <t>オカ</t>
    </rPh>
    <phoneticPr fontId="2"/>
  </si>
  <si>
    <t>私立野洲優愛保育園
モンチ</t>
    <rPh sb="0" eb="2">
      <t>シリツ</t>
    </rPh>
    <rPh sb="2" eb="4">
      <t>ヤス</t>
    </rPh>
    <rPh sb="4" eb="5">
      <t>ユウ</t>
    </rPh>
    <rPh sb="5" eb="6">
      <t>アイ</t>
    </rPh>
    <rPh sb="6" eb="9">
      <t>ホイクエン</t>
    </rPh>
    <phoneticPr fontId="2"/>
  </si>
  <si>
    <t>滋賀県希望が丘文化公園</t>
    <rPh sb="0" eb="3">
      <t>シガケン</t>
    </rPh>
    <rPh sb="3" eb="5">
      <t>キボウ</t>
    </rPh>
    <rPh sb="6" eb="7">
      <t>オカ</t>
    </rPh>
    <rPh sb="7" eb="9">
      <t>ブンカ</t>
    </rPh>
    <rPh sb="9" eb="11">
      <t>コウエン</t>
    </rPh>
    <phoneticPr fontId="2"/>
  </si>
  <si>
    <t>県立近江富士
花緑公園</t>
    <rPh sb="0" eb="2">
      <t>ケンリツ</t>
    </rPh>
    <rPh sb="2" eb="4">
      <t>オウミ</t>
    </rPh>
    <rPh sb="4" eb="6">
      <t>フジ</t>
    </rPh>
    <rPh sb="7" eb="8">
      <t>ハナ</t>
    </rPh>
    <rPh sb="8" eb="9">
      <t>ミドリ</t>
    </rPh>
    <rPh sb="9" eb="11">
      <t>コウエン</t>
    </rPh>
    <phoneticPr fontId="2"/>
  </si>
  <si>
    <t>びわ湖
鮎家の郷</t>
    <rPh sb="2" eb="3">
      <t>コ</t>
    </rPh>
    <rPh sb="4" eb="5">
      <t>アユ</t>
    </rPh>
    <rPh sb="5" eb="6">
      <t>イエ</t>
    </rPh>
    <rPh sb="7" eb="8">
      <t>ゴウ</t>
    </rPh>
    <phoneticPr fontId="2"/>
  </si>
  <si>
    <r>
      <t xml:space="preserve">放火
</t>
    </r>
    <r>
      <rPr>
        <sz val="7"/>
        <rFont val="HGSｺﾞｼｯｸM"/>
        <family val="3"/>
        <charset val="128"/>
      </rPr>
      <t>（放火の疑い）</t>
    </r>
    <rPh sb="0" eb="2">
      <t>ホウカ</t>
    </rPh>
    <rPh sb="4" eb="6">
      <t>ホウカ</t>
    </rPh>
    <rPh sb="7" eb="8">
      <t>ウタガ</t>
    </rPh>
    <phoneticPr fontId="2"/>
  </si>
  <si>
    <t>死傷者数</t>
    <rPh sb="0" eb="2">
      <t>シショウ</t>
    </rPh>
    <rPh sb="2" eb="3">
      <t>シャ</t>
    </rPh>
    <rPh sb="3" eb="4">
      <t>スウ</t>
    </rPh>
    <phoneticPr fontId="2"/>
  </si>
  <si>
    <t>資料：守山警察署交通課（単位：件、人）</t>
    <rPh sb="0" eb="2">
      <t>シリョウ</t>
    </rPh>
    <rPh sb="3" eb="5">
      <t>モリヤマ</t>
    </rPh>
    <rPh sb="5" eb="7">
      <t>ケイサツ</t>
    </rPh>
    <rPh sb="7" eb="8">
      <t>ショ</t>
    </rPh>
    <rPh sb="8" eb="10">
      <t>コウツウ</t>
    </rPh>
    <rPh sb="10" eb="11">
      <t>カ</t>
    </rPh>
    <rPh sb="12" eb="14">
      <t>タンイ</t>
    </rPh>
    <rPh sb="15" eb="16">
      <t>ケン</t>
    </rPh>
    <rPh sb="17" eb="18">
      <t>ヒト</t>
    </rPh>
    <phoneticPr fontId="2"/>
  </si>
  <si>
    <t>凶悪犯</t>
    <rPh sb="0" eb="3">
      <t>キョウアクハン</t>
    </rPh>
    <phoneticPr fontId="2"/>
  </si>
  <si>
    <t>資料：守山警察署生活安全課（単位：件、人）</t>
    <rPh sb="0" eb="2">
      <t>シリョウ</t>
    </rPh>
    <rPh sb="3" eb="5">
      <t>モリヤマ</t>
    </rPh>
    <rPh sb="5" eb="7">
      <t>ケイサツ</t>
    </rPh>
    <rPh sb="7" eb="8">
      <t>ショ</t>
    </rPh>
    <rPh sb="8" eb="10">
      <t>セイカツ</t>
    </rPh>
    <rPh sb="10" eb="13">
      <t>アンゼンカ</t>
    </rPh>
    <rPh sb="14" eb="16">
      <t>タンイ</t>
    </rPh>
    <rPh sb="17" eb="18">
      <t>ケン</t>
    </rPh>
    <rPh sb="19" eb="20">
      <t>ヒト</t>
    </rPh>
    <phoneticPr fontId="2"/>
  </si>
  <si>
    <t>(平成28)年</t>
    <rPh sb="1" eb="3">
      <t>ヘイセイ</t>
    </rPh>
    <rPh sb="6" eb="7">
      <t>ネン</t>
    </rPh>
    <phoneticPr fontId="2"/>
  </si>
  <si>
    <t>須原・せせらぎの郷が政府の「ディスカバー農山漁村の宝」に選定。</t>
    <rPh sb="0" eb="2">
      <t>スハラ</t>
    </rPh>
    <rPh sb="8" eb="9">
      <t>ゴウ</t>
    </rPh>
    <rPh sb="10" eb="12">
      <t>セイフ</t>
    </rPh>
    <rPh sb="20" eb="21">
      <t>ノウ</t>
    </rPh>
    <rPh sb="21" eb="22">
      <t>ヤマ</t>
    </rPh>
    <rPh sb="22" eb="24">
      <t>ギョソン</t>
    </rPh>
    <rPh sb="25" eb="26">
      <t>タカラ</t>
    </rPh>
    <rPh sb="28" eb="30">
      <t>センテイ</t>
    </rPh>
    <phoneticPr fontId="2"/>
  </si>
  <si>
    <t>地方創生事業「フォーラム野洲２０１６」を全４回開催。</t>
    <rPh sb="0" eb="2">
      <t>チホウ</t>
    </rPh>
    <rPh sb="2" eb="4">
      <t>ソウセイ</t>
    </rPh>
    <rPh sb="4" eb="6">
      <t>ジギョウ</t>
    </rPh>
    <rPh sb="12" eb="14">
      <t>ヤス</t>
    </rPh>
    <rPh sb="20" eb="21">
      <t>ゼン</t>
    </rPh>
    <rPh sb="22" eb="23">
      <t>カイ</t>
    </rPh>
    <rPh sb="23" eb="25">
      <t>カイサイ</t>
    </rPh>
    <phoneticPr fontId="2"/>
  </si>
  <si>
    <t>オクトーバーフェスト＆ジャズフェスin野洲２０１６開催。</t>
    <rPh sb="19" eb="21">
      <t>ヤス</t>
    </rPh>
    <rPh sb="25" eb="27">
      <t>カイサイ</t>
    </rPh>
    <phoneticPr fontId="2"/>
  </si>
  <si>
    <t>野洲小学校創立１３０周年式典開催。</t>
    <rPh sb="0" eb="2">
      <t>ヤス</t>
    </rPh>
    <rPh sb="2" eb="5">
      <t>ショウガッコウ</t>
    </rPh>
    <rPh sb="5" eb="7">
      <t>ソウリツ</t>
    </rPh>
    <rPh sb="10" eb="12">
      <t>シュウネン</t>
    </rPh>
    <rPh sb="12" eb="14">
      <t>シキテン</t>
    </rPh>
    <rPh sb="14" eb="16">
      <t>カイサイ</t>
    </rPh>
    <phoneticPr fontId="2"/>
  </si>
  <si>
    <t>資料：東消防署（単位：件）</t>
    <rPh sb="0" eb="2">
      <t>シリョウ</t>
    </rPh>
    <rPh sb="3" eb="4">
      <t>ヒガシ</t>
    </rPh>
    <rPh sb="4" eb="7">
      <t>ショウボウショ</t>
    </rPh>
    <rPh sb="8" eb="10">
      <t>タンイ</t>
    </rPh>
    <rPh sb="11" eb="12">
      <t>ケン</t>
    </rPh>
    <phoneticPr fontId="2"/>
  </si>
  <si>
    <t>100～
104歳</t>
    <rPh sb="8" eb="9">
      <t>サイ</t>
    </rPh>
    <phoneticPr fontId="2"/>
  </si>
  <si>
    <t>総　　　　　数</t>
    <rPh sb="0" eb="1">
      <t>フサ</t>
    </rPh>
    <rPh sb="6" eb="7">
      <t>カズ</t>
    </rPh>
    <phoneticPr fontId="2"/>
  </si>
  <si>
    <t>再開（平成21年6月新ワクチン開始）。平成23年5月20日より特例接種者（平成19年4月2日～平成</t>
    <rPh sb="0" eb="2">
      <t>サイカイ</t>
    </rPh>
    <rPh sb="3" eb="5">
      <t>ヘイセイ</t>
    </rPh>
    <rPh sb="7" eb="8">
      <t>ネン</t>
    </rPh>
    <rPh sb="9" eb="10">
      <t>ガツ</t>
    </rPh>
    <rPh sb="10" eb="11">
      <t>シン</t>
    </rPh>
    <rPh sb="15" eb="17">
      <t>カイシ</t>
    </rPh>
    <rPh sb="19" eb="21">
      <t>ヘイセイ</t>
    </rPh>
    <rPh sb="23" eb="24">
      <t>ネン</t>
    </rPh>
    <rPh sb="25" eb="26">
      <t>ガツ</t>
    </rPh>
    <rPh sb="28" eb="29">
      <t>ニチ</t>
    </rPh>
    <rPh sb="31" eb="33">
      <t>トクレイ</t>
    </rPh>
    <rPh sb="33" eb="35">
      <t>セッシュ</t>
    </rPh>
    <rPh sb="35" eb="36">
      <t>シャ</t>
    </rPh>
    <rPh sb="37" eb="39">
      <t>ヘイセイ</t>
    </rPh>
    <rPh sb="41" eb="42">
      <t>ネン</t>
    </rPh>
    <rPh sb="43" eb="44">
      <t>ガツ</t>
    </rPh>
    <rPh sb="45" eb="46">
      <t>ニチ</t>
    </rPh>
    <rPh sb="47" eb="49">
      <t>ヘイセイ</t>
    </rPh>
    <phoneticPr fontId="34"/>
  </si>
  <si>
    <t>21年10月1日生および平成7年6月1日～平成19年4月1日生)が追加</t>
    <rPh sb="2" eb="3">
      <t>ネン</t>
    </rPh>
    <rPh sb="5" eb="6">
      <t>ガツ</t>
    </rPh>
    <rPh sb="7" eb="8">
      <t>ニチ</t>
    </rPh>
    <rPh sb="8" eb="9">
      <t>セイ</t>
    </rPh>
    <rPh sb="25" eb="26">
      <t>ネン</t>
    </rPh>
    <rPh sb="27" eb="28">
      <t>ガツ</t>
    </rPh>
    <rPh sb="29" eb="30">
      <t>ニチ</t>
    </rPh>
    <rPh sb="30" eb="31">
      <t>ウ</t>
    </rPh>
    <rPh sb="33" eb="35">
      <t>ツイカ</t>
    </rPh>
    <phoneticPr fontId="34"/>
  </si>
  <si>
    <t>新野洲クリーンセンター完成。</t>
    <rPh sb="0" eb="1">
      <t>シン</t>
    </rPh>
    <rPh sb="1" eb="3">
      <t>ヤス</t>
    </rPh>
    <rPh sb="11" eb="13">
      <t>カンセイ</t>
    </rPh>
    <phoneticPr fontId="2"/>
  </si>
  <si>
    <t>　　　平成28年1月1日現在</t>
    <rPh sb="3" eb="5">
      <t>ヘイセイ</t>
    </rPh>
    <rPh sb="7" eb="8">
      <t>ネン</t>
    </rPh>
    <rPh sb="9" eb="10">
      <t>ガツ</t>
    </rPh>
    <rPh sb="11" eb="12">
      <t>ヒ</t>
    </rPh>
    <rPh sb="12" eb="14">
      <t>ゲンザイ</t>
    </rPh>
    <phoneticPr fontId="2"/>
  </si>
  <si>
    <t>従業地・通学地「不詳」</t>
    <rPh sb="0" eb="2">
      <t>ジュウギョウ</t>
    </rPh>
    <rPh sb="2" eb="3">
      <t>チ</t>
    </rPh>
    <rPh sb="4" eb="6">
      <t>ツウガク</t>
    </rPh>
    <rPh sb="6" eb="7">
      <t>チ</t>
    </rPh>
    <rPh sb="8" eb="10">
      <t>フショウ</t>
    </rPh>
    <phoneticPr fontId="2"/>
  </si>
  <si>
    <t>従業・通学市区町村</t>
    <rPh sb="0" eb="2">
      <t>ジュウギョウ</t>
    </rPh>
    <rPh sb="3" eb="5">
      <t>ツウガク</t>
    </rPh>
    <rPh sb="5" eb="7">
      <t>シク</t>
    </rPh>
    <rPh sb="7" eb="9">
      <t>チョウソン</t>
    </rPh>
    <phoneticPr fontId="2"/>
  </si>
  <si>
    <t>「不詳・外国」</t>
    <rPh sb="1" eb="3">
      <t>フショウ</t>
    </rPh>
    <rPh sb="4" eb="6">
      <t>ガイコク</t>
    </rPh>
    <phoneticPr fontId="2"/>
  </si>
  <si>
    <t>(資料：平成27年国勢調査)</t>
    <phoneticPr fontId="2"/>
  </si>
  <si>
    <t>野洲市</t>
    <rPh sb="0" eb="1">
      <t>ヤ</t>
    </rPh>
    <rPh sb="1" eb="2">
      <t>ス</t>
    </rPh>
    <rPh sb="2" eb="3">
      <t>シ</t>
    </rPh>
    <phoneticPr fontId="2"/>
  </si>
  <si>
    <t>旧中主町</t>
    <rPh sb="0" eb="1">
      <t>キュウ</t>
    </rPh>
    <rPh sb="1" eb="3">
      <t>チュウズ</t>
    </rPh>
    <rPh sb="3" eb="4">
      <t>チョウ</t>
    </rPh>
    <phoneticPr fontId="2"/>
  </si>
  <si>
    <t>旧野洲町</t>
    <rPh sb="0" eb="1">
      <t>キュウ</t>
    </rPh>
    <rPh sb="1" eb="2">
      <t>ヤ</t>
    </rPh>
    <rPh sb="2" eb="3">
      <t>ス</t>
    </rPh>
    <rPh sb="3" eb="4">
      <t>チョウ</t>
    </rPh>
    <phoneticPr fontId="2"/>
  </si>
  <si>
    <t>人口集中地区</t>
    <rPh sb="0" eb="2">
      <t>ジンコウ</t>
    </rPh>
    <rPh sb="2" eb="4">
      <t>シュウチュウ</t>
    </rPh>
    <rPh sb="4" eb="6">
      <t>チク</t>
    </rPh>
    <phoneticPr fontId="2"/>
  </si>
  <si>
    <t>面積(k㎡)</t>
    <rPh sb="0" eb="2">
      <t>メンセキ</t>
    </rPh>
    <phoneticPr fontId="2"/>
  </si>
  <si>
    <t>平成22年～27年の人口増減数</t>
    <rPh sb="0" eb="2">
      <t>ヘイセイ</t>
    </rPh>
    <rPh sb="4" eb="5">
      <t>ネン</t>
    </rPh>
    <rPh sb="8" eb="9">
      <t>ネン</t>
    </rPh>
    <rPh sb="10" eb="12">
      <t>ジンコウ</t>
    </rPh>
    <rPh sb="12" eb="14">
      <t>ゾウゲン</t>
    </rPh>
    <rPh sb="14" eb="15">
      <t>スウ</t>
    </rPh>
    <phoneticPr fontId="2"/>
  </si>
  <si>
    <t>平成22年～27年の世帯増減数</t>
    <rPh sb="0" eb="2">
      <t>ヘイセイ</t>
    </rPh>
    <rPh sb="4" eb="5">
      <t>ネン</t>
    </rPh>
    <rPh sb="8" eb="9">
      <t>ネン</t>
    </rPh>
    <rPh sb="10" eb="12">
      <t>セタイ</t>
    </rPh>
    <rPh sb="12" eb="14">
      <t>ゾウゲン</t>
    </rPh>
    <rPh sb="14" eb="15">
      <t>スウ</t>
    </rPh>
    <phoneticPr fontId="2"/>
  </si>
  <si>
    <t>平成29年</t>
    <rPh sb="0" eb="2">
      <t>ヘイセイ</t>
    </rPh>
    <rPh sb="4" eb="5">
      <t>ネン</t>
    </rPh>
    <phoneticPr fontId="2"/>
  </si>
  <si>
    <t>-</t>
    <phoneticPr fontId="2"/>
  </si>
  <si>
    <t>(注)平成29年3月31日現在</t>
    <rPh sb="1" eb="2">
      <t>チュウ</t>
    </rPh>
    <rPh sb="3" eb="5">
      <t>ヘイセイ</t>
    </rPh>
    <rPh sb="7" eb="8">
      <t>ネン</t>
    </rPh>
    <rPh sb="9" eb="10">
      <t>ガツ</t>
    </rPh>
    <rPh sb="12" eb="13">
      <t>ニチ</t>
    </rPh>
    <rPh sb="13" eb="15">
      <t>ゲンザイ</t>
    </rPh>
    <phoneticPr fontId="2"/>
  </si>
  <si>
    <t>平成２９年</t>
    <rPh sb="0" eb="2">
      <t>ヘイセイ</t>
    </rPh>
    <rPh sb="4" eb="5">
      <t>ネン</t>
    </rPh>
    <phoneticPr fontId="2"/>
  </si>
  <si>
    <t>-</t>
    <phoneticPr fontId="2"/>
  </si>
  <si>
    <t>平成２８年</t>
    <rPh sb="0" eb="2">
      <t>ヘイセイ</t>
    </rPh>
    <rPh sb="4" eb="5">
      <t>ネンド</t>
    </rPh>
    <phoneticPr fontId="2"/>
  </si>
  <si>
    <t>かんしょ</t>
    <phoneticPr fontId="2"/>
  </si>
  <si>
    <t>きゅうり</t>
    <phoneticPr fontId="2"/>
  </si>
  <si>
    <t>な　す</t>
    <phoneticPr fontId="2"/>
  </si>
  <si>
    <t>トマト</t>
    <phoneticPr fontId="2"/>
  </si>
  <si>
    <t>キャベツ</t>
    <phoneticPr fontId="2"/>
  </si>
  <si>
    <t>ほうれんそう</t>
    <phoneticPr fontId="2"/>
  </si>
  <si>
    <t>はくさい</t>
    <phoneticPr fontId="2"/>
  </si>
  <si>
    <t>だいこん</t>
    <phoneticPr fontId="2"/>
  </si>
  <si>
    <t>たまねぎ</t>
    <phoneticPr fontId="2"/>
  </si>
  <si>
    <t>にんじん</t>
    <phoneticPr fontId="2"/>
  </si>
  <si>
    <t>ばれいしょ</t>
    <phoneticPr fontId="2"/>
  </si>
  <si>
    <t>ねぎ</t>
    <phoneticPr fontId="2"/>
  </si>
  <si>
    <t>すいか</t>
    <phoneticPr fontId="2"/>
  </si>
  <si>
    <t>…</t>
    <phoneticPr fontId="2"/>
  </si>
  <si>
    <t>-</t>
    <phoneticPr fontId="2"/>
  </si>
  <si>
    <t>平成28年度</t>
    <rPh sb="0" eb="2">
      <t>ヘイセイ</t>
    </rPh>
    <rPh sb="4" eb="5">
      <t>ネン</t>
    </rPh>
    <rPh sb="5" eb="6">
      <t>ド</t>
    </rPh>
    <phoneticPr fontId="2"/>
  </si>
  <si>
    <t>平成28年度</t>
    <rPh sb="0" eb="2">
      <t>ヘイセイ</t>
    </rPh>
    <rPh sb="4" eb="6">
      <t>ネンド</t>
    </rPh>
    <phoneticPr fontId="2"/>
  </si>
  <si>
    <t>ミニカー</t>
    <phoneticPr fontId="2"/>
  </si>
  <si>
    <t>50～
90㏄</t>
    <phoneticPr fontId="2"/>
  </si>
  <si>
    <t>91～
125㏄</t>
    <phoneticPr fontId="2"/>
  </si>
  <si>
    <t>-</t>
    <phoneticPr fontId="2"/>
  </si>
  <si>
    <t>平成２９年度</t>
    <rPh sb="0" eb="2">
      <t>ヘイセイ</t>
    </rPh>
    <rPh sb="4" eb="5">
      <t>ネン</t>
    </rPh>
    <rPh sb="5" eb="6">
      <t>ド</t>
    </rPh>
    <phoneticPr fontId="2"/>
  </si>
  <si>
    <t>（注）平成29年5月1日現在</t>
    <rPh sb="1" eb="2">
      <t>チュウ</t>
    </rPh>
    <rPh sb="3" eb="5">
      <t>ヘイセイ</t>
    </rPh>
    <rPh sb="7" eb="8">
      <t>ネン</t>
    </rPh>
    <rPh sb="9" eb="10">
      <t>ツキ</t>
    </rPh>
    <rPh sb="11" eb="12">
      <t>ニチ</t>
    </rPh>
    <rPh sb="12" eb="14">
      <t>ゲンザイ</t>
    </rPh>
    <phoneticPr fontId="2"/>
  </si>
  <si>
    <t>各小学校の学級数には特別支援学級の数を含む。</t>
    <phoneticPr fontId="2"/>
  </si>
  <si>
    <t>各中学校の学級数には特別支援学級の数を含む。</t>
    <phoneticPr fontId="2"/>
  </si>
  <si>
    <t>AV</t>
    <phoneticPr fontId="2"/>
  </si>
  <si>
    <t>１３～１５</t>
    <phoneticPr fontId="2"/>
  </si>
  <si>
    <t>１６～１８</t>
    <phoneticPr fontId="2"/>
  </si>
  <si>
    <t>１９～２２</t>
    <phoneticPr fontId="2"/>
  </si>
  <si>
    <t>２３～２９</t>
    <phoneticPr fontId="2"/>
  </si>
  <si>
    <t>３０～３９</t>
    <phoneticPr fontId="2"/>
  </si>
  <si>
    <t>４０～４９</t>
    <phoneticPr fontId="2"/>
  </si>
  <si>
    <t>５０～５９</t>
    <phoneticPr fontId="2"/>
  </si>
  <si>
    <t>６０～６９</t>
    <phoneticPr fontId="2"/>
  </si>
  <si>
    <t>７０～７９</t>
    <phoneticPr fontId="2"/>
  </si>
  <si>
    <t>８０～</t>
    <phoneticPr fontId="2"/>
  </si>
  <si>
    <t>７３．図書館利用状況（平成28年度分野別蔵書冊数）</t>
    <rPh sb="3" eb="6">
      <t>トショカン</t>
    </rPh>
    <rPh sb="6" eb="8">
      <t>リヨウ</t>
    </rPh>
    <rPh sb="8" eb="10">
      <t>ジョウキョウ</t>
    </rPh>
    <rPh sb="11" eb="13">
      <t>ヘイセイ</t>
    </rPh>
    <rPh sb="15" eb="17">
      <t>ネンド</t>
    </rPh>
    <rPh sb="17" eb="19">
      <t>ブンヤ</t>
    </rPh>
    <rPh sb="19" eb="20">
      <t>ベツ</t>
    </rPh>
    <rPh sb="20" eb="22">
      <t>ゾウショ</t>
    </rPh>
    <rPh sb="22" eb="24">
      <t>サッスウ</t>
    </rPh>
    <phoneticPr fontId="2"/>
  </si>
  <si>
    <t>ＣＤ</t>
    <phoneticPr fontId="2"/>
  </si>
  <si>
    <t>７２．図書館利用状況（平成28年度地区別登録状況）</t>
    <rPh sb="3" eb="6">
      <t>トショカン</t>
    </rPh>
    <rPh sb="6" eb="8">
      <t>リヨウ</t>
    </rPh>
    <rPh sb="8" eb="10">
      <t>ジョウキョウ</t>
    </rPh>
    <rPh sb="11" eb="13">
      <t>ヘイセイ</t>
    </rPh>
    <rPh sb="15" eb="17">
      <t>ネンド</t>
    </rPh>
    <rPh sb="17" eb="19">
      <t>チク</t>
    </rPh>
    <rPh sb="19" eb="20">
      <t>ベツ</t>
    </rPh>
    <rPh sb="20" eb="22">
      <t>トウロク</t>
    </rPh>
    <rPh sb="22" eb="24">
      <t>ジョウキョウ</t>
    </rPh>
    <phoneticPr fontId="2"/>
  </si>
  <si>
    <t>合　計</t>
    <phoneticPr fontId="2"/>
  </si>
  <si>
    <t>７０．図書館利用状況（平成28年度月別個人貸出状況）</t>
    <rPh sb="3" eb="6">
      <t>トショカン</t>
    </rPh>
    <rPh sb="6" eb="8">
      <t>リヨウ</t>
    </rPh>
    <rPh sb="8" eb="10">
      <t>ジョウキョウ</t>
    </rPh>
    <rPh sb="11" eb="13">
      <t>ヘイセイ</t>
    </rPh>
    <rPh sb="15" eb="17">
      <t>ネンド</t>
    </rPh>
    <rPh sb="17" eb="19">
      <t>ツキベツ</t>
    </rPh>
    <rPh sb="19" eb="21">
      <t>コジン</t>
    </rPh>
    <rPh sb="21" eb="23">
      <t>カシダシ</t>
    </rPh>
    <rPh sb="23" eb="25">
      <t>ジョウキョウ</t>
    </rPh>
    <phoneticPr fontId="2"/>
  </si>
  <si>
    <t>７１．図書館利用状況（平成28年度利用者区分別登録状況）</t>
    <rPh sb="3" eb="6">
      <t>トショカン</t>
    </rPh>
    <rPh sb="6" eb="8">
      <t>リヨウ</t>
    </rPh>
    <rPh sb="8" eb="10">
      <t>ジョウキョウ</t>
    </rPh>
    <rPh sb="11" eb="13">
      <t>ヘイセイ</t>
    </rPh>
    <rPh sb="15" eb="17">
      <t>ネンド</t>
    </rPh>
    <rPh sb="17" eb="20">
      <t>リヨウシャ</t>
    </rPh>
    <rPh sb="20" eb="21">
      <t>ク</t>
    </rPh>
    <rPh sb="21" eb="23">
      <t>ブンベツ</t>
    </rPh>
    <rPh sb="23" eb="25">
      <t>トウロク</t>
    </rPh>
    <rPh sb="25" eb="27">
      <t>ジョウキョウ</t>
    </rPh>
    <phoneticPr fontId="2"/>
  </si>
  <si>
    <t>ビワコ
マイアミランド</t>
    <phoneticPr fontId="2"/>
  </si>
  <si>
    <t>-</t>
    <phoneticPr fontId="2"/>
  </si>
  <si>
    <t>ストーブ</t>
    <phoneticPr fontId="2"/>
  </si>
  <si>
    <t>タバコ</t>
    <phoneticPr fontId="2"/>
  </si>
  <si>
    <t>コンロ</t>
    <phoneticPr fontId="2"/>
  </si>
  <si>
    <t>平成29年</t>
  </si>
  <si>
    <t>※1</t>
    <phoneticPr fontId="2"/>
  </si>
  <si>
    <t>※2</t>
    <phoneticPr fontId="2"/>
  </si>
  <si>
    <t>平成28年度</t>
    <rPh sb="0" eb="2">
      <t>ヘイセイ</t>
    </rPh>
    <phoneticPr fontId="2"/>
  </si>
  <si>
    <t>平成28年度</t>
    <rPh sb="0" eb="2">
      <t>ヘイセイ</t>
    </rPh>
    <phoneticPr fontId="6"/>
  </si>
  <si>
    <t>資料：平成21年、平成26年経済センサス基礎調査
　　　平成24年、平成28年経済センサス活動調査(単位：事業所・人)</t>
    <rPh sb="0" eb="2">
      <t>シリョウ</t>
    </rPh>
    <rPh sb="3" eb="5">
      <t>ヘイセイ</t>
    </rPh>
    <rPh sb="7" eb="8">
      <t>ネン</t>
    </rPh>
    <rPh sb="9" eb="11">
      <t>ヘイセイ</t>
    </rPh>
    <rPh sb="13" eb="14">
      <t>ネン</t>
    </rPh>
    <rPh sb="14" eb="16">
      <t>ケイザイ</t>
    </rPh>
    <rPh sb="20" eb="22">
      <t>キソ</t>
    </rPh>
    <rPh sb="22" eb="24">
      <t>チョウサ</t>
    </rPh>
    <rPh sb="28" eb="30">
      <t>ヘイセイ</t>
    </rPh>
    <rPh sb="32" eb="33">
      <t>ネン</t>
    </rPh>
    <rPh sb="34" eb="36">
      <t>ヘイセイ</t>
    </rPh>
    <rPh sb="38" eb="39">
      <t>ネン</t>
    </rPh>
    <rPh sb="39" eb="41">
      <t>ケイザイ</t>
    </rPh>
    <rPh sb="45" eb="47">
      <t>カツドウ</t>
    </rPh>
    <rPh sb="47" eb="49">
      <t>チョウサ</t>
    </rPh>
    <phoneticPr fontId="2"/>
  </si>
  <si>
    <t>-</t>
    <phoneticPr fontId="2"/>
  </si>
  <si>
    <t>平成24年、平成28年の事業所・従業者総数は民営のみ。</t>
    <rPh sb="0" eb="2">
      <t>ヘイセイ</t>
    </rPh>
    <rPh sb="4" eb="5">
      <t>ネン</t>
    </rPh>
    <rPh sb="6" eb="8">
      <t>ヘイセイ</t>
    </rPh>
    <rPh sb="10" eb="11">
      <t>ネン</t>
    </rPh>
    <rPh sb="12" eb="15">
      <t>ジギョウショ</t>
    </rPh>
    <rPh sb="16" eb="19">
      <t>ジュウギョウシャ</t>
    </rPh>
    <rPh sb="19" eb="21">
      <t>ソウスウ</t>
    </rPh>
    <rPh sb="22" eb="24">
      <t>ミンエイ</t>
    </rPh>
    <phoneticPr fontId="2"/>
  </si>
  <si>
    <t>X</t>
    <phoneticPr fontId="2"/>
  </si>
  <si>
    <t>X</t>
    <phoneticPr fontId="2"/>
  </si>
  <si>
    <t>平成26年　工業統計調査</t>
    <rPh sb="0" eb="2">
      <t>ヘイセイ</t>
    </rPh>
    <rPh sb="4" eb="5">
      <t>ネン</t>
    </rPh>
    <rPh sb="6" eb="8">
      <t>コウギョウ</t>
    </rPh>
    <rPh sb="8" eb="10">
      <t>トウケイ</t>
    </rPh>
    <rPh sb="10" eb="12">
      <t>チョウサ</t>
    </rPh>
    <phoneticPr fontId="2"/>
  </si>
  <si>
    <t>平成27年　経済センサス活動調査</t>
    <rPh sb="0" eb="2">
      <t>ヘイセイ</t>
    </rPh>
    <rPh sb="4" eb="5">
      <t>ネン</t>
    </rPh>
    <rPh sb="6" eb="8">
      <t>ケイザイ</t>
    </rPh>
    <rPh sb="12" eb="14">
      <t>カツドウ</t>
    </rPh>
    <rPh sb="14" eb="16">
      <t>チョウサ</t>
    </rPh>
    <phoneticPr fontId="2"/>
  </si>
  <si>
    <t>-</t>
    <phoneticPr fontId="2"/>
  </si>
  <si>
    <t>-</t>
    <phoneticPr fontId="2"/>
  </si>
  <si>
    <t>平成24年～26年　工業統計調査</t>
    <rPh sb="0" eb="2">
      <t>ヘイセイ</t>
    </rPh>
    <rPh sb="4" eb="5">
      <t>ネン</t>
    </rPh>
    <rPh sb="8" eb="9">
      <t>ネン</t>
    </rPh>
    <rPh sb="10" eb="12">
      <t>コウギョウ</t>
    </rPh>
    <rPh sb="12" eb="14">
      <t>トウケイ</t>
    </rPh>
    <rPh sb="14" eb="16">
      <t>チョウサ</t>
    </rPh>
    <phoneticPr fontId="2"/>
  </si>
  <si>
    <t>平成23年度</t>
    <rPh sb="0" eb="2">
      <t>ヘイセイ</t>
    </rPh>
    <rPh sb="4" eb="5">
      <t>ネン</t>
    </rPh>
    <rPh sb="5" eb="6">
      <t>ド</t>
    </rPh>
    <phoneticPr fontId="2"/>
  </si>
  <si>
    <t>肺がん検診</t>
    <rPh sb="0" eb="1">
      <t>ハイ</t>
    </rPh>
    <rPh sb="3" eb="5">
      <t>ケンシン</t>
    </rPh>
    <phoneticPr fontId="2"/>
  </si>
  <si>
    <t>-</t>
    <phoneticPr fontId="2"/>
  </si>
  <si>
    <t>-</t>
    <phoneticPr fontId="2"/>
  </si>
  <si>
    <t>-</t>
    <phoneticPr fontId="2"/>
  </si>
  <si>
    <t>-</t>
    <phoneticPr fontId="2"/>
  </si>
  <si>
    <t>-</t>
    <phoneticPr fontId="2"/>
  </si>
  <si>
    <t>-</t>
    <phoneticPr fontId="2"/>
  </si>
  <si>
    <t>浄化槽汚泥を含む。</t>
    <rPh sb="0" eb="3">
      <t>ジョウカソウ</t>
    </rPh>
    <rPh sb="3" eb="5">
      <t>オデイ</t>
    </rPh>
    <rPh sb="6" eb="7">
      <t>フク</t>
    </rPh>
    <phoneticPr fontId="2"/>
  </si>
  <si>
    <t>-</t>
    <phoneticPr fontId="2"/>
  </si>
  <si>
    <t>-</t>
    <phoneticPr fontId="6"/>
  </si>
  <si>
    <t>昭和56年度</t>
    <rPh sb="0" eb="2">
      <t>ショウワ</t>
    </rPh>
    <rPh sb="4" eb="5">
      <t>ネン</t>
    </rPh>
    <rPh sb="5" eb="6">
      <t>ド</t>
    </rPh>
    <phoneticPr fontId="2"/>
  </si>
  <si>
    <t>ha</t>
    <phoneticPr fontId="2"/>
  </si>
  <si>
    <t>（注）平成29年3月31日現在</t>
    <rPh sb="1" eb="2">
      <t>チュウ</t>
    </rPh>
    <rPh sb="3" eb="5">
      <t>ヘイセイ</t>
    </rPh>
    <rPh sb="7" eb="8">
      <t>ネン</t>
    </rPh>
    <rPh sb="9" eb="10">
      <t>ガツ</t>
    </rPh>
    <rPh sb="12" eb="13">
      <t>ニチ</t>
    </rPh>
    <rPh sb="13" eb="15">
      <t>ゲンザイ</t>
    </rPh>
    <phoneticPr fontId="2"/>
  </si>
  <si>
    <t>肝炎ｳｲﾙｽ検診</t>
    <rPh sb="0" eb="2">
      <t>カンエン</t>
    </rPh>
    <rPh sb="6" eb="8">
      <t>ケンシン</t>
    </rPh>
    <phoneticPr fontId="2"/>
  </si>
  <si>
    <t>ＣＯＰＤ検診</t>
    <rPh sb="4" eb="6">
      <t>ケンシン</t>
    </rPh>
    <phoneticPr fontId="2"/>
  </si>
  <si>
    <t>･･･</t>
    <phoneticPr fontId="2"/>
  </si>
  <si>
    <t>-</t>
    <phoneticPr fontId="2"/>
  </si>
  <si>
    <t>（２）住民投票</t>
    <rPh sb="3" eb="5">
      <t>ジュウミン</t>
    </rPh>
    <rPh sb="5" eb="7">
      <t>トウヒョウ</t>
    </rPh>
    <phoneticPr fontId="2"/>
  </si>
  <si>
    <t>内容</t>
    <rPh sb="0" eb="2">
      <t>ナイヨウ</t>
    </rPh>
    <phoneticPr fontId="2"/>
  </si>
  <si>
    <t>当日の投票資格者数</t>
    <rPh sb="0" eb="2">
      <t>トウジツ</t>
    </rPh>
    <rPh sb="3" eb="5">
      <t>トウヒョウ</t>
    </rPh>
    <rPh sb="5" eb="8">
      <t>シカクシャ</t>
    </rPh>
    <rPh sb="8" eb="9">
      <t>スウ</t>
    </rPh>
    <phoneticPr fontId="2"/>
  </si>
  <si>
    <t>野洲駅南口市有地に市民病院を整備することについて</t>
    <rPh sb="0" eb="2">
      <t>ヤス</t>
    </rPh>
    <rPh sb="2" eb="3">
      <t>エキ</t>
    </rPh>
    <rPh sb="3" eb="5">
      <t>ミナミグチ</t>
    </rPh>
    <rPh sb="5" eb="8">
      <t>シユウチ</t>
    </rPh>
    <rPh sb="9" eb="11">
      <t>シミン</t>
    </rPh>
    <rPh sb="11" eb="13">
      <t>ビョウイン</t>
    </rPh>
    <rPh sb="14" eb="16">
      <t>セイビ</t>
    </rPh>
    <phoneticPr fontId="2"/>
  </si>
  <si>
    <t>※投票率が50%未満であったため開票せず</t>
    <rPh sb="1" eb="3">
      <t>トウヒョウ</t>
    </rPh>
    <rPh sb="3" eb="4">
      <t>リツ</t>
    </rPh>
    <rPh sb="8" eb="10">
      <t>ミマン</t>
    </rPh>
    <rPh sb="16" eb="18">
      <t>カイヒョウ</t>
    </rPh>
    <phoneticPr fontId="2"/>
  </si>
  <si>
    <t>（１）選挙</t>
    <rPh sb="3" eb="5">
      <t>センキョ</t>
    </rPh>
    <phoneticPr fontId="2"/>
  </si>
  <si>
    <t>平成27年</t>
    <phoneticPr fontId="2"/>
  </si>
  <si>
    <t>平成28年</t>
    <phoneticPr fontId="2"/>
  </si>
  <si>
    <t>平成29年</t>
    <phoneticPr fontId="2"/>
  </si>
  <si>
    <t>平成28年度から市域の境界に跨るものを含む。</t>
    <rPh sb="0" eb="2">
      <t>ヘイセイ</t>
    </rPh>
    <rPh sb="4" eb="6">
      <t>ネンド</t>
    </rPh>
    <rPh sb="8" eb="10">
      <t>シイキ</t>
    </rPh>
    <rPh sb="11" eb="13">
      <t>キョウカイ</t>
    </rPh>
    <rPh sb="14" eb="15">
      <t>マタガ</t>
    </rPh>
    <rPh sb="19" eb="20">
      <t>フク</t>
    </rPh>
    <phoneticPr fontId="2"/>
  </si>
  <si>
    <t>(平成29)年</t>
    <rPh sb="1" eb="3">
      <t>ヘイセイ</t>
    </rPh>
    <rPh sb="6" eb="7">
      <t>ネン</t>
    </rPh>
    <phoneticPr fontId="2"/>
  </si>
  <si>
    <t>野洲駅北口駅前広場整備事業に伴う横断歩道橋完成。</t>
    <rPh sb="0" eb="3">
      <t>ヤスエキ</t>
    </rPh>
    <rPh sb="3" eb="5">
      <t>キタグチ</t>
    </rPh>
    <rPh sb="5" eb="7">
      <t>エキマエ</t>
    </rPh>
    <rPh sb="7" eb="9">
      <t>ヒロバ</t>
    </rPh>
    <rPh sb="9" eb="11">
      <t>セイビ</t>
    </rPh>
    <rPh sb="11" eb="13">
      <t>ジギョウ</t>
    </rPh>
    <rPh sb="14" eb="15">
      <t>トモナ</t>
    </rPh>
    <rPh sb="16" eb="18">
      <t>オウダン</t>
    </rPh>
    <rPh sb="18" eb="20">
      <t>ホドウ</t>
    </rPh>
    <rPh sb="20" eb="21">
      <t>バシ</t>
    </rPh>
    <rPh sb="21" eb="23">
      <t>カンセイ</t>
    </rPh>
    <phoneticPr fontId="2"/>
  </si>
  <si>
    <t>「野洲駅南口市所有地に市民病院を整備することについて」住民投票執行。</t>
    <rPh sb="1" eb="4">
      <t>ヤスエキ</t>
    </rPh>
    <rPh sb="4" eb="5">
      <t>ミナミ</t>
    </rPh>
    <rPh sb="5" eb="6">
      <t>クチ</t>
    </rPh>
    <rPh sb="6" eb="7">
      <t>シ</t>
    </rPh>
    <rPh sb="7" eb="10">
      <t>ショユウチ</t>
    </rPh>
    <rPh sb="11" eb="13">
      <t>シミン</t>
    </rPh>
    <rPh sb="13" eb="15">
      <t>ビョウイン</t>
    </rPh>
    <rPh sb="16" eb="18">
      <t>セイビ</t>
    </rPh>
    <rPh sb="27" eb="29">
      <t>ジュウミン</t>
    </rPh>
    <rPh sb="29" eb="31">
      <t>トウヒョウ</t>
    </rPh>
    <rPh sb="31" eb="33">
      <t>シッコウ</t>
    </rPh>
    <phoneticPr fontId="2"/>
  </si>
  <si>
    <t>野洲市議会議員一般選挙執行。</t>
    <rPh sb="0" eb="2">
      <t>ヤス</t>
    </rPh>
    <rPh sb="2" eb="3">
      <t>シ</t>
    </rPh>
    <rPh sb="3" eb="5">
      <t>ギカイ</t>
    </rPh>
    <rPh sb="5" eb="7">
      <t>ギイン</t>
    </rPh>
    <rPh sb="7" eb="9">
      <t>イッパン</t>
    </rPh>
    <rPh sb="9" eb="11">
      <t>センキョ</t>
    </rPh>
    <rPh sb="11" eb="13">
      <t>シッコウ</t>
    </rPh>
    <phoneticPr fontId="2"/>
  </si>
  <si>
    <t>第15章　選挙等</t>
    <rPh sb="7" eb="8">
      <t>トウ</t>
    </rPh>
    <phoneticPr fontId="2"/>
  </si>
  <si>
    <t>…</t>
    <phoneticPr fontId="2"/>
  </si>
  <si>
    <t>平成29年8月～12月の天候については観測機器不具合により、観測不可</t>
    <rPh sb="0" eb="2">
      <t>ヘイセイ</t>
    </rPh>
    <rPh sb="4" eb="5">
      <t>ネン</t>
    </rPh>
    <rPh sb="30" eb="32">
      <t>カンソク</t>
    </rPh>
    <rPh sb="32" eb="34">
      <t>フカ</t>
    </rPh>
    <phoneticPr fontId="2"/>
  </si>
  <si>
    <t>８３．主要選挙等投票状況</t>
    <rPh sb="3" eb="5">
      <t>シュヨウ</t>
    </rPh>
    <rPh sb="5" eb="7">
      <t>センキョ</t>
    </rPh>
    <rPh sb="7" eb="8">
      <t>トウ</t>
    </rPh>
    <rPh sb="8" eb="10">
      <t>トウヒョウ</t>
    </rPh>
    <rPh sb="10" eb="12">
      <t>ジョウキョウ</t>
    </rPh>
    <phoneticPr fontId="2"/>
  </si>
  <si>
    <t>　　平成28年4月から「電力自由化」により資料収集不可　</t>
    <rPh sb="2" eb="4">
      <t>ヘイセイ</t>
    </rPh>
    <rPh sb="6" eb="7">
      <t>ネン</t>
    </rPh>
    <rPh sb="8" eb="9">
      <t>ガツ</t>
    </rPh>
    <rPh sb="12" eb="14">
      <t>デンリョク</t>
    </rPh>
    <rPh sb="14" eb="16">
      <t>ジユウ</t>
    </rPh>
    <rPh sb="16" eb="17">
      <t>カ</t>
    </rPh>
    <rPh sb="21" eb="23">
      <t>シリョウ</t>
    </rPh>
    <rPh sb="23" eb="25">
      <t>シュウシュウ</t>
    </rPh>
    <rPh sb="25" eb="27">
      <t>フカ</t>
    </rPh>
    <phoneticPr fontId="2"/>
  </si>
  <si>
    <t>△4,700</t>
    <phoneticPr fontId="2"/>
  </si>
  <si>
    <t>△23,130</t>
    <phoneticPr fontId="2"/>
  </si>
  <si>
    <t>△3.726</t>
    <phoneticPr fontId="2"/>
  </si>
  <si>
    <t>△1,563</t>
    <phoneticPr fontId="2"/>
  </si>
  <si>
    <t>△27,969</t>
    <phoneticPr fontId="2"/>
  </si>
  <si>
    <t>-</t>
    <phoneticPr fontId="2"/>
  </si>
  <si>
    <t>-</t>
    <phoneticPr fontId="2"/>
  </si>
  <si>
    <t>兵主神社庭園　　　21,688㎡</t>
    <rPh sb="0" eb="1">
      <t>ヘイ</t>
    </rPh>
    <rPh sb="1" eb="2">
      <t>ヌシ</t>
    </rPh>
    <rPh sb="2" eb="4">
      <t>ジンジャ</t>
    </rPh>
    <phoneticPr fontId="2"/>
  </si>
  <si>
    <t>追加平成8年11月11日</t>
    <rPh sb="0" eb="2">
      <t>ツイカ</t>
    </rPh>
    <rPh sb="2" eb="4">
      <t>ヘイセイ</t>
    </rPh>
    <rPh sb="5" eb="6">
      <t>ネン</t>
    </rPh>
    <rPh sb="8" eb="9">
      <t>ガツ</t>
    </rPh>
    <rPh sb="11" eb="12">
      <t>ニチ</t>
    </rPh>
    <phoneticPr fontId="2"/>
  </si>
  <si>
    <t>(注)３種混合は平成28年度製造中止</t>
    <rPh sb="1" eb="2">
      <t>チュウ</t>
    </rPh>
    <rPh sb="4" eb="5">
      <t>シュ</t>
    </rPh>
    <rPh sb="5" eb="7">
      <t>コンゴウ</t>
    </rPh>
    <rPh sb="8" eb="10">
      <t>ヘイセイ</t>
    </rPh>
    <rPh sb="12" eb="13">
      <t>ネン</t>
    </rPh>
    <rPh sb="13" eb="14">
      <t>ド</t>
    </rPh>
    <rPh sb="14" eb="16">
      <t>セイゾウ</t>
    </rPh>
    <rPh sb="16" eb="18">
      <t>チュウシ</t>
    </rPh>
    <phoneticPr fontId="2"/>
  </si>
  <si>
    <t>市立ゆきはた保育園
（ゆきはたこども園）</t>
    <rPh sb="0" eb="2">
      <t>シリツ</t>
    </rPh>
    <phoneticPr fontId="2"/>
  </si>
  <si>
    <t>市立篠原保育園
（篠原こども園）</t>
    <rPh sb="0" eb="1">
      <t>シ</t>
    </rPh>
    <rPh sb="1" eb="2">
      <t>リツ</t>
    </rPh>
    <rPh sb="2" eb="4">
      <t>シノハラ</t>
    </rPh>
    <rPh sb="4" eb="7">
      <t>ホイクエン</t>
    </rPh>
    <rPh sb="9" eb="11">
      <t>シノハラ</t>
    </rPh>
    <rPh sb="14" eb="15">
      <t>エン</t>
    </rPh>
    <phoneticPr fontId="2"/>
  </si>
  <si>
    <r>
      <t>市立さくらばさま保育園</t>
    </r>
    <r>
      <rPr>
        <sz val="6"/>
        <rFont val="HGSｺﾞｼｯｸM"/>
        <family val="3"/>
        <charset val="128"/>
      </rPr>
      <t>（さくらばさまこども園）</t>
    </r>
    <rPh sb="0" eb="2">
      <t>シリツ</t>
    </rPh>
    <phoneticPr fontId="2"/>
  </si>
  <si>
    <t>さくらばさま幼稚園
（さくらばさまこども園）</t>
    <rPh sb="6" eb="9">
      <t>ヨウチエン</t>
    </rPh>
    <rPh sb="20" eb="21">
      <t>エン</t>
    </rPh>
    <phoneticPr fontId="2"/>
  </si>
  <si>
    <t>篠原幼稚園
（篠原こども園）</t>
    <rPh sb="0" eb="2">
      <t>シノハラ</t>
    </rPh>
    <rPh sb="2" eb="4">
      <t>ヨウチ</t>
    </rPh>
    <rPh sb="4" eb="5">
      <t>エン</t>
    </rPh>
    <rPh sb="7" eb="9">
      <t>シノハラ</t>
    </rPh>
    <rPh sb="12" eb="13">
      <t>エン</t>
    </rPh>
    <phoneticPr fontId="2"/>
  </si>
  <si>
    <t>ゆきはた幼稚園
（ゆきはたこども園）</t>
    <rPh sb="4" eb="6">
      <t>ヨウチ</t>
    </rPh>
    <rPh sb="6" eb="7">
      <t>エン</t>
    </rPh>
    <rPh sb="16" eb="17">
      <t>エン</t>
    </rPh>
    <phoneticPr fontId="2"/>
  </si>
  <si>
    <t>1基</t>
    <rPh sb="1" eb="2">
      <t>キ</t>
    </rPh>
    <phoneticPr fontId="2"/>
  </si>
  <si>
    <t>木部天神前古墳（429㎡）</t>
    <rPh sb="0" eb="2">
      <t>キベ</t>
    </rPh>
    <rPh sb="2" eb="4">
      <t>テンジン</t>
    </rPh>
    <rPh sb="4" eb="5">
      <t>マエ</t>
    </rPh>
    <rPh sb="5" eb="7">
      <t>コフン</t>
    </rPh>
    <phoneticPr fontId="2"/>
  </si>
  <si>
    <t>苗村氏庭園（64.19㎡）</t>
    <rPh sb="0" eb="1">
      <t>ナエ</t>
    </rPh>
    <rPh sb="1" eb="2">
      <t>ムラ</t>
    </rPh>
    <rPh sb="2" eb="3">
      <t>シ</t>
    </rPh>
    <rPh sb="3" eb="5">
      <t>テイエン</t>
    </rPh>
    <phoneticPr fontId="2"/>
  </si>
  <si>
    <t>平成11年～平成19年 商業統計調査</t>
    <rPh sb="0" eb="2">
      <t>ヘイセイ</t>
    </rPh>
    <rPh sb="4" eb="5">
      <t>ネン</t>
    </rPh>
    <rPh sb="6" eb="8">
      <t>ヘイセイ</t>
    </rPh>
    <rPh sb="10" eb="11">
      <t>ネン</t>
    </rPh>
    <rPh sb="12" eb="14">
      <t>ショウギョウ</t>
    </rPh>
    <rPh sb="14" eb="16">
      <t>トウケイ</t>
    </rPh>
    <rPh sb="16" eb="18">
      <t>チョウサ</t>
    </rPh>
    <phoneticPr fontId="2"/>
  </si>
  <si>
    <t>平成24年、28年 経済センサス-活動調査</t>
    <rPh sb="0" eb="2">
      <t>ヘイセイ</t>
    </rPh>
    <rPh sb="4" eb="5">
      <t>ネン</t>
    </rPh>
    <rPh sb="8" eb="9">
      <t>ネン</t>
    </rPh>
    <rPh sb="10" eb="12">
      <t>ケイザイ</t>
    </rPh>
    <rPh sb="17" eb="19">
      <t>カツドウ</t>
    </rPh>
    <rPh sb="19" eb="21">
      <t>チョウサ</t>
    </rPh>
    <phoneticPr fontId="2"/>
  </si>
  <si>
    <t>二之宮神社境内（8,005.38㎡）</t>
    <rPh sb="0" eb="3">
      <t>ニノミヤ</t>
    </rPh>
    <rPh sb="3" eb="5">
      <t>ジンジャ</t>
    </rPh>
    <rPh sb="5" eb="7">
      <t>ケイダイ</t>
    </rPh>
    <phoneticPr fontId="2"/>
  </si>
  <si>
    <t>1,655点</t>
    <rPh sb="5" eb="6">
      <t>テン</t>
    </rPh>
    <phoneticPr fontId="2"/>
  </si>
  <si>
    <t>2,439点</t>
    <rPh sb="5" eb="6">
      <t>テン</t>
    </rPh>
    <phoneticPr fontId="2"/>
  </si>
  <si>
    <t>がん・
結核等
発見者数</t>
    <rPh sb="4" eb="6">
      <t>ケッカク</t>
    </rPh>
    <rPh sb="6" eb="7">
      <t>トウ</t>
    </rPh>
    <rPh sb="8" eb="10">
      <t>ハッケン</t>
    </rPh>
    <rPh sb="10" eb="11">
      <t>シャ</t>
    </rPh>
    <rPh sb="11" eb="12">
      <t>カズ</t>
    </rPh>
    <phoneticPr fontId="2"/>
  </si>
  <si>
    <t>一級河川中ノ池川への合流点</t>
    <rPh sb="0" eb="2">
      <t>イッキュウ</t>
    </rPh>
    <rPh sb="2" eb="4">
      <t>カセン</t>
    </rPh>
    <rPh sb="4" eb="5">
      <t>ナカ</t>
    </rPh>
    <rPh sb="6" eb="8">
      <t>イケガワ</t>
    </rPh>
    <rPh sb="10" eb="13">
      <t>ゴウリュウテン</t>
    </rPh>
    <phoneticPr fontId="2"/>
  </si>
  <si>
    <t>資料：みず事業所　(単位：千㎥)</t>
    <rPh sb="0" eb="2">
      <t>シリョウ</t>
    </rPh>
    <rPh sb="5" eb="8">
      <t>ジギョウショ</t>
    </rPh>
    <rPh sb="10" eb="12">
      <t>タンイ</t>
    </rPh>
    <rPh sb="13" eb="14">
      <t>セン</t>
    </rPh>
    <phoneticPr fontId="2"/>
  </si>
  <si>
    <t>資料：みず事業所</t>
    <rPh sb="0" eb="2">
      <t>シリョウ</t>
    </rPh>
    <rPh sb="5" eb="8">
      <t>ジギョウショ</t>
    </rPh>
    <phoneticPr fontId="2"/>
  </si>
  <si>
    <t>３ＤＫ</t>
    <phoneticPr fontId="2"/>
  </si>
  <si>
    <t>２ＤＫ</t>
    <phoneticPr fontId="2"/>
  </si>
  <si>
    <t>５ＤＫ</t>
    <phoneticPr fontId="2"/>
  </si>
  <si>
    <t>％</t>
    <phoneticPr fontId="2"/>
  </si>
  <si>
    <t>オーストラリア</t>
    <phoneticPr fontId="2"/>
  </si>
  <si>
    <t>Ｘ</t>
    <phoneticPr fontId="2"/>
  </si>
  <si>
    <t>ブラジル</t>
    <phoneticPr fontId="2"/>
  </si>
  <si>
    <t>ミャンマー</t>
    <phoneticPr fontId="2"/>
  </si>
  <si>
    <t>カナダ</t>
    <phoneticPr fontId="2"/>
  </si>
  <si>
    <t>コロンビア</t>
    <phoneticPr fontId="2"/>
  </si>
  <si>
    <t>-</t>
    <phoneticPr fontId="2"/>
  </si>
  <si>
    <t>フランス</t>
    <phoneticPr fontId="2"/>
  </si>
  <si>
    <t>インド</t>
    <phoneticPr fontId="2"/>
  </si>
  <si>
    <t>インドネシア</t>
    <phoneticPr fontId="2"/>
  </si>
  <si>
    <t>マレーシア</t>
    <phoneticPr fontId="2"/>
  </si>
  <si>
    <t>ネパール</t>
    <phoneticPr fontId="2"/>
  </si>
  <si>
    <t>ペルー</t>
    <phoneticPr fontId="2"/>
  </si>
  <si>
    <t>フィリピン</t>
    <phoneticPr fontId="2"/>
  </si>
  <si>
    <t>タイ</t>
    <phoneticPr fontId="2"/>
  </si>
  <si>
    <t>ベトナム</t>
    <phoneticPr fontId="2"/>
  </si>
  <si>
    <t>エジプト</t>
    <phoneticPr fontId="2"/>
  </si>
  <si>
    <t xml:space="preserve">    10人未満はＸで標記してあります。</t>
    <phoneticPr fontId="2"/>
  </si>
  <si>
    <t>(注)各年12月31日現在</t>
    <phoneticPr fontId="2"/>
  </si>
  <si>
    <t>-</t>
    <phoneticPr fontId="2"/>
  </si>
  <si>
    <t xml:space="preserve">    -</t>
    <phoneticPr fontId="2"/>
  </si>
  <si>
    <t xml:space="preserve">… </t>
    <phoneticPr fontId="2"/>
  </si>
  <si>
    <t>…</t>
    <phoneticPr fontId="2"/>
  </si>
  <si>
    <t>３種混合
(百日ぜき・ジフテリア・破傷風)</t>
    <phoneticPr fontId="2"/>
  </si>
  <si>
    <t>２種混合
(ジフテリア・破傷風)</t>
    <phoneticPr fontId="2"/>
  </si>
  <si>
    <t>ヒブ</t>
    <phoneticPr fontId="2"/>
  </si>
  <si>
    <t>-</t>
    <phoneticPr fontId="2"/>
  </si>
  <si>
    <t>(注)ヒブ・小児用肺炎球菌は平成25年度から実施</t>
    <phoneticPr fontId="2"/>
  </si>
  <si>
    <t>ＢＣＧ</t>
    <phoneticPr fontId="2"/>
  </si>
  <si>
    <t>資料：平成28年経済センサス-活動調査</t>
    <rPh sb="0" eb="2">
      <t>シリョウ</t>
    </rPh>
    <rPh sb="3" eb="5">
      <t>ヘイセイ</t>
    </rPh>
    <rPh sb="7" eb="8">
      <t>ネン</t>
    </rPh>
    <rPh sb="8" eb="10">
      <t>ケイザイ</t>
    </rPh>
    <rPh sb="15" eb="17">
      <t>カツドウ</t>
    </rPh>
    <rPh sb="17" eb="19">
      <t>チョウサ</t>
    </rPh>
    <phoneticPr fontId="2"/>
  </si>
  <si>
    <t>X</t>
    <phoneticPr fontId="2"/>
  </si>
  <si>
    <t>X</t>
    <phoneticPr fontId="2"/>
  </si>
  <si>
    <t>平成14年～平成19年、平成26年 商業統計調査</t>
    <rPh sb="0" eb="2">
      <t>ヘイセイ</t>
    </rPh>
    <rPh sb="4" eb="5">
      <t>ネン</t>
    </rPh>
    <rPh sb="6" eb="8">
      <t>ヘイセイ</t>
    </rPh>
    <rPh sb="10" eb="11">
      <t>ネン</t>
    </rPh>
    <rPh sb="12" eb="14">
      <t>ヘイセイ</t>
    </rPh>
    <rPh sb="16" eb="17">
      <t>ネン</t>
    </rPh>
    <rPh sb="18" eb="20">
      <t>ショウギョウ</t>
    </rPh>
    <rPh sb="20" eb="22">
      <t>トウケイ</t>
    </rPh>
    <rPh sb="22" eb="24">
      <t>チョウサ</t>
    </rPh>
    <phoneticPr fontId="2"/>
  </si>
  <si>
    <t>(資料：平成27年国勢調査)</t>
  </si>
  <si>
    <t>年間販売額
　　　(百万円)</t>
    <rPh sb="0" eb="2">
      <t>ネンカン</t>
    </rPh>
    <rPh sb="2" eb="5">
      <t>ハンバイガク</t>
    </rPh>
    <rPh sb="10" eb="11">
      <t>ヒャク</t>
    </rPh>
    <rPh sb="11" eb="13">
      <t>マンエン</t>
    </rPh>
    <phoneticPr fontId="2"/>
  </si>
  <si>
    <t>８．国勢調査人口及び世帯数</t>
    <rPh sb="2" eb="4">
      <t>コクセイ</t>
    </rPh>
    <rPh sb="4" eb="6">
      <t>チョウサ</t>
    </rPh>
    <rPh sb="6" eb="8">
      <t>ジンコウ</t>
    </rPh>
    <rPh sb="8" eb="9">
      <t>オヨ</t>
    </rPh>
    <rPh sb="10" eb="13">
      <t>セタイスウ</t>
    </rPh>
    <phoneticPr fontId="2"/>
  </si>
  <si>
    <t>２１．産業別従業者数</t>
    <rPh sb="3" eb="6">
      <t>サンギョウベツ</t>
    </rPh>
    <rPh sb="6" eb="8">
      <t>ジュウギョウ</t>
    </rPh>
    <rPh sb="8" eb="9">
      <t>シュウギョウシャ</t>
    </rPh>
    <rPh sb="9" eb="10">
      <t>スウ</t>
    </rPh>
    <phoneticPr fontId="2"/>
  </si>
  <si>
    <t>２２．従業者規模別事業所数及び従業者数</t>
    <rPh sb="3" eb="6">
      <t>ジュウギョウシャ</t>
    </rPh>
    <rPh sb="6" eb="9">
      <t>キボベツ</t>
    </rPh>
    <rPh sb="9" eb="12">
      <t>ジギョウショ</t>
    </rPh>
    <rPh sb="12" eb="13">
      <t>スウ</t>
    </rPh>
    <rPh sb="13" eb="14">
      <t>オヨ</t>
    </rPh>
    <rPh sb="15" eb="16">
      <t>ジュウ</t>
    </rPh>
    <rPh sb="16" eb="19">
      <t>ギョウシャスウ</t>
    </rPh>
    <phoneticPr fontId="2"/>
  </si>
  <si>
    <t>(注)</t>
    <phoneticPr fontId="2"/>
  </si>
  <si>
    <t>３４．工業用地及び工業用水使用量の推移</t>
    <rPh sb="3" eb="5">
      <t>コウギョウ</t>
    </rPh>
    <rPh sb="5" eb="7">
      <t>ヨウチ</t>
    </rPh>
    <rPh sb="7" eb="8">
      <t>オヨ</t>
    </rPh>
    <rPh sb="9" eb="11">
      <t>コウギョウ</t>
    </rPh>
    <rPh sb="11" eb="13">
      <t>ヨウスイ</t>
    </rPh>
    <rPh sb="13" eb="16">
      <t>シヨウリョウ</t>
    </rPh>
    <rPh sb="17" eb="19">
      <t>スイイ</t>
    </rPh>
    <phoneticPr fontId="2"/>
  </si>
  <si>
    <t xml:space="preserve">(注)従業員30人以上の事業所 </t>
    <rPh sb="3" eb="6">
      <t>ジュウギョウイン</t>
    </rPh>
    <rPh sb="8" eb="9">
      <t>ニン</t>
    </rPh>
    <rPh sb="9" eb="11">
      <t>イジョウ</t>
    </rPh>
    <rPh sb="12" eb="15">
      <t>ジギョウショ</t>
    </rPh>
    <phoneticPr fontId="2"/>
  </si>
  <si>
    <t>６１．介護保険加入者及び認定状況</t>
    <rPh sb="3" eb="5">
      <t>カイゴ</t>
    </rPh>
    <rPh sb="5" eb="7">
      <t>ホケン</t>
    </rPh>
    <rPh sb="7" eb="10">
      <t>カニュウシャ</t>
    </rPh>
    <rPh sb="10" eb="11">
      <t>オヨ</t>
    </rPh>
    <rPh sb="12" eb="14">
      <t>ニンテイ</t>
    </rPh>
    <rPh sb="14" eb="16">
      <t>ジョウキョウ</t>
    </rPh>
    <phoneticPr fontId="2"/>
  </si>
  <si>
    <t>７７．火災発生件数及び損額</t>
    <rPh sb="3" eb="5">
      <t>カサイ</t>
    </rPh>
    <rPh sb="5" eb="7">
      <t>ハッセイ</t>
    </rPh>
    <rPh sb="7" eb="9">
      <t>ケンスウ</t>
    </rPh>
    <rPh sb="9" eb="10">
      <t>オヨ</t>
    </rPh>
    <rPh sb="11" eb="12">
      <t>ソン</t>
    </rPh>
    <rPh sb="12" eb="13">
      <t>ガク</t>
    </rPh>
    <phoneticPr fontId="2"/>
  </si>
  <si>
    <t>平成23年、27年　経済センサス-活動調査</t>
    <rPh sb="0" eb="2">
      <t>ヘイセイ</t>
    </rPh>
    <rPh sb="4" eb="5">
      <t>ネン</t>
    </rPh>
    <rPh sb="8" eb="9">
      <t>ネン</t>
    </rPh>
    <rPh sb="10" eb="12">
      <t>ケイザイ</t>
    </rPh>
    <rPh sb="17" eb="19">
      <t>カツドウ</t>
    </rPh>
    <rPh sb="19" eb="21">
      <t>チョウサ</t>
    </rPh>
    <phoneticPr fontId="2"/>
  </si>
  <si>
    <t>３２．産業(中分類)別事業所数・従業者数及び製造品出荷額等・付加価値額</t>
    <rPh sb="3" eb="5">
      <t>サンギョウ</t>
    </rPh>
    <rPh sb="6" eb="7">
      <t>チュウ</t>
    </rPh>
    <rPh sb="7" eb="9">
      <t>ブンルイ</t>
    </rPh>
    <rPh sb="10" eb="11">
      <t>ベツ</t>
    </rPh>
    <rPh sb="11" eb="14">
      <t>ジギョウショ</t>
    </rPh>
    <rPh sb="14" eb="15">
      <t>スウ</t>
    </rPh>
    <rPh sb="16" eb="19">
      <t>ジュウギョウシャ</t>
    </rPh>
    <rPh sb="19" eb="20">
      <t>スウ</t>
    </rPh>
    <rPh sb="20" eb="21">
      <t>オヨ</t>
    </rPh>
    <rPh sb="22" eb="24">
      <t>セイゾウ</t>
    </rPh>
    <rPh sb="24" eb="25">
      <t>ヒン</t>
    </rPh>
    <rPh sb="25" eb="28">
      <t>シュッカガク</t>
    </rPh>
    <rPh sb="28" eb="29">
      <t>トウ</t>
    </rPh>
    <rPh sb="30" eb="32">
      <t>フカ</t>
    </rPh>
    <rPh sb="32" eb="34">
      <t>カチ</t>
    </rPh>
    <rPh sb="34" eb="35">
      <t>ガク</t>
    </rPh>
    <phoneticPr fontId="2"/>
  </si>
  <si>
    <t>４８．軽自動車登録台数</t>
    <rPh sb="3" eb="7">
      <t>ケイジドウシャ</t>
    </rPh>
    <rPh sb="7" eb="9">
      <t>トウロク</t>
    </rPh>
    <rPh sb="9" eb="11">
      <t>ダイスウ</t>
    </rPh>
    <phoneticPr fontId="2"/>
  </si>
  <si>
    <t>平成22年、24年～26年　工業統計調査</t>
    <rPh sb="0" eb="2">
      <t>ヘイセイ</t>
    </rPh>
    <rPh sb="4" eb="5">
      <t>ネン</t>
    </rPh>
    <rPh sb="8" eb="9">
      <t>ネン</t>
    </rPh>
    <rPh sb="12" eb="13">
      <t>ネン</t>
    </rPh>
    <rPh sb="14" eb="16">
      <t>コウギョウ</t>
    </rPh>
    <rPh sb="16" eb="18">
      <t>トウケイ</t>
    </rPh>
    <rPh sb="18" eb="20">
      <t>チョウサ</t>
    </rPh>
    <phoneticPr fontId="2"/>
  </si>
  <si>
    <t>平成23年　経済センサス-活動調査</t>
    <rPh sb="0" eb="2">
      <t>ヘイセイ</t>
    </rPh>
    <rPh sb="4" eb="5">
      <t>ネン</t>
    </rPh>
    <rPh sb="6" eb="8">
      <t>ケイザイ</t>
    </rPh>
    <rPh sb="13" eb="15">
      <t>カツドウ</t>
    </rPh>
    <rPh sb="15" eb="17">
      <t>チョウサ</t>
    </rPh>
    <phoneticPr fontId="2"/>
  </si>
  <si>
    <t>２６．農作物作付面積及び収穫量</t>
    <rPh sb="3" eb="6">
      <t>ノウサクモツ</t>
    </rPh>
    <rPh sb="6" eb="8">
      <t>サクツ</t>
    </rPh>
    <rPh sb="8" eb="10">
      <t>メンセキ</t>
    </rPh>
    <rPh sb="10" eb="11">
      <t>オヨ</t>
    </rPh>
    <rPh sb="12" eb="15">
      <t>シュウカクリョウ</t>
    </rPh>
    <phoneticPr fontId="2"/>
  </si>
  <si>
    <t>保険税</t>
    <rPh sb="0" eb="2">
      <t>ホケン</t>
    </rPh>
    <rPh sb="2" eb="3">
      <t>ゼイ</t>
    </rPh>
    <phoneticPr fontId="2"/>
  </si>
  <si>
    <t>-</t>
    <phoneticPr fontId="2"/>
  </si>
  <si>
    <t>-</t>
    <phoneticPr fontId="2"/>
  </si>
  <si>
    <t>従業者４人以上の事業所</t>
    <rPh sb="0" eb="3">
      <t>ジュウギョウシャ</t>
    </rPh>
    <phoneticPr fontId="2"/>
  </si>
  <si>
    <t>野洲市へ転入</t>
    <rPh sb="0" eb="3">
      <t>ヤスシ</t>
    </rPh>
    <rPh sb="4" eb="6">
      <t>テンニュウ</t>
    </rPh>
    <phoneticPr fontId="2"/>
  </si>
  <si>
    <t>野洲市から転出</t>
    <rPh sb="0" eb="3">
      <t>ヤスシ</t>
    </rPh>
    <rPh sb="5" eb="7">
      <t>テンシュツ</t>
    </rPh>
    <phoneticPr fontId="2"/>
  </si>
  <si>
    <t xml:space="preserve">  　世帯数の数値は、複数国籍世帯を除く</t>
    <rPh sb="3" eb="6">
      <t>セタイスウ</t>
    </rPh>
    <rPh sb="7" eb="9">
      <t>スウチ</t>
    </rPh>
    <rPh sb="11" eb="13">
      <t>フクスウ</t>
    </rPh>
    <rPh sb="13" eb="15">
      <t>コクセキ</t>
    </rPh>
    <rPh sb="15" eb="17">
      <t>セタイ</t>
    </rPh>
    <rPh sb="18" eb="19">
      <t>ノゾ</t>
    </rPh>
    <phoneticPr fontId="2"/>
  </si>
  <si>
    <t>３５°０４′０３″</t>
    <phoneticPr fontId="2"/>
  </si>
  <si>
    <t>平 成 29 年 版　統 計 書 目 次</t>
    <rPh sb="0" eb="1">
      <t>ヒラ</t>
    </rPh>
    <rPh sb="2" eb="3">
      <t>セイ</t>
    </rPh>
    <rPh sb="7" eb="8">
      <t>ネン</t>
    </rPh>
    <rPh sb="9" eb="10">
      <t>バン</t>
    </rPh>
    <phoneticPr fontId="2"/>
  </si>
  <si>
    <t xml:space="preserve"> 　　1．位置（野洲市役所）</t>
    <phoneticPr fontId="2"/>
  </si>
  <si>
    <t xml:space="preserve">   　2．地勢</t>
    <phoneticPr fontId="2"/>
  </si>
  <si>
    <t>　　 3．市域の変遷</t>
    <phoneticPr fontId="2"/>
  </si>
  <si>
    <t>　　 4．字別土地台帳面積</t>
    <rPh sb="7" eb="9">
      <t>トチ</t>
    </rPh>
    <rPh sb="9" eb="11">
      <t>ダイチョウ</t>
    </rPh>
    <rPh sb="11" eb="13">
      <t>メンセキ</t>
    </rPh>
    <phoneticPr fontId="2"/>
  </si>
  <si>
    <t>　　 5．地目別有租地面積</t>
    <phoneticPr fontId="2"/>
  </si>
  <si>
    <t>　　 6．気象</t>
    <phoneticPr fontId="2"/>
  </si>
  <si>
    <t>　　 7．河川</t>
    <phoneticPr fontId="2"/>
  </si>
  <si>
    <t>　　 9．年齢区分別人口</t>
    <phoneticPr fontId="2"/>
  </si>
  <si>
    <t>　　 8．国勢調査人口及び世帯数</t>
    <rPh sb="11" eb="12">
      <t>オヨ</t>
    </rPh>
    <phoneticPr fontId="2"/>
  </si>
  <si>
    <t>　　11．従業地・通学地による人口</t>
    <phoneticPr fontId="2"/>
  </si>
  <si>
    <t>　  10．産業（大分類）別就業者数</t>
    <phoneticPr fontId="2"/>
  </si>
  <si>
    <t>　　13．行政区別人口・世帯数の推移</t>
    <phoneticPr fontId="2"/>
  </si>
  <si>
    <t>　  12．人口集中地区（DID）人口、面積及び人口密度</t>
    <rPh sb="10" eb="11">
      <t>チ</t>
    </rPh>
    <phoneticPr fontId="2"/>
  </si>
  <si>
    <t>　　14．年齢別人口集計</t>
    <phoneticPr fontId="2"/>
  </si>
  <si>
    <t>　　16．外国人住民の人口</t>
    <rPh sb="8" eb="10">
      <t>ジュウミン</t>
    </rPh>
    <phoneticPr fontId="2"/>
  </si>
  <si>
    <t>　　15．学区毎年齢別人口推移</t>
    <phoneticPr fontId="2"/>
  </si>
  <si>
    <t>　　17．外国人住民国籍別人口</t>
    <rPh sb="8" eb="10">
      <t>ジュウミン</t>
    </rPh>
    <rPh sb="13" eb="15">
      <t>ジンコウ</t>
    </rPh>
    <phoneticPr fontId="2"/>
  </si>
  <si>
    <t>　　19．人口の社会動態</t>
    <phoneticPr fontId="2"/>
  </si>
  <si>
    <t>　  18．人口の自然動態</t>
    <phoneticPr fontId="2"/>
  </si>
  <si>
    <t>　　20．転出入地別移動状況</t>
    <phoneticPr fontId="2"/>
  </si>
  <si>
    <t xml:space="preserve">  　21．産業別従業者数</t>
    <rPh sb="9" eb="11">
      <t>ジュウギョウ</t>
    </rPh>
    <rPh sb="12" eb="13">
      <t>スウ</t>
    </rPh>
    <phoneticPr fontId="2"/>
  </si>
  <si>
    <t>　  22．従業者規模別事業所数及び従業者数</t>
    <rPh sb="16" eb="17">
      <t>オヨ</t>
    </rPh>
    <phoneticPr fontId="2"/>
  </si>
  <si>
    <t>　  24．経営耕地面積</t>
    <phoneticPr fontId="2"/>
  </si>
  <si>
    <t>　  23．専業兼業別農家数</t>
    <phoneticPr fontId="2"/>
  </si>
  <si>
    <t>　  25．経営耕地面積規模別経営体数</t>
    <rPh sb="15" eb="17">
      <t>ケイエイ</t>
    </rPh>
    <rPh sb="17" eb="18">
      <t>カラダ</t>
    </rPh>
    <rPh sb="18" eb="19">
      <t>スウ</t>
    </rPh>
    <phoneticPr fontId="2"/>
  </si>
  <si>
    <t>　  27．農地の移動状況</t>
    <phoneticPr fontId="2"/>
  </si>
  <si>
    <t>　  26．農作物作付面積及び収穫量</t>
    <rPh sb="13" eb="14">
      <t>オヨ</t>
    </rPh>
    <phoneticPr fontId="2"/>
  </si>
  <si>
    <t>　　28．漁業経営体階層別経営体数</t>
    <phoneticPr fontId="2"/>
  </si>
  <si>
    <t>　　29．漁業経営組織別経営体数</t>
    <phoneticPr fontId="2"/>
  </si>
  <si>
    <t>　  30．漁業種類別のべ経営体数</t>
    <phoneticPr fontId="2"/>
  </si>
  <si>
    <t>　  31．漁業従事者数</t>
    <phoneticPr fontId="2"/>
  </si>
  <si>
    <t>　  33．工業の推移</t>
    <rPh sb="6" eb="8">
      <t>コウギョウ</t>
    </rPh>
    <rPh sb="9" eb="11">
      <t>スイイ</t>
    </rPh>
    <phoneticPr fontId="2"/>
  </si>
  <si>
    <t>　  32．産業（中分類）別事業所数・従業者数及び製造品出荷額等・付加価値額</t>
    <rPh sb="6" eb="8">
      <t>サンギョウ</t>
    </rPh>
    <rPh sb="9" eb="12">
      <t>チュウブンルイ</t>
    </rPh>
    <rPh sb="13" eb="14">
      <t>ベツ</t>
    </rPh>
    <rPh sb="14" eb="17">
      <t>ジギョウショ</t>
    </rPh>
    <rPh sb="17" eb="18">
      <t>スウ</t>
    </rPh>
    <rPh sb="19" eb="22">
      <t>ジュウギョウシャ</t>
    </rPh>
    <rPh sb="22" eb="23">
      <t>スウ</t>
    </rPh>
    <rPh sb="23" eb="24">
      <t>オヨ</t>
    </rPh>
    <rPh sb="25" eb="28">
      <t>セイゾウヒン</t>
    </rPh>
    <rPh sb="28" eb="30">
      <t>シュッカ</t>
    </rPh>
    <rPh sb="30" eb="31">
      <t>ガク</t>
    </rPh>
    <rPh sb="31" eb="32">
      <t>トウ</t>
    </rPh>
    <rPh sb="33" eb="35">
      <t>フカ</t>
    </rPh>
    <rPh sb="35" eb="37">
      <t>カチ</t>
    </rPh>
    <rPh sb="37" eb="38">
      <t>ガク</t>
    </rPh>
    <phoneticPr fontId="2"/>
  </si>
  <si>
    <t>　  34．工業用地及び工業用水使用量の推移</t>
    <rPh sb="10" eb="11">
      <t>オヨ</t>
    </rPh>
    <phoneticPr fontId="2"/>
  </si>
  <si>
    <t>　  35．商業の推移</t>
    <phoneticPr fontId="2"/>
  </si>
  <si>
    <t>　  36．産業別商業の推移</t>
    <phoneticPr fontId="2"/>
  </si>
  <si>
    <t>　　37．産業小分類別商店数・従業者数等</t>
    <phoneticPr fontId="2"/>
  </si>
  <si>
    <t>　　39．用途別配水量</t>
    <phoneticPr fontId="2"/>
  </si>
  <si>
    <t>　  38．電灯・電力</t>
    <phoneticPr fontId="2"/>
  </si>
  <si>
    <t>　  40．下水道普及状況</t>
    <phoneticPr fontId="2"/>
  </si>
  <si>
    <t>　  42．市営住宅の状況</t>
    <phoneticPr fontId="2"/>
  </si>
  <si>
    <t>　  41．都市計画区域の用途別面積</t>
    <phoneticPr fontId="2"/>
  </si>
  <si>
    <t>　  43．公園・遊園地</t>
    <phoneticPr fontId="2"/>
  </si>
  <si>
    <t>　  44．道路</t>
    <phoneticPr fontId="2"/>
  </si>
  <si>
    <t>　  45．橋梁</t>
    <phoneticPr fontId="2"/>
  </si>
  <si>
    <t>　　46．用途別家屋の状況（木造）</t>
    <phoneticPr fontId="2"/>
  </si>
  <si>
    <t>　　47．自動車保有台数</t>
    <phoneticPr fontId="2"/>
  </si>
  <si>
    <t>　　48．軽自動車登録台数</t>
    <phoneticPr fontId="2"/>
  </si>
  <si>
    <t>　　49．ＪＲ野洲駅乗車人員推移</t>
    <phoneticPr fontId="2"/>
  </si>
  <si>
    <t>　  50．医療施設状況</t>
    <phoneticPr fontId="2"/>
  </si>
  <si>
    <t>　  52．死因別死亡状況</t>
    <phoneticPr fontId="2"/>
  </si>
  <si>
    <t xml:space="preserve">  　51．医療従事者状況</t>
    <phoneticPr fontId="2"/>
  </si>
  <si>
    <t>　  53．定期予防接種実施状況</t>
    <rPh sb="10" eb="12">
      <t>セッシュ</t>
    </rPh>
    <phoneticPr fontId="2"/>
  </si>
  <si>
    <t>　  54．健康診査受診状況</t>
    <rPh sb="10" eb="12">
      <t>ジュシン</t>
    </rPh>
    <rPh sb="12" eb="14">
      <t>ジョウキョウ</t>
    </rPh>
    <phoneticPr fontId="2"/>
  </si>
  <si>
    <t>　  56．し尿処理状況</t>
    <phoneticPr fontId="2"/>
  </si>
  <si>
    <t>　  55．ごみ処理状況</t>
    <phoneticPr fontId="2"/>
  </si>
  <si>
    <t>　　57．国民健康保険加入状況</t>
    <phoneticPr fontId="2"/>
  </si>
  <si>
    <t xml:space="preserve">  　59．福祉医療費助成状況</t>
    <phoneticPr fontId="2"/>
  </si>
  <si>
    <t xml:space="preserve">    58. 後期高齢者医療加入状況</t>
    <rPh sb="8" eb="10">
      <t>コウキ</t>
    </rPh>
    <rPh sb="10" eb="13">
      <t>コウレイシャ</t>
    </rPh>
    <rPh sb="13" eb="15">
      <t>イリョウ</t>
    </rPh>
    <rPh sb="15" eb="17">
      <t>カニュウ</t>
    </rPh>
    <rPh sb="17" eb="19">
      <t>ジョウキョウ</t>
    </rPh>
    <phoneticPr fontId="2"/>
  </si>
  <si>
    <t>　  60．身体障害者手帳交付状況</t>
    <rPh sb="6" eb="8">
      <t>シンタイ</t>
    </rPh>
    <rPh sb="8" eb="11">
      <t>ショウガイシャ</t>
    </rPh>
    <rPh sb="11" eb="13">
      <t>テチョウ</t>
    </rPh>
    <rPh sb="13" eb="15">
      <t>コウフ</t>
    </rPh>
    <rPh sb="15" eb="17">
      <t>ジョウキョウ</t>
    </rPh>
    <phoneticPr fontId="2"/>
  </si>
  <si>
    <t>　  61．介護保険加入者及び認定状況</t>
    <rPh sb="6" eb="8">
      <t>カイゴ</t>
    </rPh>
    <rPh sb="8" eb="10">
      <t>ホケン</t>
    </rPh>
    <rPh sb="10" eb="12">
      <t>カニュウ</t>
    </rPh>
    <rPh sb="12" eb="13">
      <t>シャ</t>
    </rPh>
    <rPh sb="13" eb="14">
      <t>オヨ</t>
    </rPh>
    <rPh sb="15" eb="17">
      <t>ニンテイ</t>
    </rPh>
    <rPh sb="17" eb="19">
      <t>ジョウキョウ</t>
    </rPh>
    <phoneticPr fontId="2"/>
  </si>
  <si>
    <t>　  62．国民年金加入者数</t>
    <rPh sb="6" eb="8">
      <t>コクミン</t>
    </rPh>
    <rPh sb="8" eb="10">
      <t>ネンキン</t>
    </rPh>
    <rPh sb="10" eb="13">
      <t>カニュウシャ</t>
    </rPh>
    <rPh sb="13" eb="14">
      <t>スウ</t>
    </rPh>
    <phoneticPr fontId="2"/>
  </si>
  <si>
    <t>　  64．保育園別園児数</t>
    <rPh sb="6" eb="9">
      <t>ホイクエン</t>
    </rPh>
    <rPh sb="9" eb="10">
      <t>ベツ</t>
    </rPh>
    <rPh sb="10" eb="12">
      <t>エンジ</t>
    </rPh>
    <phoneticPr fontId="2"/>
  </si>
  <si>
    <t>　  63．国民年金受給者数</t>
    <rPh sb="10" eb="12">
      <t>ジュキュウ</t>
    </rPh>
    <phoneticPr fontId="2"/>
  </si>
  <si>
    <t>　  66．小学校別の就学状況</t>
    <rPh sb="9" eb="10">
      <t>ベツ</t>
    </rPh>
    <phoneticPr fontId="2"/>
  </si>
  <si>
    <t>　　65．幼稚園別の就園状況</t>
    <rPh sb="8" eb="9">
      <t>ベツ</t>
    </rPh>
    <phoneticPr fontId="2"/>
  </si>
  <si>
    <t xml:space="preserve">  　67．中学校別の就学状況</t>
    <rPh sb="9" eb="10">
      <t>ベツ</t>
    </rPh>
    <phoneticPr fontId="2"/>
  </si>
  <si>
    <t>　  68．公立高等学校の就学状況</t>
    <phoneticPr fontId="2"/>
  </si>
  <si>
    <t>　　69. 特別支援学校の就学状況</t>
    <rPh sb="6" eb="8">
      <t>トクベツ</t>
    </rPh>
    <rPh sb="8" eb="10">
      <t>シエン</t>
    </rPh>
    <rPh sb="10" eb="12">
      <t>ガッコウ</t>
    </rPh>
    <rPh sb="13" eb="15">
      <t>シュウガク</t>
    </rPh>
    <rPh sb="15" eb="17">
      <t>ジョウキョウ</t>
    </rPh>
    <phoneticPr fontId="2"/>
  </si>
  <si>
    <t>　  70．図書館利用状況（平成２８年度月別個人貸出状況）</t>
    <phoneticPr fontId="2"/>
  </si>
  <si>
    <t>　  71．図書館利用状況（平成２８年度利用者区分別登録状況）</t>
    <phoneticPr fontId="2"/>
  </si>
  <si>
    <t xml:space="preserve"> 　 72．図書館利用状況（平成２８年度地区別登録状況）</t>
    <phoneticPr fontId="2"/>
  </si>
  <si>
    <t>　  73．図書館利用状況（平成２８年度分野別蔵書冊数）</t>
    <phoneticPr fontId="2"/>
  </si>
  <si>
    <t>　　74．野洲市指定文化財一覧</t>
    <phoneticPr fontId="2"/>
  </si>
  <si>
    <t>　　75．月別入込客数</t>
    <phoneticPr fontId="2"/>
  </si>
  <si>
    <t>　　76．施設別入込客数</t>
    <phoneticPr fontId="2"/>
  </si>
  <si>
    <t>　  77．火災発生件数及び損額</t>
    <rPh sb="12" eb="13">
      <t>オヨ</t>
    </rPh>
    <phoneticPr fontId="2"/>
  </si>
  <si>
    <t>　　78．火災原因別件数</t>
    <phoneticPr fontId="2"/>
  </si>
  <si>
    <t>　　79．救急車出動状況</t>
    <phoneticPr fontId="2"/>
  </si>
  <si>
    <t>　  80．交通事故発生状況</t>
    <phoneticPr fontId="2"/>
  </si>
  <si>
    <t xml:space="preserve">  　81．犯罪発生件数</t>
    <phoneticPr fontId="2"/>
  </si>
  <si>
    <t>　  82．有権者数の推移</t>
    <phoneticPr fontId="2"/>
  </si>
  <si>
    <t>　  83．主要選挙等投票状況</t>
    <rPh sb="10" eb="11">
      <t>トウ</t>
    </rPh>
    <phoneticPr fontId="2"/>
  </si>
  <si>
    <t>　　84．野洲市の財政</t>
    <phoneticPr fontId="2"/>
  </si>
  <si>
    <t>　　　　野洲市のあゆみ</t>
    <phoneticPr fontId="2"/>
  </si>
  <si>
    <t>　　　　旧野洲町のあゆみ</t>
    <phoneticPr fontId="2"/>
  </si>
  <si>
    <t xml:space="preserve"> 　　　 旧中主町のあゆみ</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</si>
</sst>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176" formatCode="#,##0.0;[Red]\-#,##0.0"/>
    <numFmt numFmtId="177" formatCode="#,##0_);\(#,##0\)"/>
    <numFmt numFmtId="178" formatCode="#,##0.0_);\(#,##0.0\)"/>
    <numFmt numFmtId="179" formatCode="#,##0;&quot;△ &quot;#,##0"/>
    <numFmt numFmtId="180" formatCode="0.0"/>
    <numFmt numFmtId="181" formatCode="#,##0.0;&quot;△ &quot;#,##0.0"/>
    <numFmt numFmtId="182" formatCode="0;&quot;△ &quot;0"/>
    <numFmt numFmtId="183" formatCode="0.0_ "/>
    <numFmt numFmtId="184" formatCode="#,##0.0_ "/>
    <numFmt numFmtId="185" formatCode="#,##0_);[Red]\(#,##0\)"/>
    <numFmt numFmtId="186" formatCode="#,##0.0_);[Red]\(#,##0.0\)"/>
    <numFmt numFmtId="187" formatCode="0.0_);[Red]\(0.0\)"/>
    <numFmt numFmtId="188" formatCode="0.00_ "/>
    <numFmt numFmtId="189" formatCode="#,##0_ "/>
    <numFmt numFmtId="190" formatCode="0.00_);[Red]\(0.00\)"/>
    <numFmt numFmtId="191" formatCode="0.000_ "/>
    <numFmt numFmtId="192" formatCode="[$-411]ggge&quot;年&quot;m&quot;月&quot;d&quot;日&quot;;@"/>
    <numFmt numFmtId="193" formatCode="0.0%"/>
    <numFmt numFmtId="194" formatCode="#,##0_ ;[Red]\-#,##0\ "/>
    <numFmt numFmtId="195" formatCode="###,###,###,##0;&quot;-&quot;##,###,###,##0"/>
    <numFmt numFmtId="196" formatCode="\ ###,###,##0;&quot;-&quot;###,###,##0"/>
    <numFmt numFmtId="197" formatCode="&quot;(&quot;0&quot;)&quot;"/>
    <numFmt numFmtId="198" formatCode="0_);[Red]\(0\)"/>
    <numFmt numFmtId="199" formatCode="#,##0.00_ "/>
    <numFmt numFmtId="200" formatCode="\(#,##0\)_ "/>
    <numFmt numFmtId="201" formatCode="\(#,##0.0\)_ "/>
    <numFmt numFmtId="202" formatCode="#,##0.000_ "/>
    <numFmt numFmtId="203" formatCode="0_ "/>
    <numFmt numFmtId="204" formatCode="_ * #,##0.0_ ;_ * \-#,##0.0_ ;_ * &quot;-&quot;??_ ;_ @_ "/>
    <numFmt numFmtId="205" formatCode="_ * #,##0_ ;_ * \-#,##0_ ;_ * &quot;-&quot;??_ ;_ @_ "/>
    <numFmt numFmtId="206" formatCode="[$-411]ge\.m\.d;@"/>
    <numFmt numFmtId="207" formatCode="#,##0.000;[Red]\-#,##0.000"/>
  </numFmts>
  <fonts count="6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sz val="9"/>
      <name val="ＭＳ 明朝"/>
      <family val="1"/>
      <charset val="128"/>
    </font>
    <font>
      <sz val="11"/>
      <color indexed="10"/>
      <name val="ＭＳ 明朝"/>
      <family val="1"/>
      <charset val="128"/>
    </font>
    <font>
      <sz val="10"/>
      <name val="ＭＳ 明朝"/>
      <family val="1"/>
      <charset val="128"/>
    </font>
    <font>
      <sz val="8"/>
      <name val="ＭＳ 明朝"/>
      <family val="1"/>
      <charset val="128"/>
    </font>
    <font>
      <b/>
      <sz val="11"/>
      <name val="ＭＳ Ｐ明朝"/>
      <family val="1"/>
      <charset val="128"/>
    </font>
    <font>
      <sz val="11"/>
      <color indexed="9"/>
      <name val="ＭＳ 明朝"/>
      <family val="1"/>
      <charset val="128"/>
    </font>
    <font>
      <sz val="9"/>
      <color indexed="10"/>
      <name val="ＭＳ 明朝"/>
      <family val="1"/>
      <charset val="128"/>
    </font>
    <font>
      <b/>
      <sz val="11"/>
      <name val="ＭＳ 明朝"/>
      <family val="1"/>
      <charset val="128"/>
    </font>
    <font>
      <b/>
      <sz val="10"/>
      <name val="ＭＳ 明朝"/>
      <family val="1"/>
      <charset val="128"/>
    </font>
    <font>
      <sz val="9"/>
      <color indexed="8"/>
      <name val="ＭＳ 明朝"/>
      <family val="1"/>
      <charset val="128"/>
    </font>
    <font>
      <sz val="14"/>
      <name val="ＭＳ 明朝"/>
      <family val="1"/>
      <charset val="128"/>
    </font>
    <font>
      <sz val="10"/>
      <color indexed="10"/>
      <name val="ＭＳ 明朝"/>
      <family val="1"/>
      <charset val="128"/>
    </font>
    <font>
      <sz val="11"/>
      <color indexed="8"/>
      <name val="ＭＳ 明朝"/>
      <family val="1"/>
      <charset val="128"/>
    </font>
    <font>
      <sz val="10.5"/>
      <name val="ＭＳ 明朝"/>
      <family val="1"/>
      <charset val="128"/>
    </font>
    <font>
      <sz val="10.5"/>
      <color indexed="10"/>
      <name val="ＭＳ 明朝"/>
      <family val="1"/>
      <charset val="128"/>
    </font>
    <font>
      <b/>
      <sz val="10.5"/>
      <name val="ＭＳ 明朝"/>
      <family val="1"/>
      <charset val="128"/>
    </font>
    <font>
      <sz val="16"/>
      <name val="ＭＳ 明朝"/>
      <family val="1"/>
      <charset val="128"/>
    </font>
    <font>
      <sz val="7"/>
      <name val="ＭＳ 明朝"/>
      <family val="1"/>
      <charset val="128"/>
    </font>
    <font>
      <b/>
      <sz val="20"/>
      <name val="ＭＳ 明朝"/>
      <family val="1"/>
      <charset val="128"/>
    </font>
    <font>
      <sz val="12"/>
      <color indexed="9"/>
      <name val="MS UI Gothic"/>
      <family val="3"/>
      <charset val="128"/>
    </font>
    <font>
      <b/>
      <sz val="12"/>
      <color indexed="9"/>
      <name val="MS UI Gothic"/>
      <family val="3"/>
      <charset val="128"/>
    </font>
    <font>
      <sz val="10"/>
      <color indexed="9"/>
      <name val="ＭＳ 明朝"/>
      <family val="1"/>
      <charset val="128"/>
    </font>
    <font>
      <sz val="9"/>
      <color indexed="9"/>
      <name val="ＭＳ 明朝"/>
      <family val="1"/>
      <charset val="128"/>
    </font>
    <font>
      <sz val="12"/>
      <color indexed="9"/>
      <name val="ＭＳ 明朝"/>
      <family val="1"/>
      <charset val="128"/>
    </font>
    <font>
      <b/>
      <sz val="11"/>
      <color indexed="10"/>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HGSｺﾞｼｯｸM"/>
      <family val="3"/>
      <charset val="128"/>
    </font>
    <font>
      <sz val="11"/>
      <name val="HGSｺﾞｼｯｸM"/>
      <family val="3"/>
      <charset val="128"/>
    </font>
    <font>
      <sz val="10"/>
      <name val="HGSｺﾞｼｯｸM"/>
      <family val="3"/>
      <charset val="128"/>
    </font>
    <font>
      <sz val="11"/>
      <name val="HGPｺﾞｼｯｸM"/>
      <family val="3"/>
      <charset val="128"/>
    </font>
    <font>
      <sz val="10"/>
      <name val="HGPｺﾞｼｯｸM"/>
      <family val="3"/>
      <charset val="128"/>
    </font>
    <font>
      <sz val="10"/>
      <name val="ＭＳ ゴシック"/>
      <family val="3"/>
      <charset val="128"/>
    </font>
    <font>
      <sz val="9"/>
      <name val="HGPｺﾞｼｯｸM"/>
      <family val="3"/>
      <charset val="128"/>
    </font>
    <font>
      <sz val="11"/>
      <name val="ＭＳ ゴシック"/>
      <family val="3"/>
      <charset val="128"/>
    </font>
    <font>
      <sz val="8"/>
      <name val="HGSｺﾞｼｯｸM"/>
      <family val="3"/>
      <charset val="128"/>
    </font>
    <font>
      <b/>
      <sz val="11"/>
      <name val="HGSｺﾞｼｯｸM"/>
      <family val="3"/>
      <charset val="128"/>
    </font>
    <font>
      <sz val="9"/>
      <color indexed="8"/>
      <name val="HGSｺﾞｼｯｸM"/>
      <family val="3"/>
      <charset val="128"/>
    </font>
    <font>
      <sz val="12"/>
      <name val="HGSｺﾞｼｯｸM"/>
      <family val="3"/>
      <charset val="128"/>
    </font>
    <font>
      <b/>
      <sz val="10"/>
      <name val="HGSｺﾞｼｯｸM"/>
      <family val="3"/>
      <charset val="128"/>
    </font>
    <font>
      <sz val="10.5"/>
      <name val="HGSｺﾞｼｯｸM"/>
      <family val="3"/>
      <charset val="128"/>
    </font>
    <font>
      <b/>
      <sz val="9"/>
      <name val="HGSｺﾞｼｯｸM"/>
      <family val="3"/>
      <charset val="128"/>
    </font>
    <font>
      <sz val="7.5"/>
      <name val="HGSｺﾞｼｯｸM"/>
      <family val="3"/>
      <charset val="128"/>
    </font>
    <font>
      <sz val="7"/>
      <name val="HGSｺﾞｼｯｸM"/>
      <family val="3"/>
      <charset val="128"/>
    </font>
    <font>
      <sz val="6"/>
      <name val="HGSｺﾞｼｯｸM"/>
      <family val="3"/>
      <charset val="128"/>
    </font>
    <font>
      <sz val="10"/>
      <color indexed="8"/>
      <name val="HGSｺﾞｼｯｸM"/>
      <family val="3"/>
      <charset val="128"/>
    </font>
    <font>
      <sz val="9.5"/>
      <name val="HGSｺﾞｼｯｸM"/>
      <family val="3"/>
      <charset val="128"/>
    </font>
    <font>
      <sz val="12"/>
      <color theme="0"/>
      <name val="MS UI Gothic"/>
      <family val="3"/>
      <charset val="128"/>
    </font>
    <font>
      <sz val="11"/>
      <color rgb="FFFF0000"/>
      <name val="ＭＳ 明朝"/>
      <family val="1"/>
      <charset val="128"/>
    </font>
    <font>
      <sz val="10"/>
      <color rgb="FFFF0000"/>
      <name val="ＭＳ 明朝"/>
      <family val="1"/>
      <charset val="128"/>
    </font>
    <font>
      <sz val="10"/>
      <color rgb="FFFF0000"/>
      <name val="HGSｺﾞｼｯｸM"/>
      <family val="3"/>
      <charset val="128"/>
    </font>
    <font>
      <sz val="10"/>
      <color theme="1"/>
      <name val="HGSｺﾞｼｯｸM"/>
      <family val="3"/>
      <charset val="128"/>
    </font>
    <font>
      <u/>
      <sz val="11"/>
      <name val="ＭＳ 明朝"/>
      <family val="1"/>
      <charset val="128"/>
    </font>
    <font>
      <sz val="14"/>
      <color indexed="9"/>
      <name val="MS UI Gothic"/>
      <family val="3"/>
      <charset val="128"/>
    </font>
    <font>
      <sz val="9"/>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mediumGray">
        <fgColor indexed="8"/>
        <bgColor indexed="8"/>
      </patternFill>
    </fill>
    <fill>
      <patternFill patternType="solid">
        <fgColor indexed="8"/>
        <bgColor indexed="64"/>
      </patternFill>
    </fill>
    <fill>
      <patternFill patternType="solid">
        <fgColor indexed="8"/>
        <bgColor indexed="8"/>
      </patternFill>
    </fill>
    <fill>
      <patternFill patternType="solid">
        <fgColor indexed="22"/>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95">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47"/>
      </right>
      <top style="hair">
        <color indexed="64"/>
      </top>
      <bottom style="hair">
        <color indexed="64"/>
      </bottom>
      <diagonal/>
    </border>
    <border>
      <left style="thin">
        <color indexed="47"/>
      </left>
      <right style="thin">
        <color indexed="47"/>
      </right>
      <top style="hair">
        <color indexed="64"/>
      </top>
      <bottom style="hair">
        <color indexed="64"/>
      </bottom>
      <diagonal/>
    </border>
    <border>
      <left style="thin">
        <color indexed="47"/>
      </left>
      <right style="hair">
        <color indexed="64"/>
      </right>
      <top style="hair">
        <color indexed="64"/>
      </top>
      <bottom style="hair">
        <color indexed="64"/>
      </bottom>
      <diagonal/>
    </border>
    <border>
      <left/>
      <right style="thin">
        <color indexed="64"/>
      </right>
      <top style="hair">
        <color indexed="64"/>
      </top>
      <bottom/>
      <diagonal/>
    </border>
    <border diagonalDown="1">
      <left style="thin">
        <color indexed="64"/>
      </left>
      <right style="hair">
        <color indexed="64"/>
      </right>
      <top style="thin">
        <color indexed="64"/>
      </top>
      <bottom style="hair">
        <color indexed="64"/>
      </bottom>
      <diagonal style="hair">
        <color indexed="64"/>
      </diagonal>
    </border>
    <border>
      <left/>
      <right style="hair">
        <color indexed="64"/>
      </right>
      <top style="thin">
        <color indexed="64"/>
      </top>
      <bottom/>
      <diagonal/>
    </border>
    <border>
      <left/>
      <right/>
      <top style="hair">
        <color indexed="64"/>
      </top>
      <bottom style="thin">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diagonalDown="1">
      <left style="hair">
        <color indexed="64"/>
      </left>
      <right style="hair">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47"/>
      </right>
      <top style="hair">
        <color indexed="64"/>
      </top>
      <bottom/>
      <diagonal/>
    </border>
    <border>
      <left style="thin">
        <color indexed="47"/>
      </left>
      <right style="thin">
        <color indexed="47"/>
      </right>
      <top style="hair">
        <color indexed="64"/>
      </top>
      <bottom/>
      <diagonal/>
    </border>
    <border>
      <left style="thin">
        <color indexed="47"/>
      </left>
      <right style="hair">
        <color indexed="64"/>
      </right>
      <top style="hair">
        <color indexed="64"/>
      </top>
      <bottom/>
      <diagonal/>
    </border>
  </borders>
  <cellStyleXfs count="8">
    <xf numFmtId="0" fontId="0" fillId="0" borderId="0"/>
    <xf numFmtId="9" fontId="1"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5" fillId="0" borderId="0" applyFont="0" applyFill="0" applyBorder="0" applyAlignment="0" applyProtection="0"/>
    <xf numFmtId="0" fontId="5" fillId="0" borderId="0"/>
    <xf numFmtId="0" fontId="5" fillId="0" borderId="0"/>
  </cellStyleXfs>
  <cellXfs count="2454">
    <xf numFmtId="0" fontId="0" fillId="0" borderId="0" xfId="0"/>
    <xf numFmtId="0" fontId="3"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11"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alignment vertical="center"/>
    </xf>
    <xf numFmtId="0" fontId="11" fillId="0" borderId="0" xfId="0" applyFont="1" applyBorder="1" applyAlignment="1">
      <alignment horizontal="center" vertical="center"/>
    </xf>
    <xf numFmtId="0" fontId="11" fillId="0" borderId="0" xfId="0" applyFont="1" applyAlignment="1">
      <alignment horizontal="right" vertical="center"/>
    </xf>
    <xf numFmtId="0" fontId="11" fillId="0" borderId="0" xfId="0" applyFont="1" applyBorder="1" applyAlignment="1">
      <alignment horizontal="left" vertical="center"/>
    </xf>
    <xf numFmtId="0" fontId="7" fillId="0" borderId="1" xfId="0" applyFont="1" applyBorder="1" applyAlignment="1">
      <alignment horizontal="center" vertical="center"/>
    </xf>
    <xf numFmtId="191" fontId="7" fillId="0" borderId="0" xfId="0" applyNumberFormat="1" applyFont="1" applyAlignment="1">
      <alignment horizontal="center" vertical="center"/>
    </xf>
    <xf numFmtId="0" fontId="11" fillId="0" borderId="0" xfId="0" applyFont="1" applyAlignment="1">
      <alignment vertical="center"/>
    </xf>
    <xf numFmtId="0" fontId="11" fillId="0" borderId="2" xfId="0" applyFont="1" applyBorder="1" applyAlignment="1">
      <alignment horizontal="right" vertical="center"/>
    </xf>
    <xf numFmtId="0" fontId="7" fillId="2" borderId="0" xfId="0" applyFont="1" applyFill="1" applyAlignment="1">
      <alignment vertical="center"/>
    </xf>
    <xf numFmtId="0" fontId="7" fillId="0" borderId="0" xfId="0" applyFont="1" applyFill="1" applyAlignment="1">
      <alignment vertical="center"/>
    </xf>
    <xf numFmtId="0" fontId="7" fillId="0" borderId="0" xfId="0" applyFont="1" applyAlignment="1">
      <alignment horizontal="right" vertical="center"/>
    </xf>
    <xf numFmtId="0" fontId="9" fillId="0" borderId="0" xfId="0" applyFont="1" applyBorder="1" applyAlignment="1">
      <alignment horizontal="center" vertical="center"/>
    </xf>
    <xf numFmtId="38" fontId="7" fillId="0" borderId="0" xfId="4" applyFont="1" applyBorder="1" applyAlignment="1">
      <alignment horizontal="center" vertical="center"/>
    </xf>
    <xf numFmtId="40" fontId="7" fillId="0" borderId="0" xfId="4" applyNumberFormat="1"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center" vertical="center" wrapText="1"/>
    </xf>
    <xf numFmtId="38" fontId="7" fillId="0" borderId="0" xfId="4" applyFont="1" applyBorder="1" applyAlignment="1">
      <alignment horizontal="right" vertical="center"/>
    </xf>
    <xf numFmtId="178" fontId="7" fillId="0" borderId="0" xfId="4" applyNumberFormat="1" applyFont="1" applyBorder="1" applyAlignment="1">
      <alignment horizontal="right" vertical="center"/>
    </xf>
    <xf numFmtId="49" fontId="7" fillId="0" borderId="0" xfId="4" applyNumberFormat="1" applyFont="1" applyBorder="1" applyAlignment="1">
      <alignment horizontal="right" vertical="center"/>
    </xf>
    <xf numFmtId="38" fontId="7" fillId="0" borderId="0" xfId="0" applyNumberFormat="1" applyFont="1" applyBorder="1" applyAlignment="1">
      <alignment vertical="center"/>
    </xf>
    <xf numFmtId="0" fontId="14" fillId="3" borderId="0" xfId="0" applyFont="1" applyFill="1" applyBorder="1" applyAlignment="1">
      <alignment horizontal="left" vertical="center"/>
    </xf>
    <xf numFmtId="0" fontId="7" fillId="3" borderId="0" xfId="0" applyFont="1" applyFill="1" applyAlignment="1">
      <alignment vertical="center"/>
    </xf>
    <xf numFmtId="38" fontId="7" fillId="0" borderId="0" xfId="0" applyNumberFormat="1" applyFont="1" applyAlignment="1">
      <alignment vertical="center"/>
    </xf>
    <xf numFmtId="0" fontId="16" fillId="0" borderId="0" xfId="0" applyFont="1" applyBorder="1" applyAlignment="1">
      <alignment horizontal="left" vertical="center"/>
    </xf>
    <xf numFmtId="38" fontId="16" fillId="0" borderId="0" xfId="4" applyFont="1" applyBorder="1" applyAlignment="1">
      <alignment vertical="center"/>
    </xf>
    <xf numFmtId="38" fontId="7" fillId="0" borderId="0" xfId="4" applyFont="1" applyBorder="1" applyAlignment="1">
      <alignment vertical="center"/>
    </xf>
    <xf numFmtId="0" fontId="16" fillId="0" borderId="0" xfId="0" applyFont="1" applyBorder="1" applyAlignment="1">
      <alignment vertical="center"/>
    </xf>
    <xf numFmtId="0" fontId="7" fillId="0" borderId="0" xfId="0" applyFont="1" applyBorder="1" applyAlignment="1">
      <alignment vertical="center" wrapText="1"/>
    </xf>
    <xf numFmtId="0" fontId="11" fillId="0" borderId="0" xfId="0" applyFont="1" applyBorder="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196" fontId="9" fillId="0" borderId="0" xfId="0" applyNumberFormat="1" applyFont="1" applyBorder="1" applyAlignment="1">
      <alignment horizontal="center" vertical="center"/>
    </xf>
    <xf numFmtId="0" fontId="7" fillId="0" borderId="0" xfId="0" applyFont="1" applyBorder="1" applyAlignment="1">
      <alignment horizontal="right" vertical="center"/>
    </xf>
    <xf numFmtId="38" fontId="8" fillId="0" borderId="0" xfId="4" applyFont="1" applyBorder="1" applyAlignment="1">
      <alignment horizontal="right" vertical="center"/>
    </xf>
    <xf numFmtId="0" fontId="19" fillId="0" borderId="0" xfId="0" applyFont="1" applyAlignment="1">
      <alignment vertical="center"/>
    </xf>
    <xf numFmtId="0" fontId="16" fillId="0" borderId="0" xfId="0" applyFont="1" applyAlignment="1">
      <alignment horizontal="left" vertical="center"/>
    </xf>
    <xf numFmtId="0" fontId="10" fillId="0" borderId="0" xfId="0" applyFont="1" applyAlignment="1">
      <alignment vertical="center"/>
    </xf>
    <xf numFmtId="0" fontId="7" fillId="0" borderId="0" xfId="0" applyFont="1" applyFill="1" applyBorder="1" applyAlignment="1">
      <alignment horizontal="left" vertical="center"/>
    </xf>
    <xf numFmtId="0" fontId="10" fillId="0" borderId="0" xfId="0" applyFont="1" applyAlignment="1">
      <alignment horizontal="center" vertical="center"/>
    </xf>
    <xf numFmtId="0" fontId="20" fillId="0" borderId="0" xfId="0" applyFont="1" applyAlignment="1">
      <alignment horizontal="right"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38" fontId="21" fillId="0" borderId="0" xfId="4" applyFont="1" applyBorder="1" applyAlignment="1">
      <alignment vertical="center"/>
    </xf>
    <xf numFmtId="0" fontId="20" fillId="0" borderId="0" xfId="0" applyFont="1" applyBorder="1" applyAlignment="1">
      <alignment horizontal="right" vertical="center"/>
    </xf>
    <xf numFmtId="38" fontId="11" fillId="0" borderId="0" xfId="4" applyFont="1" applyBorder="1" applyAlignment="1">
      <alignment vertical="center"/>
    </xf>
    <xf numFmtId="0" fontId="7" fillId="0" borderId="0" xfId="0" applyFont="1" applyAlignment="1">
      <alignment vertical="top"/>
    </xf>
    <xf numFmtId="0" fontId="8" fillId="0" borderId="0" xfId="0" applyFont="1" applyFill="1" applyAlignment="1">
      <alignment horizontal="left" vertical="center"/>
    </xf>
    <xf numFmtId="0" fontId="7" fillId="0" borderId="0" xfId="0" applyFont="1"/>
    <xf numFmtId="0" fontId="11" fillId="0" borderId="2" xfId="0" applyFont="1" applyBorder="1" applyAlignment="1">
      <alignment vertical="center"/>
    </xf>
    <xf numFmtId="0" fontId="11" fillId="0" borderId="0" xfId="0" applyFont="1"/>
    <xf numFmtId="0" fontId="11" fillId="0" borderId="0" xfId="0" applyFont="1" applyBorder="1" applyAlignment="1">
      <alignment horizontal="center" vertical="center" wrapText="1"/>
    </xf>
    <xf numFmtId="38" fontId="11" fillId="0" borderId="0" xfId="4" applyFont="1" applyBorder="1" applyAlignment="1">
      <alignment horizontal="right" vertical="center"/>
    </xf>
    <xf numFmtId="40" fontId="11" fillId="0" borderId="0" xfId="4" applyNumberFormat="1" applyFont="1" applyBorder="1" applyAlignment="1">
      <alignment horizontal="right" vertical="center"/>
    </xf>
    <xf numFmtId="0" fontId="11" fillId="2" borderId="0" xfId="0" applyFont="1" applyFill="1" applyAlignment="1">
      <alignment vertical="center"/>
    </xf>
    <xf numFmtId="0" fontId="11" fillId="0" borderId="0" xfId="0" applyFont="1" applyFill="1" applyAlignment="1">
      <alignment vertical="center"/>
    </xf>
    <xf numFmtId="0" fontId="9" fillId="0" borderId="0" xfId="0" applyFont="1" applyBorder="1" applyAlignment="1">
      <alignment vertical="center"/>
    </xf>
    <xf numFmtId="38" fontId="11" fillId="0" borderId="0" xfId="4" applyFont="1" applyBorder="1" applyAlignment="1">
      <alignment horizontal="center" vertical="center"/>
    </xf>
    <xf numFmtId="0" fontId="12" fillId="0" borderId="0" xfId="0" applyFont="1" applyBorder="1" applyAlignment="1">
      <alignment horizontal="center" vertical="center"/>
    </xf>
    <xf numFmtId="0" fontId="7" fillId="0" borderId="2" xfId="0" applyFont="1" applyBorder="1" applyAlignment="1">
      <alignment vertical="center"/>
    </xf>
    <xf numFmtId="181" fontId="7" fillId="0" borderId="0" xfId="4" applyNumberFormat="1" applyFont="1" applyBorder="1" applyAlignment="1">
      <alignment horizontal="right"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38" fontId="7" fillId="0" borderId="0" xfId="4" applyFont="1" applyFill="1" applyBorder="1" applyAlignment="1">
      <alignment vertical="center"/>
    </xf>
    <xf numFmtId="0" fontId="9" fillId="0" borderId="0" xfId="0" applyFont="1" applyBorder="1" applyAlignment="1">
      <alignment horizontal="center" vertical="center" wrapText="1"/>
    </xf>
    <xf numFmtId="180" fontId="7" fillId="0" borderId="0" xfId="0" applyNumberFormat="1" applyFont="1" applyBorder="1" applyAlignment="1">
      <alignment horizontal="right" vertical="center"/>
    </xf>
    <xf numFmtId="0" fontId="11" fillId="0" borderId="3" xfId="0" applyFont="1" applyBorder="1" applyAlignment="1">
      <alignment vertical="center"/>
    </xf>
    <xf numFmtId="0" fontId="11" fillId="0" borderId="2" xfId="0" applyFont="1" applyBorder="1" applyAlignment="1">
      <alignment horizontal="left" vertical="center"/>
    </xf>
    <xf numFmtId="0" fontId="11" fillId="0" borderId="0" xfId="0" applyFont="1" applyBorder="1" applyAlignment="1">
      <alignment vertical="center" wrapText="1"/>
    </xf>
    <xf numFmtId="38" fontId="11" fillId="0" borderId="0" xfId="4" applyFont="1" applyAlignment="1">
      <alignment vertical="center"/>
    </xf>
    <xf numFmtId="38" fontId="11" fillId="0" borderId="0" xfId="4" applyFont="1" applyFill="1" applyAlignment="1">
      <alignment vertical="center"/>
    </xf>
    <xf numFmtId="0" fontId="11" fillId="0" borderId="0" xfId="0" applyFont="1" applyFill="1" applyBorder="1" applyAlignment="1">
      <alignment vertical="center"/>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right" vertical="center"/>
    </xf>
    <xf numFmtId="0" fontId="11" fillId="0" borderId="0" xfId="0" applyFont="1" applyBorder="1" applyAlignment="1">
      <alignment horizontal="left" vertical="center" wrapText="1"/>
    </xf>
    <xf numFmtId="0" fontId="11" fillId="0" borderId="5" xfId="0" applyFont="1" applyBorder="1" applyAlignment="1">
      <alignment horizontal="center" vertical="center"/>
    </xf>
    <xf numFmtId="0" fontId="20" fillId="0" borderId="0" xfId="0" applyFont="1" applyAlignment="1">
      <alignment vertical="center"/>
    </xf>
    <xf numFmtId="38" fontId="11" fillId="0" borderId="0" xfId="0" applyNumberFormat="1"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right" vertical="center"/>
    </xf>
    <xf numFmtId="0" fontId="8" fillId="0" borderId="0" xfId="0" applyFont="1" applyBorder="1" applyAlignment="1">
      <alignment vertical="center"/>
    </xf>
    <xf numFmtId="38" fontId="9" fillId="0" borderId="0" xfId="4" applyFont="1" applyBorder="1" applyAlignment="1">
      <alignment horizontal="right" vertical="center"/>
    </xf>
    <xf numFmtId="176" fontId="9" fillId="0" borderId="0" xfId="4" applyNumberFormat="1" applyFont="1" applyBorder="1" applyAlignment="1">
      <alignment horizontal="right" vertical="center"/>
    </xf>
    <xf numFmtId="38" fontId="9" fillId="0" borderId="0" xfId="4" applyFont="1" applyFill="1" applyBorder="1" applyAlignment="1">
      <alignment horizontal="right" vertical="center"/>
    </xf>
    <xf numFmtId="176" fontId="11" fillId="0" borderId="0" xfId="4" applyNumberFormat="1" applyFont="1" applyBorder="1" applyAlignment="1">
      <alignment horizontal="center" vertical="center"/>
    </xf>
    <xf numFmtId="0" fontId="11" fillId="0" borderId="0" xfId="0" applyFont="1" applyBorder="1"/>
    <xf numFmtId="176" fontId="11" fillId="0" borderId="0" xfId="4" applyNumberFormat="1" applyFont="1" applyBorder="1" applyAlignment="1">
      <alignment horizontal="right" vertical="center"/>
    </xf>
    <xf numFmtId="0" fontId="11" fillId="0" borderId="0" xfId="0" applyFont="1" applyBorder="1" applyAlignment="1"/>
    <xf numFmtId="38" fontId="25" fillId="0" borderId="0" xfId="4" applyFont="1" applyBorder="1" applyAlignment="1">
      <alignment horizontal="right" vertical="center"/>
    </xf>
    <xf numFmtId="0" fontId="7" fillId="0" borderId="3" xfId="0" applyFont="1" applyBorder="1"/>
    <xf numFmtId="0" fontId="11" fillId="0" borderId="0" xfId="0" applyFont="1" applyAlignment="1"/>
    <xf numFmtId="9" fontId="11" fillId="0" borderId="0" xfId="1" applyFont="1" applyBorder="1" applyAlignment="1">
      <alignment horizontal="center" vertical="center"/>
    </xf>
    <xf numFmtId="9" fontId="11" fillId="0" borderId="0" xfId="1" applyFont="1" applyAlignment="1">
      <alignment vertical="center"/>
    </xf>
    <xf numFmtId="0" fontId="7" fillId="0" borderId="0" xfId="0" applyFont="1" applyBorder="1"/>
    <xf numFmtId="0" fontId="7" fillId="0" borderId="0" xfId="0" applyFont="1" applyBorder="1" applyAlignment="1">
      <alignment horizontal="left"/>
    </xf>
    <xf numFmtId="180" fontId="9" fillId="0" borderId="0" xfId="0" applyNumberFormat="1" applyFont="1" applyBorder="1" applyAlignment="1">
      <alignment vertical="center"/>
    </xf>
    <xf numFmtId="179" fontId="11" fillId="0" borderId="0" xfId="4" applyNumberFormat="1" applyFont="1" applyBorder="1" applyAlignment="1">
      <alignment horizontal="right" vertical="center"/>
    </xf>
    <xf numFmtId="38" fontId="11" fillId="0" borderId="0" xfId="4" applyFont="1" applyBorder="1" applyAlignment="1">
      <alignment horizontal="right" vertical="center" wrapText="1"/>
    </xf>
    <xf numFmtId="38" fontId="12" fillId="0" borderId="0" xfId="4" applyFont="1" applyBorder="1" applyAlignment="1">
      <alignment horizontal="right" vertical="center"/>
    </xf>
    <xf numFmtId="0" fontId="12" fillId="0" borderId="0" xfId="0" applyFont="1" applyBorder="1" applyAlignment="1">
      <alignment horizontal="right" vertical="center"/>
    </xf>
    <xf numFmtId="0" fontId="19"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38" fontId="11" fillId="0" borderId="0" xfId="4" applyNumberFormat="1" applyFont="1" applyBorder="1" applyAlignment="1">
      <alignment horizontal="right" vertical="center"/>
    </xf>
    <xf numFmtId="0" fontId="11" fillId="0" borderId="0" xfId="0" applyFont="1" applyBorder="1" applyAlignment="1">
      <alignment horizontal="center" vertical="center" textRotation="255"/>
    </xf>
    <xf numFmtId="0" fontId="12"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1" fillId="0" borderId="0" xfId="0" applyFont="1" applyBorder="1" applyAlignment="1">
      <alignment horizontal="distributed" vertical="center"/>
    </xf>
    <xf numFmtId="0" fontId="11" fillId="0" borderId="0" xfId="0" applyFont="1" applyBorder="1" applyAlignment="1">
      <alignment horizontal="left" vertical="center" shrinkToFit="1"/>
    </xf>
    <xf numFmtId="189" fontId="7" fillId="0" borderId="0" xfId="0" applyNumberFormat="1" applyFont="1" applyProtection="1">
      <protection locked="0"/>
    </xf>
    <xf numFmtId="189" fontId="7" fillId="0" borderId="0" xfId="0" applyNumberFormat="1" applyFont="1" applyAlignment="1" applyProtection="1">
      <alignment horizontal="right"/>
      <protection locked="0"/>
    </xf>
    <xf numFmtId="0" fontId="7" fillId="0" borderId="0" xfId="0" applyFont="1" applyAlignment="1" applyProtection="1">
      <alignment wrapText="1"/>
      <protection locked="0"/>
    </xf>
    <xf numFmtId="0" fontId="19" fillId="0" borderId="0" xfId="0" applyFont="1"/>
    <xf numFmtId="0" fontId="8" fillId="0" borderId="0" xfId="0" applyFont="1"/>
    <xf numFmtId="0" fontId="8" fillId="0" borderId="0" xfId="0" applyFont="1" applyAlignment="1">
      <alignment horizontal="justify"/>
    </xf>
    <xf numFmtId="0" fontId="8" fillId="0" borderId="0" xfId="0" applyFont="1" applyAlignment="1">
      <alignment wrapText="1"/>
    </xf>
    <xf numFmtId="0" fontId="4" fillId="0" borderId="0" xfId="0" applyFont="1" applyBorder="1" applyAlignment="1">
      <alignment vertical="center"/>
    </xf>
    <xf numFmtId="0" fontId="4" fillId="0" borderId="0" xfId="0" applyFont="1" applyBorder="1"/>
    <xf numFmtId="0" fontId="7" fillId="0" borderId="0" xfId="3" applyFont="1" applyAlignment="1" applyProtection="1">
      <alignment vertical="center"/>
    </xf>
    <xf numFmtId="0" fontId="11" fillId="0" borderId="0" xfId="4" applyNumberFormat="1" applyFont="1" applyBorder="1" applyAlignment="1">
      <alignment horizontal="right" vertical="center"/>
    </xf>
    <xf numFmtId="0" fontId="28" fillId="4" borderId="0" xfId="0" applyFont="1" applyFill="1" applyBorder="1" applyAlignment="1">
      <alignment vertical="center"/>
    </xf>
    <xf numFmtId="0" fontId="14" fillId="4" borderId="0" xfId="0" applyFont="1" applyFill="1" applyAlignment="1">
      <alignment horizontal="left" vertical="center"/>
    </xf>
    <xf numFmtId="0" fontId="14" fillId="4" borderId="0" xfId="0" applyFont="1" applyFill="1" applyAlignment="1">
      <alignment vertical="center"/>
    </xf>
    <xf numFmtId="0" fontId="29" fillId="4" borderId="0" xfId="0" applyFont="1" applyFill="1" applyBorder="1" applyAlignment="1">
      <alignment vertical="center"/>
    </xf>
    <xf numFmtId="0" fontId="28" fillId="5" borderId="0" xfId="0" applyFont="1" applyFill="1" applyBorder="1" applyAlignment="1">
      <alignment vertical="center"/>
    </xf>
    <xf numFmtId="0" fontId="14" fillId="5" borderId="0" xfId="0" applyFont="1" applyFill="1" applyAlignment="1">
      <alignment vertical="center"/>
    </xf>
    <xf numFmtId="0" fontId="30" fillId="5" borderId="0" xfId="0" applyFont="1" applyFill="1" applyAlignment="1">
      <alignment vertical="center"/>
    </xf>
    <xf numFmtId="0" fontId="32" fillId="5" borderId="0" xfId="0" applyFont="1" applyFill="1" applyAlignment="1">
      <alignment vertical="center"/>
    </xf>
    <xf numFmtId="0" fontId="11" fillId="5" borderId="0" xfId="0" applyFont="1" applyFill="1" applyBorder="1" applyAlignment="1">
      <alignment vertical="center"/>
    </xf>
    <xf numFmtId="0" fontId="30" fillId="5" borderId="0" xfId="0" applyFont="1" applyFill="1" applyBorder="1" applyAlignment="1">
      <alignment vertical="center"/>
    </xf>
    <xf numFmtId="0" fontId="31" fillId="5" borderId="0" xfId="0" applyFont="1" applyFill="1" applyBorder="1" applyAlignment="1">
      <alignment vertical="center"/>
    </xf>
    <xf numFmtId="196" fontId="18" fillId="0" borderId="0" xfId="6" applyNumberFormat="1" applyFont="1" applyFill="1" applyBorder="1" applyAlignment="1">
      <alignment horizontal="right" vertical="center"/>
    </xf>
    <xf numFmtId="189" fontId="7" fillId="0" borderId="0" xfId="0" applyNumberFormat="1" applyFont="1" applyFill="1" applyProtection="1">
      <protection locked="0"/>
    </xf>
    <xf numFmtId="183" fontId="7" fillId="0" borderId="0" xfId="0" applyNumberFormat="1" applyFont="1" applyAlignment="1">
      <alignment vertical="center"/>
    </xf>
    <xf numFmtId="0" fontId="14" fillId="5" borderId="0" xfId="0" applyFont="1" applyFill="1" applyAlignment="1">
      <alignment horizontal="left" vertical="center"/>
    </xf>
    <xf numFmtId="0" fontId="28" fillId="6" borderId="0" xfId="0" applyFont="1" applyFill="1" applyBorder="1" applyAlignment="1" applyProtection="1">
      <alignment vertical="center"/>
    </xf>
    <xf numFmtId="38" fontId="11" fillId="0" borderId="1" xfId="4" applyFont="1" applyBorder="1" applyAlignment="1">
      <alignment vertical="center"/>
    </xf>
    <xf numFmtId="0" fontId="11" fillId="0" borderId="1" xfId="0" applyFont="1" applyBorder="1" applyAlignment="1">
      <alignment horizontal="center" vertical="center" wrapText="1"/>
    </xf>
    <xf numFmtId="41" fontId="11" fillId="0" borderId="3" xfId="0" applyNumberFormat="1" applyFont="1" applyBorder="1" applyAlignment="1">
      <alignment vertical="center"/>
    </xf>
    <xf numFmtId="38" fontId="11" fillId="0" borderId="3" xfId="4" applyFont="1" applyBorder="1" applyAlignment="1">
      <alignment vertical="center"/>
    </xf>
    <xf numFmtId="41" fontId="11" fillId="0" borderId="0" xfId="0" applyNumberFormat="1" applyFont="1" applyBorder="1" applyAlignment="1">
      <alignment vertical="center"/>
    </xf>
    <xf numFmtId="0" fontId="0" fillId="0" borderId="0" xfId="0" applyAlignment="1">
      <alignment vertical="center" wrapText="1"/>
    </xf>
    <xf numFmtId="55" fontId="0" fillId="0" borderId="0" xfId="0" applyNumberFormat="1" applyAlignment="1">
      <alignment vertical="center"/>
    </xf>
    <xf numFmtId="185" fontId="11" fillId="0" borderId="0" xfId="0" applyNumberFormat="1" applyFont="1" applyBorder="1" applyAlignment="1">
      <alignment vertical="center"/>
    </xf>
    <xf numFmtId="38" fontId="0" fillId="0" borderId="0" xfId="0" applyNumberFormat="1" applyBorder="1" applyAlignment="1">
      <alignment vertical="center"/>
    </xf>
    <xf numFmtId="38" fontId="11" fillId="0" borderId="0" xfId="0" applyNumberFormat="1" applyFont="1" applyBorder="1" applyAlignment="1">
      <alignment horizontal="center" vertical="center"/>
    </xf>
    <xf numFmtId="38" fontId="11" fillId="0" borderId="0" xfId="0" applyNumberFormat="1" applyFont="1" applyBorder="1" applyAlignment="1">
      <alignment vertical="center"/>
    </xf>
    <xf numFmtId="0" fontId="0" fillId="0" borderId="0" xfId="0" applyBorder="1" applyAlignment="1">
      <alignment vertical="center" wrapText="1"/>
    </xf>
    <xf numFmtId="38" fontId="33" fillId="0" borderId="0" xfId="0" applyNumberFormat="1" applyFont="1" applyBorder="1" applyAlignment="1">
      <alignment vertical="center"/>
    </xf>
    <xf numFmtId="0" fontId="7" fillId="0" borderId="3" xfId="0" applyFont="1" applyBorder="1" applyAlignment="1">
      <alignment horizontal="center" vertical="center" wrapText="1"/>
    </xf>
    <xf numFmtId="197" fontId="12" fillId="0" borderId="0" xfId="0" applyNumberFormat="1" applyFont="1" applyBorder="1" applyAlignment="1">
      <alignment vertical="center"/>
    </xf>
    <xf numFmtId="38" fontId="11" fillId="0" borderId="0" xfId="0" applyNumberFormat="1" applyFont="1" applyBorder="1" applyAlignment="1">
      <alignment horizontal="left" vertical="center" wrapText="1"/>
    </xf>
    <xf numFmtId="197" fontId="12" fillId="0" borderId="0" xfId="0" applyNumberFormat="1" applyFont="1" applyBorder="1" applyAlignment="1">
      <alignment horizontal="left" vertical="center" wrapText="1"/>
    </xf>
    <xf numFmtId="38" fontId="11" fillId="0" borderId="0" xfId="0" applyNumberFormat="1" applyFont="1" applyBorder="1" applyAlignment="1"/>
    <xf numFmtId="0" fontId="28" fillId="5" borderId="0" xfId="7" applyFont="1" applyFill="1" applyBorder="1" applyAlignment="1">
      <alignment vertical="center"/>
    </xf>
    <xf numFmtId="0" fontId="31" fillId="5" borderId="0" xfId="7" applyFont="1" applyFill="1" applyBorder="1" applyAlignment="1">
      <alignment vertical="center"/>
    </xf>
    <xf numFmtId="0" fontId="30" fillId="5" borderId="0" xfId="7" applyFont="1" applyFill="1" applyBorder="1" applyAlignment="1">
      <alignment vertical="center"/>
    </xf>
    <xf numFmtId="0" fontId="5" fillId="0" borderId="0" xfId="7"/>
    <xf numFmtId="0" fontId="8" fillId="0" borderId="0" xfId="7" applyFont="1" applyAlignment="1">
      <alignment horizontal="left" vertical="center"/>
    </xf>
    <xf numFmtId="0" fontId="7" fillId="0" borderId="0" xfId="7" applyFont="1" applyAlignment="1">
      <alignment vertical="center"/>
    </xf>
    <xf numFmtId="0" fontId="7" fillId="0" borderId="0" xfId="7" applyFont="1" applyBorder="1" applyAlignment="1">
      <alignment horizontal="center" vertical="center"/>
    </xf>
    <xf numFmtId="0" fontId="11" fillId="0" borderId="0" xfId="7" applyFont="1" applyBorder="1" applyAlignment="1">
      <alignment horizontal="center" vertical="center" wrapText="1"/>
    </xf>
    <xf numFmtId="0" fontId="11" fillId="0" borderId="0" xfId="7" applyFont="1" applyBorder="1" applyAlignment="1">
      <alignment horizontal="center" vertical="center"/>
    </xf>
    <xf numFmtId="0" fontId="9" fillId="0" borderId="0" xfId="7" applyFont="1" applyBorder="1" applyAlignment="1">
      <alignment horizontal="center" vertical="center"/>
    </xf>
    <xf numFmtId="0" fontId="9" fillId="0" borderId="0" xfId="7" applyFont="1" applyBorder="1" applyAlignment="1">
      <alignment horizontal="center" vertical="center" shrinkToFit="1"/>
    </xf>
    <xf numFmtId="0" fontId="11" fillId="0" borderId="0" xfId="7" applyFont="1" applyBorder="1" applyAlignment="1">
      <alignment vertical="center"/>
    </xf>
    <xf numFmtId="0" fontId="7" fillId="0" borderId="0" xfId="7" applyFont="1" applyBorder="1" applyAlignment="1">
      <alignment vertical="center"/>
    </xf>
    <xf numFmtId="0" fontId="11" fillId="0" borderId="0" xfId="7" applyFont="1" applyAlignment="1">
      <alignment vertical="center"/>
    </xf>
    <xf numFmtId="0" fontId="30" fillId="5" borderId="0" xfId="7" applyFont="1" applyFill="1" applyAlignment="1">
      <alignment vertical="center"/>
    </xf>
    <xf numFmtId="0" fontId="11" fillId="0" borderId="0" xfId="7" applyFont="1" applyBorder="1" applyAlignment="1">
      <alignment vertical="top"/>
    </xf>
    <xf numFmtId="0" fontId="11" fillId="0" borderId="0" xfId="7" applyFont="1" applyAlignment="1">
      <alignment horizontal="center" vertical="center"/>
    </xf>
    <xf numFmtId="176" fontId="11" fillId="0" borderId="2" xfId="4" applyNumberFormat="1" applyFont="1" applyBorder="1" applyAlignment="1">
      <alignment vertical="center"/>
    </xf>
    <xf numFmtId="38" fontId="11" fillId="0" borderId="0" xfId="4" applyFont="1" applyBorder="1" applyAlignment="1">
      <alignment horizontal="left" vertical="center"/>
    </xf>
    <xf numFmtId="0" fontId="7" fillId="5" borderId="0" xfId="0" applyFont="1" applyFill="1" applyAlignment="1">
      <alignment vertical="center"/>
    </xf>
    <xf numFmtId="0" fontId="7" fillId="0" borderId="0" xfId="0" applyFont="1" applyBorder="1" applyAlignment="1"/>
    <xf numFmtId="0" fontId="11" fillId="0" borderId="1" xfId="0" applyFont="1" applyBorder="1"/>
    <xf numFmtId="0" fontId="9" fillId="5" borderId="0" xfId="0" applyFont="1" applyFill="1" applyBorder="1" applyAlignment="1">
      <alignment vertical="center"/>
    </xf>
    <xf numFmtId="0" fontId="7" fillId="0" borderId="0" xfId="0" applyFont="1" applyAlignment="1">
      <alignment vertical="center" wrapText="1"/>
    </xf>
    <xf numFmtId="176" fontId="11" fillId="0" borderId="0" xfId="4" applyNumberFormat="1" applyFont="1" applyBorder="1" applyAlignment="1">
      <alignment vertical="center"/>
    </xf>
    <xf numFmtId="0" fontId="7" fillId="0" borderId="0" xfId="0" applyFont="1" applyBorder="1" applyAlignment="1">
      <alignment vertical="center" shrinkToFit="1"/>
    </xf>
    <xf numFmtId="58" fontId="7" fillId="0" borderId="0" xfId="0" applyNumberFormat="1" applyFont="1" applyBorder="1" applyAlignment="1">
      <alignment horizontal="left" vertical="center"/>
    </xf>
    <xf numFmtId="49" fontId="11" fillId="0" borderId="0" xfId="0" applyNumberFormat="1" applyFont="1" applyBorder="1" applyAlignment="1">
      <alignment shrinkToFit="1"/>
    </xf>
    <xf numFmtId="0" fontId="11" fillId="0" borderId="0" xfId="0" applyFont="1" applyBorder="1" applyAlignment="1">
      <alignment shrinkToFit="1"/>
    </xf>
    <xf numFmtId="0" fontId="3" fillId="0" borderId="0" xfId="0" applyFont="1" applyBorder="1" applyAlignment="1">
      <alignment shrinkToFit="1"/>
    </xf>
    <xf numFmtId="0" fontId="11" fillId="0" borderId="1" xfId="0" applyFont="1" applyBorder="1" applyAlignment="1">
      <alignment horizontal="center" vertical="center"/>
    </xf>
    <xf numFmtId="0" fontId="7" fillId="0" borderId="0" xfId="0" applyFont="1" applyAlignment="1" applyProtection="1">
      <alignment vertical="center"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protection locked="0"/>
    </xf>
    <xf numFmtId="179" fontId="7" fillId="0" borderId="0" xfId="0" applyNumberFormat="1" applyFont="1" applyBorder="1" applyAlignment="1" applyProtection="1">
      <alignment horizontal="center" vertical="center" wrapText="1"/>
      <protection locked="0"/>
    </xf>
    <xf numFmtId="179" fontId="7" fillId="0" borderId="0" xfId="0" applyNumberFormat="1" applyFont="1" applyBorder="1" applyAlignment="1" applyProtection="1">
      <alignment vertical="center" wrapText="1"/>
      <protection locked="0"/>
    </xf>
    <xf numFmtId="179" fontId="7" fillId="0" borderId="0" xfId="0" applyNumberFormat="1" applyFont="1" applyBorder="1" applyAlignment="1" applyProtection="1">
      <alignment vertical="center" wrapText="1"/>
    </xf>
    <xf numFmtId="0" fontId="7" fillId="0" borderId="0" xfId="0" applyFont="1" applyAlignment="1" applyProtection="1">
      <alignment horizontal="center" vertical="center" wrapText="1"/>
      <protection locked="0"/>
    </xf>
    <xf numFmtId="191" fontId="11" fillId="0" borderId="0" xfId="0" applyNumberFormat="1" applyFont="1" applyAlignment="1">
      <alignment horizontal="center" vertical="center"/>
    </xf>
    <xf numFmtId="189" fontId="16" fillId="7" borderId="16" xfId="0" applyNumberFormat="1" applyFont="1" applyFill="1" applyBorder="1" applyAlignment="1" applyProtection="1">
      <alignment vertical="center"/>
    </xf>
    <xf numFmtId="184" fontId="16" fillId="7" borderId="17" xfId="0" applyNumberFormat="1" applyFont="1" applyFill="1" applyBorder="1" applyAlignment="1" applyProtection="1">
      <alignment vertical="center"/>
    </xf>
    <xf numFmtId="189" fontId="16" fillId="7" borderId="18" xfId="0" applyNumberFormat="1" applyFont="1" applyFill="1" applyBorder="1" applyAlignment="1" applyProtection="1">
      <alignment vertical="center"/>
    </xf>
    <xf numFmtId="184" fontId="16" fillId="7" borderId="18" xfId="0" applyNumberFormat="1" applyFont="1" applyFill="1" applyBorder="1" applyAlignment="1" applyProtection="1">
      <alignment vertical="center"/>
    </xf>
    <xf numFmtId="189" fontId="16" fillId="7" borderId="19" xfId="0" applyNumberFormat="1" applyFont="1" applyFill="1" applyBorder="1" applyAlignment="1" applyProtection="1">
      <alignment vertical="center"/>
    </xf>
    <xf numFmtId="184" fontId="16" fillId="7" borderId="20" xfId="0" applyNumberFormat="1" applyFont="1" applyFill="1" applyBorder="1" applyAlignment="1" applyProtection="1">
      <alignment vertical="center"/>
    </xf>
    <xf numFmtId="189" fontId="16" fillId="7" borderId="21" xfId="0" applyNumberFormat="1" applyFont="1" applyFill="1" applyBorder="1" applyAlignment="1" applyProtection="1">
      <alignment vertical="center"/>
    </xf>
    <xf numFmtId="184" fontId="16" fillId="7" borderId="21" xfId="0" applyNumberFormat="1" applyFont="1" applyFill="1" applyBorder="1" applyAlignment="1" applyProtection="1">
      <alignment vertical="center"/>
    </xf>
    <xf numFmtId="194" fontId="11" fillId="0" borderId="0" xfId="0" applyNumberFormat="1" applyFont="1" applyBorder="1" applyAlignment="1">
      <alignment vertical="center"/>
    </xf>
    <xf numFmtId="0" fontId="9" fillId="0" borderId="0" xfId="0" applyFont="1" applyFill="1" applyBorder="1" applyAlignment="1">
      <alignment horizontal="center" vertical="center"/>
    </xf>
    <xf numFmtId="38" fontId="9" fillId="0" borderId="0" xfId="4" applyFont="1" applyFill="1" applyBorder="1" applyAlignment="1">
      <alignment horizontal="center" vertical="center"/>
    </xf>
    <xf numFmtId="199" fontId="7" fillId="0" borderId="1" xfId="0" applyNumberFormat="1" applyFont="1" applyBorder="1" applyAlignment="1" applyProtection="1">
      <alignment vertical="center"/>
      <protection locked="0"/>
    </xf>
    <xf numFmtId="0" fontId="0" fillId="0" borderId="0" xfId="0" applyBorder="1"/>
    <xf numFmtId="0" fontId="0" fillId="0" borderId="0" xfId="0" applyBorder="1" applyAlignment="1">
      <alignment vertical="center"/>
    </xf>
    <xf numFmtId="0" fontId="0" fillId="0" borderId="3" xfId="0" applyFont="1" applyBorder="1"/>
    <xf numFmtId="189" fontId="7" fillId="0" borderId="11" xfId="0" applyNumberFormat="1" applyFont="1" applyBorder="1" applyAlignment="1" applyProtection="1">
      <alignment vertical="center"/>
      <protection locked="0"/>
    </xf>
    <xf numFmtId="184" fontId="7" fillId="0" borderId="23" xfId="0" applyNumberFormat="1" applyFont="1" applyBorder="1" applyAlignment="1" applyProtection="1">
      <alignment vertical="center"/>
    </xf>
    <xf numFmtId="189" fontId="7" fillId="0" borderId="24" xfId="0" applyNumberFormat="1" applyFont="1" applyBorder="1" applyAlignment="1" applyProtection="1">
      <alignment vertical="center"/>
      <protection locked="0"/>
    </xf>
    <xf numFmtId="184" fontId="7" fillId="0" borderId="24" xfId="0" applyNumberFormat="1" applyFont="1" applyBorder="1" applyAlignment="1" applyProtection="1">
      <alignment vertical="center"/>
    </xf>
    <xf numFmtId="189" fontId="7" fillId="0" borderId="15" xfId="0" applyNumberFormat="1" applyFont="1" applyBorder="1" applyAlignment="1" applyProtection="1">
      <alignment vertical="center"/>
      <protection locked="0"/>
    </xf>
    <xf numFmtId="184" fontId="7" fillId="0" borderId="25" xfId="0" applyNumberFormat="1" applyFont="1" applyBorder="1" applyAlignment="1" applyProtection="1">
      <alignment vertical="center"/>
    </xf>
    <xf numFmtId="189" fontId="7" fillId="0" borderId="26" xfId="0" applyNumberFormat="1" applyFont="1" applyBorder="1" applyAlignment="1" applyProtection="1">
      <alignment vertical="center"/>
      <protection locked="0"/>
    </xf>
    <xf numFmtId="184" fontId="7" fillId="0" borderId="26" xfId="0" applyNumberFormat="1" applyFont="1" applyBorder="1" applyAlignment="1" applyProtection="1">
      <alignment vertical="center"/>
    </xf>
    <xf numFmtId="189" fontId="7" fillId="0" borderId="11" xfId="0" applyNumberFormat="1" applyFont="1" applyBorder="1" applyAlignment="1" applyProtection="1">
      <alignment vertical="center"/>
    </xf>
    <xf numFmtId="189" fontId="7" fillId="0" borderId="24" xfId="0" applyNumberFormat="1" applyFont="1" applyBorder="1" applyAlignment="1" applyProtection="1">
      <alignment vertical="center"/>
    </xf>
    <xf numFmtId="189" fontId="7" fillId="0" borderId="27" xfId="0" applyNumberFormat="1" applyFont="1" applyBorder="1" applyAlignment="1" applyProtection="1">
      <alignment vertical="center"/>
      <protection locked="0"/>
    </xf>
    <xf numFmtId="184" fontId="7" fillId="0" borderId="27" xfId="0" applyNumberFormat="1" applyFont="1" applyBorder="1" applyAlignment="1" applyProtection="1">
      <alignment vertical="center"/>
    </xf>
    <xf numFmtId="189" fontId="7" fillId="0" borderId="27" xfId="0" applyNumberFormat="1" applyFont="1" applyBorder="1" applyAlignment="1" applyProtection="1">
      <alignment horizontal="center" vertical="center"/>
      <protection locked="0"/>
    </xf>
    <xf numFmtId="184" fontId="7" fillId="0" borderId="27" xfId="0" applyNumberFormat="1" applyFont="1" applyBorder="1" applyAlignment="1" applyProtection="1">
      <alignment horizontal="center" vertical="center"/>
    </xf>
    <xf numFmtId="200" fontId="7" fillId="0" borderId="28" xfId="0" applyNumberFormat="1" applyFont="1" applyBorder="1" applyAlignment="1" applyProtection="1">
      <alignment vertical="center"/>
    </xf>
    <xf numFmtId="201" fontId="7" fillId="0" borderId="28" xfId="0" applyNumberFormat="1" applyFont="1" applyBorder="1" applyAlignment="1" applyProtection="1">
      <alignment vertical="center"/>
    </xf>
    <xf numFmtId="0" fontId="0" fillId="0" borderId="0" xfId="0" applyFont="1"/>
    <xf numFmtId="0" fontId="7" fillId="0" borderId="15" xfId="0" applyFont="1" applyBorder="1" applyAlignment="1">
      <alignment vertical="center"/>
    </xf>
    <xf numFmtId="0" fontId="7" fillId="0" borderId="12" xfId="0" applyFont="1" applyBorder="1" applyAlignment="1">
      <alignment vertical="center"/>
    </xf>
    <xf numFmtId="0" fontId="36" fillId="0" borderId="0" xfId="0" applyFont="1"/>
    <xf numFmtId="0" fontId="7" fillId="0" borderId="1" xfId="0" applyFont="1" applyBorder="1" applyAlignment="1">
      <alignment horizontal="left"/>
    </xf>
    <xf numFmtId="0" fontId="7" fillId="0" borderId="18" xfId="0" applyFont="1" applyBorder="1"/>
    <xf numFmtId="192" fontId="7" fillId="0" borderId="0" xfId="0" applyNumberFormat="1" applyFont="1" applyBorder="1" applyAlignment="1">
      <alignment horizontal="left"/>
    </xf>
    <xf numFmtId="0" fontId="0" fillId="0" borderId="5" xfId="0" applyBorder="1"/>
    <xf numFmtId="0" fontId="11" fillId="0" borderId="3" xfId="0" applyFont="1" applyBorder="1" applyAlignment="1">
      <alignment horizontal="right" vertical="center"/>
    </xf>
    <xf numFmtId="0" fontId="0" fillId="0" borderId="0" xfId="0" applyBorder="1" applyAlignment="1">
      <alignment horizontal="right" vertical="center"/>
    </xf>
    <xf numFmtId="38" fontId="0" fillId="0" borderId="0" xfId="0" applyNumberFormat="1" applyBorder="1" applyAlignment="1">
      <alignment horizontal="right" vertical="center"/>
    </xf>
    <xf numFmtId="0" fontId="35" fillId="0" borderId="0" xfId="0" applyFont="1" applyBorder="1" applyAlignment="1">
      <alignment vertical="center"/>
    </xf>
    <xf numFmtId="0" fontId="32" fillId="5" borderId="0" xfId="0" applyFont="1" applyFill="1" applyBorder="1" applyAlignment="1">
      <alignment vertical="center"/>
    </xf>
    <xf numFmtId="0" fontId="8" fillId="5" borderId="0" xfId="0" applyFont="1" applyFill="1" applyBorder="1" applyAlignment="1">
      <alignment vertical="center"/>
    </xf>
    <xf numFmtId="38" fontId="11" fillId="0" borderId="3" xfId="0" applyNumberFormat="1" applyFont="1" applyBorder="1" applyAlignment="1">
      <alignment vertical="center"/>
    </xf>
    <xf numFmtId="0" fontId="0" fillId="0" borderId="3" xfId="0" applyBorder="1" applyAlignment="1">
      <alignment vertical="center"/>
    </xf>
    <xf numFmtId="205" fontId="11" fillId="0" borderId="3" xfId="0" applyNumberFormat="1" applyFont="1" applyBorder="1" applyAlignment="1">
      <alignment vertical="center"/>
    </xf>
    <xf numFmtId="0" fontId="9" fillId="0" borderId="0" xfId="0" applyFont="1" applyBorder="1" applyAlignment="1">
      <alignment vertical="center" wrapText="1"/>
    </xf>
    <xf numFmtId="0" fontId="11" fillId="0" borderId="0" xfId="0" applyFont="1" applyBorder="1" applyAlignment="1">
      <alignment vertical="distributed"/>
    </xf>
    <xf numFmtId="0" fontId="57" fillId="9" borderId="0" xfId="0" applyFont="1" applyFill="1" applyAlignment="1">
      <alignment vertical="center"/>
    </xf>
    <xf numFmtId="0" fontId="35" fillId="0" borderId="0" xfId="0" applyFont="1"/>
    <xf numFmtId="0" fontId="0" fillId="9" borderId="0" xfId="0" applyFill="1"/>
    <xf numFmtId="0" fontId="57" fillId="9" borderId="0" xfId="0" applyFont="1" applyFill="1"/>
    <xf numFmtId="38" fontId="0" fillId="0" borderId="0" xfId="4" applyFont="1" applyBorder="1"/>
    <xf numFmtId="0" fontId="9" fillId="0" borderId="0" xfId="0" applyFont="1" applyBorder="1" applyAlignment="1">
      <alignment horizontal="distributed"/>
    </xf>
    <xf numFmtId="0" fontId="0" fillId="0" borderId="0" xfId="0" applyAlignment="1">
      <alignment horizontal="right"/>
    </xf>
    <xf numFmtId="0" fontId="9" fillId="9" borderId="0" xfId="0" applyFont="1" applyFill="1" applyBorder="1" applyAlignment="1">
      <alignment horizontal="center"/>
    </xf>
    <xf numFmtId="38" fontId="5" fillId="9" borderId="0" xfId="4" applyFont="1" applyFill="1" applyBorder="1"/>
    <xf numFmtId="38" fontId="38" fillId="0" borderId="0" xfId="4" applyFont="1" applyBorder="1"/>
    <xf numFmtId="38" fontId="35" fillId="0" borderId="0" xfId="4" applyFont="1" applyBorder="1"/>
    <xf numFmtId="0" fontId="39" fillId="0" borderId="0" xfId="0" applyFont="1" applyBorder="1" applyAlignment="1">
      <alignment horizontal="left" vertical="top"/>
    </xf>
    <xf numFmtId="49" fontId="39" fillId="0" borderId="0" xfId="0" applyNumberFormat="1" applyFont="1" applyBorder="1" applyAlignment="1">
      <alignment horizontal="left" vertical="center"/>
    </xf>
    <xf numFmtId="0" fontId="38" fillId="0" borderId="0" xfId="0" applyFont="1" applyAlignment="1"/>
    <xf numFmtId="49" fontId="41" fillId="0" borderId="0" xfId="0" applyNumberFormat="1" applyFont="1" applyBorder="1" applyAlignment="1">
      <alignment horizontal="left" vertical="center"/>
    </xf>
    <xf numFmtId="0" fontId="40" fillId="0" borderId="0" xfId="0" applyFont="1"/>
    <xf numFmtId="0" fontId="38" fillId="0" borderId="0" xfId="0" applyFont="1" applyAlignment="1">
      <alignment vertical="center"/>
    </xf>
    <xf numFmtId="0" fontId="39" fillId="0" borderId="0" xfId="0" applyFont="1" applyBorder="1" applyAlignment="1">
      <alignment vertical="distributed"/>
    </xf>
    <xf numFmtId="0" fontId="39" fillId="0" borderId="0" xfId="0" applyFont="1" applyBorder="1" applyAlignment="1">
      <alignment vertical="center" wrapText="1"/>
    </xf>
    <xf numFmtId="0" fontId="39" fillId="0" borderId="29" xfId="0" applyFont="1" applyBorder="1" applyAlignment="1">
      <alignment horizontal="center" vertical="center"/>
    </xf>
    <xf numFmtId="0" fontId="39" fillId="0" borderId="0" xfId="0" applyFont="1" applyBorder="1" applyAlignment="1">
      <alignment vertical="top"/>
    </xf>
    <xf numFmtId="0" fontId="37" fillId="0" borderId="0" xfId="0" applyFont="1"/>
    <xf numFmtId="0" fontId="37" fillId="0" borderId="0" xfId="0" applyFont="1" applyAlignment="1">
      <alignment horizontal="right"/>
    </xf>
    <xf numFmtId="0" fontId="37" fillId="0" borderId="0" xfId="0" applyFont="1" applyBorder="1" applyAlignment="1">
      <alignment horizontal="left" vertical="center"/>
    </xf>
    <xf numFmtId="38" fontId="37" fillId="0" borderId="0" xfId="4" applyFont="1" applyBorder="1"/>
    <xf numFmtId="0" fontId="37" fillId="0" borderId="0" xfId="0" applyFont="1" applyBorder="1" applyAlignment="1">
      <alignment horizontal="left" vertical="top"/>
    </xf>
    <xf numFmtId="0" fontId="43" fillId="0" borderId="0" xfId="0" applyFont="1" applyAlignment="1">
      <alignment horizontal="left" vertical="center"/>
    </xf>
    <xf numFmtId="0" fontId="31" fillId="5" borderId="0" xfId="0" applyFont="1" applyFill="1" applyBorder="1" applyAlignment="1">
      <alignment horizontal="left" vertical="center"/>
    </xf>
    <xf numFmtId="0" fontId="39" fillId="0" borderId="27" xfId="0" applyFont="1" applyBorder="1" applyAlignment="1">
      <alignment horizontal="center" vertical="center"/>
    </xf>
    <xf numFmtId="0" fontId="39" fillId="0" borderId="27" xfId="0" applyFont="1" applyFill="1" applyBorder="1" applyAlignment="1">
      <alignment horizontal="center" vertical="center"/>
    </xf>
    <xf numFmtId="0" fontId="39" fillId="0" borderId="30" xfId="0" applyFont="1" applyFill="1" applyBorder="1" applyAlignment="1">
      <alignment horizontal="center" vertical="center"/>
    </xf>
    <xf numFmtId="189" fontId="7" fillId="0" borderId="0" xfId="0" applyNumberFormat="1" applyFont="1" applyAlignment="1">
      <alignment vertical="center"/>
    </xf>
    <xf numFmtId="197" fontId="11" fillId="0" borderId="0" xfId="0" applyNumberFormat="1" applyFont="1" applyAlignment="1">
      <alignment vertical="center"/>
    </xf>
    <xf numFmtId="197" fontId="9" fillId="0" borderId="0" xfId="0" applyNumberFormat="1" applyFont="1" applyAlignment="1">
      <alignment vertical="center"/>
    </xf>
    <xf numFmtId="0" fontId="39"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Alignment="1">
      <alignment vertical="center"/>
    </xf>
    <xf numFmtId="0" fontId="48" fillId="0" borderId="0" xfId="0" applyFont="1" applyAlignment="1">
      <alignment vertical="center"/>
    </xf>
    <xf numFmtId="0" fontId="39" fillId="0" borderId="0" xfId="0" applyFont="1" applyBorder="1" applyAlignment="1">
      <alignment horizontal="righ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8" fillId="0" borderId="0" xfId="0" applyFont="1" applyBorder="1" applyAlignment="1">
      <alignment horizontal="center" vertical="center"/>
    </xf>
    <xf numFmtId="38" fontId="39" fillId="0" borderId="0" xfId="4" applyFont="1" applyBorder="1" applyAlignment="1">
      <alignment vertical="center"/>
    </xf>
    <xf numFmtId="0" fontId="38" fillId="0" borderId="0" xfId="0" applyFont="1" applyAlignment="1">
      <alignment horizontal="left" vertical="center"/>
    </xf>
    <xf numFmtId="0" fontId="38" fillId="0" borderId="0" xfId="0" applyFont="1" applyBorder="1" applyAlignment="1">
      <alignment horizontal="center" vertical="center" wrapText="1"/>
    </xf>
    <xf numFmtId="0" fontId="38" fillId="0" borderId="0" xfId="0" applyFont="1" applyBorder="1" applyAlignment="1">
      <alignment vertical="center"/>
    </xf>
    <xf numFmtId="0" fontId="38" fillId="0" borderId="31" xfId="0" applyFont="1" applyBorder="1" applyAlignment="1">
      <alignment horizontal="center"/>
    </xf>
    <xf numFmtId="0" fontId="38" fillId="0" borderId="29" xfId="0" applyFont="1" applyBorder="1" applyAlignment="1">
      <alignment horizontal="center"/>
    </xf>
    <xf numFmtId="0" fontId="38" fillId="0" borderId="32" xfId="0" applyFont="1" applyBorder="1" applyAlignment="1">
      <alignment horizontal="center"/>
    </xf>
    <xf numFmtId="0" fontId="39" fillId="0" borderId="0" xfId="0" applyFont="1" applyFill="1" applyBorder="1"/>
    <xf numFmtId="0" fontId="38" fillId="0" borderId="0" xfId="0" applyFont="1"/>
    <xf numFmtId="0" fontId="9" fillId="0" borderId="2" xfId="0" applyFont="1" applyBorder="1" applyAlignment="1">
      <alignment vertical="center"/>
    </xf>
    <xf numFmtId="0" fontId="39" fillId="0" borderId="0" xfId="0" applyFont="1"/>
    <xf numFmtId="0" fontId="39" fillId="0" borderId="0" xfId="7" applyFont="1" applyBorder="1" applyAlignment="1">
      <alignment horizontal="right" vertical="center"/>
    </xf>
    <xf numFmtId="0" fontId="39" fillId="0" borderId="0" xfId="7" applyFont="1" applyBorder="1" applyAlignment="1">
      <alignment vertical="center"/>
    </xf>
    <xf numFmtId="0" fontId="38" fillId="0" borderId="0" xfId="7" applyFont="1" applyBorder="1" applyAlignment="1">
      <alignment vertical="center"/>
    </xf>
    <xf numFmtId="0" fontId="39" fillId="0" borderId="0" xfId="7" applyFont="1" applyAlignment="1">
      <alignment vertical="center"/>
    </xf>
    <xf numFmtId="0" fontId="38" fillId="0" borderId="0" xfId="7" applyFont="1" applyAlignment="1">
      <alignment vertical="center"/>
    </xf>
    <xf numFmtId="0" fontId="38" fillId="0" borderId="5" xfId="0" applyFont="1" applyBorder="1" applyAlignment="1">
      <alignment horizontal="center" vertical="center"/>
    </xf>
    <xf numFmtId="0" fontId="7" fillId="9" borderId="0" xfId="0" applyFont="1" applyFill="1" applyAlignment="1">
      <alignment horizontal="center" vertical="center"/>
    </xf>
    <xf numFmtId="0" fontId="11" fillId="9" borderId="0" xfId="0" applyFont="1" applyFill="1" applyAlignment="1">
      <alignment horizontal="center" vertical="center"/>
    </xf>
    <xf numFmtId="0" fontId="7" fillId="9" borderId="0" xfId="0" applyFont="1" applyFill="1" applyAlignment="1">
      <alignment horizontal="left" vertical="center"/>
    </xf>
    <xf numFmtId="0" fontId="57" fillId="9" borderId="0" xfId="0" applyFont="1" applyFill="1" applyAlignment="1">
      <alignment horizontal="left" vertical="center"/>
    </xf>
    <xf numFmtId="0" fontId="39" fillId="0" borderId="3" xfId="0" applyFont="1" applyBorder="1" applyAlignment="1">
      <alignment horizontal="right" vertical="center"/>
    </xf>
    <xf numFmtId="0" fontId="22" fillId="0" borderId="0" xfId="0" applyFont="1" applyAlignment="1">
      <alignment horizontal="center"/>
    </xf>
    <xf numFmtId="0" fontId="23" fillId="0" borderId="0" xfId="0" applyFont="1" applyAlignment="1"/>
    <xf numFmtId="0" fontId="22" fillId="0" borderId="0" xfId="0" applyFont="1" applyAlignment="1">
      <alignment vertical="top"/>
    </xf>
    <xf numFmtId="0" fontId="22" fillId="0" borderId="0" xfId="0" applyFont="1" applyAlignment="1"/>
    <xf numFmtId="0" fontId="7" fillId="0" borderId="0" xfId="0" applyFont="1" applyAlignment="1"/>
    <xf numFmtId="0" fontId="0" fillId="0" borderId="0" xfId="0" applyAlignment="1"/>
    <xf numFmtId="0" fontId="0" fillId="0" borderId="0" xfId="0" applyAlignment="1">
      <alignment vertical="top"/>
    </xf>
    <xf numFmtId="0" fontId="38" fillId="0" borderId="0" xfId="0" applyFont="1" applyBorder="1" applyAlignment="1">
      <alignment vertical="center" wrapText="1"/>
    </xf>
    <xf numFmtId="0" fontId="37" fillId="0" borderId="0" xfId="0" applyFont="1" applyBorder="1" applyAlignment="1">
      <alignment horizontal="center" vertical="center"/>
    </xf>
    <xf numFmtId="181" fontId="38" fillId="0" borderId="0" xfId="4" applyNumberFormat="1" applyFont="1" applyBorder="1" applyAlignment="1">
      <alignment horizontal="right" vertical="center"/>
    </xf>
    <xf numFmtId="38" fontId="38" fillId="0" borderId="0" xfId="4" applyFont="1" applyBorder="1" applyAlignment="1">
      <alignment horizontal="right" vertical="center"/>
    </xf>
    <xf numFmtId="0" fontId="37" fillId="0" borderId="0" xfId="0" applyFont="1" applyBorder="1" applyAlignment="1">
      <alignment vertical="center"/>
    </xf>
    <xf numFmtId="0" fontId="39" fillId="0" borderId="0" xfId="0" applyFont="1" applyAlignment="1">
      <alignment horizontal="right" vertical="center"/>
    </xf>
    <xf numFmtId="0" fontId="38" fillId="0" borderId="0" xfId="0" applyFont="1" applyAlignment="1">
      <alignment horizontal="right" vertical="center"/>
    </xf>
    <xf numFmtId="0" fontId="39" fillId="0" borderId="3" xfId="0" applyFont="1" applyBorder="1" applyAlignment="1">
      <alignment vertical="center"/>
    </xf>
    <xf numFmtId="0" fontId="39" fillId="0" borderId="2" xfId="0" applyFont="1" applyBorder="1" applyAlignment="1">
      <alignment vertical="center"/>
    </xf>
    <xf numFmtId="0" fontId="38" fillId="0" borderId="0" xfId="0" applyFont="1" applyFill="1" applyAlignment="1">
      <alignment vertical="center"/>
    </xf>
    <xf numFmtId="0" fontId="38" fillId="0" borderId="0" xfId="0" applyFont="1" applyFill="1" applyBorder="1" applyAlignment="1">
      <alignment horizontal="left" vertical="center"/>
    </xf>
    <xf numFmtId="0" fontId="39" fillId="0" borderId="0" xfId="0" applyFont="1" applyFill="1" applyAlignment="1">
      <alignment vertical="center"/>
    </xf>
    <xf numFmtId="0" fontId="44" fillId="0" borderId="0" xfId="0" applyFont="1" applyAlignment="1">
      <alignment vertical="center"/>
    </xf>
    <xf numFmtId="38" fontId="39" fillId="0" borderId="0" xfId="4" applyFont="1" applyBorder="1" applyAlignment="1">
      <alignment horizontal="right" vertical="center"/>
    </xf>
    <xf numFmtId="38" fontId="37" fillId="0" borderId="2" xfId="4" applyFont="1" applyBorder="1" applyAlignment="1">
      <alignment vertical="center"/>
    </xf>
    <xf numFmtId="176" fontId="39" fillId="0" borderId="0" xfId="4" applyNumberFormat="1" applyFont="1" applyBorder="1" applyAlignment="1">
      <alignment horizontal="right" vertical="center"/>
    </xf>
    <xf numFmtId="0" fontId="37" fillId="0" borderId="0" xfId="0" applyFont="1" applyBorder="1" applyAlignment="1">
      <alignment vertical="center" shrinkToFit="1"/>
    </xf>
    <xf numFmtId="38" fontId="37" fillId="0" borderId="0" xfId="4" applyFont="1" applyBorder="1" applyAlignment="1">
      <alignment horizontal="right" vertical="center"/>
    </xf>
    <xf numFmtId="176" fontId="37" fillId="0" borderId="0" xfId="4" applyNumberFormat="1" applyFont="1" applyBorder="1" applyAlignment="1">
      <alignment horizontal="right" vertical="center"/>
    </xf>
    <xf numFmtId="0" fontId="37" fillId="0" borderId="0" xfId="0" applyFont="1" applyAlignment="1">
      <alignment vertical="center"/>
    </xf>
    <xf numFmtId="176" fontId="39" fillId="0" borderId="0" xfId="4" applyNumberFormat="1" applyFont="1" applyBorder="1" applyAlignment="1">
      <alignment vertical="center"/>
    </xf>
    <xf numFmtId="0" fontId="38" fillId="0" borderId="3" xfId="0" applyFont="1" applyBorder="1"/>
    <xf numFmtId="0" fontId="38" fillId="0" borderId="2" xfId="0" applyFont="1" applyBorder="1"/>
    <xf numFmtId="0" fontId="38" fillId="0" borderId="0" xfId="0" applyFont="1" applyAlignment="1">
      <alignment horizontal="center"/>
    </xf>
    <xf numFmtId="0" fontId="38" fillId="0" borderId="0" xfId="0" applyFont="1" applyBorder="1"/>
    <xf numFmtId="38" fontId="39" fillId="0" borderId="3" xfId="0" applyNumberFormat="1" applyFont="1" applyBorder="1" applyAlignment="1">
      <alignment vertical="center"/>
    </xf>
    <xf numFmtId="0" fontId="38" fillId="0" borderId="0" xfId="0" applyFont="1" applyBorder="1" applyAlignment="1">
      <alignment horizontal="right" vertical="center"/>
    </xf>
    <xf numFmtId="38" fontId="38" fillId="0" borderId="0" xfId="0" applyNumberFormat="1" applyFont="1" applyBorder="1" applyAlignment="1">
      <alignment horizontal="right" vertical="center"/>
    </xf>
    <xf numFmtId="38" fontId="39" fillId="0" borderId="0" xfId="0" applyNumberFormat="1" applyFont="1" applyBorder="1" applyAlignment="1">
      <alignment vertical="center"/>
    </xf>
    <xf numFmtId="38" fontId="42" fillId="0" borderId="0" xfId="4" applyFont="1" applyAlignment="1">
      <alignment horizontal="right" vertical="center"/>
    </xf>
    <xf numFmtId="0" fontId="38" fillId="0" borderId="32" xfId="0" applyFont="1" applyBorder="1" applyAlignment="1">
      <alignment horizontal="center" shrinkToFit="1"/>
    </xf>
    <xf numFmtId="0" fontId="39" fillId="0" borderId="37" xfId="0" applyFont="1" applyBorder="1" applyAlignment="1">
      <alignment horizontal="left" shrinkToFit="1"/>
    </xf>
    <xf numFmtId="0" fontId="38" fillId="0" borderId="38" xfId="0" applyFont="1" applyBorder="1" applyAlignment="1">
      <alignment horizontal="left"/>
    </xf>
    <xf numFmtId="0" fontId="38" fillId="0" borderId="38" xfId="0" applyFont="1" applyBorder="1" applyAlignment="1">
      <alignment horizontal="center"/>
    </xf>
    <xf numFmtId="0" fontId="38" fillId="0" borderId="38" xfId="0" applyFont="1" applyBorder="1" applyAlignment="1">
      <alignment horizontal="left" shrinkToFit="1"/>
    </xf>
    <xf numFmtId="0" fontId="38" fillId="0" borderId="39" xfId="0" applyFont="1" applyBorder="1" applyAlignment="1">
      <alignment horizontal="left"/>
    </xf>
    <xf numFmtId="0" fontId="39" fillId="0" borderId="40" xfId="0" applyFont="1" applyBorder="1" applyAlignment="1">
      <alignment horizontal="left" shrinkToFit="1"/>
    </xf>
    <xf numFmtId="58" fontId="38" fillId="0" borderId="41" xfId="0" applyNumberFormat="1" applyFont="1" applyBorder="1" applyAlignment="1">
      <alignment horizontal="left" shrinkToFit="1"/>
    </xf>
    <xf numFmtId="0" fontId="38" fillId="0" borderId="41" xfId="0" applyFont="1" applyBorder="1" applyAlignment="1">
      <alignment horizontal="left"/>
    </xf>
    <xf numFmtId="0" fontId="38" fillId="0" borderId="41" xfId="0" applyFont="1" applyBorder="1" applyAlignment="1">
      <alignment horizontal="center"/>
    </xf>
    <xf numFmtId="0" fontId="38" fillId="0" borderId="42" xfId="0" applyFont="1" applyBorder="1" applyAlignment="1">
      <alignment horizontal="left"/>
    </xf>
    <xf numFmtId="0" fontId="39" fillId="0" borderId="43" xfId="0" applyFont="1" applyBorder="1" applyAlignment="1">
      <alignment horizontal="left" shrinkToFit="1"/>
    </xf>
    <xf numFmtId="0" fontId="38" fillId="0" borderId="44" xfId="0" applyFont="1" applyBorder="1" applyAlignment="1">
      <alignment horizontal="left"/>
    </xf>
    <xf numFmtId="0" fontId="38" fillId="0" borderId="44" xfId="0" applyFont="1" applyBorder="1" applyAlignment="1">
      <alignment horizontal="center"/>
    </xf>
    <xf numFmtId="0" fontId="38" fillId="0" borderId="45" xfId="0" applyFont="1" applyBorder="1" applyAlignment="1">
      <alignment horizontal="left"/>
    </xf>
    <xf numFmtId="0" fontId="38" fillId="0" borderId="41" xfId="0" applyFont="1" applyBorder="1" applyAlignment="1">
      <alignment horizontal="left" shrinkToFit="1"/>
    </xf>
    <xf numFmtId="0" fontId="38" fillId="0" borderId="44" xfId="0" applyFont="1" applyBorder="1" applyAlignment="1">
      <alignment horizontal="left" shrinkToFit="1"/>
    </xf>
    <xf numFmtId="0" fontId="39" fillId="0" borderId="46" xfId="0" applyFont="1" applyBorder="1" applyAlignment="1">
      <alignment horizontal="left" shrinkToFit="1"/>
    </xf>
    <xf numFmtId="0" fontId="38" fillId="0" borderId="47" xfId="0" applyFont="1" applyBorder="1" applyAlignment="1">
      <alignment horizontal="left"/>
    </xf>
    <xf numFmtId="0" fontId="38" fillId="0" borderId="47" xfId="0" applyFont="1" applyBorder="1" applyAlignment="1">
      <alignment horizontal="center"/>
    </xf>
    <xf numFmtId="0" fontId="38" fillId="0" borderId="48" xfId="0" applyFont="1" applyBorder="1" applyAlignment="1">
      <alignment horizontal="left"/>
    </xf>
    <xf numFmtId="0" fontId="39" fillId="0" borderId="40" xfId="0" applyFont="1" applyBorder="1" applyAlignment="1">
      <alignment horizontal="left"/>
    </xf>
    <xf numFmtId="0" fontId="38" fillId="0" borderId="41" xfId="0" applyFont="1" applyBorder="1" applyAlignment="1"/>
    <xf numFmtId="0" fontId="39" fillId="0" borderId="49" xfId="0" applyFont="1" applyBorder="1" applyAlignment="1">
      <alignment horizontal="left" shrinkToFit="1"/>
    </xf>
    <xf numFmtId="0" fontId="38" fillId="0" borderId="27" xfId="0" applyFont="1" applyBorder="1" applyAlignment="1">
      <alignment horizontal="left"/>
    </xf>
    <xf numFmtId="0" fontId="38" fillId="0" borderId="27" xfId="0" applyFont="1" applyBorder="1" applyAlignment="1">
      <alignment horizontal="center"/>
    </xf>
    <xf numFmtId="0" fontId="38" fillId="0" borderId="30" xfId="0" applyFont="1" applyBorder="1" applyAlignment="1">
      <alignment horizontal="left"/>
    </xf>
    <xf numFmtId="0" fontId="39" fillId="0" borderId="50" xfId="0" applyFont="1" applyBorder="1" applyAlignment="1">
      <alignment horizontal="left" shrinkToFit="1"/>
    </xf>
    <xf numFmtId="0" fontId="38" fillId="0" borderId="28" xfId="0" applyFont="1" applyBorder="1" applyAlignment="1">
      <alignment horizontal="left"/>
    </xf>
    <xf numFmtId="0" fontId="38" fillId="0" borderId="28" xfId="0" applyFont="1" applyBorder="1" applyAlignment="1">
      <alignment horizontal="center"/>
    </xf>
    <xf numFmtId="0" fontId="38" fillId="0" borderId="51" xfId="0" applyFont="1" applyBorder="1" applyAlignment="1">
      <alignment horizontal="left"/>
    </xf>
    <xf numFmtId="0" fontId="39" fillId="0" borderId="31" xfId="0" applyFont="1" applyBorder="1" applyAlignment="1">
      <alignment horizontal="left" shrinkToFit="1"/>
    </xf>
    <xf numFmtId="49" fontId="38" fillId="0" borderId="29" xfId="0" applyNumberFormat="1" applyFont="1" applyBorder="1" applyAlignment="1">
      <alignment horizontal="left"/>
    </xf>
    <xf numFmtId="0" fontId="38" fillId="0" borderId="29" xfId="0" applyFont="1" applyFill="1" applyBorder="1" applyAlignment="1">
      <alignment horizontal="left"/>
    </xf>
    <xf numFmtId="0" fontId="38" fillId="0" borderId="29" xfId="0" applyFont="1" applyBorder="1"/>
    <xf numFmtId="0" fontId="38" fillId="0" borderId="32" xfId="0" applyFont="1" applyFill="1" applyBorder="1" applyAlignment="1">
      <alignment horizontal="left"/>
    </xf>
    <xf numFmtId="0" fontId="38" fillId="0" borderId="3" xfId="0" applyFont="1" applyBorder="1" applyAlignment="1">
      <alignment horizontal="left" shrinkToFit="1"/>
    </xf>
    <xf numFmtId="58" fontId="38" fillId="0" borderId="3" xfId="0" applyNumberFormat="1" applyFont="1" applyBorder="1" applyAlignment="1">
      <alignment horizontal="left"/>
    </xf>
    <xf numFmtId="0" fontId="38" fillId="0" borderId="3" xfId="0" applyFont="1" applyFill="1" applyBorder="1" applyAlignment="1">
      <alignment horizontal="left"/>
    </xf>
    <xf numFmtId="0" fontId="38" fillId="0" borderId="2" xfId="0" applyFont="1" applyBorder="1" applyAlignment="1">
      <alignment horizontal="center" shrinkToFit="1"/>
    </xf>
    <xf numFmtId="58" fontId="38" fillId="0" borderId="2" xfId="0" applyNumberFormat="1" applyFont="1" applyBorder="1" applyAlignment="1">
      <alignment horizontal="left"/>
    </xf>
    <xf numFmtId="0" fontId="38" fillId="0" borderId="2" xfId="0" applyFont="1" applyFill="1" applyBorder="1" applyAlignment="1">
      <alignment horizontal="left"/>
    </xf>
    <xf numFmtId="0" fontId="39" fillId="3" borderId="52" xfId="0" applyFont="1" applyFill="1" applyBorder="1" applyAlignment="1">
      <alignment horizontal="left" shrinkToFit="1"/>
    </xf>
    <xf numFmtId="0" fontId="38" fillId="3" borderId="53" xfId="0" applyFont="1" applyFill="1" applyBorder="1" applyAlignment="1">
      <alignment horizontal="left" shrinkToFit="1"/>
    </xf>
    <xf numFmtId="0" fontId="38" fillId="3" borderId="53" xfId="0" applyFont="1" applyFill="1" applyBorder="1" applyAlignment="1">
      <alignment shrinkToFit="1"/>
    </xf>
    <xf numFmtId="0" fontId="38" fillId="3" borderId="53" xfId="0" applyFont="1" applyFill="1" applyBorder="1" applyAlignment="1">
      <alignment horizontal="center"/>
    </xf>
    <xf numFmtId="0" fontId="38" fillId="3" borderId="53" xfId="0" applyFont="1" applyFill="1" applyBorder="1" applyAlignment="1">
      <alignment horizontal="left"/>
    </xf>
    <xf numFmtId="0" fontId="38" fillId="3" borderId="54" xfId="0" applyFont="1" applyFill="1" applyBorder="1" applyAlignment="1">
      <alignment horizontal="left"/>
    </xf>
    <xf numFmtId="0" fontId="39" fillId="3" borderId="49" xfId="0" applyFont="1" applyFill="1" applyBorder="1" applyAlignment="1">
      <alignment horizontal="left" shrinkToFit="1"/>
    </xf>
    <xf numFmtId="0" fontId="38" fillId="3" borderId="27" xfId="0" applyFont="1" applyFill="1" applyBorder="1" applyAlignment="1">
      <alignment horizontal="left" shrinkToFit="1"/>
    </xf>
    <xf numFmtId="0" fontId="38" fillId="3" borderId="27" xfId="0" applyFont="1" applyFill="1" applyBorder="1" applyAlignment="1">
      <alignment shrinkToFit="1"/>
    </xf>
    <xf numFmtId="0" fontId="38" fillId="3" borderId="27" xfId="0" applyFont="1" applyFill="1" applyBorder="1" applyAlignment="1">
      <alignment horizontal="center"/>
    </xf>
    <xf numFmtId="0" fontId="38" fillId="3" borderId="27" xfId="0" applyFont="1" applyFill="1" applyBorder="1" applyAlignment="1">
      <alignment horizontal="left"/>
    </xf>
    <xf numFmtId="0" fontId="38" fillId="3" borderId="30" xfId="0" applyFont="1" applyFill="1" applyBorder="1" applyAlignment="1">
      <alignment horizontal="left"/>
    </xf>
    <xf numFmtId="0" fontId="38" fillId="3" borderId="30" xfId="0" applyFont="1" applyFill="1" applyBorder="1" applyAlignment="1">
      <alignment horizontal="left" shrinkToFit="1"/>
    </xf>
    <xf numFmtId="0" fontId="39" fillId="3" borderId="50" xfId="0" applyFont="1" applyFill="1" applyBorder="1" applyAlignment="1">
      <alignment horizontal="left" shrinkToFit="1"/>
    </xf>
    <xf numFmtId="0" fontId="38" fillId="3" borderId="28" xfId="0" applyFont="1" applyFill="1" applyBorder="1" applyAlignment="1">
      <alignment horizontal="left" shrinkToFit="1"/>
    </xf>
    <xf numFmtId="0" fontId="38" fillId="3" borderId="28" xfId="0" applyFont="1" applyFill="1" applyBorder="1" applyAlignment="1">
      <alignment shrinkToFit="1"/>
    </xf>
    <xf numFmtId="0" fontId="38" fillId="3" borderId="28" xfId="0" applyFont="1" applyFill="1" applyBorder="1" applyAlignment="1">
      <alignment horizontal="center"/>
    </xf>
    <xf numFmtId="0" fontId="38" fillId="3" borderId="28" xfId="0" applyFont="1" applyFill="1" applyBorder="1" applyAlignment="1">
      <alignment horizontal="left" vertical="center"/>
    </xf>
    <xf numFmtId="0" fontId="38" fillId="3" borderId="51" xfId="0" applyFont="1" applyFill="1" applyBorder="1" applyAlignment="1">
      <alignment horizontal="left"/>
    </xf>
    <xf numFmtId="0" fontId="38" fillId="0" borderId="53" xfId="0" applyFont="1" applyBorder="1" applyAlignment="1">
      <alignment horizontal="left" shrinkToFit="1"/>
    </xf>
    <xf numFmtId="0" fontId="38" fillId="0" borderId="53" xfId="0" applyFont="1" applyBorder="1" applyAlignment="1">
      <alignment horizontal="left"/>
    </xf>
    <xf numFmtId="0" fontId="38" fillId="0" borderId="54" xfId="0" applyFont="1" applyBorder="1" applyAlignment="1">
      <alignment horizontal="left"/>
    </xf>
    <xf numFmtId="0" fontId="38" fillId="0" borderId="27" xfId="0" applyFont="1" applyBorder="1" applyAlignment="1">
      <alignment horizontal="left" shrinkToFit="1"/>
    </xf>
    <xf numFmtId="0" fontId="38" fillId="0" borderId="30" xfId="0" applyFont="1" applyBorder="1" applyAlignment="1">
      <alignment horizontal="left" shrinkToFit="1"/>
    </xf>
    <xf numFmtId="0" fontId="38" fillId="0" borderId="0" xfId="0" applyFont="1" applyBorder="1" applyAlignment="1">
      <alignment horizontal="left" shrinkToFit="1"/>
    </xf>
    <xf numFmtId="0" fontId="38" fillId="0" borderId="0" xfId="0" applyFont="1" applyBorder="1" applyAlignment="1">
      <alignment shrinkToFit="1"/>
    </xf>
    <xf numFmtId="0" fontId="38" fillId="0" borderId="0" xfId="0" applyFont="1" applyBorder="1" applyAlignment="1">
      <alignment horizontal="left"/>
    </xf>
    <xf numFmtId="0" fontId="38" fillId="0" borderId="47" xfId="0" applyFont="1" applyBorder="1" applyAlignment="1">
      <alignment horizontal="left" shrinkToFit="1"/>
    </xf>
    <xf numFmtId="58" fontId="38" fillId="0" borderId="27" xfId="0" applyNumberFormat="1" applyFont="1" applyBorder="1" applyAlignment="1">
      <alignment horizontal="left" shrinkToFit="1"/>
    </xf>
    <xf numFmtId="0" fontId="38" fillId="0" borderId="27" xfId="0" applyFont="1" applyFill="1" applyBorder="1" applyAlignment="1">
      <alignment horizontal="left" shrinkToFit="1"/>
    </xf>
    <xf numFmtId="0" fontId="38" fillId="0" borderId="27" xfId="0" applyFont="1" applyFill="1" applyBorder="1" applyAlignment="1">
      <alignment horizontal="left"/>
    </xf>
    <xf numFmtId="0" fontId="38" fillId="0" borderId="43" xfId="0" applyFont="1" applyBorder="1" applyAlignment="1">
      <alignment horizontal="left"/>
    </xf>
    <xf numFmtId="0" fontId="38" fillId="0" borderId="0" xfId="0" applyFont="1" applyFill="1" applyBorder="1" applyAlignment="1">
      <alignment horizontal="left" shrinkToFit="1"/>
    </xf>
    <xf numFmtId="0" fontId="39" fillId="0" borderId="0" xfId="0" applyFont="1" applyBorder="1"/>
    <xf numFmtId="0" fontId="39" fillId="0" borderId="31" xfId="0" applyFont="1" applyBorder="1" applyAlignment="1">
      <alignment horizontal="center"/>
    </xf>
    <xf numFmtId="0" fontId="38" fillId="0" borderId="31" xfId="0" applyFont="1" applyBorder="1" applyAlignment="1">
      <alignment horizontal="left"/>
    </xf>
    <xf numFmtId="58" fontId="38" fillId="0" borderId="29" xfId="0" applyNumberFormat="1" applyFont="1" applyBorder="1" applyAlignment="1">
      <alignment horizontal="left" vertical="center"/>
    </xf>
    <xf numFmtId="0" fontId="38" fillId="0" borderId="32" xfId="0" applyFont="1" applyBorder="1"/>
    <xf numFmtId="49" fontId="38" fillId="0" borderId="0" xfId="0" applyNumberFormat="1" applyFont="1" applyBorder="1"/>
    <xf numFmtId="0" fontId="38" fillId="0" borderId="31" xfId="0" applyFont="1" applyBorder="1" applyAlignment="1">
      <alignment vertical="center" shrinkToFit="1"/>
    </xf>
    <xf numFmtId="0" fontId="38" fillId="0" borderId="32" xfId="0" applyFont="1" applyBorder="1" applyAlignment="1">
      <alignment shrinkToFit="1"/>
    </xf>
    <xf numFmtId="0" fontId="38" fillId="0" borderId="0" xfId="0" applyFont="1" applyBorder="1" applyAlignment="1">
      <alignment vertical="center" shrinkToFit="1"/>
    </xf>
    <xf numFmtId="58" fontId="38" fillId="0" borderId="0" xfId="0" applyNumberFormat="1" applyFont="1" applyBorder="1" applyAlignment="1">
      <alignment horizontal="left" vertical="center"/>
    </xf>
    <xf numFmtId="49" fontId="39" fillId="0" borderId="0" xfId="0" applyNumberFormat="1" applyFont="1" applyBorder="1" applyAlignment="1">
      <alignment shrinkToFit="1"/>
    </xf>
    <xf numFmtId="0" fontId="39" fillId="0" borderId="0" xfId="0" applyFont="1" applyBorder="1" applyAlignment="1">
      <alignment shrinkToFit="1"/>
    </xf>
    <xf numFmtId="0" fontId="39" fillId="0" borderId="31" xfId="0" applyFont="1" applyBorder="1" applyAlignment="1">
      <alignment vertical="center" shrinkToFit="1"/>
    </xf>
    <xf numFmtId="0" fontId="38" fillId="0" borderId="29" xfId="0" applyFont="1" applyBorder="1" applyAlignment="1">
      <alignment horizontal="left"/>
    </xf>
    <xf numFmtId="0" fontId="38" fillId="0" borderId="29" xfId="0" applyFont="1" applyBorder="1" applyAlignment="1">
      <alignment horizontal="left" shrinkToFit="1"/>
    </xf>
    <xf numFmtId="0" fontId="38" fillId="0" borderId="32" xfId="0" applyFont="1" applyBorder="1" applyAlignment="1">
      <alignment horizontal="left" shrinkToFit="1"/>
    </xf>
    <xf numFmtId="0" fontId="38" fillId="0" borderId="52" xfId="0" applyFont="1" applyBorder="1" applyAlignment="1">
      <alignment horizontal="left"/>
    </xf>
    <xf numFmtId="0" fontId="38" fillId="0" borderId="54" xfId="0" applyFont="1" applyBorder="1" applyAlignment="1">
      <alignment horizontal="left" shrinkToFit="1"/>
    </xf>
    <xf numFmtId="0" fontId="38" fillId="0" borderId="46" xfId="0" applyFont="1" applyBorder="1" applyAlignment="1">
      <alignment horizontal="left"/>
    </xf>
    <xf numFmtId="0" fontId="39" fillId="0" borderId="48" xfId="0" applyFont="1" applyBorder="1" applyAlignment="1">
      <alignment horizontal="left"/>
    </xf>
    <xf numFmtId="0" fontId="38" fillId="0" borderId="49" xfId="0" applyFont="1" applyBorder="1" applyAlignment="1">
      <alignment horizontal="left"/>
    </xf>
    <xf numFmtId="58" fontId="38" fillId="0" borderId="44" xfId="0" applyNumberFormat="1" applyFont="1" applyBorder="1" applyAlignment="1">
      <alignment horizontal="left"/>
    </xf>
    <xf numFmtId="0" fontId="38" fillId="0" borderId="40" xfId="0" applyFont="1" applyBorder="1" applyAlignment="1">
      <alignment horizontal="left"/>
    </xf>
    <xf numFmtId="58" fontId="38" fillId="0" borderId="41" xfId="0" applyNumberFormat="1" applyFont="1" applyBorder="1" applyAlignment="1">
      <alignment horizontal="left"/>
    </xf>
    <xf numFmtId="0" fontId="38" fillId="0" borderId="42" xfId="0" applyFont="1" applyBorder="1" applyAlignment="1">
      <alignment horizontal="left" shrinkToFit="1"/>
    </xf>
    <xf numFmtId="0" fontId="38" fillId="0" borderId="49" xfId="0" applyFont="1" applyBorder="1" applyAlignment="1">
      <alignment horizontal="left" shrinkToFit="1"/>
    </xf>
    <xf numFmtId="49" fontId="38" fillId="0" borderId="27" xfId="0" applyNumberFormat="1" applyFont="1" applyBorder="1" applyAlignment="1">
      <alignment horizontal="left"/>
    </xf>
    <xf numFmtId="0" fontId="38" fillId="0" borderId="43" xfId="0" applyFont="1" applyBorder="1" applyAlignment="1">
      <alignment horizontal="left" shrinkToFit="1"/>
    </xf>
    <xf numFmtId="49" fontId="38" fillId="0" borderId="44" xfId="0" applyNumberFormat="1" applyFont="1" applyBorder="1" applyAlignment="1">
      <alignment horizontal="left"/>
    </xf>
    <xf numFmtId="0" fontId="38" fillId="0" borderId="50" xfId="0" applyFont="1" applyBorder="1" applyAlignment="1">
      <alignment horizontal="left" vertical="center" wrapText="1" shrinkToFit="1"/>
    </xf>
    <xf numFmtId="0" fontId="38" fillId="0" borderId="28" xfId="0" applyFont="1" applyBorder="1" applyAlignment="1">
      <alignment horizontal="left" vertical="top"/>
    </xf>
    <xf numFmtId="0" fontId="45" fillId="0" borderId="51" xfId="0" applyFont="1" applyBorder="1" applyAlignment="1">
      <alignment horizontal="left" wrapText="1" shrinkToFit="1"/>
    </xf>
    <xf numFmtId="0" fontId="38" fillId="0" borderId="0" xfId="0" applyFont="1" applyBorder="1" applyAlignment="1">
      <alignment horizontal="left" wrapText="1" shrinkToFit="1"/>
    </xf>
    <xf numFmtId="0" fontId="54" fillId="0" borderId="0" xfId="0" applyFont="1" applyBorder="1" applyAlignment="1">
      <alignment horizontal="left" wrapText="1" shrinkToFit="1"/>
    </xf>
    <xf numFmtId="58" fontId="38" fillId="0" borderId="53" xfId="0" applyNumberFormat="1" applyFont="1" applyBorder="1" applyAlignment="1">
      <alignment horizontal="left" shrinkToFit="1"/>
    </xf>
    <xf numFmtId="192" fontId="38" fillId="0" borderId="27" xfId="0" applyNumberFormat="1" applyFont="1" applyBorder="1" applyAlignment="1">
      <alignment horizontal="left"/>
    </xf>
    <xf numFmtId="192" fontId="38" fillId="0" borderId="27" xfId="0" applyNumberFormat="1" applyFont="1" applyBorder="1" applyAlignment="1">
      <alignment horizontal="left" shrinkToFit="1"/>
    </xf>
    <xf numFmtId="0" fontId="38" fillId="0" borderId="50" xfId="0" applyFont="1" applyBorder="1" applyAlignment="1">
      <alignment horizontal="left"/>
    </xf>
    <xf numFmtId="192" fontId="38" fillId="0" borderId="28" xfId="0" applyNumberFormat="1" applyFont="1" applyBorder="1" applyAlignment="1">
      <alignment horizontal="left"/>
    </xf>
    <xf numFmtId="192" fontId="38" fillId="0" borderId="47" xfId="0" applyNumberFormat="1" applyFont="1" applyBorder="1" applyAlignment="1">
      <alignment horizontal="left"/>
    </xf>
    <xf numFmtId="0" fontId="39" fillId="0" borderId="27" xfId="0" applyFont="1" applyFill="1" applyBorder="1" applyAlignment="1">
      <alignment horizontal="left"/>
    </xf>
    <xf numFmtId="0" fontId="37" fillId="0" borderId="27" xfId="0" applyFont="1" applyBorder="1" applyAlignment="1">
      <alignment horizontal="left" shrinkToFit="1"/>
    </xf>
    <xf numFmtId="49" fontId="38" fillId="0" borderId="27" xfId="0" applyNumberFormat="1" applyFont="1" applyBorder="1" applyAlignment="1">
      <alignment horizontal="left" shrinkToFit="1"/>
    </xf>
    <xf numFmtId="0" fontId="38" fillId="0" borderId="49" xfId="0" applyFont="1" applyBorder="1" applyAlignment="1">
      <alignment horizontal="left" vertical="center" shrinkToFit="1"/>
    </xf>
    <xf numFmtId="49" fontId="38" fillId="0" borderId="27" xfId="0" applyNumberFormat="1" applyFont="1" applyBorder="1" applyAlignment="1">
      <alignment horizontal="left" vertical="center"/>
    </xf>
    <xf numFmtId="0" fontId="38" fillId="0" borderId="27" xfId="0" applyFont="1" applyBorder="1" applyAlignment="1">
      <alignment horizontal="left" vertical="center" shrinkToFit="1"/>
    </xf>
    <xf numFmtId="0" fontId="38" fillId="0" borderId="27" xfId="0" applyFont="1" applyFill="1" applyBorder="1" applyAlignment="1">
      <alignment horizontal="left" wrapText="1" shrinkToFit="1"/>
    </xf>
    <xf numFmtId="0" fontId="38" fillId="0" borderId="27" xfId="0" applyFont="1" applyFill="1" applyBorder="1" applyAlignment="1">
      <alignment horizontal="left" vertical="center" shrinkToFit="1"/>
    </xf>
    <xf numFmtId="0" fontId="38" fillId="0" borderId="30" xfId="0" applyFont="1" applyBorder="1" applyAlignment="1">
      <alignment horizontal="left" vertical="center"/>
    </xf>
    <xf numFmtId="0" fontId="38" fillId="0" borderId="50" xfId="0" applyFont="1" applyBorder="1" applyAlignment="1">
      <alignment horizontal="left" shrinkToFit="1"/>
    </xf>
    <xf numFmtId="49" fontId="38" fillId="0" borderId="28" xfId="0" applyNumberFormat="1" applyFont="1" applyBorder="1" applyAlignment="1">
      <alignment horizontal="left"/>
    </xf>
    <xf numFmtId="0" fontId="38" fillId="0" borderId="28" xfId="0" applyFont="1" applyFill="1" applyBorder="1" applyAlignment="1">
      <alignment horizontal="left" shrinkToFit="1"/>
    </xf>
    <xf numFmtId="0" fontId="7" fillId="0" borderId="5" xfId="0" applyFont="1" applyBorder="1" applyAlignment="1">
      <alignment horizontal="center" vertical="center"/>
    </xf>
    <xf numFmtId="0" fontId="38" fillId="0" borderId="53" xfId="0" applyFont="1" applyBorder="1" applyAlignment="1">
      <alignment horizontal="center" vertical="center"/>
    </xf>
    <xf numFmtId="0" fontId="38" fillId="0" borderId="54" xfId="0" applyFont="1" applyBorder="1" applyAlignment="1">
      <alignment horizontal="center" vertical="center"/>
    </xf>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8" fillId="0" borderId="50" xfId="0" applyFont="1" applyBorder="1" applyAlignment="1">
      <alignment horizontal="center" vertical="center"/>
    </xf>
    <xf numFmtId="0" fontId="7" fillId="0" borderId="52" xfId="0" applyFont="1" applyBorder="1" applyAlignment="1">
      <alignment horizontal="center" vertical="center"/>
    </xf>
    <xf numFmtId="0" fontId="38" fillId="0" borderId="27" xfId="0" applyFont="1" applyBorder="1" applyAlignment="1">
      <alignment horizontal="center" vertical="center"/>
    </xf>
    <xf numFmtId="0" fontId="38" fillId="0" borderId="30" xfId="0" applyFont="1" applyBorder="1" applyAlignment="1">
      <alignment horizontal="center" vertical="center"/>
    </xf>
    <xf numFmtId="0" fontId="7" fillId="0" borderId="60" xfId="0" applyFont="1" applyBorder="1" applyAlignment="1">
      <alignment horizontal="center" vertical="center"/>
    </xf>
    <xf numFmtId="0" fontId="38" fillId="0" borderId="49" xfId="0" applyFont="1" applyFill="1" applyBorder="1" applyAlignment="1">
      <alignment horizontal="center" vertical="center"/>
    </xf>
    <xf numFmtId="0" fontId="38" fillId="0" borderId="50" xfId="0" applyFont="1" applyFill="1" applyBorder="1" applyAlignment="1">
      <alignment horizontal="center" vertical="center"/>
    </xf>
    <xf numFmtId="0" fontId="37" fillId="0" borderId="53" xfId="0" applyFont="1" applyBorder="1" applyAlignment="1">
      <alignment horizontal="center" vertical="center"/>
    </xf>
    <xf numFmtId="0" fontId="37" fillId="0" borderId="53" xfId="0" applyFont="1" applyBorder="1" applyAlignment="1">
      <alignment vertical="center"/>
    </xf>
    <xf numFmtId="0" fontId="39" fillId="0" borderId="49" xfId="0" applyFont="1" applyBorder="1" applyAlignment="1">
      <alignment horizontal="center" vertical="center"/>
    </xf>
    <xf numFmtId="0" fontId="37" fillId="0" borderId="27" xfId="0" applyFont="1" applyBorder="1" applyAlignment="1">
      <alignment horizontal="center" vertical="center"/>
    </xf>
    <xf numFmtId="0" fontId="37" fillId="0" borderId="27" xfId="0" applyFont="1" applyBorder="1" applyAlignment="1">
      <alignment vertical="center"/>
    </xf>
    <xf numFmtId="0" fontId="38" fillId="0" borderId="27" xfId="0" applyFont="1" applyBorder="1" applyAlignment="1">
      <alignment horizontal="center" vertical="center" wrapText="1"/>
    </xf>
    <xf numFmtId="0" fontId="38" fillId="0" borderId="27" xfId="0" applyFont="1" applyBorder="1" applyAlignment="1">
      <alignment vertical="center"/>
    </xf>
    <xf numFmtId="0" fontId="38" fillId="0" borderId="30" xfId="0" applyFont="1" applyBorder="1" applyAlignment="1">
      <alignment vertical="center"/>
    </xf>
    <xf numFmtId="0" fontId="39" fillId="0" borderId="49" xfId="0" applyFont="1" applyFill="1" applyBorder="1" applyAlignment="1">
      <alignment horizontal="center" vertical="center"/>
    </xf>
    <xf numFmtId="0" fontId="39" fillId="0" borderId="50" xfId="0" applyFont="1" applyFill="1" applyBorder="1" applyAlignment="1">
      <alignment horizontal="center" vertical="center"/>
    </xf>
    <xf numFmtId="0" fontId="38" fillId="0" borderId="49" xfId="0" applyFont="1" applyFill="1" applyBorder="1" applyAlignment="1">
      <alignment horizontal="left" vertical="center"/>
    </xf>
    <xf numFmtId="0" fontId="38" fillId="0" borderId="49" xfId="0" applyFont="1" applyFill="1" applyBorder="1" applyAlignment="1">
      <alignment vertical="center"/>
    </xf>
    <xf numFmtId="0" fontId="38" fillId="0" borderId="46" xfId="0" applyFont="1" applyFill="1" applyBorder="1" applyAlignment="1">
      <alignment vertical="center"/>
    </xf>
    <xf numFmtId="0" fontId="38" fillId="0" borderId="42" xfId="0" applyFont="1" applyBorder="1" applyAlignment="1">
      <alignment horizontal="center" vertical="center"/>
    </xf>
    <xf numFmtId="0" fontId="38" fillId="0" borderId="41" xfId="0" applyFont="1" applyBorder="1" applyAlignment="1">
      <alignment horizontal="center" vertical="center"/>
    </xf>
    <xf numFmtId="0" fontId="7" fillId="0" borderId="5" xfId="0" applyFont="1" applyFill="1" applyBorder="1" applyAlignment="1">
      <alignment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38" fillId="0" borderId="40" xfId="0" applyFont="1" applyFill="1" applyBorder="1" applyAlignment="1">
      <alignment vertical="center"/>
    </xf>
    <xf numFmtId="0" fontId="50" fillId="0" borderId="53" xfId="0" applyFont="1" applyFill="1" applyBorder="1" applyAlignment="1">
      <alignment horizontal="center" vertical="center"/>
    </xf>
    <xf numFmtId="0" fontId="50" fillId="0" borderId="54" xfId="0" applyFont="1" applyFill="1" applyBorder="1" applyAlignment="1">
      <alignment horizontal="center" vertical="center"/>
    </xf>
    <xf numFmtId="0" fontId="39" fillId="0" borderId="27" xfId="0" applyFont="1" applyBorder="1" applyAlignment="1">
      <alignment horizontal="center" vertical="center" shrinkToFit="1"/>
    </xf>
    <xf numFmtId="0" fontId="39" fillId="0" borderId="27" xfId="0" applyFont="1" applyBorder="1" applyAlignment="1">
      <alignment horizontal="center" vertical="center" wrapText="1" shrinkToFit="1"/>
    </xf>
    <xf numFmtId="0" fontId="37" fillId="0" borderId="49" xfId="0" applyFont="1" applyFill="1" applyBorder="1" applyAlignment="1">
      <alignment horizontal="center" vertical="center"/>
    </xf>
    <xf numFmtId="0" fontId="37" fillId="0" borderId="27" xfId="0" applyFont="1" applyFill="1" applyBorder="1" applyAlignment="1">
      <alignment horizontal="right" vertical="center"/>
    </xf>
    <xf numFmtId="189" fontId="39" fillId="0" borderId="27" xfId="0" applyNumberFormat="1" applyFont="1" applyBorder="1" applyAlignment="1">
      <alignment horizontal="center" vertical="center" shrinkToFit="1"/>
    </xf>
    <xf numFmtId="189" fontId="39" fillId="0" borderId="27" xfId="0" applyNumberFormat="1" applyFont="1" applyBorder="1" applyAlignment="1">
      <alignment horizontal="center" vertical="center" wrapText="1" shrinkToFit="1"/>
    </xf>
    <xf numFmtId="0" fontId="37" fillId="0" borderId="27" xfId="0" applyFont="1" applyFill="1" applyBorder="1" applyAlignment="1">
      <alignment horizontal="center" vertical="center"/>
    </xf>
    <xf numFmtId="0" fontId="58" fillId="0" borderId="0" xfId="0" applyNumberFormat="1" applyFont="1" applyAlignment="1">
      <alignment vertical="center"/>
    </xf>
    <xf numFmtId="0" fontId="59" fillId="0" borderId="0" xfId="0" applyNumberFormat="1" applyFont="1" applyAlignment="1">
      <alignment vertical="center"/>
    </xf>
    <xf numFmtId="38" fontId="59" fillId="0" borderId="0" xfId="0" applyNumberFormat="1" applyFont="1" applyAlignment="1">
      <alignment vertical="center"/>
    </xf>
    <xf numFmtId="0" fontId="37" fillId="0" borderId="28" xfId="0" applyFont="1" applyBorder="1" applyAlignment="1">
      <alignment horizontal="center" vertical="center"/>
    </xf>
    <xf numFmtId="0" fontId="39" fillId="0" borderId="61" xfId="0" applyFont="1" applyFill="1" applyBorder="1" applyAlignment="1">
      <alignment horizontal="distributed" vertical="center"/>
    </xf>
    <xf numFmtId="0" fontId="39" fillId="0" borderId="62" xfId="0" applyFont="1" applyFill="1" applyBorder="1" applyAlignment="1">
      <alignment horizontal="distributed" vertical="center"/>
    </xf>
    <xf numFmtId="0" fontId="39" fillId="0" borderId="63" xfId="0" applyFont="1" applyFill="1" applyBorder="1" applyAlignment="1">
      <alignment horizontal="distributed" vertical="center"/>
    </xf>
    <xf numFmtId="0" fontId="39" fillId="0" borderId="61" xfId="0" applyFont="1" applyFill="1" applyBorder="1" applyAlignment="1">
      <alignment horizontal="left" vertical="center"/>
    </xf>
    <xf numFmtId="0" fontId="39" fillId="0" borderId="62" xfId="0" applyFont="1" applyFill="1" applyBorder="1" applyAlignment="1">
      <alignment horizontal="left" vertical="center"/>
    </xf>
    <xf numFmtId="0" fontId="39" fillId="0" borderId="63" xfId="0" applyFont="1" applyFill="1" applyBorder="1" applyAlignment="1">
      <alignment horizontal="left" vertical="center"/>
    </xf>
    <xf numFmtId="0" fontId="39" fillId="0" borderId="64" xfId="0" applyFont="1" applyFill="1" applyBorder="1" applyAlignment="1">
      <alignment horizontal="distributed" vertical="center"/>
    </xf>
    <xf numFmtId="0" fontId="39" fillId="0" borderId="65" xfId="0" applyFont="1" applyFill="1" applyBorder="1" applyAlignment="1">
      <alignment horizontal="distributed" vertical="center"/>
    </xf>
    <xf numFmtId="0" fontId="39" fillId="0" borderId="66" xfId="0" applyFont="1" applyFill="1" applyBorder="1" applyAlignment="1">
      <alignment horizontal="distributed" vertical="center"/>
    </xf>
    <xf numFmtId="0" fontId="39" fillId="0" borderId="44" xfId="0" applyFont="1" applyBorder="1" applyAlignment="1">
      <alignment horizontal="center" vertical="center"/>
    </xf>
    <xf numFmtId="0" fontId="39" fillId="0" borderId="44"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64" xfId="0" applyFont="1" applyFill="1" applyBorder="1" applyAlignment="1">
      <alignment vertical="center"/>
    </xf>
    <xf numFmtId="0" fontId="37" fillId="0" borderId="50" xfId="0" applyFont="1" applyBorder="1" applyAlignment="1">
      <alignment horizontal="center" vertical="center"/>
    </xf>
    <xf numFmtId="0" fontId="37" fillId="0" borderId="28" xfId="0" applyFont="1" applyBorder="1" applyAlignment="1">
      <alignment horizontal="right" vertical="center"/>
    </xf>
    <xf numFmtId="0" fontId="37" fillId="0" borderId="28" xfId="0" applyFont="1" applyFill="1" applyBorder="1" applyAlignment="1">
      <alignment horizontal="right" vertical="center"/>
    </xf>
    <xf numFmtId="0" fontId="39" fillId="0" borderId="30" xfId="0" applyFont="1" applyBorder="1" applyAlignment="1">
      <alignment horizontal="center" vertical="center"/>
    </xf>
    <xf numFmtId="0" fontId="39" fillId="0" borderId="27" xfId="0" applyFont="1" applyBorder="1" applyAlignment="1">
      <alignment horizontal="center" vertical="center" wrapText="1"/>
    </xf>
    <xf numFmtId="0" fontId="37" fillId="0" borderId="27" xfId="0" applyFont="1" applyBorder="1" applyAlignment="1">
      <alignment horizontal="center" vertical="center" wrapText="1"/>
    </xf>
    <xf numFmtId="0" fontId="38" fillId="0" borderId="30" xfId="0" applyFont="1" applyBorder="1" applyAlignment="1">
      <alignment horizontal="center"/>
    </xf>
    <xf numFmtId="0" fontId="37" fillId="0" borderId="49" xfId="0" applyFont="1" applyBorder="1" applyAlignment="1">
      <alignment horizontal="center" vertical="center"/>
    </xf>
    <xf numFmtId="0" fontId="7" fillId="0" borderId="11" xfId="0" applyFont="1" applyBorder="1" applyAlignment="1">
      <alignment vertical="center"/>
    </xf>
    <xf numFmtId="0" fontId="11" fillId="0" borderId="63" xfId="0" applyFont="1" applyFill="1" applyBorder="1" applyAlignment="1">
      <alignment vertical="distributed"/>
    </xf>
    <xf numFmtId="0" fontId="11" fillId="0" borderId="61" xfId="0" applyFont="1" applyFill="1" applyBorder="1" applyAlignment="1">
      <alignment vertical="distributed"/>
    </xf>
    <xf numFmtId="0" fontId="11" fillId="0" borderId="61" xfId="0" applyFont="1" applyFill="1" applyBorder="1" applyAlignment="1">
      <alignment vertical="center"/>
    </xf>
    <xf numFmtId="0" fontId="11" fillId="0" borderId="62" xfId="0" applyFont="1" applyFill="1" applyBorder="1" applyAlignment="1">
      <alignment vertical="center"/>
    </xf>
    <xf numFmtId="38" fontId="37" fillId="0" borderId="28" xfId="4" applyFont="1" applyBorder="1" applyAlignment="1">
      <alignment horizontal="center" vertical="center"/>
    </xf>
    <xf numFmtId="38" fontId="37" fillId="0" borderId="51" xfId="4" applyFont="1" applyBorder="1" applyAlignment="1">
      <alignment horizontal="center" vertical="center"/>
    </xf>
    <xf numFmtId="0" fontId="51" fillId="0" borderId="11" xfId="0" applyFont="1" applyBorder="1" applyAlignment="1">
      <alignment horizontal="center" vertical="center"/>
    </xf>
    <xf numFmtId="0" fontId="37" fillId="0" borderId="11" xfId="0" applyFont="1" applyBorder="1" applyAlignment="1">
      <alignment vertical="center"/>
    </xf>
    <xf numFmtId="0" fontId="37" fillId="0" borderId="24" xfId="0" applyFont="1" applyBorder="1" applyAlignment="1">
      <alignment vertical="center"/>
    </xf>
    <xf numFmtId="0" fontId="51" fillId="0" borderId="24" xfId="0" applyFont="1" applyBorder="1" applyAlignment="1">
      <alignment horizontal="left" vertical="center"/>
    </xf>
    <xf numFmtId="0" fontId="37" fillId="0" borderId="24" xfId="0" applyFont="1" applyBorder="1" applyAlignment="1">
      <alignment horizontal="left" vertical="center"/>
    </xf>
    <xf numFmtId="0" fontId="38" fillId="0" borderId="49"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2" xfId="0" applyFont="1" applyBorder="1" applyAlignment="1">
      <alignment horizontal="left" vertical="center"/>
    </xf>
    <xf numFmtId="0" fontId="38" fillId="0" borderId="27" xfId="0" applyFont="1" applyBorder="1" applyAlignment="1">
      <alignment horizontal="center" vertical="center" shrinkToFit="1"/>
    </xf>
    <xf numFmtId="0" fontId="39" fillId="0" borderId="63" xfId="0" applyFont="1" applyBorder="1" applyAlignment="1">
      <alignment horizontal="left" vertical="center"/>
    </xf>
    <xf numFmtId="0" fontId="39" fillId="0" borderId="61" xfId="0" applyFont="1" applyBorder="1" applyAlignment="1">
      <alignment horizontal="left" vertical="center"/>
    </xf>
    <xf numFmtId="0" fontId="39" fillId="0" borderId="62" xfId="0" applyFont="1" applyBorder="1" applyAlignment="1">
      <alignment horizontal="left" vertical="center"/>
    </xf>
    <xf numFmtId="0" fontId="39" fillId="0" borderId="67" xfId="0" applyFont="1" applyBorder="1" applyAlignment="1">
      <alignment horizontal="left" vertical="center"/>
    </xf>
    <xf numFmtId="0" fontId="39" fillId="0" borderId="68" xfId="0" applyFont="1" applyBorder="1" applyAlignment="1">
      <alignment horizontal="left" vertical="center"/>
    </xf>
    <xf numFmtId="0" fontId="39" fillId="0" borderId="65" xfId="0" applyFont="1" applyBorder="1" applyAlignment="1">
      <alignment horizontal="left" vertical="center"/>
    </xf>
    <xf numFmtId="0" fontId="39" fillId="0" borderId="69" xfId="0" applyFont="1" applyBorder="1" applyAlignment="1">
      <alignment horizontal="left" vertical="center"/>
    </xf>
    <xf numFmtId="0" fontId="39" fillId="0" borderId="31" xfId="0" applyFont="1" applyBorder="1" applyAlignment="1">
      <alignment horizontal="center" vertical="center" textRotation="255" wrapText="1" shrinkToFit="1"/>
    </xf>
    <xf numFmtId="0" fontId="39" fillId="0" borderId="27" xfId="0" applyFont="1" applyBorder="1" applyAlignment="1">
      <alignment vertical="center"/>
    </xf>
    <xf numFmtId="0" fontId="39" fillId="0" borderId="28" xfId="0" applyFont="1" applyBorder="1" applyAlignment="1">
      <alignment vertical="center"/>
    </xf>
    <xf numFmtId="0" fontId="39" fillId="0" borderId="53" xfId="0" applyFont="1" applyBorder="1" applyAlignment="1">
      <alignment vertical="center"/>
    </xf>
    <xf numFmtId="0" fontId="37" fillId="0" borderId="31" xfId="0" applyFont="1" applyBorder="1" applyAlignment="1">
      <alignment horizontal="center" vertical="center" wrapText="1" shrinkToFit="1"/>
    </xf>
    <xf numFmtId="0" fontId="39" fillId="0" borderId="29" xfId="0" applyFont="1" applyBorder="1" applyAlignment="1">
      <alignment vertical="center"/>
    </xf>
    <xf numFmtId="0" fontId="39" fillId="0" borderId="1" xfId="0" applyFont="1" applyBorder="1" applyAlignment="1">
      <alignment vertical="center"/>
    </xf>
    <xf numFmtId="0" fontId="39" fillId="0" borderId="4" xfId="0" applyFont="1" applyBorder="1" applyAlignment="1">
      <alignment vertical="center"/>
    </xf>
    <xf numFmtId="0" fontId="37" fillId="0" borderId="49" xfId="0" applyFont="1" applyBorder="1" applyAlignment="1">
      <alignment horizontal="center" vertical="center" wrapText="1"/>
    </xf>
    <xf numFmtId="0" fontId="38" fillId="0" borderId="2" xfId="0" applyFont="1" applyBorder="1" applyAlignment="1"/>
    <xf numFmtId="0" fontId="37" fillId="0" borderId="49" xfId="0" applyFont="1" applyBorder="1" applyAlignment="1">
      <alignment horizontal="center" vertical="center" wrapText="1" shrinkToFit="1"/>
    </xf>
    <xf numFmtId="0" fontId="37" fillId="0" borderId="0" xfId="0" applyFont="1" applyAlignment="1"/>
    <xf numFmtId="0" fontId="39" fillId="0" borderId="3" xfId="0" applyFont="1" applyBorder="1" applyAlignment="1">
      <alignment horizontal="right"/>
    </xf>
    <xf numFmtId="0" fontId="31" fillId="0" borderId="0" xfId="0" applyFont="1" applyFill="1" applyBorder="1" applyAlignment="1">
      <alignment vertical="center"/>
    </xf>
    <xf numFmtId="189" fontId="7" fillId="0" borderId="0" xfId="0" applyNumberFormat="1" applyFont="1" applyAlignment="1" applyProtection="1">
      <alignment wrapText="1"/>
      <protection locked="0"/>
    </xf>
    <xf numFmtId="189" fontId="38" fillId="0" borderId="71" xfId="0" applyNumberFormat="1" applyFont="1" applyBorder="1" applyAlignment="1" applyProtection="1">
      <alignment vertical="center"/>
      <protection locked="0"/>
    </xf>
    <xf numFmtId="189" fontId="38" fillId="0" borderId="72" xfId="0" applyNumberFormat="1" applyFont="1" applyBorder="1" applyAlignment="1" applyProtection="1">
      <alignment vertical="center"/>
      <protection locked="0"/>
    </xf>
    <xf numFmtId="189" fontId="38" fillId="0" borderId="27" xfId="0" applyNumberFormat="1" applyFont="1" applyBorder="1" applyAlignment="1" applyProtection="1">
      <alignment horizontal="distributed" vertical="center"/>
      <protection locked="0"/>
    </xf>
    <xf numFmtId="189" fontId="38" fillId="0" borderId="40" xfId="0" applyNumberFormat="1" applyFont="1" applyBorder="1" applyAlignment="1" applyProtection="1">
      <alignment vertical="center"/>
      <protection locked="0"/>
    </xf>
    <xf numFmtId="189" fontId="38" fillId="0" borderId="44" xfId="0" applyNumberFormat="1" applyFont="1" applyBorder="1" applyAlignment="1" applyProtection="1">
      <alignment vertical="center"/>
      <protection locked="0"/>
    </xf>
    <xf numFmtId="189" fontId="38" fillId="0" borderId="41" xfId="0" applyNumberFormat="1" applyFont="1" applyBorder="1" applyAlignment="1" applyProtection="1">
      <alignment vertical="center"/>
      <protection locked="0"/>
    </xf>
    <xf numFmtId="189" fontId="39" fillId="0" borderId="27" xfId="0" applyNumberFormat="1" applyFont="1" applyBorder="1" applyAlignment="1" applyProtection="1">
      <alignment vertical="center" shrinkToFit="1"/>
      <protection locked="0"/>
    </xf>
    <xf numFmtId="189" fontId="38" fillId="0" borderId="47" xfId="0" applyNumberFormat="1" applyFont="1" applyBorder="1" applyAlignment="1" applyProtection="1">
      <alignment vertical="center"/>
      <protection locked="0"/>
    </xf>
    <xf numFmtId="189" fontId="38" fillId="0" borderId="55" xfId="0" applyNumberFormat="1" applyFont="1" applyBorder="1" applyAlignment="1" applyProtection="1">
      <alignment vertical="center"/>
      <protection locked="0"/>
    </xf>
    <xf numFmtId="189" fontId="7" fillId="0" borderId="53" xfId="0" applyNumberFormat="1" applyFont="1" applyBorder="1" applyAlignment="1" applyProtection="1">
      <alignment vertical="center"/>
      <protection locked="0"/>
    </xf>
    <xf numFmtId="189" fontId="38" fillId="0" borderId="30" xfId="0" applyNumberFormat="1" applyFont="1" applyFill="1" applyBorder="1" applyAlignment="1" applyProtection="1">
      <alignment horizontal="center" vertical="center"/>
      <protection locked="0"/>
    </xf>
    <xf numFmtId="189" fontId="7" fillId="0" borderId="27" xfId="0" applyNumberFormat="1" applyFont="1" applyBorder="1" applyAlignment="1" applyProtection="1">
      <alignment horizontal="right" vertical="center"/>
      <protection locked="0"/>
    </xf>
    <xf numFmtId="189" fontId="38" fillId="0" borderId="49" xfId="0" applyNumberFormat="1" applyFont="1" applyFill="1" applyBorder="1" applyAlignment="1" applyProtection="1">
      <alignment horizontal="center" vertical="center"/>
      <protection locked="0"/>
    </xf>
    <xf numFmtId="184" fontId="7" fillId="0" borderId="53" xfId="0" applyNumberFormat="1" applyFont="1" applyBorder="1" applyAlignment="1" applyProtection="1">
      <alignment vertical="center"/>
    </xf>
    <xf numFmtId="189" fontId="7" fillId="0" borderId="28" xfId="0" applyNumberFormat="1" applyFont="1" applyBorder="1" applyAlignment="1" applyProtection="1">
      <alignment vertical="center"/>
      <protection locked="0"/>
    </xf>
    <xf numFmtId="184" fontId="7" fillId="0" borderId="28" xfId="0" applyNumberFormat="1" applyFont="1" applyBorder="1" applyAlignment="1" applyProtection="1">
      <alignment vertical="center"/>
    </xf>
    <xf numFmtId="189" fontId="38" fillId="0" borderId="73" xfId="0" applyNumberFormat="1" applyFont="1" applyBorder="1" applyAlignment="1" applyProtection="1">
      <alignment vertical="center"/>
      <protection locked="0"/>
    </xf>
    <xf numFmtId="200" fontId="7" fillId="0" borderId="35" xfId="0" applyNumberFormat="1" applyFont="1" applyBorder="1" applyAlignment="1" applyProtection="1">
      <alignment vertical="center"/>
    </xf>
    <xf numFmtId="201" fontId="7" fillId="0" borderId="74" xfId="0" applyNumberFormat="1" applyFont="1" applyBorder="1" applyAlignment="1" applyProtection="1">
      <alignment vertical="center"/>
    </xf>
    <xf numFmtId="200" fontId="7" fillId="0" borderId="34" xfId="0" applyNumberFormat="1" applyFont="1" applyBorder="1" applyAlignment="1" applyProtection="1">
      <alignment vertical="center"/>
    </xf>
    <xf numFmtId="201" fontId="7" fillId="0" borderId="35" xfId="0" applyNumberFormat="1" applyFont="1" applyBorder="1" applyAlignment="1" applyProtection="1">
      <alignment vertical="center"/>
    </xf>
    <xf numFmtId="189" fontId="7" fillId="0" borderId="53" xfId="0" applyNumberFormat="1" applyFont="1" applyBorder="1" applyAlignment="1" applyProtection="1">
      <alignment vertical="center"/>
    </xf>
    <xf numFmtId="189" fontId="38" fillId="0" borderId="37" xfId="0" applyNumberFormat="1" applyFont="1" applyBorder="1" applyAlignment="1" applyProtection="1">
      <alignment vertical="center"/>
      <protection locked="0"/>
    </xf>
    <xf numFmtId="189" fontId="38" fillId="0" borderId="11" xfId="0" applyNumberFormat="1" applyFont="1" applyBorder="1" applyAlignment="1" applyProtection="1">
      <alignment vertical="center"/>
      <protection locked="0"/>
    </xf>
    <xf numFmtId="0" fontId="48" fillId="0" borderId="0" xfId="0" applyFont="1" applyAlignment="1" applyProtection="1">
      <alignment vertical="center"/>
      <protection locked="0"/>
    </xf>
    <xf numFmtId="0" fontId="38" fillId="0" borderId="27" xfId="0" applyFont="1" applyBorder="1" applyAlignment="1" applyProtection="1">
      <alignment horizontal="center" vertical="center" wrapText="1"/>
      <protection locked="0"/>
    </xf>
    <xf numFmtId="0" fontId="38" fillId="0" borderId="30" xfId="0" applyFont="1" applyBorder="1" applyAlignment="1" applyProtection="1">
      <alignment horizontal="center" vertical="center" wrapText="1"/>
      <protection locked="0"/>
    </xf>
    <xf numFmtId="0" fontId="38" fillId="0" borderId="27" xfId="0" applyFont="1" applyBorder="1" applyAlignment="1" applyProtection="1">
      <alignment horizontal="distributed" vertical="center" wrapText="1"/>
      <protection locked="0"/>
    </xf>
    <xf numFmtId="0" fontId="38" fillId="0" borderId="27" xfId="0" applyFont="1" applyBorder="1" applyAlignment="1" applyProtection="1">
      <alignment vertical="center" shrinkToFit="1"/>
      <protection locked="0"/>
    </xf>
    <xf numFmtId="0" fontId="38" fillId="0" borderId="27" xfId="0" applyFont="1" applyBorder="1" applyAlignment="1" applyProtection="1">
      <alignment horizontal="distributed" vertical="center"/>
      <protection locked="0"/>
    </xf>
    <xf numFmtId="0" fontId="38" fillId="0" borderId="0" xfId="0" applyFont="1" applyAlignment="1" applyProtection="1">
      <alignment vertical="center" wrapText="1"/>
      <protection locked="0"/>
    </xf>
    <xf numFmtId="0" fontId="39" fillId="0" borderId="53" xfId="0" applyFont="1" applyBorder="1" applyAlignment="1" applyProtection="1">
      <alignment horizontal="center" vertical="center"/>
      <protection locked="0"/>
    </xf>
    <xf numFmtId="0" fontId="39" fillId="0" borderId="54" xfId="0" applyFont="1" applyBorder="1" applyAlignment="1" applyProtection="1">
      <alignment vertical="center" shrinkToFit="1"/>
      <protection locked="0"/>
    </xf>
    <xf numFmtId="0" fontId="39" fillId="0" borderId="27" xfId="0" applyFont="1" applyBorder="1" applyAlignment="1" applyProtection="1">
      <alignment horizontal="center" vertical="center" wrapText="1"/>
      <protection locked="0"/>
    </xf>
    <xf numFmtId="0" fontId="39" fillId="0" borderId="27" xfId="0" applyFont="1" applyBorder="1" applyAlignment="1" applyProtection="1">
      <alignment horizontal="center" vertical="center" shrinkToFit="1"/>
      <protection locked="0"/>
    </xf>
    <xf numFmtId="0" fontId="39" fillId="0" borderId="30" xfId="0" applyFont="1" applyBorder="1" applyAlignment="1">
      <alignment horizontal="center" vertical="center" shrinkToFit="1"/>
    </xf>
    <xf numFmtId="0" fontId="38" fillId="0" borderId="0" xfId="0" applyFont="1" applyAlignment="1" applyProtection="1">
      <alignment vertical="center"/>
      <protection locked="0"/>
    </xf>
    <xf numFmtId="179" fontId="38" fillId="0" borderId="53" xfId="0" applyNumberFormat="1" applyFont="1" applyBorder="1" applyAlignment="1" applyProtection="1">
      <alignment horizontal="center" vertical="center"/>
      <protection locked="0"/>
    </xf>
    <xf numFmtId="179" fontId="38" fillId="0" borderId="53" xfId="0" applyNumberFormat="1" applyFont="1" applyBorder="1" applyAlignment="1" applyProtection="1">
      <alignment horizontal="center" vertical="center" shrinkToFit="1"/>
      <protection locked="0"/>
    </xf>
    <xf numFmtId="179" fontId="38" fillId="0" borderId="27" xfId="0" applyNumberFormat="1" applyFont="1" applyBorder="1" applyAlignment="1" applyProtection="1">
      <alignment horizontal="center" vertical="center" wrapText="1"/>
      <protection locked="0"/>
    </xf>
    <xf numFmtId="179" fontId="39" fillId="0" borderId="27" xfId="0" applyNumberFormat="1" applyFont="1" applyBorder="1" applyAlignment="1" applyProtection="1">
      <alignment horizontal="center" vertical="center" wrapText="1"/>
      <protection locked="0"/>
    </xf>
    <xf numFmtId="179" fontId="38" fillId="0" borderId="37" xfId="0" applyNumberFormat="1" applyFont="1" applyBorder="1" applyAlignment="1" applyProtection="1">
      <alignment horizontal="center" vertical="center"/>
      <protection locked="0"/>
    </xf>
    <xf numFmtId="179" fontId="38" fillId="0" borderId="46" xfId="0" applyNumberFormat="1" applyFont="1" applyBorder="1" applyAlignment="1" applyProtection="1">
      <alignment horizontal="center" vertical="center" wrapText="1"/>
      <protection locked="0"/>
    </xf>
    <xf numFmtId="179" fontId="38" fillId="0" borderId="54" xfId="0" applyNumberFormat="1" applyFont="1" applyBorder="1" applyAlignment="1" applyProtection="1">
      <alignment horizontal="center" vertical="center"/>
      <protection locked="0"/>
    </xf>
    <xf numFmtId="179" fontId="38" fillId="0" borderId="30" xfId="0" applyNumberFormat="1" applyFont="1" applyBorder="1" applyAlignment="1" applyProtection="1">
      <alignment horizontal="center" vertical="center" wrapText="1"/>
      <protection locked="0"/>
    </xf>
    <xf numFmtId="0" fontId="37" fillId="0" borderId="54"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0" xfId="0" applyFont="1" applyBorder="1" applyAlignment="1">
      <alignment horizontal="right" vertical="center"/>
    </xf>
    <xf numFmtId="38" fontId="39" fillId="0" borderId="27" xfId="4" applyFont="1" applyBorder="1" applyAlignment="1">
      <alignment horizontal="center" vertical="center"/>
    </xf>
    <xf numFmtId="38" fontId="10" fillId="0" borderId="0" xfId="0" applyNumberFormat="1" applyFont="1" applyAlignment="1">
      <alignment vertical="center"/>
    </xf>
    <xf numFmtId="0" fontId="50" fillId="0" borderId="63"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6" xfId="0" applyFont="1" applyFill="1" applyBorder="1" applyAlignment="1">
      <alignment horizontal="center" vertical="top" wrapText="1"/>
    </xf>
    <xf numFmtId="0" fontId="50" fillId="0" borderId="6" xfId="0" applyFont="1" applyFill="1" applyBorder="1" applyAlignment="1">
      <alignment horizontal="center" wrapText="1"/>
    </xf>
    <xf numFmtId="0" fontId="50" fillId="0" borderId="66" xfId="0" applyFont="1" applyFill="1" applyBorder="1" applyAlignment="1">
      <alignment horizontal="center" vertical="center"/>
    </xf>
    <xf numFmtId="0" fontId="50" fillId="0" borderId="7" xfId="0" applyFont="1" applyFill="1" applyBorder="1" applyAlignment="1">
      <alignment horizontal="center" vertical="top" wrapText="1"/>
    </xf>
    <xf numFmtId="0" fontId="37" fillId="0" borderId="27" xfId="0" applyFont="1" applyBorder="1" applyAlignment="1">
      <alignment horizontal="right" vertical="center"/>
    </xf>
    <xf numFmtId="0" fontId="38" fillId="0" borderId="53" xfId="0" applyFont="1" applyBorder="1" applyAlignment="1">
      <alignment vertical="center"/>
    </xf>
    <xf numFmtId="0" fontId="39" fillId="0" borderId="27" xfId="0" applyFont="1" applyFill="1" applyBorder="1" applyAlignment="1">
      <alignment vertical="center"/>
    </xf>
    <xf numFmtId="0" fontId="37" fillId="0" borderId="0" xfId="0" applyFont="1" applyBorder="1" applyAlignment="1">
      <alignment horizontal="left" vertical="center" wrapText="1"/>
    </xf>
    <xf numFmtId="0" fontId="51" fillId="0" borderId="0" xfId="0" applyFont="1" applyBorder="1" applyAlignment="1">
      <alignment vertical="center"/>
    </xf>
    <xf numFmtId="38" fontId="51" fillId="0" borderId="0" xfId="4" applyFont="1" applyBorder="1" applyAlignment="1">
      <alignment vertical="center"/>
    </xf>
    <xf numFmtId="0" fontId="9" fillId="0" borderId="0" xfId="0" applyFont="1"/>
    <xf numFmtId="0" fontId="9" fillId="0" borderId="0" xfId="0" applyFont="1" applyBorder="1" applyAlignment="1"/>
    <xf numFmtId="0" fontId="39" fillId="0" borderId="75" xfId="0" applyFont="1" applyBorder="1" applyAlignment="1">
      <alignment vertical="top" wrapText="1"/>
    </xf>
    <xf numFmtId="38" fontId="39" fillId="0" borderId="30" xfId="4" applyFont="1" applyBorder="1" applyAlignment="1">
      <alignment horizontal="center" vertical="center"/>
    </xf>
    <xf numFmtId="0" fontId="38" fillId="0" borderId="27" xfId="0" applyFont="1" applyFill="1" applyBorder="1" applyAlignment="1">
      <alignment horizontal="right" vertical="center"/>
    </xf>
    <xf numFmtId="0" fontId="38" fillId="0" borderId="28" xfId="0" applyFont="1" applyFill="1" applyBorder="1" applyAlignment="1">
      <alignment horizontal="right" vertical="center"/>
    </xf>
    <xf numFmtId="0" fontId="38" fillId="0" borderId="27" xfId="0" applyFont="1" applyFill="1" applyBorder="1" applyAlignment="1">
      <alignment vertical="center"/>
    </xf>
    <xf numFmtId="0" fontId="39" fillId="0" borderId="64" xfId="0" applyFont="1" applyBorder="1" applyAlignment="1">
      <alignment vertical="center"/>
    </xf>
    <xf numFmtId="38" fontId="39" fillId="0" borderId="27" xfId="4" applyFont="1" applyFill="1" applyBorder="1" applyAlignment="1">
      <alignment horizontal="right" vertical="center"/>
    </xf>
    <xf numFmtId="197" fontId="39" fillId="0" borderId="27" xfId="0" quotePrefix="1" applyNumberFormat="1" applyFont="1" applyFill="1" applyBorder="1" applyAlignment="1">
      <alignment horizontal="right" vertical="center" wrapText="1"/>
    </xf>
    <xf numFmtId="0" fontId="39" fillId="0" borderId="27" xfId="0" applyFont="1" applyFill="1" applyBorder="1" applyAlignment="1">
      <alignment horizontal="right" vertical="center"/>
    </xf>
    <xf numFmtId="197" fontId="39" fillId="0" borderId="27" xfId="0" quotePrefix="1" applyNumberFormat="1" applyFont="1" applyFill="1" applyBorder="1" applyAlignment="1">
      <alignment horizontal="right" vertical="center"/>
    </xf>
    <xf numFmtId="0" fontId="39" fillId="0" borderId="49" xfId="0" applyFont="1" applyFill="1" applyBorder="1" applyAlignment="1">
      <alignment horizontal="right" vertical="center"/>
    </xf>
    <xf numFmtId="38" fontId="39" fillId="0" borderId="28" xfId="0" applyNumberFormat="1" applyFont="1" applyFill="1" applyBorder="1" applyAlignment="1">
      <alignment horizontal="right" vertical="center"/>
    </xf>
    <xf numFmtId="197" fontId="39" fillId="0" borderId="28" xfId="0" quotePrefix="1" applyNumberFormat="1" applyFont="1" applyFill="1" applyBorder="1" applyAlignment="1">
      <alignment horizontal="right" vertical="center"/>
    </xf>
    <xf numFmtId="38" fontId="39" fillId="0" borderId="51" xfId="0" applyNumberFormat="1" applyFont="1" applyFill="1" applyBorder="1" applyAlignment="1">
      <alignment horizontal="right" vertical="center"/>
    </xf>
    <xf numFmtId="38" fontId="39" fillId="0" borderId="50" xfId="0" applyNumberFormat="1" applyFont="1" applyFill="1" applyBorder="1" applyAlignment="1">
      <alignment horizontal="right" vertical="center"/>
    </xf>
    <xf numFmtId="0" fontId="39" fillId="0" borderId="49" xfId="0" applyFont="1" applyBorder="1" applyAlignment="1" applyProtection="1">
      <alignment horizontal="center" vertical="center" wrapText="1"/>
      <protection locked="0"/>
    </xf>
    <xf numFmtId="0" fontId="7" fillId="0" borderId="9" xfId="0" applyFont="1" applyBorder="1" applyAlignment="1" applyProtection="1">
      <alignment vertical="center" wrapText="1"/>
      <protection locked="0"/>
    </xf>
    <xf numFmtId="0" fontId="7" fillId="0" borderId="76"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68" xfId="0" applyFont="1" applyBorder="1" applyAlignment="1" applyProtection="1">
      <alignment vertical="center" wrapText="1"/>
      <protection locked="0"/>
    </xf>
    <xf numFmtId="189" fontId="7" fillId="0" borderId="9" xfId="0" applyNumberFormat="1" applyFont="1" applyBorder="1" applyAlignment="1" applyProtection="1">
      <alignment vertical="center"/>
      <protection locked="0"/>
    </xf>
    <xf numFmtId="189" fontId="7" fillId="0" borderId="3" xfId="0" applyNumberFormat="1" applyFont="1" applyBorder="1" applyAlignment="1" applyProtection="1">
      <alignment vertical="center"/>
      <protection locked="0"/>
    </xf>
    <xf numFmtId="189" fontId="7" fillId="0" borderId="76" xfId="0" applyNumberFormat="1" applyFont="1" applyBorder="1" applyAlignment="1" applyProtection="1">
      <alignment vertical="center"/>
      <protection locked="0"/>
    </xf>
    <xf numFmtId="189" fontId="7" fillId="0" borderId="10" xfId="0" applyNumberFormat="1" applyFont="1" applyBorder="1" applyAlignment="1" applyProtection="1">
      <alignment vertical="center"/>
      <protection locked="0"/>
    </xf>
    <xf numFmtId="189" fontId="7" fillId="0" borderId="33" xfId="0" applyNumberFormat="1" applyFont="1" applyBorder="1" applyAlignment="1" applyProtection="1">
      <alignment vertical="center"/>
      <protection locked="0"/>
    </xf>
    <xf numFmtId="189" fontId="7" fillId="0" borderId="68" xfId="0" applyNumberFormat="1" applyFont="1" applyBorder="1" applyAlignment="1" applyProtection="1">
      <alignment vertical="center"/>
      <protection locked="0"/>
    </xf>
    <xf numFmtId="185" fontId="39" fillId="0" borderId="27" xfId="0" applyNumberFormat="1" applyFont="1" applyFill="1" applyBorder="1" applyAlignment="1">
      <alignment vertical="center"/>
    </xf>
    <xf numFmtId="0" fontId="37" fillId="0" borderId="65" xfId="0" applyFont="1" applyFill="1" applyBorder="1" applyAlignment="1">
      <alignment horizontal="distributed" vertical="center"/>
    </xf>
    <xf numFmtId="0" fontId="30" fillId="0" borderId="0" xfId="0" applyFont="1" applyFill="1" applyBorder="1" applyAlignment="1">
      <alignment vertical="center"/>
    </xf>
    <xf numFmtId="0" fontId="30" fillId="0" borderId="0" xfId="0" applyFont="1" applyFill="1" applyAlignment="1">
      <alignment vertical="center"/>
    </xf>
    <xf numFmtId="0" fontId="39" fillId="0" borderId="27" xfId="0" applyFont="1" applyBorder="1" applyAlignment="1">
      <alignment horizontal="right" vertical="center"/>
    </xf>
    <xf numFmtId="0" fontId="39" fillId="0" borderId="30" xfId="0" applyFont="1" applyBorder="1" applyAlignment="1">
      <alignment horizontal="right" vertical="center"/>
    </xf>
    <xf numFmtId="198" fontId="39" fillId="0" borderId="53" xfId="0" applyNumberFormat="1" applyFont="1" applyFill="1" applyBorder="1" applyAlignment="1">
      <alignment vertical="center"/>
    </xf>
    <xf numFmtId="38" fontId="39" fillId="0" borderId="54" xfId="4" applyFont="1" applyFill="1" applyBorder="1" applyAlignment="1">
      <alignment vertical="center"/>
    </xf>
    <xf numFmtId="198" fontId="39" fillId="0" borderId="54" xfId="0" applyNumberFormat="1" applyFont="1" applyFill="1" applyBorder="1" applyAlignment="1">
      <alignment vertical="center"/>
    </xf>
    <xf numFmtId="198" fontId="39" fillId="0" borderId="28" xfId="0" applyNumberFormat="1" applyFont="1" applyFill="1" applyBorder="1" applyAlignment="1">
      <alignment vertical="center"/>
    </xf>
    <xf numFmtId="198" fontId="39" fillId="0" borderId="51" xfId="0" applyNumberFormat="1" applyFont="1" applyFill="1" applyBorder="1" applyAlignment="1">
      <alignment vertical="center"/>
    </xf>
    <xf numFmtId="38" fontId="39" fillId="0" borderId="27" xfId="4" applyFont="1" applyFill="1" applyBorder="1" applyAlignment="1">
      <alignment vertical="center"/>
    </xf>
    <xf numFmtId="38" fontId="39" fillId="0" borderId="30" xfId="4" applyFont="1" applyFill="1" applyBorder="1" applyAlignment="1">
      <alignment vertical="center"/>
    </xf>
    <xf numFmtId="177" fontId="39" fillId="0" borderId="53" xfId="0" applyNumberFormat="1" applyFont="1" applyFill="1" applyBorder="1" applyAlignment="1">
      <alignment horizontal="right" vertical="center"/>
    </xf>
    <xf numFmtId="185" fontId="39" fillId="0" borderId="30" xfId="0" applyNumberFormat="1" applyFont="1" applyFill="1" applyBorder="1" applyAlignment="1">
      <alignment vertical="center"/>
    </xf>
    <xf numFmtId="0" fontId="45" fillId="0" borderId="64" xfId="0" applyFont="1" applyFill="1" applyBorder="1" applyAlignment="1">
      <alignment horizontal="distributed" vertical="center" shrinkToFit="1"/>
    </xf>
    <xf numFmtId="38" fontId="49" fillId="0" borderId="27" xfId="4" applyFont="1" applyFill="1" applyBorder="1" applyAlignment="1">
      <alignment horizontal="right" vertical="center"/>
    </xf>
    <xf numFmtId="38" fontId="49" fillId="0" borderId="30" xfId="4" applyFont="1" applyFill="1" applyBorder="1" applyAlignment="1">
      <alignment horizontal="right" vertical="center"/>
    </xf>
    <xf numFmtId="189" fontId="50" fillId="0" borderId="61" xfId="0" applyNumberFormat="1" applyFont="1" applyFill="1" applyBorder="1" applyAlignment="1">
      <alignment vertical="center" wrapText="1"/>
    </xf>
    <xf numFmtId="189" fontId="50" fillId="0" borderId="27" xfId="0" applyNumberFormat="1" applyFont="1" applyFill="1" applyBorder="1" applyAlignment="1">
      <alignment vertical="center" wrapText="1"/>
    </xf>
    <xf numFmtId="189" fontId="50" fillId="0" borderId="64" xfId="0" applyNumberFormat="1" applyFont="1" applyFill="1" applyBorder="1" applyAlignment="1">
      <alignment vertical="center" wrapText="1"/>
    </xf>
    <xf numFmtId="189" fontId="50" fillId="0" borderId="30" xfId="0" applyNumberFormat="1" applyFont="1" applyFill="1" applyBorder="1" applyAlignment="1">
      <alignment vertical="center" wrapText="1"/>
    </xf>
    <xf numFmtId="204" fontId="50" fillId="0" borderId="27" xfId="0" applyNumberFormat="1" applyFont="1" applyFill="1" applyBorder="1" applyAlignment="1">
      <alignment horizontal="right" vertical="center" wrapText="1"/>
    </xf>
    <xf numFmtId="205" fontId="50" fillId="0" borderId="30" xfId="0" applyNumberFormat="1" applyFont="1" applyFill="1" applyBorder="1" applyAlignment="1">
      <alignment horizontal="right" vertical="center" wrapText="1"/>
    </xf>
    <xf numFmtId="204" fontId="50" fillId="0" borderId="30" xfId="0" applyNumberFormat="1" applyFont="1" applyFill="1" applyBorder="1" applyAlignment="1">
      <alignment horizontal="right" vertical="center" wrapText="1"/>
    </xf>
    <xf numFmtId="204" fontId="50" fillId="0" borderId="61" xfId="0" applyNumberFormat="1" applyFont="1" applyFill="1" applyBorder="1" applyAlignment="1">
      <alignment horizontal="right" vertical="center" wrapText="1"/>
    </xf>
    <xf numFmtId="183" fontId="37" fillId="0" borderId="27" xfId="0" applyNumberFormat="1" applyFont="1" applyFill="1" applyBorder="1" applyAlignment="1">
      <alignment vertical="center" shrinkToFit="1"/>
    </xf>
    <xf numFmtId="183" fontId="37" fillId="0" borderId="27" xfId="0" applyNumberFormat="1" applyFont="1" applyFill="1" applyBorder="1" applyAlignment="1">
      <alignment vertical="center"/>
    </xf>
    <xf numFmtId="183" fontId="37" fillId="0" borderId="28" xfId="0" applyNumberFormat="1" applyFont="1" applyFill="1" applyBorder="1" applyAlignment="1">
      <alignment vertical="center" shrinkToFit="1"/>
    </xf>
    <xf numFmtId="183" fontId="37" fillId="0" borderId="28" xfId="0" applyNumberFormat="1" applyFont="1" applyFill="1" applyBorder="1" applyAlignment="1">
      <alignment vertical="center"/>
    </xf>
    <xf numFmtId="0" fontId="38" fillId="8" borderId="0" xfId="0" applyFont="1" applyFill="1" applyAlignment="1">
      <alignment vertical="center"/>
    </xf>
    <xf numFmtId="38" fontId="38" fillId="0" borderId="27" xfId="4" applyFont="1" applyFill="1" applyBorder="1" applyAlignment="1">
      <alignment vertical="center"/>
    </xf>
    <xf numFmtId="38" fontId="38" fillId="0" borderId="30" xfId="4" applyFont="1" applyFill="1" applyBorder="1" applyAlignment="1">
      <alignment vertical="center"/>
    </xf>
    <xf numFmtId="0" fontId="38" fillId="0" borderId="30" xfId="0" applyFont="1" applyFill="1" applyBorder="1" applyAlignment="1">
      <alignment vertical="center"/>
    </xf>
    <xf numFmtId="0" fontId="38" fillId="0" borderId="28" xfId="0" applyFont="1" applyFill="1" applyBorder="1" applyAlignment="1">
      <alignment vertical="center"/>
    </xf>
    <xf numFmtId="0" fontId="38" fillId="0" borderId="51" xfId="0" applyFont="1" applyFill="1" applyBorder="1" applyAlignment="1">
      <alignment vertical="center"/>
    </xf>
    <xf numFmtId="0" fontId="38" fillId="0" borderId="51" xfId="0" applyFont="1" applyFill="1" applyBorder="1" applyAlignment="1">
      <alignment horizontal="right" vertical="center"/>
    </xf>
    <xf numFmtId="38" fontId="38" fillId="0" borderId="27" xfId="4" applyFont="1" applyFill="1" applyBorder="1" applyAlignment="1">
      <alignment horizontal="right" vertical="center"/>
    </xf>
    <xf numFmtId="38" fontId="46" fillId="0" borderId="27" xfId="4" applyFont="1" applyFill="1" applyBorder="1" applyAlignment="1">
      <alignment vertical="center"/>
    </xf>
    <xf numFmtId="3" fontId="46" fillId="0" borderId="27" xfId="0" applyNumberFormat="1" applyFont="1" applyFill="1" applyBorder="1" applyAlignment="1">
      <alignment vertical="center"/>
    </xf>
    <xf numFmtId="38" fontId="46" fillId="0" borderId="30" xfId="4" applyFont="1" applyFill="1" applyBorder="1" applyAlignment="1">
      <alignment vertical="center"/>
    </xf>
    <xf numFmtId="0" fontId="46" fillId="0" borderId="27" xfId="0" applyFont="1" applyFill="1" applyBorder="1" applyAlignment="1">
      <alignment vertical="center"/>
    </xf>
    <xf numFmtId="3" fontId="38" fillId="0" borderId="27" xfId="0" applyNumberFormat="1" applyFont="1" applyFill="1" applyBorder="1" applyAlignment="1">
      <alignment vertical="center"/>
    </xf>
    <xf numFmtId="0" fontId="38" fillId="0" borderId="27" xfId="0" applyFont="1" applyFill="1" applyBorder="1" applyAlignment="1">
      <alignment vertical="center" wrapText="1"/>
    </xf>
    <xf numFmtId="38" fontId="38" fillId="0" borderId="27" xfId="4" applyFont="1" applyFill="1" applyBorder="1" applyAlignment="1">
      <alignment vertical="center" wrapText="1"/>
    </xf>
    <xf numFmtId="38" fontId="38" fillId="0" borderId="30" xfId="4" applyFont="1" applyFill="1" applyBorder="1" applyAlignment="1">
      <alignment vertical="center" wrapText="1"/>
    </xf>
    <xf numFmtId="3" fontId="38" fillId="0" borderId="27" xfId="0" applyNumberFormat="1" applyFont="1" applyFill="1" applyBorder="1" applyAlignment="1"/>
    <xf numFmtId="3" fontId="38" fillId="0" borderId="30" xfId="0" applyNumberFormat="1" applyFont="1" applyFill="1" applyBorder="1" applyAlignment="1"/>
    <xf numFmtId="0" fontId="38" fillId="0" borderId="27" xfId="0" applyFont="1" applyFill="1" applyBorder="1" applyAlignment="1"/>
    <xf numFmtId="3" fontId="38" fillId="0" borderId="28" xfId="0" applyNumberFormat="1" applyFont="1" applyFill="1" applyBorder="1" applyAlignment="1">
      <alignment horizontal="right" vertical="center"/>
    </xf>
    <xf numFmtId="3" fontId="38" fillId="0" borderId="51" xfId="0" applyNumberFormat="1" applyFont="1" applyFill="1" applyBorder="1" applyAlignment="1">
      <alignment horizontal="right" vertical="center"/>
    </xf>
    <xf numFmtId="38" fontId="39" fillId="0" borderId="53" xfId="4" applyFont="1" applyFill="1" applyBorder="1" applyAlignment="1">
      <alignment vertical="center"/>
    </xf>
    <xf numFmtId="0" fontId="39" fillId="0" borderId="27" xfId="0" applyFont="1" applyFill="1" applyBorder="1"/>
    <xf numFmtId="38" fontId="39" fillId="0" borderId="27" xfId="4" applyFont="1" applyFill="1" applyBorder="1"/>
    <xf numFmtId="38" fontId="39" fillId="0" borderId="30" xfId="4" applyFont="1" applyFill="1" applyBorder="1"/>
    <xf numFmtId="38" fontId="39" fillId="0" borderId="28" xfId="4" applyFont="1" applyFill="1" applyBorder="1"/>
    <xf numFmtId="38" fontId="39" fillId="0" borderId="51" xfId="4" applyFont="1" applyFill="1" applyBorder="1"/>
    <xf numFmtId="0" fontId="39" fillId="0" borderId="27" xfId="0" applyFont="1" applyFill="1" applyBorder="1" applyAlignment="1">
      <alignment horizontal="right"/>
    </xf>
    <xf numFmtId="0" fontId="39" fillId="0" borderId="30" xfId="0" applyFont="1" applyFill="1" applyBorder="1" applyAlignment="1">
      <alignment horizontal="right"/>
    </xf>
    <xf numFmtId="0" fontId="39" fillId="0" borderId="28" xfId="0" applyFont="1" applyFill="1" applyBorder="1"/>
    <xf numFmtId="38" fontId="39" fillId="0" borderId="28" xfId="4" applyFont="1" applyFill="1" applyBorder="1" applyAlignment="1">
      <alignment horizontal="right"/>
    </xf>
    <xf numFmtId="0" fontId="39" fillId="0" borderId="49" xfId="0" applyFont="1" applyFill="1" applyBorder="1" applyAlignment="1">
      <alignment horizontal="distributed" vertical="center"/>
    </xf>
    <xf numFmtId="0" fontId="39" fillId="0" borderId="50" xfId="0" applyFont="1" applyFill="1" applyBorder="1" applyAlignment="1">
      <alignment horizontal="distributed" vertical="center"/>
    </xf>
    <xf numFmtId="0" fontId="38" fillId="0" borderId="11" xfId="0" applyFont="1" applyFill="1" applyBorder="1" applyAlignment="1">
      <alignment vertical="center"/>
    </xf>
    <xf numFmtId="0" fontId="38" fillId="0" borderId="12" xfId="0" applyFont="1" applyFill="1" applyBorder="1" applyAlignment="1">
      <alignment vertical="center"/>
    </xf>
    <xf numFmtId="0" fontId="38" fillId="0" borderId="28" xfId="0" applyFont="1" applyBorder="1" applyAlignment="1">
      <alignment vertical="center"/>
    </xf>
    <xf numFmtId="0" fontId="38" fillId="0" borderId="51" xfId="0" applyFont="1" applyBorder="1" applyAlignment="1">
      <alignment vertical="center"/>
    </xf>
    <xf numFmtId="38" fontId="39" fillId="0" borderId="27" xfId="4" applyFont="1" applyFill="1" applyBorder="1" applyAlignment="1">
      <alignment horizontal="center" vertical="center"/>
    </xf>
    <xf numFmtId="38" fontId="39" fillId="0" borderId="28" xfId="4" applyFont="1" applyFill="1" applyBorder="1" applyAlignment="1">
      <alignment horizontal="center" vertical="center"/>
    </xf>
    <xf numFmtId="189" fontId="50" fillId="0" borderId="61" xfId="0" applyNumberFormat="1" applyFont="1" applyFill="1" applyBorder="1" applyAlignment="1">
      <alignment horizontal="right" vertical="center" wrapText="1"/>
    </xf>
    <xf numFmtId="0" fontId="50" fillId="0" borderId="61" xfId="0" applyFont="1" applyFill="1" applyBorder="1" applyAlignment="1">
      <alignment horizontal="right" vertical="center" wrapText="1"/>
    </xf>
    <xf numFmtId="183" fontId="37" fillId="0" borderId="28" xfId="0" applyNumberFormat="1" applyFont="1" applyFill="1" applyBorder="1" applyAlignment="1">
      <alignment horizontal="right" vertical="center" shrinkToFit="1"/>
    </xf>
    <xf numFmtId="183" fontId="37" fillId="0" borderId="28" xfId="0" applyNumberFormat="1" applyFont="1" applyFill="1" applyBorder="1" applyAlignment="1">
      <alignment horizontal="right" vertical="center"/>
    </xf>
    <xf numFmtId="183" fontId="37" fillId="0" borderId="27" xfId="0" applyNumberFormat="1" applyFont="1" applyFill="1" applyBorder="1" applyAlignment="1">
      <alignment horizontal="right" vertical="center" shrinkToFit="1"/>
    </xf>
    <xf numFmtId="183" fontId="37" fillId="0" borderId="27" xfId="0" applyNumberFormat="1" applyFont="1" applyFill="1" applyBorder="1" applyAlignment="1">
      <alignment horizontal="right" vertical="center"/>
    </xf>
    <xf numFmtId="0" fontId="45" fillId="0" borderId="28" xfId="0" applyFont="1" applyFill="1" applyBorder="1" applyAlignment="1">
      <alignment horizontal="right" vertical="center"/>
    </xf>
    <xf numFmtId="0" fontId="37" fillId="0" borderId="28" xfId="0" applyFont="1" applyFill="1" applyBorder="1" applyAlignment="1">
      <alignment horizontal="center" vertical="center"/>
    </xf>
    <xf numFmtId="0" fontId="37" fillId="0" borderId="30" xfId="0" applyFont="1" applyFill="1" applyBorder="1" applyAlignment="1">
      <alignment horizontal="center" vertical="center"/>
    </xf>
    <xf numFmtId="38" fontId="7" fillId="0" borderId="3" xfId="4" applyFont="1" applyBorder="1" applyAlignment="1">
      <alignment vertical="center"/>
    </xf>
    <xf numFmtId="40" fontId="39" fillId="0" borderId="28" xfId="0" applyNumberFormat="1" applyFont="1" applyFill="1" applyBorder="1" applyAlignment="1">
      <alignment horizontal="right" vertical="center"/>
    </xf>
    <xf numFmtId="40" fontId="39" fillId="0" borderId="28" xfId="0" applyNumberFormat="1" applyFont="1" applyFill="1" applyBorder="1" applyAlignment="1">
      <alignment vertical="center"/>
    </xf>
    <xf numFmtId="38" fontId="39" fillId="0" borderId="28" xfId="0" applyNumberFormat="1" applyFont="1" applyBorder="1" applyAlignment="1">
      <alignment vertical="center"/>
    </xf>
    <xf numFmtId="3" fontId="39" fillId="0" borderId="27" xfId="0" applyNumberFormat="1" applyFont="1" applyBorder="1" applyAlignment="1">
      <alignment vertical="center"/>
    </xf>
    <xf numFmtId="38" fontId="39" fillId="0" borderId="30" xfId="0" applyNumberFormat="1" applyFont="1" applyBorder="1" applyAlignment="1">
      <alignment horizontal="right" vertical="center"/>
    </xf>
    <xf numFmtId="3" fontId="39" fillId="0" borderId="27" xfId="0" applyNumberFormat="1" applyFont="1" applyBorder="1" applyAlignment="1">
      <alignment horizontal="right" vertical="center"/>
    </xf>
    <xf numFmtId="3" fontId="39" fillId="0" borderId="30" xfId="0" applyNumberFormat="1" applyFont="1" applyBorder="1" applyAlignment="1">
      <alignment horizontal="right" vertical="center"/>
    </xf>
    <xf numFmtId="0" fontId="39" fillId="0" borderId="54" xfId="0" applyFont="1" applyBorder="1" applyAlignment="1">
      <alignment vertical="center"/>
    </xf>
    <xf numFmtId="38" fontId="39" fillId="0" borderId="27" xfId="0" applyNumberFormat="1" applyFont="1" applyBorder="1" applyAlignment="1">
      <alignment vertical="center"/>
    </xf>
    <xf numFmtId="38" fontId="39" fillId="0" borderId="53" xfId="0" applyNumberFormat="1" applyFont="1" applyBorder="1" applyAlignment="1">
      <alignment vertical="center"/>
    </xf>
    <xf numFmtId="38" fontId="39" fillId="0" borderId="44" xfId="0" applyNumberFormat="1" applyFont="1" applyBorder="1" applyAlignment="1">
      <alignment vertical="center"/>
    </xf>
    <xf numFmtId="185" fontId="39" fillId="0" borderId="54" xfId="0" applyNumberFormat="1" applyFont="1" applyBorder="1" applyAlignment="1">
      <alignment horizontal="center" vertical="center"/>
    </xf>
    <xf numFmtId="185" fontId="39" fillId="0" borderId="27" xfId="0" applyNumberFormat="1" applyFont="1" applyBorder="1" applyAlignment="1">
      <alignment vertical="center"/>
    </xf>
    <xf numFmtId="185" fontId="39" fillId="0" borderId="30" xfId="0" applyNumberFormat="1" applyFont="1" applyBorder="1" applyAlignment="1">
      <alignment vertical="center"/>
    </xf>
    <xf numFmtId="185" fontId="39" fillId="0" borderId="53" xfId="0" applyNumberFormat="1" applyFont="1" applyBorder="1" applyAlignment="1">
      <alignment vertical="center"/>
    </xf>
    <xf numFmtId="185" fontId="39" fillId="0" borderId="54" xfId="0" applyNumberFormat="1" applyFont="1" applyBorder="1" applyAlignment="1">
      <alignment horizontal="right" vertical="center"/>
    </xf>
    <xf numFmtId="185" fontId="39" fillId="0" borderId="30" xfId="0" applyNumberFormat="1" applyFont="1" applyBorder="1" applyAlignment="1">
      <alignment horizontal="right" vertical="center"/>
    </xf>
    <xf numFmtId="185" fontId="39" fillId="0" borderId="27" xfId="0" applyNumberFormat="1" applyFont="1" applyBorder="1" applyAlignment="1">
      <alignment horizontal="right" vertical="center"/>
    </xf>
    <xf numFmtId="185" fontId="39" fillId="0" borderId="28" xfId="0" applyNumberFormat="1" applyFont="1" applyBorder="1" applyAlignment="1">
      <alignment vertical="center"/>
    </xf>
    <xf numFmtId="185" fontId="39" fillId="0" borderId="51" xfId="0" applyNumberFormat="1" applyFont="1" applyBorder="1" applyAlignment="1">
      <alignment vertical="center"/>
    </xf>
    <xf numFmtId="0" fontId="39" fillId="0" borderId="27" xfId="0" applyFont="1" applyBorder="1" applyAlignment="1">
      <alignment horizontal="left"/>
    </xf>
    <xf numFmtId="0" fontId="39" fillId="0" borderId="44" xfId="0" applyFont="1" applyBorder="1" applyAlignment="1">
      <alignment horizontal="left"/>
    </xf>
    <xf numFmtId="3" fontId="38" fillId="0" borderId="27" xfId="0" applyNumberFormat="1" applyFont="1" applyBorder="1" applyAlignment="1">
      <alignment horizontal="right" vertical="center" shrinkToFit="1"/>
    </xf>
    <xf numFmtId="3" fontId="38" fillId="0" borderId="30" xfId="0" applyNumberFormat="1" applyFont="1" applyBorder="1" applyAlignment="1">
      <alignment horizontal="right" vertical="center"/>
    </xf>
    <xf numFmtId="3" fontId="38" fillId="0" borderId="49" xfId="0" applyNumberFormat="1" applyFont="1" applyBorder="1" applyAlignment="1">
      <alignment horizontal="right" vertical="center" shrinkToFit="1"/>
    </xf>
    <xf numFmtId="3" fontId="38" fillId="0" borderId="27" xfId="0" applyNumberFormat="1" applyFont="1" applyBorder="1" applyAlignment="1">
      <alignment horizontal="right" vertical="center"/>
    </xf>
    <xf numFmtId="3" fontId="38" fillId="0" borderId="27" xfId="0" applyNumberFormat="1" applyFont="1" applyBorder="1" applyAlignment="1">
      <alignment vertical="center"/>
    </xf>
    <xf numFmtId="0" fontId="38" fillId="0" borderId="30" xfId="0" applyNumberFormat="1" applyFont="1" applyBorder="1" applyAlignment="1">
      <alignment vertical="center"/>
    </xf>
    <xf numFmtId="3" fontId="38" fillId="0" borderId="49" xfId="0" applyNumberFormat="1" applyFont="1" applyBorder="1" applyAlignment="1">
      <alignment vertical="center"/>
    </xf>
    <xf numFmtId="3" fontId="38" fillId="0" borderId="30" xfId="0" applyNumberFormat="1" applyFont="1" applyBorder="1" applyAlignment="1">
      <alignment vertical="center"/>
    </xf>
    <xf numFmtId="3" fontId="38" fillId="0" borderId="28" xfId="0" applyNumberFormat="1" applyFont="1" applyBorder="1" applyAlignment="1">
      <alignment horizontal="right" vertical="center"/>
    </xf>
    <xf numFmtId="3" fontId="38" fillId="0" borderId="28" xfId="0" applyNumberFormat="1" applyFont="1" applyBorder="1" applyAlignment="1">
      <alignment vertical="center"/>
    </xf>
    <xf numFmtId="0" fontId="38" fillId="0" borderId="51" xfId="0" applyNumberFormat="1" applyFont="1" applyBorder="1" applyAlignment="1">
      <alignment vertical="center"/>
    </xf>
    <xf numFmtId="3" fontId="38" fillId="0" borderId="50" xfId="0" applyNumberFormat="1" applyFont="1" applyBorder="1" applyAlignment="1">
      <alignment vertical="center"/>
    </xf>
    <xf numFmtId="3" fontId="38" fillId="0" borderId="27" xfId="0" applyNumberFormat="1" applyFont="1" applyBorder="1" applyAlignment="1">
      <alignment vertical="center" shrinkToFit="1"/>
    </xf>
    <xf numFmtId="3" fontId="38" fillId="0" borderId="49" xfId="0" applyNumberFormat="1" applyFont="1" applyBorder="1" applyAlignment="1">
      <alignment vertical="center" shrinkToFit="1"/>
    </xf>
    <xf numFmtId="3" fontId="38" fillId="0" borderId="49" xfId="0" applyNumberFormat="1" applyFont="1" applyBorder="1" applyAlignment="1">
      <alignment horizontal="right" vertical="center"/>
    </xf>
    <xf numFmtId="3" fontId="38" fillId="0" borderId="50" xfId="0" applyNumberFormat="1" applyFont="1" applyBorder="1" applyAlignment="1">
      <alignment horizontal="right" vertical="center"/>
    </xf>
    <xf numFmtId="0" fontId="38" fillId="0" borderId="15" xfId="0" applyFont="1" applyBorder="1" applyAlignment="1">
      <alignment vertical="center"/>
    </xf>
    <xf numFmtId="184" fontId="38" fillId="0" borderId="30" xfId="0" applyNumberFormat="1" applyFont="1" applyBorder="1" applyAlignment="1" applyProtection="1">
      <alignment vertical="center"/>
      <protection locked="0"/>
    </xf>
    <xf numFmtId="189" fontId="38" fillId="0" borderId="49" xfId="0" applyNumberFormat="1" applyFont="1" applyBorder="1" applyAlignment="1" applyProtection="1">
      <alignment vertical="center"/>
      <protection locked="0"/>
    </xf>
    <xf numFmtId="189" fontId="38" fillId="0" borderId="46" xfId="0" applyNumberFormat="1" applyFont="1" applyBorder="1" applyAlignment="1" applyProtection="1">
      <alignment vertical="center"/>
      <protection locked="0"/>
    </xf>
    <xf numFmtId="184" fontId="38" fillId="0" borderId="48" xfId="0" applyNumberFormat="1" applyFont="1" applyBorder="1" applyAlignment="1" applyProtection="1">
      <alignment vertical="center"/>
      <protection locked="0"/>
    </xf>
    <xf numFmtId="189" fontId="38" fillId="0" borderId="49" xfId="0" applyNumberFormat="1" applyFont="1" applyFill="1" applyBorder="1" applyAlignment="1" applyProtection="1">
      <alignment vertical="center"/>
      <protection locked="0"/>
    </xf>
    <xf numFmtId="184" fontId="38" fillId="0" borderId="51" xfId="0" applyNumberFormat="1" applyFont="1" applyFill="1" applyBorder="1" applyAlignment="1" applyProtection="1">
      <alignment vertical="center"/>
    </xf>
    <xf numFmtId="200" fontId="38" fillId="0" borderId="50" xfId="0" applyNumberFormat="1" applyFont="1" applyFill="1" applyBorder="1" applyAlignment="1" applyProtection="1">
      <alignment vertical="center"/>
    </xf>
    <xf numFmtId="184" fontId="38" fillId="0" borderId="54" xfId="0" applyNumberFormat="1" applyFont="1" applyFill="1" applyBorder="1" applyAlignment="1" applyProtection="1">
      <alignment vertical="center"/>
    </xf>
    <xf numFmtId="189" fontId="38" fillId="0" borderId="46" xfId="0" applyNumberFormat="1" applyFont="1" applyFill="1" applyBorder="1" applyAlignment="1" applyProtection="1">
      <alignment vertical="center"/>
      <protection locked="0"/>
    </xf>
    <xf numFmtId="184" fontId="38" fillId="0" borderId="48" xfId="0" applyNumberFormat="1" applyFont="1" applyFill="1" applyBorder="1" applyAlignment="1" applyProtection="1">
      <alignment vertical="center"/>
    </xf>
    <xf numFmtId="184" fontId="38" fillId="0" borderId="30" xfId="0" applyNumberFormat="1" applyFont="1" applyFill="1" applyBorder="1" applyAlignment="1" applyProtection="1">
      <alignment vertical="center"/>
    </xf>
    <xf numFmtId="189" fontId="38" fillId="0" borderId="11" xfId="0" applyNumberFormat="1" applyFont="1" applyFill="1" applyBorder="1" applyAlignment="1" applyProtection="1">
      <alignment horizontal="right" vertical="center"/>
      <protection locked="0"/>
    </xf>
    <xf numFmtId="189" fontId="38" fillId="0" borderId="30" xfId="0" applyNumberFormat="1" applyFont="1" applyFill="1" applyBorder="1" applyAlignment="1" applyProtection="1">
      <alignment horizontal="right" vertical="center"/>
      <protection locked="0"/>
    </xf>
    <xf numFmtId="184" fontId="38" fillId="0" borderId="45" xfId="0" applyNumberFormat="1" applyFont="1" applyFill="1" applyBorder="1" applyAlignment="1" applyProtection="1">
      <alignment vertical="center"/>
    </xf>
    <xf numFmtId="189" fontId="38" fillId="0" borderId="43" xfId="0" applyNumberFormat="1" applyFont="1" applyFill="1" applyBorder="1" applyAlignment="1" applyProtection="1">
      <alignment vertical="center"/>
      <protection locked="0"/>
    </xf>
    <xf numFmtId="184" fontId="46" fillId="7" borderId="30" xfId="0" applyNumberFormat="1" applyFont="1" applyFill="1" applyBorder="1" applyAlignment="1" applyProtection="1">
      <alignment vertical="center"/>
    </xf>
    <xf numFmtId="189" fontId="46" fillId="7" borderId="49" xfId="0" applyNumberFormat="1" applyFont="1" applyFill="1" applyBorder="1" applyAlignment="1" applyProtection="1">
      <alignment vertical="center"/>
    </xf>
    <xf numFmtId="189" fontId="38" fillId="0" borderId="49" xfId="0" applyNumberFormat="1" applyFont="1" applyFill="1" applyBorder="1" applyAlignment="1" applyProtection="1">
      <alignment vertical="center"/>
    </xf>
    <xf numFmtId="183" fontId="38" fillId="0" borderId="51" xfId="0" applyNumberFormat="1" applyFont="1" applyFill="1" applyBorder="1" applyAlignment="1" applyProtection="1">
      <alignment vertical="center"/>
    </xf>
    <xf numFmtId="189" fontId="38" fillId="0" borderId="52" xfId="0" applyNumberFormat="1" applyFont="1" applyFill="1" applyBorder="1" applyAlignment="1" applyProtection="1">
      <alignment vertical="center"/>
      <protection locked="0"/>
    </xf>
    <xf numFmtId="189" fontId="38" fillId="0" borderId="63" xfId="0" applyNumberFormat="1" applyFont="1" applyFill="1" applyBorder="1" applyAlignment="1" applyProtection="1">
      <alignment vertical="center"/>
      <protection locked="0"/>
    </xf>
    <xf numFmtId="189" fontId="38" fillId="0" borderId="61" xfId="0" applyNumberFormat="1" applyFont="1" applyFill="1" applyBorder="1" applyAlignment="1" applyProtection="1">
      <alignment vertical="center"/>
      <protection locked="0"/>
    </xf>
    <xf numFmtId="187" fontId="38" fillId="0" borderId="51" xfId="0" applyNumberFormat="1" applyFont="1" applyFill="1" applyBorder="1" applyAlignment="1" applyProtection="1">
      <alignment vertical="center"/>
    </xf>
    <xf numFmtId="200" fontId="38" fillId="0" borderId="62" xfId="0" applyNumberFormat="1" applyFont="1" applyFill="1" applyBorder="1" applyAlignment="1" applyProtection="1">
      <alignment vertical="center"/>
    </xf>
    <xf numFmtId="187" fontId="38" fillId="0" borderId="54" xfId="0" applyNumberFormat="1" applyFont="1" applyFill="1" applyBorder="1" applyAlignment="1" applyProtection="1">
      <alignment vertical="center"/>
    </xf>
    <xf numFmtId="187" fontId="38" fillId="0" borderId="66" xfId="0" applyNumberFormat="1" applyFont="1" applyFill="1" applyBorder="1" applyAlignment="1" applyProtection="1">
      <alignment vertical="center"/>
    </xf>
    <xf numFmtId="187" fontId="38" fillId="0" borderId="30" xfId="0" applyNumberFormat="1" applyFont="1" applyFill="1" applyBorder="1" applyAlignment="1" applyProtection="1">
      <alignment vertical="center"/>
    </xf>
    <xf numFmtId="187" fontId="38" fillId="0" borderId="64" xfId="0" applyNumberFormat="1" applyFont="1" applyFill="1" applyBorder="1" applyAlignment="1" applyProtection="1">
      <alignment vertical="center"/>
    </xf>
    <xf numFmtId="187" fontId="38" fillId="0" borderId="65" xfId="0" applyNumberFormat="1" applyFont="1" applyFill="1" applyBorder="1" applyAlignment="1" applyProtection="1">
      <alignment vertical="center"/>
    </xf>
    <xf numFmtId="189" fontId="38" fillId="0" borderId="68" xfId="0" applyNumberFormat="1" applyFont="1" applyFill="1" applyBorder="1" applyAlignment="1" applyProtection="1">
      <alignment vertical="center"/>
    </xf>
    <xf numFmtId="187" fontId="38" fillId="0" borderId="48" xfId="0" applyNumberFormat="1" applyFont="1" applyFill="1" applyBorder="1" applyAlignment="1" applyProtection="1">
      <alignment vertical="center"/>
    </xf>
    <xf numFmtId="184" fontId="38" fillId="0" borderId="30" xfId="0" applyNumberFormat="1" applyFont="1" applyFill="1" applyBorder="1" applyAlignment="1" applyProtection="1">
      <alignment horizontal="right" vertical="center"/>
    </xf>
    <xf numFmtId="189" fontId="38" fillId="0" borderId="61" xfId="0" applyNumberFormat="1" applyFont="1" applyFill="1" applyBorder="1" applyAlignment="1" applyProtection="1">
      <alignment horizontal="right" vertical="center"/>
    </xf>
    <xf numFmtId="189" fontId="38" fillId="0" borderId="61" xfId="0" applyNumberFormat="1" applyFont="1" applyFill="1" applyBorder="1" applyAlignment="1" applyProtection="1">
      <alignment horizontal="right" vertical="center"/>
      <protection locked="0"/>
    </xf>
    <xf numFmtId="184" fontId="38" fillId="0" borderId="61" xfId="0" applyNumberFormat="1" applyFont="1" applyFill="1" applyBorder="1" applyAlignment="1" applyProtection="1">
      <alignment horizontal="right" vertical="center"/>
    </xf>
    <xf numFmtId="184" fontId="46" fillId="7" borderId="32" xfId="0" applyNumberFormat="1" applyFont="1" applyFill="1" applyBorder="1" applyAlignment="1" applyProtection="1">
      <alignment vertical="center"/>
    </xf>
    <xf numFmtId="189" fontId="46" fillId="7" borderId="69" xfId="0" applyNumberFormat="1" applyFont="1" applyFill="1" applyBorder="1" applyAlignment="1" applyProtection="1">
      <alignment vertical="center"/>
    </xf>
    <xf numFmtId="0" fontId="38" fillId="0" borderId="30" xfId="0" applyFont="1" applyBorder="1" applyAlignment="1" applyProtection="1">
      <alignment horizontal="right" vertical="center" wrapText="1"/>
      <protection locked="0"/>
    </xf>
    <xf numFmtId="180" fontId="38" fillId="0" borderId="30" xfId="0" applyNumberFormat="1" applyFont="1" applyBorder="1" applyAlignment="1" applyProtection="1">
      <alignment horizontal="right" vertical="center" wrapText="1"/>
      <protection locked="0"/>
    </xf>
    <xf numFmtId="184" fontId="38" fillId="0" borderId="30" xfId="0" applyNumberFormat="1" applyFont="1" applyBorder="1" applyAlignment="1" applyProtection="1">
      <alignment horizontal="right" vertical="center" wrapText="1"/>
      <protection locked="0"/>
    </xf>
    <xf numFmtId="183" fontId="38" fillId="0" borderId="30" xfId="0" applyNumberFormat="1" applyFont="1" applyBorder="1" applyAlignment="1" applyProtection="1">
      <alignment vertical="center" wrapText="1"/>
      <protection locked="0"/>
    </xf>
    <xf numFmtId="0" fontId="38" fillId="0" borderId="27" xfId="0" applyFont="1" applyBorder="1" applyAlignment="1" applyProtection="1">
      <alignment horizontal="right" vertical="center" wrapText="1"/>
      <protection locked="0"/>
    </xf>
    <xf numFmtId="183" fontId="38" fillId="0" borderId="51" xfId="0" applyNumberFormat="1" applyFont="1" applyBorder="1" applyAlignment="1" applyProtection="1">
      <alignment vertical="center" wrapText="1"/>
      <protection locked="0"/>
    </xf>
    <xf numFmtId="0" fontId="38" fillId="0" borderId="37" xfId="0" applyFont="1" applyBorder="1" applyAlignment="1" applyProtection="1">
      <alignment horizontal="center" vertical="center"/>
      <protection locked="0"/>
    </xf>
    <xf numFmtId="0" fontId="38" fillId="0" borderId="46" xfId="0" applyFont="1" applyBorder="1" applyAlignment="1" applyProtection="1">
      <alignment horizontal="center" vertical="center" wrapText="1"/>
      <protection locked="0"/>
    </xf>
    <xf numFmtId="189" fontId="38" fillId="0" borderId="27" xfId="0" applyNumberFormat="1" applyFont="1" applyFill="1" applyBorder="1" applyAlignment="1" applyProtection="1">
      <alignment horizontal="right" vertical="center" wrapText="1"/>
      <protection locked="0"/>
    </xf>
    <xf numFmtId="202" fontId="38" fillId="0" borderId="27" xfId="0" applyNumberFormat="1" applyFont="1" applyFill="1" applyBorder="1" applyAlignment="1" applyProtection="1">
      <alignment horizontal="right" vertical="center" wrapText="1"/>
    </xf>
    <xf numFmtId="184" fontId="38" fillId="0" borderId="27" xfId="0" applyNumberFormat="1" applyFont="1" applyFill="1" applyBorder="1" applyAlignment="1" applyProtection="1">
      <alignment horizontal="right" vertical="center" wrapText="1"/>
    </xf>
    <xf numFmtId="184" fontId="38" fillId="0" borderId="27" xfId="0" applyNumberFormat="1" applyFont="1" applyFill="1" applyBorder="1" applyAlignment="1" applyProtection="1">
      <alignment horizontal="right" vertical="center" wrapText="1"/>
      <protection locked="0"/>
    </xf>
    <xf numFmtId="184" fontId="38" fillId="0" borderId="30" xfId="0" applyNumberFormat="1" applyFont="1" applyFill="1" applyBorder="1" applyAlignment="1" applyProtection="1">
      <alignment horizontal="right" vertical="center" wrapText="1"/>
      <protection locked="0"/>
    </xf>
    <xf numFmtId="179" fontId="38" fillId="0" borderId="27" xfId="0" applyNumberFormat="1" applyFont="1" applyFill="1" applyBorder="1" applyAlignment="1" applyProtection="1">
      <alignment vertical="center" wrapText="1"/>
      <protection locked="0"/>
    </xf>
    <xf numFmtId="179" fontId="38" fillId="0" borderId="27" xfId="0" applyNumberFormat="1" applyFont="1" applyFill="1" applyBorder="1" applyAlignment="1" applyProtection="1">
      <alignment vertical="center" wrapText="1"/>
    </xf>
    <xf numFmtId="179" fontId="38" fillId="0" borderId="27" xfId="0" applyNumberFormat="1" applyFont="1" applyFill="1" applyBorder="1" applyAlignment="1" applyProtection="1">
      <alignment horizontal="right" vertical="center" wrapText="1"/>
      <protection locked="0"/>
    </xf>
    <xf numFmtId="179" fontId="38" fillId="0" borderId="30" xfId="0" applyNumberFormat="1" applyFont="1" applyFill="1" applyBorder="1" applyAlignment="1" applyProtection="1">
      <alignment vertical="center" wrapText="1"/>
      <protection locked="0"/>
    </xf>
    <xf numFmtId="10" fontId="39" fillId="0" borderId="27" xfId="1" applyNumberFormat="1" applyFont="1" applyBorder="1" applyAlignment="1">
      <alignment horizontal="center" vertical="center"/>
    </xf>
    <xf numFmtId="10" fontId="39" fillId="0" borderId="27" xfId="1" applyNumberFormat="1" applyFont="1" applyFill="1" applyBorder="1" applyAlignment="1">
      <alignment horizontal="center" vertical="center"/>
    </xf>
    <xf numFmtId="10" fontId="39" fillId="0" borderId="28" xfId="1" applyNumberFormat="1" applyFont="1" applyFill="1" applyBorder="1" applyAlignment="1">
      <alignment horizontal="center" vertical="center"/>
    </xf>
    <xf numFmtId="0" fontId="39" fillId="0" borderId="41" xfId="0" applyFont="1" applyFill="1" applyBorder="1" applyAlignment="1">
      <alignment horizontal="right" vertical="center"/>
    </xf>
    <xf numFmtId="0" fontId="39" fillId="0" borderId="42" xfId="0" applyFont="1" applyFill="1" applyBorder="1" applyAlignment="1">
      <alignment horizontal="right" vertical="center"/>
    </xf>
    <xf numFmtId="196" fontId="55" fillId="0" borderId="47" xfId="6" applyNumberFormat="1" applyFont="1" applyFill="1" applyBorder="1" applyAlignment="1">
      <alignment horizontal="right" vertical="center"/>
    </xf>
    <xf numFmtId="196" fontId="55" fillId="0" borderId="48" xfId="6" applyNumberFormat="1" applyFont="1" applyFill="1" applyBorder="1" applyAlignment="1">
      <alignment horizontal="right" vertical="center"/>
    </xf>
    <xf numFmtId="196" fontId="55" fillId="0" borderId="28" xfId="6" applyNumberFormat="1" applyFont="1" applyFill="1" applyBorder="1" applyAlignment="1">
      <alignment horizontal="right" vertical="center"/>
    </xf>
    <xf numFmtId="196" fontId="55" fillId="0" borderId="51" xfId="6" applyNumberFormat="1" applyFont="1" applyFill="1" applyBorder="1" applyAlignment="1">
      <alignment horizontal="right" vertical="center"/>
    </xf>
    <xf numFmtId="195" fontId="55" fillId="0" borderId="27" xfId="6" applyNumberFormat="1" applyFont="1" applyFill="1" applyBorder="1" applyAlignment="1">
      <alignment horizontal="right" vertical="center"/>
    </xf>
    <xf numFmtId="195" fontId="55" fillId="0" borderId="30" xfId="6" applyNumberFormat="1" applyFont="1" applyFill="1" applyBorder="1" applyAlignment="1">
      <alignment horizontal="right" vertical="center"/>
    </xf>
    <xf numFmtId="0" fontId="45" fillId="0" borderId="49" xfId="0" applyFont="1" applyBorder="1" applyAlignment="1">
      <alignment horizontal="center"/>
    </xf>
    <xf numFmtId="0" fontId="45" fillId="0" borderId="27" xfId="0" applyFont="1" applyBorder="1" applyAlignment="1">
      <alignment horizontal="right"/>
    </xf>
    <xf numFmtId="38" fontId="45" fillId="0" borderId="27" xfId="4" applyFont="1" applyFill="1" applyBorder="1" applyAlignment="1">
      <alignment shrinkToFit="1"/>
    </xf>
    <xf numFmtId="183" fontId="45" fillId="0" borderId="27" xfId="0" applyNumberFormat="1" applyFont="1" applyFill="1" applyBorder="1" applyAlignment="1">
      <alignment shrinkToFit="1"/>
    </xf>
    <xf numFmtId="38" fontId="45" fillId="0" borderId="27" xfId="4" applyFont="1" applyFill="1" applyBorder="1" applyAlignment="1">
      <alignment wrapText="1"/>
    </xf>
    <xf numFmtId="38" fontId="45" fillId="0" borderId="27" xfId="4" applyFont="1" applyFill="1" applyBorder="1" applyAlignment="1"/>
    <xf numFmtId="183" fontId="45" fillId="0" borderId="27" xfId="0" applyNumberFormat="1" applyFont="1" applyFill="1" applyBorder="1" applyAlignment="1"/>
    <xf numFmtId="38" fontId="45" fillId="0" borderId="30" xfId="4" applyFont="1" applyFill="1" applyBorder="1" applyAlignment="1"/>
    <xf numFmtId="0" fontId="45" fillId="0" borderId="49" xfId="0" applyFont="1" applyFill="1" applyBorder="1" applyAlignment="1">
      <alignment horizontal="center" vertical="center"/>
    </xf>
    <xf numFmtId="0" fontId="45" fillId="0" borderId="27" xfId="0" applyFont="1" applyFill="1" applyBorder="1" applyAlignment="1">
      <alignment horizontal="right" vertical="center"/>
    </xf>
    <xf numFmtId="38" fontId="45" fillId="0" borderId="27" xfId="4" applyFont="1" applyFill="1" applyBorder="1" applyAlignment="1">
      <alignment vertical="center" shrinkToFit="1"/>
    </xf>
    <xf numFmtId="183" fontId="45" fillId="0" borderId="27" xfId="0" applyNumberFormat="1" applyFont="1" applyFill="1" applyBorder="1" applyAlignment="1">
      <alignment vertical="center" shrinkToFit="1"/>
    </xf>
    <xf numFmtId="38" fontId="45" fillId="0" borderId="27" xfId="4" applyFont="1" applyFill="1" applyBorder="1" applyAlignment="1">
      <alignment vertical="center" wrapText="1"/>
    </xf>
    <xf numFmtId="38" fontId="45" fillId="0" borderId="27" xfId="4" applyFont="1" applyFill="1" applyBorder="1" applyAlignment="1">
      <alignment vertical="center"/>
    </xf>
    <xf numFmtId="183" fontId="45" fillId="0" borderId="27" xfId="0" applyNumberFormat="1" applyFont="1" applyFill="1" applyBorder="1" applyAlignment="1">
      <alignment vertical="center"/>
    </xf>
    <xf numFmtId="38" fontId="45" fillId="0" borderId="30" xfId="4" applyFont="1" applyFill="1" applyBorder="1" applyAlignment="1">
      <alignment vertical="center"/>
    </xf>
    <xf numFmtId="0" fontId="45" fillId="0" borderId="50" xfId="0" applyFont="1" applyBorder="1" applyAlignment="1">
      <alignment horizontal="center" vertical="center"/>
    </xf>
    <xf numFmtId="38" fontId="45" fillId="0" borderId="28" xfId="4" applyFont="1" applyFill="1" applyBorder="1" applyAlignment="1">
      <alignment vertical="center" shrinkToFit="1"/>
    </xf>
    <xf numFmtId="183" fontId="45" fillId="0" borderId="28" xfId="0" applyNumberFormat="1" applyFont="1" applyFill="1" applyBorder="1" applyAlignment="1">
      <alignment vertical="center" shrinkToFit="1"/>
    </xf>
    <xf numFmtId="38" fontId="45" fillId="0" borderId="28" xfId="4" applyFont="1" applyFill="1" applyBorder="1" applyAlignment="1">
      <alignment vertical="center" wrapText="1"/>
    </xf>
    <xf numFmtId="38" fontId="45" fillId="0" borderId="28" xfId="4" applyFont="1" applyFill="1" applyBorder="1" applyAlignment="1">
      <alignment vertical="center"/>
    </xf>
    <xf numFmtId="183" fontId="45" fillId="0" borderId="28" xfId="0" applyNumberFormat="1" applyFont="1" applyFill="1" applyBorder="1" applyAlignment="1">
      <alignment vertical="center"/>
    </xf>
    <xf numFmtId="38" fontId="45" fillId="0" borderId="51" xfId="4" applyFont="1" applyFill="1" applyBorder="1" applyAlignment="1">
      <alignment vertical="center"/>
    </xf>
    <xf numFmtId="0" fontId="37" fillId="0" borderId="12" xfId="0" applyFont="1" applyBorder="1" applyAlignment="1">
      <alignment vertical="center"/>
    </xf>
    <xf numFmtId="0" fontId="37" fillId="0" borderId="77" xfId="0" applyFont="1" applyBorder="1" applyAlignment="1">
      <alignment vertical="center"/>
    </xf>
    <xf numFmtId="38" fontId="37" fillId="0" borderId="27" xfId="4" applyFont="1" applyFill="1" applyBorder="1" applyAlignment="1">
      <alignment horizontal="center" vertical="center"/>
    </xf>
    <xf numFmtId="10" fontId="37" fillId="0" borderId="27" xfId="1" applyNumberFormat="1" applyFont="1" applyFill="1" applyBorder="1" applyAlignment="1">
      <alignment horizontal="center" vertical="center"/>
    </xf>
    <xf numFmtId="38" fontId="37" fillId="0" borderId="28" xfId="4" applyFont="1" applyFill="1" applyBorder="1" applyAlignment="1">
      <alignment horizontal="center" vertical="center"/>
    </xf>
    <xf numFmtId="10" fontId="37" fillId="0" borderId="28" xfId="1" applyNumberFormat="1" applyFont="1" applyFill="1" applyBorder="1" applyAlignment="1">
      <alignment horizontal="center" vertical="center"/>
    </xf>
    <xf numFmtId="0" fontId="37" fillId="0" borderId="51" xfId="0" applyFont="1" applyFill="1" applyBorder="1" applyAlignment="1">
      <alignment horizontal="center" vertical="center"/>
    </xf>
    <xf numFmtId="0" fontId="38" fillId="0" borderId="65" xfId="0" applyFont="1" applyBorder="1" applyAlignment="1">
      <alignment vertical="center"/>
    </xf>
    <xf numFmtId="0" fontId="38" fillId="0" borderId="62" xfId="0" applyFont="1" applyBorder="1" applyAlignment="1">
      <alignment vertical="center"/>
    </xf>
    <xf numFmtId="0" fontId="38" fillId="0" borderId="37" xfId="0" applyFont="1" applyBorder="1"/>
    <xf numFmtId="0" fontId="38" fillId="0" borderId="46" xfId="0" applyFont="1" applyBorder="1"/>
    <xf numFmtId="0" fontId="38" fillId="0" borderId="63" xfId="0" applyFont="1" applyBorder="1" applyAlignment="1">
      <alignment vertical="center"/>
    </xf>
    <xf numFmtId="0" fontId="37" fillId="0" borderId="44" xfId="0" applyFont="1" applyBorder="1" applyAlignment="1">
      <alignment vertical="center"/>
    </xf>
    <xf numFmtId="0" fontId="37" fillId="0" borderId="47" xfId="0" applyFont="1" applyBorder="1" applyAlignment="1">
      <alignment vertical="center"/>
    </xf>
    <xf numFmtId="189" fontId="38" fillId="0" borderId="11" xfId="0" applyNumberFormat="1" applyFont="1" applyBorder="1" applyAlignment="1" applyProtection="1">
      <alignment horizontal="distributed" vertical="center"/>
      <protection locked="0"/>
    </xf>
    <xf numFmtId="0" fontId="39" fillId="0" borderId="12" xfId="0" applyFont="1" applyBorder="1" applyAlignment="1">
      <alignment vertical="center"/>
    </xf>
    <xf numFmtId="0" fontId="38" fillId="0" borderId="61" xfId="0" applyFont="1" applyBorder="1" applyAlignment="1">
      <alignment horizontal="center" vertical="center"/>
    </xf>
    <xf numFmtId="0" fontId="37" fillId="0" borderId="51" xfId="0" applyFont="1" applyBorder="1" applyAlignment="1">
      <alignment vertical="center"/>
    </xf>
    <xf numFmtId="0" fontId="38" fillId="0" borderId="43" xfId="0" applyFont="1" applyFill="1" applyBorder="1" applyAlignment="1">
      <alignment vertical="center" wrapText="1"/>
    </xf>
    <xf numFmtId="0" fontId="38" fillId="0" borderId="46" xfId="0" applyFont="1" applyBorder="1" applyAlignment="1">
      <alignment vertical="center"/>
    </xf>
    <xf numFmtId="189" fontId="38" fillId="0" borderId="52" xfId="0" applyNumberFormat="1" applyFont="1" applyBorder="1" applyAlignment="1" applyProtection="1">
      <alignment horizontal="center" vertical="center"/>
      <protection locked="0"/>
    </xf>
    <xf numFmtId="0" fontId="48" fillId="0" borderId="31" xfId="0" applyFont="1" applyFill="1" applyBorder="1" applyAlignment="1">
      <alignment horizontal="center" vertical="center"/>
    </xf>
    <xf numFmtId="3" fontId="48" fillId="0" borderId="29" xfId="0" applyNumberFormat="1" applyFont="1" applyFill="1" applyBorder="1" applyAlignment="1">
      <alignment horizontal="right" vertical="center"/>
    </xf>
    <xf numFmtId="38" fontId="48" fillId="0" borderId="29" xfId="4" applyFont="1" applyBorder="1" applyAlignment="1">
      <alignment vertical="center"/>
    </xf>
    <xf numFmtId="179" fontId="48" fillId="0" borderId="29" xfId="4" applyNumberFormat="1" applyFont="1" applyBorder="1" applyAlignment="1">
      <alignment vertical="center"/>
    </xf>
    <xf numFmtId="38" fontId="48" fillId="0" borderId="32" xfId="4" applyFont="1" applyBorder="1" applyAlignment="1">
      <alignment vertical="center"/>
    </xf>
    <xf numFmtId="0" fontId="48" fillId="0" borderId="49" xfId="0" applyFont="1" applyFill="1" applyBorder="1" applyAlignment="1">
      <alignment horizontal="left" vertical="center"/>
    </xf>
    <xf numFmtId="38" fontId="48" fillId="0" borderId="27" xfId="4" applyFont="1" applyFill="1" applyBorder="1" applyAlignment="1">
      <alignment vertical="center"/>
    </xf>
    <xf numFmtId="38" fontId="48" fillId="0" borderId="27" xfId="4" applyFont="1" applyBorder="1" applyAlignment="1">
      <alignment vertical="center"/>
    </xf>
    <xf numFmtId="179" fontId="48" fillId="0" borderId="27" xfId="4" applyNumberFormat="1" applyFont="1" applyBorder="1" applyAlignment="1">
      <alignment vertical="center"/>
    </xf>
    <xf numFmtId="38" fontId="48" fillId="0" borderId="30" xfId="4" applyFont="1" applyBorder="1" applyAlignment="1">
      <alignment vertical="center"/>
    </xf>
    <xf numFmtId="0" fontId="48" fillId="0" borderId="49" xfId="0" applyFont="1" applyFill="1" applyBorder="1" applyAlignment="1">
      <alignment horizontal="center" vertical="center"/>
    </xf>
    <xf numFmtId="38" fontId="48" fillId="0" borderId="27" xfId="4" applyFont="1" applyFill="1" applyBorder="1" applyAlignment="1">
      <alignment horizontal="right" vertical="center"/>
    </xf>
    <xf numFmtId="0" fontId="48" fillId="0" borderId="50" xfId="0" applyFont="1" applyFill="1" applyBorder="1" applyAlignment="1">
      <alignment horizontal="center" vertical="center"/>
    </xf>
    <xf numFmtId="3" fontId="48" fillId="0" borderId="28" xfId="0" applyNumberFormat="1" applyFont="1" applyFill="1" applyBorder="1" applyAlignment="1">
      <alignment horizontal="right" vertical="center"/>
    </xf>
    <xf numFmtId="38" fontId="48" fillId="0" borderId="28" xfId="4" applyFont="1" applyBorder="1" applyAlignment="1">
      <alignment vertical="center"/>
    </xf>
    <xf numFmtId="179" fontId="48" fillId="0" borderId="28" xfId="4" applyNumberFormat="1" applyFont="1" applyBorder="1" applyAlignment="1">
      <alignment vertical="center"/>
    </xf>
    <xf numFmtId="38" fontId="48" fillId="0" borderId="51" xfId="4" applyFont="1" applyBorder="1" applyAlignment="1">
      <alignment vertical="center"/>
    </xf>
    <xf numFmtId="0" fontId="38" fillId="0" borderId="64" xfId="0" applyFont="1" applyBorder="1" applyAlignment="1">
      <alignment horizontal="center" vertical="center"/>
    </xf>
    <xf numFmtId="194" fontId="39" fillId="0" borderId="54" xfId="5" applyNumberFormat="1" applyFont="1" applyFill="1" applyBorder="1" applyAlignment="1">
      <alignment vertical="center"/>
    </xf>
    <xf numFmtId="197" fontId="39" fillId="0" borderId="27" xfId="5" applyNumberFormat="1" applyFont="1" applyFill="1" applyBorder="1" applyAlignment="1">
      <alignment vertical="center"/>
    </xf>
    <xf numFmtId="197" fontId="39" fillId="0" borderId="30" xfId="5" applyNumberFormat="1" applyFont="1" applyFill="1" applyBorder="1" applyAlignment="1">
      <alignment vertical="center"/>
    </xf>
    <xf numFmtId="198" fontId="39" fillId="0" borderId="27" xfId="5" applyNumberFormat="1" applyFont="1" applyFill="1" applyBorder="1" applyAlignment="1">
      <alignment vertical="center"/>
    </xf>
    <xf numFmtId="185" fontId="39" fillId="0" borderId="30" xfId="5" applyNumberFormat="1" applyFont="1" applyFill="1" applyBorder="1" applyAlignment="1">
      <alignment vertical="center"/>
    </xf>
    <xf numFmtId="198" fontId="39" fillId="0" borderId="30" xfId="5" applyNumberFormat="1" applyFont="1" applyFill="1" applyBorder="1" applyAlignment="1">
      <alignment vertical="center"/>
    </xf>
    <xf numFmtId="194" fontId="39" fillId="0" borderId="27" xfId="5" applyNumberFormat="1" applyFont="1" applyFill="1" applyBorder="1" applyAlignment="1">
      <alignment vertical="center"/>
    </xf>
    <xf numFmtId="194" fontId="39" fillId="0" borderId="27" xfId="5" applyNumberFormat="1" applyFont="1" applyFill="1" applyBorder="1" applyAlignment="1">
      <alignment horizontal="right" vertical="center"/>
    </xf>
    <xf numFmtId="194" fontId="39" fillId="0" borderId="30" xfId="5" applyNumberFormat="1" applyFont="1" applyFill="1" applyBorder="1" applyAlignment="1">
      <alignment horizontal="right" vertical="center"/>
    </xf>
    <xf numFmtId="177" fontId="39" fillId="0" borderId="30" xfId="5" applyNumberFormat="1" applyFont="1" applyFill="1" applyBorder="1" applyAlignment="1">
      <alignment vertical="center"/>
    </xf>
    <xf numFmtId="38" fontId="39" fillId="0" borderId="27" xfId="5" applyFont="1" applyFill="1" applyBorder="1" applyAlignment="1">
      <alignment vertical="center"/>
    </xf>
    <xf numFmtId="194" fontId="39" fillId="0" borderId="30" xfId="5" applyNumberFormat="1" applyFont="1" applyFill="1" applyBorder="1" applyAlignment="1">
      <alignment vertical="center"/>
    </xf>
    <xf numFmtId="198" fontId="39" fillId="0" borderId="28" xfId="5" applyNumberFormat="1" applyFont="1" applyFill="1" applyBorder="1" applyAlignment="1">
      <alignment vertical="center"/>
    </xf>
    <xf numFmtId="198" fontId="39" fillId="0" borderId="51" xfId="5" applyNumberFormat="1" applyFont="1" applyFill="1" applyBorder="1" applyAlignment="1">
      <alignment vertical="center"/>
    </xf>
    <xf numFmtId="198" fontId="39" fillId="0" borderId="53" xfId="5" applyNumberFormat="1" applyFont="1" applyFill="1" applyBorder="1" applyAlignment="1">
      <alignment vertical="center"/>
    </xf>
    <xf numFmtId="198" fontId="39" fillId="0" borderId="54" xfId="5" applyNumberFormat="1" applyFont="1" applyFill="1" applyBorder="1" applyAlignment="1">
      <alignment vertical="center"/>
    </xf>
    <xf numFmtId="0" fontId="39" fillId="0" borderId="25" xfId="0" applyFont="1" applyBorder="1" applyAlignment="1">
      <alignment horizontal="center" vertical="center"/>
    </xf>
    <xf numFmtId="177" fontId="39" fillId="0" borderId="27" xfId="5" applyNumberFormat="1" applyFont="1" applyFill="1" applyBorder="1" applyAlignment="1">
      <alignment vertical="center"/>
    </xf>
    <xf numFmtId="177" fontId="39" fillId="0" borderId="28" xfId="5" applyNumberFormat="1" applyFont="1" applyFill="1" applyBorder="1" applyAlignment="1">
      <alignment vertical="center"/>
    </xf>
    <xf numFmtId="177" fontId="39" fillId="0" borderId="28" xfId="5" applyNumberFormat="1" applyFont="1" applyFill="1" applyBorder="1" applyAlignment="1">
      <alignment horizontal="right" vertical="center"/>
    </xf>
    <xf numFmtId="177" fontId="39" fillId="0" borderId="51" xfId="5" applyNumberFormat="1" applyFont="1" applyFill="1" applyBorder="1" applyAlignment="1">
      <alignment vertical="center"/>
    </xf>
    <xf numFmtId="177" fontId="39" fillId="0" borderId="53" xfId="5" applyNumberFormat="1" applyFont="1" applyFill="1" applyBorder="1" applyAlignment="1">
      <alignment vertical="center"/>
    </xf>
    <xf numFmtId="177" fontId="39" fillId="0" borderId="54" xfId="5" applyNumberFormat="1" applyFont="1" applyFill="1" applyBorder="1" applyAlignment="1">
      <alignment horizontal="right" vertical="center"/>
    </xf>
    <xf numFmtId="177" fontId="39" fillId="0" borderId="27" xfId="5" applyNumberFormat="1" applyFont="1" applyFill="1" applyBorder="1" applyAlignment="1">
      <alignment horizontal="right" vertical="center"/>
    </xf>
    <xf numFmtId="177" fontId="39" fillId="0" borderId="54" xfId="5" applyNumberFormat="1" applyFont="1" applyFill="1" applyBorder="1" applyAlignment="1">
      <alignment vertical="center"/>
    </xf>
    <xf numFmtId="185" fontId="39" fillId="0" borderId="27" xfId="5" applyNumberFormat="1" applyFont="1" applyFill="1" applyBorder="1" applyAlignment="1">
      <alignment vertical="center"/>
    </xf>
    <xf numFmtId="185" fontId="39" fillId="0" borderId="28" xfId="5" applyNumberFormat="1" applyFont="1" applyFill="1" applyBorder="1" applyAlignment="1">
      <alignment vertical="center"/>
    </xf>
    <xf numFmtId="185" fontId="39" fillId="0" borderId="28" xfId="5" applyNumberFormat="1" applyFont="1" applyFill="1" applyBorder="1" applyAlignment="1">
      <alignment horizontal="right" vertical="center"/>
    </xf>
    <xf numFmtId="185" fontId="39" fillId="0" borderId="51" xfId="5" applyNumberFormat="1" applyFont="1" applyFill="1" applyBorder="1" applyAlignment="1">
      <alignment vertical="center"/>
    </xf>
    <xf numFmtId="185" fontId="39" fillId="0" borderId="53" xfId="5" applyNumberFormat="1" applyFont="1" applyFill="1" applyBorder="1" applyAlignment="1">
      <alignment vertical="center"/>
    </xf>
    <xf numFmtId="185" fontId="39" fillId="0" borderId="54" xfId="5" applyNumberFormat="1" applyFont="1" applyFill="1" applyBorder="1" applyAlignment="1">
      <alignment vertical="center"/>
    </xf>
    <xf numFmtId="38" fontId="39" fillId="0" borderId="28" xfId="5" applyFont="1" applyBorder="1" applyAlignment="1">
      <alignment vertical="center"/>
    </xf>
    <xf numFmtId="38" fontId="39" fillId="0" borderId="51" xfId="5" applyFont="1" applyBorder="1" applyAlignment="1">
      <alignment vertical="center"/>
    </xf>
    <xf numFmtId="38" fontId="50" fillId="0" borderId="6" xfId="5" applyFont="1" applyFill="1" applyBorder="1" applyAlignment="1">
      <alignment horizontal="center" wrapText="1" shrinkToFit="1"/>
    </xf>
    <xf numFmtId="38" fontId="50" fillId="0" borderId="6" xfId="5" applyFont="1" applyFill="1" applyBorder="1" applyAlignment="1">
      <alignment horizontal="center" vertical="center" wrapText="1"/>
    </xf>
    <xf numFmtId="38" fontId="50" fillId="0" borderId="6" xfId="5" applyFont="1" applyFill="1" applyBorder="1" applyAlignment="1">
      <alignment horizontal="center" vertical="top" wrapText="1"/>
    </xf>
    <xf numFmtId="38" fontId="50" fillId="0" borderId="6" xfId="5" applyFont="1" applyFill="1" applyBorder="1" applyAlignment="1">
      <alignment horizontal="center" wrapText="1"/>
    </xf>
    <xf numFmtId="205" fontId="50" fillId="0" borderId="61" xfId="5" applyNumberFormat="1" applyFont="1" applyFill="1" applyBorder="1" applyAlignment="1">
      <alignment horizontal="right" vertical="center" wrapText="1"/>
    </xf>
    <xf numFmtId="38" fontId="37" fillId="0" borderId="27" xfId="5" applyFont="1" applyFill="1" applyBorder="1" applyAlignment="1">
      <alignment vertical="center" shrinkToFit="1"/>
    </xf>
    <xf numFmtId="38" fontId="37" fillId="0" borderId="27" xfId="5" applyFont="1" applyFill="1" applyBorder="1" applyAlignment="1">
      <alignment vertical="center" wrapText="1"/>
    </xf>
    <xf numFmtId="38" fontId="37" fillId="0" borderId="27" xfId="5" applyFont="1" applyFill="1" applyBorder="1" applyAlignment="1">
      <alignment vertical="center"/>
    </xf>
    <xf numFmtId="38" fontId="37" fillId="0" borderId="30" xfId="5" applyFont="1" applyFill="1" applyBorder="1" applyAlignment="1">
      <alignment vertical="center"/>
    </xf>
    <xf numFmtId="38" fontId="37" fillId="0" borderId="44" xfId="5" applyFont="1" applyFill="1" applyBorder="1" applyAlignment="1">
      <alignment vertical="center" shrinkToFit="1"/>
    </xf>
    <xf numFmtId="183" fontId="37" fillId="0" borderId="44" xfId="0" applyNumberFormat="1" applyFont="1" applyFill="1" applyBorder="1" applyAlignment="1">
      <alignment vertical="center" shrinkToFit="1"/>
    </xf>
    <xf numFmtId="38" fontId="37" fillId="0" borderId="44" xfId="5" applyFont="1" applyFill="1" applyBorder="1" applyAlignment="1">
      <alignment vertical="center" wrapText="1"/>
    </xf>
    <xf numFmtId="183" fontId="37" fillId="0" borderId="44" xfId="0" applyNumberFormat="1" applyFont="1" applyFill="1" applyBorder="1" applyAlignment="1">
      <alignment vertical="center"/>
    </xf>
    <xf numFmtId="38" fontId="37" fillId="0" borderId="44" xfId="5" applyFont="1" applyFill="1" applyBorder="1" applyAlignment="1">
      <alignment vertical="center"/>
    </xf>
    <xf numFmtId="38" fontId="37" fillId="0" borderId="45" xfId="5" applyFont="1" applyFill="1" applyBorder="1" applyAlignment="1">
      <alignment vertical="center"/>
    </xf>
    <xf numFmtId="38" fontId="37" fillId="0" borderId="28" xfId="5" applyFont="1" applyFill="1" applyBorder="1" applyAlignment="1">
      <alignment vertical="center" shrinkToFit="1"/>
    </xf>
    <xf numFmtId="38" fontId="37" fillId="0" borderId="28" xfId="5" applyFont="1" applyFill="1" applyBorder="1" applyAlignment="1">
      <alignment vertical="center" wrapText="1"/>
    </xf>
    <xf numFmtId="38" fontId="37" fillId="0" borderId="28" xfId="5" applyFont="1" applyFill="1" applyBorder="1" applyAlignment="1">
      <alignment vertical="center"/>
    </xf>
    <xf numFmtId="38" fontId="37" fillId="0" borderId="51" xfId="5" applyFont="1" applyFill="1" applyBorder="1" applyAlignment="1">
      <alignment vertical="center"/>
    </xf>
    <xf numFmtId="38" fontId="37" fillId="0" borderId="27" xfId="5" applyFont="1" applyFill="1" applyBorder="1" applyAlignment="1">
      <alignment horizontal="right" vertical="center" shrinkToFit="1"/>
    </xf>
    <xf numFmtId="38" fontId="37" fillId="0" borderId="27" xfId="5" applyFont="1" applyFill="1" applyBorder="1" applyAlignment="1">
      <alignment horizontal="right" vertical="center" wrapText="1"/>
    </xf>
    <xf numFmtId="38" fontId="37" fillId="0" borderId="27" xfId="5" applyFont="1" applyFill="1" applyBorder="1" applyAlignment="1">
      <alignment horizontal="right" vertical="center"/>
    </xf>
    <xf numFmtId="38" fontId="37" fillId="0" borderId="30" xfId="5" applyFont="1" applyFill="1" applyBorder="1" applyAlignment="1">
      <alignment horizontal="right" vertical="center"/>
    </xf>
    <xf numFmtId="38" fontId="37" fillId="0" borderId="28" xfId="5" applyFont="1" applyFill="1" applyBorder="1" applyAlignment="1">
      <alignment horizontal="right" vertical="center" shrinkToFit="1"/>
    </xf>
    <xf numFmtId="38" fontId="37" fillId="0" borderId="28" xfId="5" applyFont="1" applyFill="1" applyBorder="1" applyAlignment="1">
      <alignment horizontal="right" vertical="center" wrapText="1"/>
    </xf>
    <xf numFmtId="38" fontId="37" fillId="0" borderId="28" xfId="5" applyFont="1" applyFill="1" applyBorder="1" applyAlignment="1">
      <alignment horizontal="right" vertical="center"/>
    </xf>
    <xf numFmtId="38" fontId="37" fillId="0" borderId="51" xfId="5" applyFont="1" applyFill="1" applyBorder="1" applyAlignment="1">
      <alignment horizontal="right" vertical="center"/>
    </xf>
    <xf numFmtId="38" fontId="37" fillId="0" borderId="27" xfId="5" applyFont="1" applyBorder="1" applyAlignment="1">
      <alignment horizontal="right" vertical="center"/>
    </xf>
    <xf numFmtId="38" fontId="37" fillId="0" borderId="28" xfId="5" applyFont="1" applyBorder="1" applyAlignment="1">
      <alignment horizontal="right" vertical="center"/>
    </xf>
    <xf numFmtId="38" fontId="38" fillId="0" borderId="30" xfId="5" applyFont="1" applyBorder="1" applyAlignment="1">
      <alignment horizontal="center" vertical="center"/>
    </xf>
    <xf numFmtId="38" fontId="38" fillId="0" borderId="27" xfId="5" applyFont="1" applyFill="1" applyBorder="1" applyAlignment="1">
      <alignment vertical="center"/>
    </xf>
    <xf numFmtId="38" fontId="39" fillId="0" borderId="0" xfId="5" applyFont="1" applyBorder="1" applyAlignment="1">
      <alignment vertical="center"/>
    </xf>
    <xf numFmtId="38" fontId="11" fillId="0" borderId="0" xfId="5" applyFont="1" applyBorder="1" applyAlignment="1">
      <alignment vertical="center"/>
    </xf>
    <xf numFmtId="0" fontId="38" fillId="0" borderId="49" xfId="0" applyFont="1" applyBorder="1" applyAlignment="1">
      <alignment horizontal="center"/>
    </xf>
    <xf numFmtId="0" fontId="38" fillId="0" borderId="61" xfId="0" applyFont="1" applyBorder="1" applyAlignment="1">
      <alignment horizontal="center"/>
    </xf>
    <xf numFmtId="0" fontId="38" fillId="0" borderId="11" xfId="0" applyFont="1" applyBorder="1"/>
    <xf numFmtId="38" fontId="38" fillId="0" borderId="49" xfId="5" applyFont="1" applyFill="1" applyBorder="1" applyAlignment="1">
      <alignment horizontal="right"/>
    </xf>
    <xf numFmtId="38" fontId="38" fillId="0" borderId="27" xfId="5" applyFont="1" applyFill="1" applyBorder="1" applyAlignment="1">
      <alignment horizontal="right"/>
    </xf>
    <xf numFmtId="38" fontId="38" fillId="0" borderId="30" xfId="5" applyFont="1" applyFill="1" applyBorder="1" applyAlignment="1">
      <alignment horizontal="right"/>
    </xf>
    <xf numFmtId="38" fontId="38" fillId="0" borderId="61" xfId="5" applyFont="1" applyFill="1" applyBorder="1" applyAlignment="1">
      <alignment horizontal="right"/>
    </xf>
    <xf numFmtId="0" fontId="38" fillId="0" borderId="11" xfId="0" applyFont="1" applyFill="1" applyBorder="1"/>
    <xf numFmtId="3" fontId="38" fillId="0" borderId="49" xfId="5" applyNumberFormat="1" applyFont="1" applyFill="1" applyBorder="1" applyAlignment="1">
      <alignment horizontal="right"/>
    </xf>
    <xf numFmtId="3" fontId="38" fillId="0" borderId="27" xfId="5" applyNumberFormat="1" applyFont="1" applyFill="1" applyBorder="1" applyAlignment="1">
      <alignment horizontal="right"/>
    </xf>
    <xf numFmtId="3" fontId="38" fillId="0" borderId="30" xfId="5" applyNumberFormat="1" applyFont="1" applyFill="1" applyBorder="1" applyAlignment="1">
      <alignment horizontal="right"/>
    </xf>
    <xf numFmtId="0" fontId="38" fillId="0" borderId="27" xfId="5" applyNumberFormat="1" applyFont="1" applyFill="1" applyBorder="1" applyAlignment="1">
      <alignment horizontal="right"/>
    </xf>
    <xf numFmtId="0" fontId="38" fillId="0" borderId="34" xfId="0" applyFont="1" applyFill="1" applyBorder="1"/>
    <xf numFmtId="38" fontId="38" fillId="0" borderId="43" xfId="5" applyFont="1" applyFill="1" applyBorder="1" applyAlignment="1">
      <alignment horizontal="right"/>
    </xf>
    <xf numFmtId="38" fontId="38" fillId="0" borderId="44" xfId="5" applyFont="1" applyFill="1" applyBorder="1" applyAlignment="1">
      <alignment horizontal="right"/>
    </xf>
    <xf numFmtId="38" fontId="38" fillId="0" borderId="45" xfId="5" applyFont="1" applyFill="1" applyBorder="1" applyAlignment="1">
      <alignment horizontal="right"/>
    </xf>
    <xf numFmtId="0" fontId="38" fillId="0" borderId="16" xfId="0" applyFont="1" applyFill="1" applyBorder="1"/>
    <xf numFmtId="38" fontId="38" fillId="0" borderId="31" xfId="5" applyFont="1" applyFill="1" applyBorder="1" applyAlignment="1">
      <alignment horizontal="right"/>
    </xf>
    <xf numFmtId="38" fontId="38" fillId="0" borderId="29" xfId="5" applyFont="1" applyFill="1" applyBorder="1" applyAlignment="1">
      <alignment horizontal="right"/>
    </xf>
    <xf numFmtId="38" fontId="38" fillId="0" borderId="32" xfId="5" applyFont="1" applyFill="1" applyBorder="1" applyAlignment="1">
      <alignment horizontal="right"/>
    </xf>
    <xf numFmtId="38" fontId="38" fillId="0" borderId="69" xfId="5" applyFont="1" applyFill="1" applyBorder="1" applyAlignment="1">
      <alignment horizontal="right"/>
    </xf>
    <xf numFmtId="0" fontId="38" fillId="0" borderId="10" xfId="0" applyFont="1" applyFill="1" applyBorder="1"/>
    <xf numFmtId="38" fontId="38" fillId="0" borderId="46" xfId="5" applyFont="1" applyFill="1" applyBorder="1" applyAlignment="1">
      <alignment horizontal="right"/>
    </xf>
    <xf numFmtId="38" fontId="38" fillId="0" borderId="47" xfId="5" applyFont="1" applyFill="1" applyBorder="1" applyAlignment="1">
      <alignment horizontal="right"/>
    </xf>
    <xf numFmtId="38" fontId="38" fillId="0" borderId="48" xfId="5" applyFont="1" applyFill="1" applyBorder="1" applyAlignment="1">
      <alignment horizontal="right"/>
    </xf>
    <xf numFmtId="38" fontId="38" fillId="0" borderId="68" xfId="5" applyFont="1" applyFill="1" applyBorder="1" applyAlignment="1">
      <alignment horizontal="right"/>
    </xf>
    <xf numFmtId="0" fontId="38" fillId="0" borderId="16" xfId="0" applyFont="1" applyBorder="1"/>
    <xf numFmtId="0" fontId="39" fillId="0" borderId="55" xfId="0" applyFont="1" applyFill="1" applyBorder="1" applyAlignment="1">
      <alignment horizontal="center" vertical="center"/>
    </xf>
    <xf numFmtId="38" fontId="39" fillId="0" borderId="27" xfId="5" applyFont="1" applyFill="1" applyBorder="1" applyAlignment="1">
      <alignment horizontal="right" vertical="center"/>
    </xf>
    <xf numFmtId="0" fontId="39" fillId="0" borderId="55" xfId="0" applyFont="1" applyBorder="1" applyAlignment="1">
      <alignment horizontal="center" vertical="center"/>
    </xf>
    <xf numFmtId="38" fontId="38" fillId="0" borderId="56" xfId="5" applyFont="1" applyFill="1" applyBorder="1" applyAlignment="1">
      <alignment vertical="center"/>
    </xf>
    <xf numFmtId="38" fontId="39" fillId="0" borderId="27" xfId="5" applyFont="1" applyBorder="1" applyAlignment="1">
      <alignment horizontal="right" vertical="center"/>
    </xf>
    <xf numFmtId="38" fontId="39" fillId="0" borderId="56" xfId="5" applyFont="1" applyBorder="1" applyAlignment="1">
      <alignment horizontal="right" vertical="center"/>
    </xf>
    <xf numFmtId="38" fontId="39" fillId="0" borderId="30" xfId="5" applyFont="1" applyBorder="1" applyAlignment="1">
      <alignment horizontal="right" vertical="center"/>
    </xf>
    <xf numFmtId="38" fontId="39" fillId="0" borderId="47" xfId="5" applyFont="1" applyFill="1" applyBorder="1" applyAlignment="1">
      <alignment vertical="center"/>
    </xf>
    <xf numFmtId="38" fontId="37" fillId="0" borderId="27" xfId="5" applyFont="1" applyBorder="1" applyAlignment="1">
      <alignment horizontal="right" vertical="center" shrinkToFit="1"/>
    </xf>
    <xf numFmtId="38" fontId="37" fillId="0" borderId="30" xfId="5" applyFont="1" applyBorder="1" applyAlignment="1">
      <alignment horizontal="right" vertical="center"/>
    </xf>
    <xf numFmtId="0" fontId="37" fillId="0" borderId="55" xfId="0" applyFont="1" applyBorder="1" applyAlignment="1">
      <alignment horizontal="center" vertical="center"/>
    </xf>
    <xf numFmtId="38" fontId="37" fillId="0" borderId="56" xfId="5" applyFont="1" applyBorder="1" applyAlignment="1">
      <alignment horizontal="right" vertical="center"/>
    </xf>
    <xf numFmtId="38" fontId="37" fillId="0" borderId="56" xfId="5" applyFont="1" applyBorder="1" applyAlignment="1">
      <alignment horizontal="right" vertical="center" shrinkToFit="1"/>
    </xf>
    <xf numFmtId="38" fontId="37" fillId="0" borderId="57" xfId="5" applyFont="1" applyBorder="1" applyAlignment="1">
      <alignment horizontal="right" vertical="center"/>
    </xf>
    <xf numFmtId="194" fontId="39" fillId="0" borderId="27" xfId="5" applyNumberFormat="1" applyFont="1" applyBorder="1" applyAlignment="1">
      <alignment horizontal="right" vertical="center"/>
    </xf>
    <xf numFmtId="0" fontId="39" fillId="0" borderId="56" xfId="0" applyFont="1" applyFill="1" applyBorder="1" applyAlignment="1">
      <alignment horizontal="right" vertical="center"/>
    </xf>
    <xf numFmtId="0" fontId="39" fillId="0" borderId="56" xfId="0" applyFont="1" applyBorder="1" applyAlignment="1">
      <alignment horizontal="right" vertical="center"/>
    </xf>
    <xf numFmtId="0" fontId="39" fillId="0" borderId="57" xfId="0" applyFont="1" applyBorder="1" applyAlignment="1">
      <alignment horizontal="right" vertical="center"/>
    </xf>
    <xf numFmtId="0" fontId="39" fillId="0" borderId="17" xfId="0" applyFont="1" applyBorder="1" applyAlignment="1">
      <alignment horizontal="center" vertical="center"/>
    </xf>
    <xf numFmtId="38" fontId="39" fillId="0" borderId="53" xfId="5" applyFont="1" applyFill="1" applyBorder="1" applyAlignment="1">
      <alignment vertical="center"/>
    </xf>
    <xf numFmtId="38" fontId="39" fillId="0" borderId="25" xfId="5" applyFont="1" applyFill="1" applyBorder="1" applyAlignment="1">
      <alignment vertical="center"/>
    </xf>
    <xf numFmtId="38" fontId="39" fillId="0" borderId="23" xfId="5" applyFont="1" applyFill="1" applyBorder="1" applyAlignment="1">
      <alignment vertical="center"/>
    </xf>
    <xf numFmtId="38" fontId="39" fillId="0" borderId="53" xfId="5" applyNumberFormat="1" applyFont="1" applyFill="1" applyBorder="1" applyAlignment="1">
      <alignment vertical="center"/>
    </xf>
    <xf numFmtId="38" fontId="39" fillId="0" borderId="28" xfId="5" applyFont="1" applyFill="1" applyBorder="1" applyAlignment="1">
      <alignment vertical="center"/>
    </xf>
    <xf numFmtId="38" fontId="39" fillId="0" borderId="36" xfId="5" applyFont="1" applyFill="1" applyBorder="1" applyAlignment="1">
      <alignment vertical="center"/>
    </xf>
    <xf numFmtId="38" fontId="39" fillId="0" borderId="29" xfId="5" applyFont="1" applyFill="1" applyBorder="1" applyAlignment="1">
      <alignment vertical="center"/>
    </xf>
    <xf numFmtId="38" fontId="39" fillId="0" borderId="17" xfId="5" applyFont="1" applyFill="1" applyBorder="1" applyAlignment="1">
      <alignment vertical="center"/>
    </xf>
    <xf numFmtId="40" fontId="39" fillId="0" borderId="36" xfId="0" applyNumberFormat="1" applyFont="1" applyFill="1" applyBorder="1" applyAlignment="1">
      <alignment vertical="center"/>
    </xf>
    <xf numFmtId="38" fontId="39" fillId="0" borderId="28" xfId="5" applyFont="1" applyBorder="1" applyAlignment="1">
      <alignment horizontal="right" vertical="center"/>
    </xf>
    <xf numFmtId="38" fontId="39" fillId="0" borderId="51" xfId="5" applyFont="1" applyBorder="1" applyAlignment="1">
      <alignment horizontal="right" vertical="center"/>
    </xf>
    <xf numFmtId="38" fontId="37" fillId="0" borderId="27" xfId="5" applyFont="1" applyBorder="1" applyAlignment="1">
      <alignment horizontal="center" vertical="center" wrapText="1"/>
    </xf>
    <xf numFmtId="38" fontId="37" fillId="0" borderId="30" xfId="5" applyFont="1" applyBorder="1" applyAlignment="1">
      <alignment horizontal="center" vertical="center" wrapText="1"/>
    </xf>
    <xf numFmtId="38" fontId="39" fillId="0" borderId="49" xfId="5" applyFont="1" applyFill="1" applyBorder="1" applyAlignment="1">
      <alignment horizontal="right" vertical="center"/>
    </xf>
    <xf numFmtId="0" fontId="39" fillId="0" borderId="27" xfId="5" applyNumberFormat="1" applyFont="1" applyFill="1" applyBorder="1" applyAlignment="1">
      <alignment horizontal="right" vertical="center"/>
    </xf>
    <xf numFmtId="38" fontId="39" fillId="0" borderId="30" xfId="5" applyFont="1" applyFill="1" applyBorder="1" applyAlignment="1">
      <alignment horizontal="right" vertical="center"/>
    </xf>
    <xf numFmtId="0" fontId="39" fillId="0" borderId="28" xfId="5" applyNumberFormat="1" applyFont="1" applyFill="1" applyBorder="1" applyAlignment="1">
      <alignment horizontal="right" vertical="center"/>
    </xf>
    <xf numFmtId="38" fontId="39" fillId="0" borderId="0" xfId="5" applyFont="1" applyBorder="1" applyAlignment="1">
      <alignment horizontal="right" vertical="center"/>
    </xf>
    <xf numFmtId="38" fontId="11" fillId="0" borderId="0" xfId="5" applyFont="1" applyBorder="1" applyAlignment="1">
      <alignment horizontal="right" vertical="center"/>
    </xf>
    <xf numFmtId="38" fontId="39" fillId="0" borderId="27" xfId="5" applyFont="1" applyBorder="1" applyAlignment="1">
      <alignment horizontal="right"/>
    </xf>
    <xf numFmtId="38" fontId="39" fillId="0" borderId="27" xfId="5" applyFont="1" applyBorder="1" applyAlignment="1">
      <alignment vertical="center"/>
    </xf>
    <xf numFmtId="0" fontId="39" fillId="0" borderId="27" xfId="5" applyNumberFormat="1" applyFont="1" applyBorder="1" applyAlignment="1">
      <alignment horizontal="right" vertical="center"/>
    </xf>
    <xf numFmtId="38" fontId="39" fillId="0" borderId="27" xfId="5" applyFont="1" applyBorder="1" applyAlignment="1">
      <alignment vertical="center" wrapText="1"/>
    </xf>
    <xf numFmtId="38" fontId="11" fillId="0" borderId="0" xfId="5" applyFont="1" applyBorder="1" applyAlignment="1">
      <alignment horizontal="center" vertical="center"/>
    </xf>
    <xf numFmtId="200" fontId="39" fillId="0" borderId="28" xfId="5" applyNumberFormat="1" applyFont="1" applyBorder="1" applyAlignment="1">
      <alignment horizontal="right" vertical="center"/>
    </xf>
    <xf numFmtId="200" fontId="39" fillId="0" borderId="51" xfId="5" applyNumberFormat="1" applyFont="1" applyBorder="1" applyAlignment="1">
      <alignment horizontal="right" vertical="center"/>
    </xf>
    <xf numFmtId="200" fontId="39" fillId="0" borderId="44" xfId="5" applyNumberFormat="1" applyFont="1" applyBorder="1" applyAlignment="1">
      <alignment horizontal="right" vertical="center"/>
    </xf>
    <xf numFmtId="200" fontId="39" fillId="0" borderId="45" xfId="5" applyNumberFormat="1" applyFont="1" applyBorder="1" applyAlignment="1">
      <alignment horizontal="right" vertical="center"/>
    </xf>
    <xf numFmtId="185" fontId="39" fillId="0" borderId="53" xfId="5" applyNumberFormat="1" applyFont="1" applyBorder="1" applyAlignment="1">
      <alignment horizontal="center" vertical="center"/>
    </xf>
    <xf numFmtId="194" fontId="39" fillId="0" borderId="27" xfId="5" applyNumberFormat="1" applyFont="1" applyBorder="1" applyAlignment="1">
      <alignment vertical="center"/>
    </xf>
    <xf numFmtId="194" fontId="39" fillId="0" borderId="30" xfId="5" applyNumberFormat="1" applyFont="1" applyBorder="1" applyAlignment="1">
      <alignment vertical="center"/>
    </xf>
    <xf numFmtId="194" fontId="39" fillId="0" borderId="28" xfId="5" applyNumberFormat="1" applyFont="1" applyBorder="1" applyAlignment="1">
      <alignment vertical="center"/>
    </xf>
    <xf numFmtId="194" fontId="39" fillId="0" borderId="51" xfId="5" applyNumberFormat="1" applyFont="1" applyBorder="1" applyAlignment="1">
      <alignment vertical="center"/>
    </xf>
    <xf numFmtId="38" fontId="38" fillId="0" borderId="27" xfId="5" applyFont="1" applyBorder="1" applyAlignment="1">
      <alignment horizontal="right"/>
    </xf>
    <xf numFmtId="38" fontId="38" fillId="0" borderId="27" xfId="5" applyFont="1" applyBorder="1"/>
    <xf numFmtId="38" fontId="38" fillId="0" borderId="30" xfId="5" applyFont="1" applyBorder="1" applyAlignment="1">
      <alignment horizontal="right"/>
    </xf>
    <xf numFmtId="38" fontId="38" fillId="0" borderId="47" xfId="5" applyFont="1" applyBorder="1" applyAlignment="1">
      <alignment horizontal="right"/>
    </xf>
    <xf numFmtId="38" fontId="38" fillId="0" borderId="48" xfId="5" applyFont="1" applyBorder="1" applyAlignment="1">
      <alignment horizontal="right"/>
    </xf>
    <xf numFmtId="38" fontId="38" fillId="0" borderId="28" xfId="5" applyFont="1" applyBorder="1" applyAlignment="1">
      <alignment horizontal="right"/>
    </xf>
    <xf numFmtId="38" fontId="38" fillId="0" borderId="51" xfId="5" applyFont="1" applyBorder="1" applyAlignment="1">
      <alignment horizontal="right"/>
    </xf>
    <xf numFmtId="38" fontId="38" fillId="0" borderId="30" xfId="5" applyFont="1" applyBorder="1"/>
    <xf numFmtId="38" fontId="38" fillId="0" borderId="47" xfId="5" applyFont="1" applyBorder="1"/>
    <xf numFmtId="38" fontId="38" fillId="0" borderId="28" xfId="5" applyFont="1" applyBorder="1"/>
    <xf numFmtId="0" fontId="39" fillId="0" borderId="56" xfId="0" applyFont="1" applyFill="1" applyBorder="1" applyAlignment="1">
      <alignment vertical="center"/>
    </xf>
    <xf numFmtId="0" fontId="38" fillId="0" borderId="66" xfId="0" applyFont="1" applyBorder="1" applyAlignment="1">
      <alignment vertical="center"/>
    </xf>
    <xf numFmtId="0" fontId="38" fillId="0" borderId="56" xfId="0" applyFont="1" applyBorder="1" applyAlignment="1">
      <alignment vertical="center"/>
    </xf>
    <xf numFmtId="0" fontId="38" fillId="0" borderId="79" xfId="0" applyFont="1" applyBorder="1" applyAlignment="1">
      <alignment vertical="center"/>
    </xf>
    <xf numFmtId="0" fontId="38" fillId="0" borderId="80" xfId="0" applyFont="1" applyBorder="1" applyAlignment="1">
      <alignment vertical="center"/>
    </xf>
    <xf numFmtId="0" fontId="38" fillId="0" borderId="63" xfId="0" applyFont="1" applyBorder="1" applyAlignment="1" applyProtection="1">
      <alignment horizontal="center" vertical="center"/>
      <protection locked="0"/>
    </xf>
    <xf numFmtId="0" fontId="38" fillId="0" borderId="61" xfId="0" applyFont="1" applyBorder="1" applyAlignment="1" applyProtection="1">
      <alignment horizontal="center" vertical="center" wrapText="1"/>
      <protection locked="0"/>
    </xf>
    <xf numFmtId="38" fontId="38" fillId="0" borderId="61" xfId="5" applyFont="1" applyBorder="1" applyAlignment="1" applyProtection="1">
      <alignment vertical="center" wrapText="1"/>
      <protection locked="0"/>
    </xf>
    <xf numFmtId="180" fontId="38" fillId="0" borderId="27" xfId="0" applyNumberFormat="1" applyFont="1" applyBorder="1" applyAlignment="1" applyProtection="1">
      <alignment horizontal="right" vertical="center" wrapText="1"/>
      <protection locked="0"/>
    </xf>
    <xf numFmtId="184" fontId="38" fillId="0" borderId="27" xfId="0" applyNumberFormat="1" applyFont="1" applyBorder="1" applyAlignment="1" applyProtection="1">
      <alignment horizontal="right" vertical="center" wrapText="1"/>
      <protection locked="0"/>
    </xf>
    <xf numFmtId="0" fontId="38" fillId="0" borderId="61" xfId="0" applyFont="1" applyBorder="1" applyAlignment="1" applyProtection="1">
      <alignment horizontal="right" vertical="center" wrapText="1"/>
      <protection locked="0"/>
    </xf>
    <xf numFmtId="183" fontId="38" fillId="0" borderId="27" xfId="0" applyNumberFormat="1" applyFont="1" applyBorder="1" applyAlignment="1" applyProtection="1">
      <alignment vertical="center" wrapText="1"/>
      <protection locked="0"/>
    </xf>
    <xf numFmtId="38" fontId="38" fillId="0" borderId="62" xfId="5" applyFont="1" applyBorder="1" applyAlignment="1" applyProtection="1">
      <alignment vertical="center" wrapText="1"/>
      <protection locked="0"/>
    </xf>
    <xf numFmtId="183" fontId="38" fillId="0" borderId="28" xfId="0" applyNumberFormat="1" applyFont="1" applyBorder="1" applyAlignment="1" applyProtection="1">
      <alignment vertical="center" wrapText="1"/>
      <protection locked="0"/>
    </xf>
    <xf numFmtId="38" fontId="38" fillId="0" borderId="27" xfId="5" applyFont="1" applyFill="1" applyBorder="1" applyAlignment="1" applyProtection="1">
      <alignment horizontal="right" vertical="center" wrapText="1"/>
    </xf>
    <xf numFmtId="0" fontId="39" fillId="0" borderId="55" xfId="0" applyFont="1" applyBorder="1" applyAlignment="1" applyProtection="1">
      <alignment horizontal="center" vertical="center" wrapText="1"/>
      <protection locked="0"/>
    </xf>
    <xf numFmtId="189" fontId="38" fillId="0" borderId="56" xfId="0" applyNumberFormat="1" applyFont="1" applyFill="1" applyBorder="1" applyAlignment="1" applyProtection="1">
      <alignment horizontal="right" vertical="center" wrapText="1"/>
      <protection locked="0"/>
    </xf>
    <xf numFmtId="38" fontId="38" fillId="0" borderId="56" xfId="5" applyFont="1" applyFill="1" applyBorder="1" applyAlignment="1" applyProtection="1">
      <alignment horizontal="right" vertical="center" wrapText="1"/>
    </xf>
    <xf numFmtId="202" fontId="38" fillId="0" borderId="56" xfId="0" applyNumberFormat="1" applyFont="1" applyFill="1" applyBorder="1" applyAlignment="1" applyProtection="1">
      <alignment horizontal="right" vertical="center" wrapText="1"/>
    </xf>
    <xf numFmtId="184" fontId="38" fillId="0" borderId="56" xfId="0" applyNumberFormat="1" applyFont="1" applyFill="1" applyBorder="1" applyAlignment="1" applyProtection="1">
      <alignment horizontal="right" vertical="center" wrapText="1"/>
    </xf>
    <xf numFmtId="38" fontId="38" fillId="0" borderId="30" xfId="5" applyFont="1" applyFill="1" applyBorder="1" applyAlignment="1" applyProtection="1">
      <alignment horizontal="right" vertical="center" wrapText="1"/>
      <protection locked="0"/>
    </xf>
    <xf numFmtId="179" fontId="38" fillId="0" borderId="56" xfId="0" applyNumberFormat="1" applyFont="1" applyFill="1" applyBorder="1" applyAlignment="1" applyProtection="1">
      <alignment vertical="center" wrapText="1"/>
      <protection locked="0"/>
    </xf>
    <xf numFmtId="179" fontId="38" fillId="0" borderId="56" xfId="0" applyNumberFormat="1" applyFont="1" applyFill="1" applyBorder="1" applyAlignment="1" applyProtection="1">
      <alignment vertical="center" wrapText="1"/>
    </xf>
    <xf numFmtId="179" fontId="38" fillId="0" borderId="56" xfId="0" applyNumberFormat="1" applyFont="1" applyFill="1" applyBorder="1" applyAlignment="1" applyProtection="1">
      <alignment horizontal="right" vertical="center" wrapText="1"/>
      <protection locked="0"/>
    </xf>
    <xf numFmtId="179" fontId="38" fillId="0" borderId="57" xfId="0" applyNumberFormat="1" applyFont="1" applyFill="1" applyBorder="1" applyAlignment="1" applyProtection="1">
      <alignment vertical="center" wrapText="1"/>
      <protection locked="0"/>
    </xf>
    <xf numFmtId="38" fontId="38" fillId="0" borderId="30" xfId="4" applyFont="1" applyFill="1" applyBorder="1" applyAlignment="1">
      <alignment horizontal="right" vertical="center"/>
    </xf>
    <xf numFmtId="179" fontId="39" fillId="0" borderId="30" xfId="4" applyNumberFormat="1" applyFont="1" applyFill="1" applyBorder="1" applyAlignment="1">
      <alignment vertical="center"/>
    </xf>
    <xf numFmtId="0" fontId="39" fillId="0" borderId="0" xfId="0" applyFont="1" applyBorder="1" applyAlignment="1">
      <alignment horizontal="right" vertical="center" wrapText="1"/>
    </xf>
    <xf numFmtId="194" fontId="39" fillId="0" borderId="30" xfId="5" applyNumberFormat="1" applyFont="1" applyBorder="1" applyAlignment="1">
      <alignment horizontal="right" vertical="center"/>
    </xf>
    <xf numFmtId="38" fontId="39" fillId="0" borderId="23" xfId="5" applyFont="1" applyBorder="1" applyAlignment="1">
      <alignment horizontal="right" vertical="center"/>
    </xf>
    <xf numFmtId="184" fontId="38" fillId="0" borderId="30" xfId="0" applyNumberFormat="1" applyFont="1" applyFill="1" applyBorder="1" applyAlignment="1" applyProtection="1">
      <alignment horizontal="right" vertical="center"/>
      <protection locked="0"/>
    </xf>
    <xf numFmtId="184" fontId="38" fillId="0" borderId="28" xfId="0" applyNumberFormat="1" applyFont="1" applyFill="1" applyBorder="1" applyAlignment="1" applyProtection="1">
      <alignment horizontal="right" vertical="center" wrapText="1"/>
      <protection locked="0"/>
    </xf>
    <xf numFmtId="184" fontId="38" fillId="0" borderId="51" xfId="0" applyNumberFormat="1" applyFont="1" applyFill="1" applyBorder="1" applyAlignment="1" applyProtection="1">
      <alignment horizontal="right" vertical="center" wrapText="1"/>
      <protection locked="0"/>
    </xf>
    <xf numFmtId="38" fontId="38" fillId="0" borderId="51" xfId="5" applyFont="1" applyFill="1" applyBorder="1" applyAlignment="1" applyProtection="1">
      <alignment horizontal="right" vertical="center" wrapText="1"/>
      <protection locked="0"/>
    </xf>
    <xf numFmtId="179" fontId="38" fillId="0" borderId="28" xfId="0" applyNumberFormat="1" applyFont="1" applyFill="1" applyBorder="1" applyAlignment="1" applyProtection="1">
      <alignment horizontal="right" vertical="center" wrapText="1"/>
      <protection locked="0"/>
    </xf>
    <xf numFmtId="0" fontId="60" fillId="0" borderId="0" xfId="0" applyFont="1" applyAlignment="1">
      <alignment horizontal="left" vertical="center"/>
    </xf>
    <xf numFmtId="38" fontId="39" fillId="0" borderId="64" xfId="5" applyFont="1" applyBorder="1" applyAlignment="1">
      <alignment vertical="center"/>
    </xf>
    <xf numFmtId="38" fontId="39" fillId="0" borderId="2" xfId="5" applyFont="1" applyBorder="1" applyAlignment="1">
      <alignment vertical="center"/>
    </xf>
    <xf numFmtId="41" fontId="50" fillId="0" borderId="27" xfId="0" applyNumberFormat="1" applyFont="1" applyFill="1" applyBorder="1" applyAlignment="1">
      <alignment horizontal="right" vertical="center" wrapText="1"/>
    </xf>
    <xf numFmtId="41" fontId="50" fillId="0" borderId="61" xfId="5" applyNumberFormat="1" applyFont="1" applyFill="1" applyBorder="1" applyAlignment="1">
      <alignment horizontal="right" vertical="center" wrapText="1"/>
    </xf>
    <xf numFmtId="41" fontId="50" fillId="0" borderId="30" xfId="0" applyNumberFormat="1" applyFont="1" applyFill="1" applyBorder="1" applyAlignment="1">
      <alignment horizontal="right" vertical="center" wrapText="1"/>
    </xf>
    <xf numFmtId="182" fontId="38" fillId="0" borderId="51" xfId="0" applyNumberFormat="1" applyFont="1" applyFill="1" applyBorder="1" applyAlignment="1">
      <alignment vertical="center"/>
    </xf>
    <xf numFmtId="0" fontId="39" fillId="0" borderId="0" xfId="0" applyFont="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11" fillId="10" borderId="0" xfId="0" applyFont="1" applyFill="1" applyAlignment="1">
      <alignment vertical="center"/>
    </xf>
    <xf numFmtId="38" fontId="60" fillId="0" borderId="0" xfId="5" applyFont="1" applyFill="1" applyBorder="1" applyAlignment="1">
      <alignment vertical="center"/>
    </xf>
    <xf numFmtId="38" fontId="60" fillId="0" borderId="0" xfId="5" applyFont="1" applyFill="1" applyBorder="1" applyAlignment="1">
      <alignment horizontal="right" vertical="center"/>
    </xf>
    <xf numFmtId="0" fontId="57" fillId="5" borderId="0" xfId="0" applyFont="1" applyFill="1" applyBorder="1" applyAlignment="1">
      <alignment vertical="center"/>
    </xf>
    <xf numFmtId="2" fontId="48" fillId="0" borderId="27" xfId="4" applyNumberFormat="1" applyFont="1" applyFill="1" applyBorder="1" applyAlignment="1">
      <alignment horizontal="right" vertical="center"/>
    </xf>
    <xf numFmtId="2" fontId="48" fillId="0" borderId="28" xfId="4" applyNumberFormat="1" applyFont="1" applyFill="1" applyBorder="1" applyAlignment="1">
      <alignment horizontal="right" vertical="center"/>
    </xf>
    <xf numFmtId="2" fontId="48" fillId="0" borderId="29" xfId="4" applyNumberFormat="1" applyFont="1" applyFill="1" applyBorder="1" applyAlignment="1">
      <alignment horizontal="right" vertical="center"/>
    </xf>
    <xf numFmtId="183" fontId="48" fillId="0" borderId="27" xfId="4" applyNumberFormat="1" applyFont="1" applyFill="1" applyBorder="1" applyAlignment="1">
      <alignment horizontal="right" vertical="center"/>
    </xf>
    <xf numFmtId="183" fontId="48" fillId="0" borderId="28" xfId="4" applyNumberFormat="1" applyFont="1" applyFill="1" applyBorder="1" applyAlignment="1">
      <alignment horizontal="right" vertical="center"/>
    </xf>
    <xf numFmtId="183" fontId="48" fillId="0" borderId="29" xfId="4" applyNumberFormat="1" applyFont="1" applyFill="1" applyBorder="1" applyAlignment="1">
      <alignment horizontal="right" vertical="center"/>
    </xf>
    <xf numFmtId="179" fontId="39" fillId="0" borderId="28" xfId="4" applyNumberFormat="1" applyFont="1" applyBorder="1" applyAlignment="1">
      <alignment horizontal="right" vertical="center"/>
    </xf>
    <xf numFmtId="179" fontId="39" fillId="0" borderId="28" xfId="4" applyNumberFormat="1" applyFont="1" applyBorder="1" applyAlignment="1">
      <alignment vertical="center"/>
    </xf>
    <xf numFmtId="179" fontId="39" fillId="0" borderId="51" xfId="4" applyNumberFormat="1" applyFont="1" applyBorder="1" applyAlignment="1">
      <alignment horizontal="right" vertical="center"/>
    </xf>
    <xf numFmtId="38" fontId="38" fillId="0" borderId="51" xfId="4" applyFont="1" applyBorder="1" applyAlignment="1">
      <alignment vertical="center"/>
    </xf>
    <xf numFmtId="0" fontId="38" fillId="0" borderId="53" xfId="0" applyFont="1" applyBorder="1" applyAlignment="1">
      <alignment horizontal="center" vertical="center"/>
    </xf>
    <xf numFmtId="0" fontId="38" fillId="0" borderId="54" xfId="0" applyFont="1" applyBorder="1" applyAlignment="1">
      <alignment horizontal="center" vertical="center"/>
    </xf>
    <xf numFmtId="0" fontId="38" fillId="0" borderId="52" xfId="0" applyFont="1" applyBorder="1" applyAlignment="1">
      <alignment horizontal="center" vertical="center"/>
    </xf>
    <xf numFmtId="0" fontId="38" fillId="0" borderId="0" xfId="0" applyFont="1" applyAlignment="1">
      <alignment vertical="center"/>
    </xf>
    <xf numFmtId="0" fontId="7" fillId="0" borderId="0" xfId="0" applyFont="1" applyBorder="1" applyAlignment="1">
      <alignment vertical="center"/>
    </xf>
    <xf numFmtId="196" fontId="55" fillId="0" borderId="41" xfId="6" applyNumberFormat="1" applyFont="1" applyFill="1" applyBorder="1" applyAlignment="1">
      <alignment horizontal="right" vertical="center"/>
    </xf>
    <xf numFmtId="196" fontId="55" fillId="0" borderId="27" xfId="6" applyNumberFormat="1" applyFont="1" applyFill="1" applyBorder="1" applyAlignment="1">
      <alignment horizontal="right" vertical="center"/>
    </xf>
    <xf numFmtId="196" fontId="55" fillId="0" borderId="30" xfId="6" applyNumberFormat="1" applyFont="1" applyFill="1" applyBorder="1" applyAlignment="1">
      <alignment horizontal="right" vertical="center"/>
    </xf>
    <xf numFmtId="196" fontId="55" fillId="0" borderId="42" xfId="6" applyNumberFormat="1" applyFont="1" applyFill="1" applyBorder="1" applyAlignment="1">
      <alignment horizontal="right" vertical="center"/>
    </xf>
    <xf numFmtId="0" fontId="38" fillId="0" borderId="40" xfId="0" applyFont="1" applyFill="1" applyBorder="1" applyAlignment="1">
      <alignment vertical="center" wrapText="1"/>
    </xf>
    <xf numFmtId="0" fontId="37" fillId="0" borderId="28" xfId="0" applyFont="1" applyBorder="1" applyAlignment="1">
      <alignment vertical="center"/>
    </xf>
    <xf numFmtId="0" fontId="39" fillId="0" borderId="50" xfId="0" applyFont="1" applyBorder="1" applyAlignment="1">
      <alignment vertical="center"/>
    </xf>
    <xf numFmtId="0" fontId="38" fillId="0" borderId="43" xfId="0" applyFont="1" applyBorder="1" applyAlignment="1">
      <alignment horizontal="center" vertical="center"/>
    </xf>
    <xf numFmtId="0" fontId="38" fillId="0" borderId="40" xfId="0" applyFont="1" applyBorder="1" applyAlignment="1">
      <alignment horizontal="center" vertical="center"/>
    </xf>
    <xf numFmtId="0" fontId="37" fillId="0" borderId="53" xfId="0" applyFont="1" applyBorder="1" applyAlignment="1">
      <alignment horizontal="center" vertical="center" wrapText="1"/>
    </xf>
    <xf numFmtId="0" fontId="39" fillId="0" borderId="53" xfId="0" applyFont="1" applyBorder="1" applyAlignment="1">
      <alignment horizontal="center" vertical="center" wrapText="1"/>
    </xf>
    <xf numFmtId="0" fontId="11" fillId="0" borderId="0" xfId="0" applyFont="1" applyBorder="1" applyAlignment="1">
      <alignment vertical="center"/>
    </xf>
    <xf numFmtId="0" fontId="39" fillId="0" borderId="54" xfId="0" applyFont="1" applyBorder="1" applyAlignment="1">
      <alignment horizontal="center" vertical="center" wrapText="1"/>
    </xf>
    <xf numFmtId="0" fontId="38" fillId="0" borderId="27" xfId="0" applyFont="1" applyBorder="1" applyAlignment="1">
      <alignment horizontal="center"/>
    </xf>
    <xf numFmtId="0" fontId="38" fillId="0" borderId="43" xfId="0" applyFont="1" applyBorder="1" applyAlignment="1">
      <alignment horizontal="center" vertical="center"/>
    </xf>
    <xf numFmtId="0" fontId="38" fillId="0" borderId="40" xfId="0" applyFont="1" applyBorder="1" applyAlignment="1">
      <alignment horizontal="center" vertical="center"/>
    </xf>
    <xf numFmtId="0" fontId="38" fillId="0" borderId="46" xfId="0" applyFont="1" applyBorder="1" applyAlignment="1">
      <alignment horizontal="center" vertical="center"/>
    </xf>
    <xf numFmtId="0" fontId="45" fillId="0" borderId="0" xfId="0" applyFont="1" applyBorder="1" applyAlignment="1">
      <alignment horizontal="center" vertical="center" wrapText="1"/>
    </xf>
    <xf numFmtId="38" fontId="38" fillId="0" borderId="0" xfId="5" applyFont="1" applyBorder="1"/>
    <xf numFmtId="38" fontId="38" fillId="0" borderId="0" xfId="5" applyFont="1" applyBorder="1" applyAlignment="1">
      <alignment horizontal="right"/>
    </xf>
    <xf numFmtId="38" fontId="38" fillId="0" borderId="48" xfId="5" applyFont="1" applyBorder="1"/>
    <xf numFmtId="38" fontId="38" fillId="0" borderId="51" xfId="5" applyFont="1" applyBorder="1"/>
    <xf numFmtId="38" fontId="49" fillId="0" borderId="28" xfId="4" applyFont="1" applyFill="1" applyBorder="1" applyAlignment="1">
      <alignment horizontal="right" vertical="center"/>
    </xf>
    <xf numFmtId="38" fontId="49" fillId="0" borderId="51" xfId="4" applyFont="1" applyFill="1" applyBorder="1" applyAlignment="1">
      <alignment horizontal="right" vertical="center"/>
    </xf>
    <xf numFmtId="0" fontId="39" fillId="0" borderId="2" xfId="0" applyFont="1" applyBorder="1" applyAlignment="1">
      <alignment horizontal="left" vertical="center"/>
    </xf>
    <xf numFmtId="0" fontId="38" fillId="0" borderId="27" xfId="0" applyFont="1" applyBorder="1" applyAlignment="1">
      <alignment horizontal="center" vertical="center"/>
    </xf>
    <xf numFmtId="0" fontId="38" fillId="0" borderId="30" xfId="0" applyFont="1" applyBorder="1" applyAlignment="1">
      <alignment horizontal="center" vertical="center"/>
    </xf>
    <xf numFmtId="38" fontId="39" fillId="0" borderId="27" xfId="4" applyFont="1" applyFill="1" applyBorder="1" applyAlignment="1">
      <alignment horizontal="right" vertical="center"/>
    </xf>
    <xf numFmtId="38" fontId="39" fillId="0" borderId="30" xfId="4" applyFont="1" applyFill="1" applyBorder="1" applyAlignment="1">
      <alignment horizontal="right" vertical="center"/>
    </xf>
    <xf numFmtId="0" fontId="38" fillId="0" borderId="52" xfId="0" applyFont="1" applyBorder="1" applyAlignment="1">
      <alignment horizontal="center" vertical="center"/>
    </xf>
    <xf numFmtId="0" fontId="38" fillId="0" borderId="49" xfId="0" applyFont="1" applyBorder="1" applyAlignment="1">
      <alignment horizontal="center" vertical="center"/>
    </xf>
    <xf numFmtId="0" fontId="38" fillId="0" borderId="0" xfId="0" applyFont="1" applyAlignment="1">
      <alignment vertical="center"/>
    </xf>
    <xf numFmtId="0" fontId="38" fillId="0" borderId="0" xfId="0" applyFont="1" applyBorder="1" applyAlignment="1">
      <alignment vertical="center"/>
    </xf>
    <xf numFmtId="38" fontId="7" fillId="0" borderId="0" xfId="4" applyFont="1" applyBorder="1" applyAlignment="1">
      <alignment horizontal="center" vertical="center"/>
    </xf>
    <xf numFmtId="0" fontId="39"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39" fillId="0" borderId="0" xfId="0" applyFont="1" applyBorder="1" applyAlignment="1">
      <alignment horizontal="left" vertical="center"/>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38" fillId="0" borderId="0" xfId="0" applyFont="1" applyBorder="1" applyAlignment="1">
      <alignment horizontal="center" vertical="center"/>
    </xf>
    <xf numFmtId="38" fontId="38" fillId="0" borderId="27" xfId="5" applyFont="1" applyBorder="1" applyAlignment="1">
      <alignment horizontal="center" vertical="center"/>
    </xf>
    <xf numFmtId="0" fontId="39" fillId="0" borderId="49" xfId="0" applyFont="1" applyFill="1" applyBorder="1" applyAlignment="1">
      <alignment horizontal="center" vertical="center"/>
    </xf>
    <xf numFmtId="0" fontId="39" fillId="0" borderId="50" xfId="0" applyFont="1" applyFill="1" applyBorder="1" applyAlignment="1">
      <alignment horizontal="center" vertical="center"/>
    </xf>
    <xf numFmtId="0" fontId="38" fillId="0" borderId="28" xfId="0" applyFont="1" applyFill="1" applyBorder="1" applyAlignment="1">
      <alignment vertical="center"/>
    </xf>
    <xf numFmtId="0" fontId="38" fillId="0" borderId="27" xfId="0" applyFont="1" applyFill="1" applyBorder="1" applyAlignment="1">
      <alignment vertical="center"/>
    </xf>
    <xf numFmtId="38" fontId="7" fillId="0" borderId="0" xfId="4" applyFont="1" applyBorder="1" applyAlignment="1">
      <alignment horizontal="right" vertical="center"/>
    </xf>
    <xf numFmtId="0" fontId="7" fillId="0" borderId="0" xfId="0" applyFont="1" applyBorder="1" applyAlignment="1">
      <alignment horizontal="center" vertical="center" wrapText="1"/>
    </xf>
    <xf numFmtId="0" fontId="39" fillId="0" borderId="0" xfId="0" applyFont="1" applyAlignment="1">
      <alignment horizontal="left" vertical="center"/>
    </xf>
    <xf numFmtId="0" fontId="11" fillId="0" borderId="0" xfId="0" applyFont="1" applyBorder="1" applyAlignment="1">
      <alignment vertical="center"/>
    </xf>
    <xf numFmtId="0" fontId="9" fillId="0" borderId="0" xfId="0" applyFont="1" applyBorder="1" applyAlignment="1">
      <alignment horizontal="center" vertical="center" wrapText="1"/>
    </xf>
    <xf numFmtId="0" fontId="11" fillId="0" borderId="0" xfId="0" applyFont="1" applyAlignment="1">
      <alignment vertical="center"/>
    </xf>
    <xf numFmtId="0" fontId="38" fillId="0" borderId="55" xfId="0" applyFont="1" applyBorder="1" applyAlignment="1">
      <alignment horizontal="center" vertical="center"/>
    </xf>
    <xf numFmtId="0" fontId="11" fillId="0" borderId="0" xfId="0" applyFont="1" applyBorder="1" applyAlignment="1">
      <alignment horizontal="left" vertical="center"/>
    </xf>
    <xf numFmtId="0" fontId="38" fillId="10" borderId="31" xfId="0" applyFont="1" applyFill="1" applyBorder="1" applyAlignment="1">
      <alignment horizontal="center"/>
    </xf>
    <xf numFmtId="0" fontId="38" fillId="10" borderId="29" xfId="0" applyFont="1" applyFill="1" applyBorder="1" applyAlignment="1">
      <alignment horizontal="center"/>
    </xf>
    <xf numFmtId="0" fontId="38" fillId="10" borderId="32" xfId="0" applyFont="1" applyFill="1" applyBorder="1" applyAlignment="1">
      <alignment horizontal="center"/>
    </xf>
    <xf numFmtId="0" fontId="39" fillId="10" borderId="52" xfId="0" applyFont="1" applyFill="1" applyBorder="1" applyAlignment="1">
      <alignment horizontal="left" shrinkToFit="1"/>
    </xf>
    <xf numFmtId="0" fontId="38" fillId="10" borderId="53" xfId="0" applyFont="1" applyFill="1" applyBorder="1" applyAlignment="1">
      <alignment horizontal="left" shrinkToFit="1"/>
    </xf>
    <xf numFmtId="0" fontId="38" fillId="10" borderId="53" xfId="0" applyFont="1" applyFill="1" applyBorder="1" applyAlignment="1">
      <alignment shrinkToFit="1"/>
    </xf>
    <xf numFmtId="0" fontId="38" fillId="10" borderId="53" xfId="0" applyFont="1" applyFill="1" applyBorder="1" applyAlignment="1">
      <alignment horizontal="center"/>
    </xf>
    <xf numFmtId="0" fontId="38" fillId="10" borderId="53" xfId="0" applyFont="1" applyFill="1" applyBorder="1" applyAlignment="1">
      <alignment horizontal="left"/>
    </xf>
    <xf numFmtId="0" fontId="38" fillId="10" borderId="54" xfId="0" applyFont="1" applyFill="1" applyBorder="1" applyAlignment="1">
      <alignment horizontal="left"/>
    </xf>
    <xf numFmtId="0" fontId="39" fillId="10" borderId="49" xfId="0" applyFont="1" applyFill="1" applyBorder="1" applyAlignment="1">
      <alignment horizontal="left" shrinkToFit="1"/>
    </xf>
    <xf numFmtId="0" fontId="38" fillId="10" borderId="27" xfId="0" applyFont="1" applyFill="1" applyBorder="1" applyAlignment="1">
      <alignment horizontal="left" shrinkToFit="1"/>
    </xf>
    <xf numFmtId="0" fontId="38" fillId="10" borderId="27" xfId="0" applyFont="1" applyFill="1" applyBorder="1" applyAlignment="1">
      <alignment shrinkToFit="1"/>
    </xf>
    <xf numFmtId="0" fontId="38" fillId="10" borderId="27" xfId="0" applyFont="1" applyFill="1" applyBorder="1" applyAlignment="1">
      <alignment horizontal="center"/>
    </xf>
    <xf numFmtId="0" fontId="38" fillId="10" borderId="27" xfId="0" applyFont="1" applyFill="1" applyBorder="1" applyAlignment="1">
      <alignment horizontal="left"/>
    </xf>
    <xf numFmtId="0" fontId="38" fillId="10" borderId="30" xfId="0" applyFont="1" applyFill="1" applyBorder="1" applyAlignment="1">
      <alignment horizontal="left" shrinkToFit="1"/>
    </xf>
    <xf numFmtId="0" fontId="38" fillId="10" borderId="30" xfId="0" applyFont="1" applyFill="1" applyBorder="1" applyAlignment="1">
      <alignment horizontal="left"/>
    </xf>
    <xf numFmtId="0" fontId="39" fillId="10" borderId="50" xfId="0" applyFont="1" applyFill="1" applyBorder="1" applyAlignment="1">
      <alignment horizontal="left" shrinkToFit="1"/>
    </xf>
    <xf numFmtId="0" fontId="38" fillId="10" borderId="28" xfId="0" applyFont="1" applyFill="1" applyBorder="1" applyAlignment="1">
      <alignment horizontal="left" shrinkToFit="1"/>
    </xf>
    <xf numFmtId="0" fontId="38" fillId="10" borderId="28" xfId="0" applyFont="1" applyFill="1" applyBorder="1" applyAlignment="1">
      <alignment shrinkToFit="1"/>
    </xf>
    <xf numFmtId="0" fontId="38" fillId="10" borderId="28" xfId="0" applyFont="1" applyFill="1" applyBorder="1" applyAlignment="1">
      <alignment horizontal="center"/>
    </xf>
    <xf numFmtId="0" fontId="38" fillId="10" borderId="28" xfId="0" applyFont="1" applyFill="1" applyBorder="1" applyAlignment="1">
      <alignment horizontal="left"/>
    </xf>
    <xf numFmtId="0" fontId="38" fillId="10" borderId="51" xfId="0" applyFont="1" applyFill="1" applyBorder="1" applyAlignment="1">
      <alignment horizontal="left"/>
    </xf>
    <xf numFmtId="0" fontId="38" fillId="10" borderId="0" xfId="0" applyFont="1" applyFill="1" applyBorder="1" applyAlignment="1">
      <alignment horizontal="left" shrinkToFit="1"/>
    </xf>
    <xf numFmtId="0" fontId="38" fillId="10" borderId="0" xfId="0" applyFont="1" applyFill="1" applyBorder="1" applyAlignment="1">
      <alignment shrinkToFit="1"/>
    </xf>
    <xf numFmtId="0" fontId="38" fillId="10" borderId="0" xfId="0" applyFont="1" applyFill="1" applyBorder="1" applyAlignment="1">
      <alignment horizontal="left"/>
    </xf>
    <xf numFmtId="0" fontId="38" fillId="10" borderId="0" xfId="0" applyFont="1" applyFill="1"/>
    <xf numFmtId="0" fontId="39" fillId="10" borderId="37" xfId="0" applyFont="1" applyFill="1" applyBorder="1" applyAlignment="1">
      <alignment horizontal="left" shrinkToFit="1"/>
    </xf>
    <xf numFmtId="58" fontId="38" fillId="10" borderId="38" xfId="0" applyNumberFormat="1" applyFont="1" applyFill="1" applyBorder="1" applyAlignment="1">
      <alignment horizontal="left" shrinkToFit="1"/>
    </xf>
    <xf numFmtId="0" fontId="38" fillId="10" borderId="38" xfId="0" applyFont="1" applyFill="1" applyBorder="1" applyAlignment="1">
      <alignment horizontal="left" shrinkToFit="1"/>
    </xf>
    <xf numFmtId="0" fontId="38" fillId="10" borderId="38" xfId="0" applyFont="1" applyFill="1" applyBorder="1" applyAlignment="1">
      <alignment horizontal="left"/>
    </xf>
    <xf numFmtId="0" fontId="38" fillId="10" borderId="39" xfId="0" applyFont="1" applyFill="1" applyBorder="1" applyAlignment="1">
      <alignment horizontal="left" wrapText="1"/>
    </xf>
    <xf numFmtId="0" fontId="39" fillId="10" borderId="40" xfId="0" applyFont="1" applyFill="1" applyBorder="1" applyAlignment="1">
      <alignment horizontal="left" shrinkToFit="1"/>
    </xf>
    <xf numFmtId="58" fontId="38" fillId="10" borderId="41" xfId="0" applyNumberFormat="1" applyFont="1" applyFill="1" applyBorder="1" applyAlignment="1">
      <alignment horizontal="left" shrinkToFit="1"/>
    </xf>
    <xf numFmtId="0" fontId="38" fillId="10" borderId="41" xfId="0" applyFont="1" applyFill="1" applyBorder="1" applyAlignment="1">
      <alignment horizontal="left" shrinkToFit="1"/>
    </xf>
    <xf numFmtId="0" fontId="38" fillId="10" borderId="41" xfId="0" applyFont="1" applyFill="1" applyBorder="1" applyAlignment="1">
      <alignment horizontal="left"/>
    </xf>
    <xf numFmtId="0" fontId="38" fillId="10" borderId="42" xfId="0" applyFont="1" applyFill="1" applyBorder="1" applyAlignment="1">
      <alignment horizontal="left" wrapText="1"/>
    </xf>
    <xf numFmtId="0" fontId="38" fillId="10" borderId="42" xfId="0" applyFont="1" applyFill="1" applyBorder="1" applyAlignment="1">
      <alignment horizontal="left"/>
    </xf>
    <xf numFmtId="0" fontId="39" fillId="10" borderId="46" xfId="0" applyFont="1" applyFill="1" applyBorder="1" applyAlignment="1">
      <alignment horizontal="left" shrinkToFit="1"/>
    </xf>
    <xf numFmtId="58" fontId="38" fillId="10" borderId="47" xfId="0" applyNumberFormat="1" applyFont="1" applyFill="1" applyBorder="1" applyAlignment="1">
      <alignment horizontal="left" shrinkToFit="1"/>
    </xf>
    <xf numFmtId="0" fontId="38" fillId="10" borderId="47" xfId="0" applyFont="1" applyFill="1" applyBorder="1" applyAlignment="1">
      <alignment horizontal="left" shrinkToFit="1"/>
    </xf>
    <xf numFmtId="0" fontId="38" fillId="10" borderId="47" xfId="0" applyFont="1" applyFill="1" applyBorder="1" applyAlignment="1">
      <alignment horizontal="left"/>
    </xf>
    <xf numFmtId="0" fontId="38" fillId="10" borderId="48" xfId="0" applyFont="1" applyFill="1" applyBorder="1" applyAlignment="1">
      <alignment horizontal="left"/>
    </xf>
    <xf numFmtId="58" fontId="38" fillId="10" borderId="27" xfId="0" applyNumberFormat="1" applyFont="1" applyFill="1" applyBorder="1" applyAlignment="1">
      <alignment horizontal="left" shrinkToFit="1"/>
    </xf>
    <xf numFmtId="0" fontId="38" fillId="10" borderId="30" xfId="0" applyFont="1" applyFill="1" applyBorder="1" applyAlignment="1">
      <alignment horizontal="left" wrapText="1" shrinkToFit="1"/>
    </xf>
    <xf numFmtId="0" fontId="39" fillId="10" borderId="0" xfId="0" applyFont="1" applyFill="1"/>
    <xf numFmtId="0" fontId="38" fillId="10" borderId="0" xfId="0" applyFont="1" applyFill="1" applyAlignment="1">
      <alignment shrinkToFit="1"/>
    </xf>
    <xf numFmtId="0" fontId="38" fillId="10" borderId="0" xfId="0" applyFont="1" applyFill="1" applyAlignment="1">
      <alignment horizontal="center"/>
    </xf>
    <xf numFmtId="0" fontId="38" fillId="10" borderId="37" xfId="0" applyFont="1" applyFill="1" applyBorder="1" applyAlignment="1">
      <alignment horizontal="left"/>
    </xf>
    <xf numFmtId="0" fontId="38" fillId="10" borderId="39" xfId="0" applyFont="1" applyFill="1" applyBorder="1" applyAlignment="1"/>
    <xf numFmtId="0" fontId="38" fillId="10" borderId="40" xfId="0" applyFont="1" applyFill="1" applyBorder="1" applyAlignment="1"/>
    <xf numFmtId="0" fontId="38" fillId="10" borderId="41" xfId="0" applyFont="1" applyFill="1" applyBorder="1" applyAlignment="1"/>
    <xf numFmtId="0" fontId="38" fillId="10" borderId="42" xfId="0" applyFont="1" applyFill="1" applyBorder="1" applyAlignment="1"/>
    <xf numFmtId="0" fontId="39" fillId="10" borderId="40" xfId="0" applyFont="1" applyFill="1" applyBorder="1" applyAlignment="1">
      <alignment horizontal="left"/>
    </xf>
    <xf numFmtId="0" fontId="38" fillId="10" borderId="43" xfId="0" applyFont="1" applyFill="1" applyBorder="1" applyAlignment="1">
      <alignment horizontal="left"/>
    </xf>
    <xf numFmtId="0" fontId="38" fillId="10" borderId="44" xfId="0" applyFont="1" applyFill="1" applyBorder="1" applyAlignment="1">
      <alignment horizontal="left"/>
    </xf>
    <xf numFmtId="0" fontId="38" fillId="10" borderId="44" xfId="0" applyFont="1" applyFill="1" applyBorder="1" applyAlignment="1">
      <alignment horizontal="left" shrinkToFit="1"/>
    </xf>
    <xf numFmtId="0" fontId="45" fillId="10" borderId="44" xfId="0" applyFont="1" applyFill="1" applyBorder="1" applyAlignment="1">
      <alignment horizontal="left"/>
    </xf>
    <xf numFmtId="0" fontId="38" fillId="10" borderId="45" xfId="0" applyFont="1" applyFill="1" applyBorder="1" applyAlignment="1"/>
    <xf numFmtId="0" fontId="38" fillId="10" borderId="55" xfId="0" applyFont="1" applyFill="1" applyBorder="1" applyAlignment="1">
      <alignment horizontal="left"/>
    </xf>
    <xf numFmtId="0" fontId="38" fillId="10" borderId="56" xfId="0" applyFont="1" applyFill="1" applyBorder="1" applyAlignment="1">
      <alignment horizontal="left"/>
    </xf>
    <xf numFmtId="0" fontId="38" fillId="10" borderId="56" xfId="0" applyFont="1" applyFill="1" applyBorder="1" applyAlignment="1">
      <alignment horizontal="left" shrinkToFit="1"/>
    </xf>
    <xf numFmtId="0" fontId="45" fillId="10" borderId="56" xfId="0" applyFont="1" applyFill="1" applyBorder="1" applyAlignment="1">
      <alignment horizontal="left"/>
    </xf>
    <xf numFmtId="0" fontId="38" fillId="10" borderId="57" xfId="0" applyFont="1" applyFill="1" applyBorder="1" applyAlignment="1"/>
    <xf numFmtId="0" fontId="39" fillId="0" borderId="0" xfId="0" applyFont="1" applyFill="1"/>
    <xf numFmtId="0" fontId="37" fillId="0" borderId="27" xfId="0" applyFont="1" applyBorder="1" applyAlignment="1">
      <alignment horizontal="center" vertical="center"/>
    </xf>
    <xf numFmtId="0" fontId="39" fillId="0" borderId="0" xfId="0" applyFont="1" applyBorder="1" applyAlignment="1">
      <alignment vertical="center"/>
    </xf>
    <xf numFmtId="0" fontId="7" fillId="0" borderId="0" xfId="0" applyFont="1" applyBorder="1" applyAlignment="1">
      <alignment vertical="center"/>
    </xf>
    <xf numFmtId="0" fontId="39" fillId="0" borderId="0" xfId="0" applyFont="1" applyBorder="1" applyAlignment="1">
      <alignment horizontal="left" vertical="center"/>
    </xf>
    <xf numFmtId="38" fontId="39" fillId="0" borderId="27" xfId="4" applyFont="1" applyFill="1" applyBorder="1" applyAlignment="1">
      <alignment horizontal="right" vertical="center"/>
    </xf>
    <xf numFmtId="0" fontId="39" fillId="0" borderId="27" xfId="0" applyFont="1" applyFill="1" applyBorder="1" applyAlignment="1">
      <alignment horizontal="right" vertical="center"/>
    </xf>
    <xf numFmtId="0" fontId="39" fillId="0" borderId="30" xfId="0" applyFont="1" applyFill="1" applyBorder="1" applyAlignment="1">
      <alignment horizontal="right" vertical="center"/>
    </xf>
    <xf numFmtId="0" fontId="39" fillId="0" borderId="0" xfId="0" applyFont="1" applyBorder="1" applyAlignment="1">
      <alignment horizontal="center" vertical="center"/>
    </xf>
    <xf numFmtId="0" fontId="37" fillId="0" borderId="30" xfId="0" applyFont="1" applyBorder="1" applyAlignment="1">
      <alignment horizontal="center" vertical="center"/>
    </xf>
    <xf numFmtId="0" fontId="39" fillId="0" borderId="28" xfId="0" applyFont="1" applyFill="1" applyBorder="1" applyAlignment="1">
      <alignment horizontal="right" vertical="center"/>
    </xf>
    <xf numFmtId="38" fontId="39" fillId="0" borderId="30" xfId="4" applyFont="1" applyFill="1" applyBorder="1" applyAlignment="1">
      <alignment horizontal="right" vertical="center"/>
    </xf>
    <xf numFmtId="38" fontId="39" fillId="0" borderId="27" xfId="5" applyFont="1" applyFill="1" applyBorder="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vertical="center"/>
    </xf>
    <xf numFmtId="38" fontId="11" fillId="0" borderId="0" xfId="4" applyFont="1" applyBorder="1" applyAlignment="1">
      <alignment horizontal="right" vertical="center"/>
    </xf>
    <xf numFmtId="0" fontId="11" fillId="0" borderId="0" xfId="0" applyFont="1" applyBorder="1" applyAlignment="1">
      <alignment horizontal="center" vertical="center"/>
    </xf>
    <xf numFmtId="0" fontId="46" fillId="10" borderId="49" xfId="0" applyFont="1" applyFill="1" applyBorder="1" applyAlignment="1">
      <alignment horizontal="left" vertical="center"/>
    </xf>
    <xf numFmtId="38" fontId="49" fillId="10" borderId="27" xfId="4" applyFont="1" applyFill="1" applyBorder="1" applyAlignment="1">
      <alignment horizontal="right" vertical="center"/>
    </xf>
    <xf numFmtId="0" fontId="38" fillId="10" borderId="49" xfId="0" applyFont="1" applyFill="1" applyBorder="1" applyAlignment="1">
      <alignment horizontal="left" vertical="center"/>
    </xf>
    <xf numFmtId="38" fontId="39" fillId="10" borderId="27" xfId="4" applyFont="1" applyFill="1" applyBorder="1" applyAlignment="1">
      <alignment horizontal="right" vertical="center"/>
    </xf>
    <xf numFmtId="0" fontId="46" fillId="10" borderId="46" xfId="0" applyFont="1" applyFill="1" applyBorder="1" applyAlignment="1">
      <alignment horizontal="left" vertical="center"/>
    </xf>
    <xf numFmtId="0" fontId="38" fillId="10" borderId="49" xfId="0" applyFont="1" applyFill="1" applyBorder="1" applyAlignment="1">
      <alignment vertical="center"/>
    </xf>
    <xf numFmtId="0" fontId="46" fillId="10" borderId="46" xfId="0" applyFont="1" applyFill="1" applyBorder="1" applyAlignment="1">
      <alignment vertical="center"/>
    </xf>
    <xf numFmtId="0" fontId="38" fillId="10" borderId="49" xfId="0" applyFont="1" applyFill="1" applyBorder="1" applyAlignment="1">
      <alignment vertical="center" wrapText="1"/>
    </xf>
    <xf numFmtId="0" fontId="38" fillId="10" borderId="55" xfId="0" applyFont="1" applyFill="1" applyBorder="1" applyAlignment="1">
      <alignment vertical="center"/>
    </xf>
    <xf numFmtId="38" fontId="49" fillId="10" borderId="28" xfId="4" applyFont="1" applyFill="1" applyBorder="1" applyAlignment="1">
      <alignment horizontal="right" vertical="center"/>
    </xf>
    <xf numFmtId="177" fontId="39" fillId="10" borderId="30" xfId="5" applyNumberFormat="1" applyFont="1" applyFill="1" applyBorder="1" applyAlignment="1">
      <alignment vertical="center"/>
    </xf>
    <xf numFmtId="0" fontId="50" fillId="0" borderId="27" xfId="0" applyFont="1" applyFill="1" applyBorder="1" applyAlignment="1">
      <alignment horizontal="right" vertical="center" wrapText="1"/>
    </xf>
    <xf numFmtId="0" fontId="50" fillId="0" borderId="64" xfId="0" applyFont="1" applyFill="1" applyBorder="1" applyAlignment="1">
      <alignment horizontal="right" vertical="center" wrapText="1"/>
    </xf>
    <xf numFmtId="38" fontId="50" fillId="0" borderId="27" xfId="5" applyFont="1" applyFill="1" applyBorder="1" applyAlignment="1">
      <alignment horizontal="right" vertical="center" wrapText="1"/>
    </xf>
    <xf numFmtId="38" fontId="50" fillId="0" borderId="64" xfId="5" applyFont="1" applyFill="1" applyBorder="1" applyAlignment="1">
      <alignment horizontal="right" vertical="center" wrapText="1"/>
    </xf>
    <xf numFmtId="0" fontId="50" fillId="0" borderId="28" xfId="0" applyFont="1" applyFill="1" applyBorder="1" applyAlignment="1">
      <alignment horizontal="right" vertical="center" wrapText="1"/>
    </xf>
    <xf numFmtId="0" fontId="50" fillId="0" borderId="65" xfId="0" applyFont="1" applyFill="1" applyBorder="1" applyAlignment="1">
      <alignment horizontal="right" vertical="center" wrapText="1"/>
    </xf>
    <xf numFmtId="0" fontId="50" fillId="0" borderId="30" xfId="0" applyFont="1" applyFill="1" applyBorder="1" applyAlignment="1">
      <alignment horizontal="right" vertical="center" wrapText="1"/>
    </xf>
    <xf numFmtId="205" fontId="50" fillId="0" borderId="27" xfId="0" applyNumberFormat="1" applyFont="1" applyFill="1" applyBorder="1" applyAlignment="1">
      <alignment horizontal="right" vertical="center" wrapText="1"/>
    </xf>
    <xf numFmtId="0" fontId="50" fillId="0" borderId="30" xfId="0" applyNumberFormat="1" applyFont="1" applyFill="1" applyBorder="1" applyAlignment="1">
      <alignment horizontal="right" vertical="center" wrapText="1"/>
    </xf>
    <xf numFmtId="0" fontId="9" fillId="10" borderId="0" xfId="0" applyFont="1" applyFill="1" applyBorder="1" applyAlignment="1">
      <alignment vertical="center"/>
    </xf>
    <xf numFmtId="0" fontId="7" fillId="10" borderId="0" xfId="0" applyFont="1" applyFill="1" applyAlignment="1">
      <alignment vertical="center"/>
    </xf>
    <xf numFmtId="0" fontId="11" fillId="10" borderId="0" xfId="0" applyFont="1" applyFill="1" applyBorder="1" applyAlignment="1">
      <alignment vertical="center"/>
    </xf>
    <xf numFmtId="0" fontId="39" fillId="10" borderId="64" xfId="0" applyFont="1" applyFill="1" applyBorder="1" applyAlignment="1">
      <alignment vertical="center"/>
    </xf>
    <xf numFmtId="183" fontId="39" fillId="10" borderId="61" xfId="0" applyNumberFormat="1" applyFont="1" applyFill="1" applyBorder="1" applyAlignment="1">
      <alignment vertical="center"/>
    </xf>
    <xf numFmtId="0" fontId="39" fillId="10" borderId="61" xfId="0" applyFont="1" applyFill="1" applyBorder="1" applyAlignment="1">
      <alignment vertical="center"/>
    </xf>
    <xf numFmtId="0" fontId="39" fillId="10" borderId="23" xfId="0" applyFont="1" applyFill="1" applyBorder="1" applyAlignment="1">
      <alignment vertical="center"/>
    </xf>
    <xf numFmtId="183" fontId="7" fillId="10" borderId="0" xfId="0" applyNumberFormat="1" applyFont="1" applyFill="1" applyAlignment="1">
      <alignment vertical="center"/>
    </xf>
    <xf numFmtId="184" fontId="39" fillId="10" borderId="61" xfId="0" applyNumberFormat="1" applyFont="1" applyFill="1" applyBorder="1" applyAlignment="1">
      <alignment vertical="center"/>
    </xf>
    <xf numFmtId="0" fontId="39" fillId="10" borderId="65" xfId="0" applyFont="1" applyFill="1" applyBorder="1" applyAlignment="1">
      <alignment vertical="center"/>
    </xf>
    <xf numFmtId="184" fontId="39" fillId="10" borderId="62" xfId="0" applyNumberFormat="1" applyFont="1" applyFill="1" applyBorder="1" applyAlignment="1">
      <alignment vertical="center"/>
    </xf>
    <xf numFmtId="0" fontId="39" fillId="10" borderId="62" xfId="0" applyFont="1" applyFill="1" applyBorder="1" applyAlignment="1">
      <alignment vertical="center"/>
    </xf>
    <xf numFmtId="0" fontId="39" fillId="10" borderId="36" xfId="0" applyFont="1" applyFill="1" applyBorder="1" applyAlignment="1">
      <alignment vertical="center"/>
    </xf>
    <xf numFmtId="0" fontId="39" fillId="10" borderId="0" xfId="0" applyFont="1" applyFill="1" applyAlignment="1">
      <alignment horizontal="left" vertical="center"/>
    </xf>
    <xf numFmtId="0" fontId="39" fillId="10" borderId="9" xfId="0" applyFont="1" applyFill="1" applyBorder="1" applyAlignment="1">
      <alignment vertical="center"/>
    </xf>
    <xf numFmtId="0" fontId="39" fillId="10" borderId="3" xfId="0" applyFont="1" applyFill="1" applyBorder="1" applyAlignment="1">
      <alignment vertical="center"/>
    </xf>
    <xf numFmtId="0" fontId="39" fillId="10" borderId="1" xfId="0" applyFont="1" applyFill="1" applyBorder="1" applyAlignment="1">
      <alignment horizontal="right" vertical="center"/>
    </xf>
    <xf numFmtId="0" fontId="39" fillId="10" borderId="0" xfId="0" applyFont="1" applyFill="1" applyBorder="1" applyAlignment="1">
      <alignment horizontal="right" vertical="center"/>
    </xf>
    <xf numFmtId="0" fontId="39" fillId="10" borderId="10" xfId="0" applyFont="1" applyFill="1" applyBorder="1" applyAlignment="1">
      <alignment horizontal="right" vertical="center"/>
    </xf>
    <xf numFmtId="0" fontId="39" fillId="10" borderId="33" xfId="0" applyFont="1" applyFill="1" applyBorder="1" applyAlignment="1">
      <alignment horizontal="right" vertical="center"/>
    </xf>
    <xf numFmtId="0" fontId="39" fillId="10" borderId="34" xfId="0" applyFont="1" applyFill="1" applyBorder="1" applyAlignment="1">
      <alignment vertical="center"/>
    </xf>
    <xf numFmtId="0" fontId="39" fillId="10" borderId="35" xfId="0" applyFont="1" applyFill="1" applyBorder="1" applyAlignment="1">
      <alignment vertical="center"/>
    </xf>
    <xf numFmtId="0" fontId="39" fillId="10" borderId="10" xfId="0" applyFont="1" applyFill="1" applyBorder="1" applyAlignment="1">
      <alignment vertical="center"/>
    </xf>
    <xf numFmtId="0" fontId="39" fillId="10" borderId="33" xfId="0" applyFont="1" applyFill="1" applyBorder="1" applyAlignment="1">
      <alignment vertical="center"/>
    </xf>
    <xf numFmtId="0" fontId="39" fillId="10" borderId="11" xfId="0" applyFont="1" applyFill="1" applyBorder="1" applyAlignment="1">
      <alignment vertical="center"/>
    </xf>
    <xf numFmtId="0" fontId="39" fillId="10" borderId="24" xfId="0" applyFont="1" applyFill="1" applyBorder="1" applyAlignment="1">
      <alignment vertical="center"/>
    </xf>
    <xf numFmtId="0" fontId="39" fillId="10" borderId="36" xfId="0" applyFont="1" applyFill="1" applyBorder="1" applyAlignment="1">
      <alignment horizontal="right" vertical="center"/>
    </xf>
    <xf numFmtId="0" fontId="11" fillId="10" borderId="4" xfId="0" applyFont="1" applyFill="1" applyBorder="1" applyAlignment="1">
      <alignment vertical="center"/>
    </xf>
    <xf numFmtId="0" fontId="11" fillId="10" borderId="2" xfId="0" applyFont="1" applyFill="1" applyBorder="1" applyAlignment="1">
      <alignment vertical="center"/>
    </xf>
    <xf numFmtId="0" fontId="39" fillId="10" borderId="2" xfId="0" applyFont="1" applyFill="1" applyBorder="1" applyAlignment="1">
      <alignment vertical="center"/>
    </xf>
    <xf numFmtId="0" fontId="39" fillId="10" borderId="2" xfId="0" applyFont="1" applyFill="1" applyBorder="1" applyAlignment="1">
      <alignment vertical="center" wrapText="1"/>
    </xf>
    <xf numFmtId="0" fontId="39" fillId="10" borderId="70" xfId="0" applyFont="1" applyFill="1" applyBorder="1" applyAlignment="1">
      <alignment vertical="center"/>
    </xf>
    <xf numFmtId="0" fontId="42" fillId="10" borderId="0" xfId="0" applyFont="1" applyFill="1" applyBorder="1" applyAlignment="1">
      <alignment vertical="center"/>
    </xf>
    <xf numFmtId="0" fontId="42" fillId="10" borderId="0" xfId="0" applyFont="1" applyFill="1" applyBorder="1" applyAlignment="1">
      <alignment vertical="center" wrapText="1"/>
    </xf>
    <xf numFmtId="0" fontId="38" fillId="10" borderId="61" xfId="0" applyFont="1" applyFill="1" applyBorder="1" applyAlignment="1">
      <alignment vertical="center"/>
    </xf>
    <xf numFmtId="0" fontId="38" fillId="10" borderId="23" xfId="0" applyFont="1" applyFill="1" applyBorder="1" applyAlignment="1">
      <alignment vertical="center"/>
    </xf>
    <xf numFmtId="0" fontId="38" fillId="10" borderId="65" xfId="0" applyFont="1" applyFill="1" applyBorder="1" applyAlignment="1">
      <alignment vertical="center"/>
    </xf>
    <xf numFmtId="0" fontId="38" fillId="10" borderId="77" xfId="0" applyFont="1" applyFill="1" applyBorder="1" applyAlignment="1">
      <alignment vertical="center"/>
    </xf>
    <xf numFmtId="0" fontId="38" fillId="10" borderId="62" xfId="0" applyFont="1" applyFill="1" applyBorder="1" applyAlignment="1">
      <alignment vertical="center"/>
    </xf>
    <xf numFmtId="0" fontId="38" fillId="10" borderId="36" xfId="0" applyFont="1" applyFill="1" applyBorder="1" applyAlignment="1">
      <alignment vertical="center"/>
    </xf>
    <xf numFmtId="0" fontId="37" fillId="0" borderId="64" xfId="0" applyFont="1" applyBorder="1" applyAlignment="1">
      <alignment horizontal="center" vertical="center"/>
    </xf>
    <xf numFmtId="38" fontId="37" fillId="0" borderId="65" xfId="4" applyFont="1" applyBorder="1" applyAlignment="1">
      <alignment horizontal="center" vertical="center"/>
    </xf>
    <xf numFmtId="38" fontId="39" fillId="0" borderId="66" xfId="4" applyFont="1" applyFill="1" applyBorder="1" applyAlignment="1">
      <alignment vertical="center"/>
    </xf>
    <xf numFmtId="38" fontId="39" fillId="0" borderId="64" xfId="4" applyFont="1" applyFill="1" applyBorder="1" applyAlignment="1">
      <alignment vertical="center"/>
    </xf>
    <xf numFmtId="38" fontId="39" fillId="0" borderId="64" xfId="4" applyFont="1" applyFill="1" applyBorder="1" applyAlignment="1">
      <alignment horizontal="right" vertical="center"/>
    </xf>
    <xf numFmtId="38" fontId="39" fillId="0" borderId="65" xfId="0" applyNumberFormat="1" applyFont="1" applyFill="1" applyBorder="1" applyAlignment="1">
      <alignment vertical="center"/>
    </xf>
    <xf numFmtId="0" fontId="39" fillId="10" borderId="0" xfId="0" applyFont="1" applyFill="1" applyBorder="1" applyAlignment="1">
      <alignment vertical="center"/>
    </xf>
    <xf numFmtId="176" fontId="9" fillId="10" borderId="0" xfId="4" applyNumberFormat="1" applyFont="1" applyFill="1" applyBorder="1" applyAlignment="1">
      <alignment horizontal="right" vertical="center"/>
    </xf>
    <xf numFmtId="0" fontId="9" fillId="10" borderId="0" xfId="0" applyFont="1" applyFill="1" applyBorder="1" applyAlignment="1">
      <alignment horizontal="center" vertical="center" wrapText="1"/>
    </xf>
    <xf numFmtId="0" fontId="9" fillId="10" borderId="0" xfId="0" applyFont="1" applyFill="1" applyBorder="1" applyAlignment="1">
      <alignment horizontal="center" vertical="center"/>
    </xf>
    <xf numFmtId="193" fontId="9" fillId="10" borderId="0" xfId="0" applyNumberFormat="1" applyFont="1" applyFill="1" applyBorder="1" applyAlignment="1">
      <alignment horizontal="right" vertical="center"/>
    </xf>
    <xf numFmtId="40" fontId="39" fillId="10" borderId="36" xfId="0" applyNumberFormat="1" applyFont="1" applyFill="1" applyBorder="1" applyAlignment="1">
      <alignment horizontal="right" vertical="center"/>
    </xf>
    <xf numFmtId="38" fontId="39" fillId="10" borderId="25" xfId="5" applyFont="1" applyFill="1" applyBorder="1" applyAlignment="1">
      <alignment vertical="center"/>
    </xf>
    <xf numFmtId="38" fontId="39" fillId="10" borderId="23" xfId="5" applyFont="1" applyFill="1" applyBorder="1" applyAlignment="1">
      <alignment vertical="center"/>
    </xf>
    <xf numFmtId="38" fontId="39" fillId="10" borderId="25" xfId="5" applyNumberFormat="1" applyFont="1" applyFill="1" applyBorder="1" applyAlignment="1">
      <alignment vertical="center"/>
    </xf>
    <xf numFmtId="38" fontId="39" fillId="10" borderId="36" xfId="5" applyFont="1" applyFill="1" applyBorder="1" applyAlignment="1">
      <alignment vertical="center"/>
    </xf>
    <xf numFmtId="38" fontId="39" fillId="10" borderId="78" xfId="5" applyFont="1" applyFill="1" applyBorder="1" applyAlignment="1">
      <alignment vertical="center"/>
    </xf>
    <xf numFmtId="38" fontId="39" fillId="10" borderId="17" xfId="5" applyFont="1" applyFill="1" applyBorder="1" applyAlignment="1">
      <alignment vertical="center"/>
    </xf>
    <xf numFmtId="0" fontId="39" fillId="0" borderId="27" xfId="0" quotePrefix="1" applyFont="1" applyFill="1" applyBorder="1" applyAlignment="1">
      <alignment horizontal="right" vertical="center"/>
    </xf>
    <xf numFmtId="198" fontId="39" fillId="0" borderId="27" xfId="0" applyNumberFormat="1" applyFont="1" applyBorder="1" applyAlignment="1">
      <alignment vertical="center"/>
    </xf>
    <xf numFmtId="198" fontId="39" fillId="0" borderId="27" xfId="5" applyNumberFormat="1" applyFont="1" applyBorder="1" applyAlignment="1">
      <alignment horizontal="right" vertical="center"/>
    </xf>
    <xf numFmtId="198" fontId="39" fillId="0" borderId="27" xfId="5" applyNumberFormat="1" applyFont="1" applyBorder="1" applyAlignment="1">
      <alignment vertical="center"/>
    </xf>
    <xf numFmtId="198" fontId="39" fillId="0" borderId="28" xfId="0" applyNumberFormat="1" applyFont="1" applyBorder="1" applyAlignment="1">
      <alignment vertical="center"/>
    </xf>
    <xf numFmtId="189" fontId="38" fillId="10" borderId="49" xfId="0" applyNumberFormat="1" applyFont="1" applyFill="1" applyBorder="1" applyAlignment="1" applyProtection="1">
      <alignment vertical="center"/>
      <protection locked="0"/>
    </xf>
    <xf numFmtId="0" fontId="39" fillId="0" borderId="0" xfId="0" applyFont="1" applyBorder="1" applyAlignment="1">
      <alignment horizontal="center" vertical="center"/>
    </xf>
    <xf numFmtId="0" fontId="39" fillId="0" borderId="0" xfId="0" applyFont="1" applyAlignment="1">
      <alignment horizontal="left" vertical="center"/>
    </xf>
    <xf numFmtId="38" fontId="39" fillId="0" borderId="27" xfId="5" applyFont="1" applyFill="1" applyBorder="1" applyAlignment="1">
      <alignment horizontal="right" vertical="center"/>
    </xf>
    <xf numFmtId="38" fontId="39" fillId="0" borderId="56" xfId="5" applyFont="1" applyFill="1" applyBorder="1" applyAlignment="1">
      <alignment vertical="center"/>
    </xf>
    <xf numFmtId="0" fontId="11" fillId="0" borderId="0" xfId="0" applyFont="1" applyAlignment="1">
      <alignment vertical="center"/>
    </xf>
    <xf numFmtId="38" fontId="39" fillId="0" borderId="56" xfId="5" applyFont="1" applyFill="1" applyBorder="1" applyAlignment="1">
      <alignment horizontal="right" vertical="center"/>
    </xf>
    <xf numFmtId="0" fontId="39" fillId="0" borderId="0" xfId="0" applyFont="1" applyAlignment="1">
      <alignment horizontal="right" vertical="center"/>
    </xf>
    <xf numFmtId="0" fontId="11" fillId="0" borderId="0" xfId="0" applyFont="1" applyBorder="1" applyAlignment="1">
      <alignment vertical="center"/>
    </xf>
    <xf numFmtId="38" fontId="11" fillId="0" borderId="0" xfId="4" applyFont="1" applyBorder="1" applyAlignment="1">
      <alignment horizontal="center" vertical="center"/>
    </xf>
    <xf numFmtId="0" fontId="11" fillId="0" borderId="0" xfId="0" applyFont="1" applyBorder="1" applyAlignment="1">
      <alignment horizontal="center" vertical="center"/>
    </xf>
    <xf numFmtId="0" fontId="39"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7" fillId="0" borderId="0" xfId="0" applyFont="1" applyBorder="1" applyAlignment="1">
      <alignment vertical="center"/>
    </xf>
    <xf numFmtId="0" fontId="11" fillId="0" borderId="0" xfId="0" applyFont="1" applyBorder="1" applyAlignment="1">
      <alignment horizontal="center" vertical="distributed"/>
    </xf>
    <xf numFmtId="38" fontId="39" fillId="10" borderId="27" xfId="4" applyFont="1" applyFill="1" applyBorder="1" applyAlignment="1">
      <alignment vertical="center"/>
    </xf>
    <xf numFmtId="0" fontId="63" fillId="5" borderId="0" xfId="0" applyFont="1" applyFill="1" applyBorder="1" applyAlignment="1">
      <alignment vertical="center"/>
    </xf>
    <xf numFmtId="0" fontId="41" fillId="0" borderId="0" xfId="0" applyFont="1" applyBorder="1" applyAlignment="1">
      <alignment horizontal="center" vertical="distributed"/>
    </xf>
    <xf numFmtId="0" fontId="37" fillId="0" borderId="0" xfId="0" applyFont="1" applyFill="1" applyBorder="1" applyAlignment="1">
      <alignment horizontal="distributed" vertical="distributed"/>
    </xf>
    <xf numFmtId="0" fontId="39" fillId="0" borderId="0" xfId="0" applyFont="1" applyFill="1" applyBorder="1" applyAlignment="1">
      <alignment vertical="center"/>
    </xf>
    <xf numFmtId="38" fontId="39" fillId="0" borderId="0" xfId="0" applyNumberFormat="1" applyFont="1" applyFill="1" applyBorder="1" applyAlignment="1">
      <alignment vertical="center"/>
    </xf>
    <xf numFmtId="0" fontId="39" fillId="0" borderId="0" xfId="0" applyFont="1" applyFill="1" applyBorder="1" applyAlignment="1">
      <alignment horizontal="right" vertical="center"/>
    </xf>
    <xf numFmtId="38" fontId="39" fillId="0" borderId="0" xfId="0" applyNumberFormat="1" applyFont="1" applyFill="1" applyBorder="1" applyAlignment="1">
      <alignment horizontal="right" vertical="center"/>
    </xf>
    <xf numFmtId="0" fontId="37" fillId="0" borderId="0" xfId="0" applyFont="1" applyFill="1" applyBorder="1" applyAlignment="1">
      <alignment vertical="top" readingOrder="1"/>
    </xf>
    <xf numFmtId="0" fontId="64" fillId="0" borderId="0" xfId="0" applyFont="1" applyBorder="1" applyAlignment="1">
      <alignment vertical="top" readingOrder="1"/>
    </xf>
    <xf numFmtId="0" fontId="11" fillId="0" borderId="0" xfId="0" applyFont="1" applyBorder="1" applyAlignment="1">
      <alignment vertical="center"/>
    </xf>
    <xf numFmtId="0" fontId="37" fillId="0" borderId="0" xfId="0" applyFont="1" applyAlignment="1">
      <alignment horizontal="left"/>
    </xf>
    <xf numFmtId="0" fontId="39" fillId="0" borderId="28" xfId="0" applyFont="1" applyFill="1" applyBorder="1" applyAlignment="1">
      <alignment vertical="center"/>
    </xf>
    <xf numFmtId="0" fontId="39" fillId="0" borderId="28" xfId="0" applyFont="1" applyFill="1" applyBorder="1" applyAlignment="1">
      <alignment horizontal="right" vertical="center"/>
    </xf>
    <xf numFmtId="0" fontId="39" fillId="0" borderId="27" xfId="0" applyFont="1" applyBorder="1" applyAlignment="1">
      <alignment horizontal="center" vertical="center"/>
    </xf>
    <xf numFmtId="0" fontId="39" fillId="0" borderId="0" xfId="0" applyFont="1" applyBorder="1" applyAlignment="1">
      <alignment vertical="center"/>
    </xf>
    <xf numFmtId="0" fontId="39" fillId="0" borderId="30" xfId="0" applyFont="1" applyBorder="1" applyAlignment="1">
      <alignment horizontal="center" vertical="center"/>
    </xf>
    <xf numFmtId="0" fontId="11" fillId="0" borderId="0" xfId="0" applyFont="1" applyBorder="1" applyAlignment="1">
      <alignment vertical="center"/>
    </xf>
    <xf numFmtId="38" fontId="39" fillId="0" borderId="27" xfId="5" applyFont="1" applyBorder="1" applyAlignment="1">
      <alignment horizontal="right" vertical="center"/>
    </xf>
    <xf numFmtId="38" fontId="39" fillId="0" borderId="30" xfId="5" applyFont="1" applyBorder="1" applyAlignment="1">
      <alignment horizontal="right" vertical="center"/>
    </xf>
    <xf numFmtId="0" fontId="39" fillId="0" borderId="27" xfId="0" applyFont="1" applyBorder="1" applyAlignment="1">
      <alignment horizontal="right" vertical="center"/>
    </xf>
    <xf numFmtId="38" fontId="42" fillId="0" borderId="0" xfId="4" applyFont="1" applyBorder="1" applyAlignment="1">
      <alignment horizontal="right" vertical="center"/>
    </xf>
    <xf numFmtId="0" fontId="39" fillId="0" borderId="28" xfId="5" applyNumberFormat="1" applyFont="1" applyBorder="1" applyAlignment="1">
      <alignment horizontal="right" vertical="center"/>
    </xf>
    <xf numFmtId="0" fontId="7" fillId="0" borderId="0" xfId="0" applyFont="1" applyBorder="1" applyAlignment="1">
      <alignment horizontal="center" vertical="center"/>
    </xf>
    <xf numFmtId="0" fontId="38" fillId="0" borderId="0" xfId="0" applyFont="1" applyFill="1" applyBorder="1" applyAlignment="1">
      <alignment vertical="center"/>
    </xf>
    <xf numFmtId="0" fontId="38" fillId="0" borderId="27" xfId="0" applyFont="1" applyBorder="1" applyAlignment="1">
      <alignment vertical="center"/>
    </xf>
    <xf numFmtId="0" fontId="27" fillId="0" borderId="0" xfId="0" applyFont="1" applyAlignment="1">
      <alignment horizont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51" xfId="0" applyFont="1" applyBorder="1" applyAlignment="1">
      <alignment horizontal="center" vertical="center"/>
    </xf>
    <xf numFmtId="0" fontId="38" fillId="0" borderId="52" xfId="0" applyFont="1" applyBorder="1" applyAlignment="1">
      <alignment horizontal="center" vertical="center"/>
    </xf>
    <xf numFmtId="0" fontId="38" fillId="0" borderId="53" xfId="0" applyFont="1" applyBorder="1" applyAlignment="1">
      <alignment horizontal="center" vertical="center"/>
    </xf>
    <xf numFmtId="0" fontId="38" fillId="0" borderId="49" xfId="0" applyFont="1" applyBorder="1" applyAlignment="1">
      <alignment horizontal="center" vertical="center"/>
    </xf>
    <xf numFmtId="0" fontId="38" fillId="0" borderId="50" xfId="0" applyFont="1" applyBorder="1" applyAlignment="1">
      <alignment horizontal="center" vertical="center"/>
    </xf>
    <xf numFmtId="0" fontId="38" fillId="0" borderId="53" xfId="0" applyFont="1" applyBorder="1" applyAlignment="1">
      <alignment horizontal="center" vertical="center" wrapText="1" shrinkToFit="1"/>
    </xf>
    <xf numFmtId="0" fontId="38" fillId="0" borderId="28" xfId="0" applyFont="1" applyBorder="1" applyAlignment="1">
      <alignment horizontal="left" vertical="center"/>
    </xf>
    <xf numFmtId="0" fontId="38" fillId="0" borderId="49" xfId="0" applyNumberFormat="1" applyFont="1" applyBorder="1" applyAlignment="1">
      <alignment horizontal="center" vertical="center"/>
    </xf>
    <xf numFmtId="0" fontId="38" fillId="0" borderId="27" xfId="0" applyNumberFormat="1" applyFont="1" applyBorder="1" applyAlignment="1">
      <alignment horizontal="center" vertical="center"/>
    </xf>
    <xf numFmtId="0" fontId="7" fillId="0" borderId="67" xfId="0" applyFont="1" applyBorder="1" applyAlignment="1">
      <alignment horizontal="left" vertical="center"/>
    </xf>
    <xf numFmtId="0" fontId="7" fillId="0" borderId="33" xfId="0" applyFont="1" applyBorder="1" applyAlignment="1">
      <alignment horizontal="left" vertical="center"/>
    </xf>
    <xf numFmtId="0" fontId="7" fillId="0" borderId="78" xfId="0" applyFont="1" applyBorder="1" applyAlignment="1">
      <alignment horizontal="left" vertical="center"/>
    </xf>
    <xf numFmtId="0" fontId="38" fillId="0" borderId="60" xfId="0" applyFont="1" applyBorder="1" applyAlignment="1">
      <alignment horizontal="left" vertical="center"/>
    </xf>
    <xf numFmtId="0" fontId="38" fillId="0" borderId="0" xfId="0" applyFont="1" applyBorder="1" applyAlignment="1">
      <alignment horizontal="left" vertical="center"/>
    </xf>
    <xf numFmtId="0" fontId="38" fillId="0" borderId="5" xfId="0" applyFont="1" applyBorder="1" applyAlignment="1">
      <alignment horizontal="left" vertical="center"/>
    </xf>
    <xf numFmtId="0" fontId="38" fillId="0" borderId="54"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0" fontId="38" fillId="0" borderId="30" xfId="0" applyFont="1" applyBorder="1" applyAlignment="1">
      <alignment horizontal="center" vertical="center"/>
    </xf>
    <xf numFmtId="0" fontId="7" fillId="0" borderId="64"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39" fillId="0" borderId="27" xfId="0" applyFont="1" applyBorder="1" applyAlignment="1">
      <alignment horizontal="center" vertical="center" wrapText="1"/>
    </xf>
    <xf numFmtId="0" fontId="39" fillId="0" borderId="27" xfId="0" applyFont="1" applyBorder="1" applyAlignment="1">
      <alignment horizontal="center" vertical="center"/>
    </xf>
    <xf numFmtId="0" fontId="7" fillId="0" borderId="2" xfId="0" applyFont="1" applyBorder="1" applyAlignment="1">
      <alignment horizontal="center" vertical="center"/>
    </xf>
    <xf numFmtId="0" fontId="7" fillId="0" borderId="70" xfId="0" applyFont="1" applyBorder="1" applyAlignment="1">
      <alignment horizontal="center" vertical="center"/>
    </xf>
    <xf numFmtId="0" fontId="39" fillId="0" borderId="28" xfId="0" applyFont="1" applyBorder="1" applyAlignment="1">
      <alignment horizontal="center" vertical="center" wrapText="1"/>
    </xf>
    <xf numFmtId="0" fontId="62" fillId="0" borderId="0" xfId="0" applyFont="1" applyAlignment="1">
      <alignment horizontal="left" vertical="center" shrinkToFit="1"/>
    </xf>
    <xf numFmtId="0" fontId="7" fillId="0" borderId="0" xfId="0" applyFont="1" applyAlignment="1">
      <alignment horizontal="left" vertical="center" shrinkToFit="1"/>
    </xf>
    <xf numFmtId="0" fontId="38" fillId="0" borderId="2" xfId="0" applyFont="1" applyBorder="1" applyAlignment="1">
      <alignment horizontal="right" vertical="center"/>
    </xf>
    <xf numFmtId="180" fontId="38" fillId="10" borderId="64" xfId="0" applyNumberFormat="1" applyFont="1" applyFill="1" applyBorder="1" applyAlignment="1">
      <alignment horizontal="center" vertical="center"/>
    </xf>
    <xf numFmtId="180" fontId="38" fillId="10" borderId="24" xfId="0" applyNumberFormat="1" applyFont="1" applyFill="1" applyBorder="1" applyAlignment="1">
      <alignment horizontal="center" vertical="center"/>
    </xf>
    <xf numFmtId="180" fontId="38" fillId="10" borderId="23" xfId="0" applyNumberFormat="1" applyFont="1" applyFill="1" applyBorder="1" applyAlignment="1">
      <alignment horizontal="center" vertical="center"/>
    </xf>
    <xf numFmtId="180" fontId="38" fillId="10" borderId="61" xfId="0" applyNumberFormat="1" applyFont="1" applyFill="1" applyBorder="1" applyAlignment="1">
      <alignment horizontal="center" vertical="center"/>
    </xf>
    <xf numFmtId="0" fontId="38" fillId="0" borderId="27" xfId="0" applyFont="1" applyFill="1" applyBorder="1" applyAlignment="1">
      <alignment horizontal="center" vertical="center"/>
    </xf>
    <xf numFmtId="0" fontId="38" fillId="0" borderId="30" xfId="0" applyFont="1" applyFill="1" applyBorder="1" applyAlignment="1">
      <alignment horizontal="center" vertical="center"/>
    </xf>
    <xf numFmtId="180" fontId="38" fillId="0" borderId="27" xfId="0" applyNumberFormat="1" applyFont="1" applyFill="1" applyBorder="1" applyAlignment="1">
      <alignment horizontal="center" vertical="center"/>
    </xf>
    <xf numFmtId="180" fontId="38" fillId="0" borderId="30" xfId="0" applyNumberFormat="1" applyFont="1" applyFill="1" applyBorder="1" applyAlignment="1">
      <alignment horizontal="center" vertical="center"/>
    </xf>
    <xf numFmtId="180" fontId="38" fillId="10" borderId="27" xfId="0" applyNumberFormat="1" applyFont="1" applyFill="1" applyBorder="1" applyAlignment="1">
      <alignment horizontal="center" vertical="center"/>
    </xf>
    <xf numFmtId="0" fontId="38" fillId="10" borderId="64" xfId="0" applyFont="1" applyFill="1" applyBorder="1" applyAlignment="1">
      <alignment horizontal="center" vertical="center"/>
    </xf>
    <xf numFmtId="0" fontId="38" fillId="10" borderId="24" xfId="0" applyFont="1" applyFill="1" applyBorder="1" applyAlignment="1">
      <alignment horizontal="center" vertical="center"/>
    </xf>
    <xf numFmtId="0" fontId="38" fillId="10" borderId="61" xfId="0" applyFont="1" applyFill="1" applyBorder="1" applyAlignment="1">
      <alignment horizontal="center" vertical="center"/>
    </xf>
    <xf numFmtId="183" fontId="38" fillId="10" borderId="64" xfId="0" applyNumberFormat="1" applyFont="1" applyFill="1" applyBorder="1" applyAlignment="1">
      <alignment horizontal="center" vertical="center"/>
    </xf>
    <xf numFmtId="183" fontId="38" fillId="10" borderId="24" xfId="0" applyNumberFormat="1" applyFont="1" applyFill="1" applyBorder="1" applyAlignment="1">
      <alignment horizontal="center" vertical="center"/>
    </xf>
    <xf numFmtId="183" fontId="38" fillId="10" borderId="61" xfId="0" applyNumberFormat="1" applyFont="1" applyFill="1" applyBorder="1" applyAlignment="1">
      <alignment horizontal="center" vertical="center"/>
    </xf>
    <xf numFmtId="183" fontId="38" fillId="10" borderId="27" xfId="0" applyNumberFormat="1" applyFont="1" applyFill="1" applyBorder="1" applyAlignment="1">
      <alignment horizontal="center" vertical="center"/>
    </xf>
    <xf numFmtId="0" fontId="38" fillId="10" borderId="49" xfId="0" applyFont="1" applyFill="1" applyBorder="1" applyAlignment="1">
      <alignment horizontal="right" vertical="center"/>
    </xf>
    <xf numFmtId="0" fontId="38" fillId="10" borderId="27" xfId="0" applyFont="1" applyFill="1" applyBorder="1" applyAlignment="1">
      <alignment horizontal="right" vertical="center"/>
    </xf>
    <xf numFmtId="0" fontId="38" fillId="0" borderId="49" xfId="0" applyFont="1" applyFill="1" applyBorder="1" applyAlignment="1">
      <alignment horizontal="center" vertical="center"/>
    </xf>
    <xf numFmtId="0" fontId="38" fillId="10" borderId="49" xfId="0" applyFont="1" applyFill="1" applyBorder="1" applyAlignment="1">
      <alignment horizontal="center" vertical="center"/>
    </xf>
    <xf numFmtId="0" fontId="38" fillId="10" borderId="27" xfId="0" applyFont="1" applyFill="1" applyBorder="1" applyAlignment="1">
      <alignment horizontal="center" vertical="center"/>
    </xf>
    <xf numFmtId="0" fontId="38" fillId="0" borderId="53" xfId="0" applyFont="1" applyBorder="1" applyAlignment="1">
      <alignment horizontal="center" vertical="center" wrapText="1"/>
    </xf>
    <xf numFmtId="190" fontId="38" fillId="0" borderId="28" xfId="0" applyNumberFormat="1" applyFont="1" applyFill="1" applyBorder="1" applyAlignment="1">
      <alignment horizontal="center" vertical="center"/>
    </xf>
    <xf numFmtId="190" fontId="38" fillId="0" borderId="27" xfId="0" applyNumberFormat="1" applyFont="1" applyFill="1" applyBorder="1" applyAlignment="1">
      <alignment horizontal="center" vertical="center"/>
    </xf>
    <xf numFmtId="0" fontId="39" fillId="0" borderId="2" xfId="0" applyFont="1" applyBorder="1" applyAlignment="1">
      <alignment horizontal="right" vertical="center"/>
    </xf>
    <xf numFmtId="190" fontId="38" fillId="0" borderId="30" xfId="0" applyNumberFormat="1" applyFont="1" applyFill="1" applyBorder="1" applyAlignment="1">
      <alignment horizontal="center" vertical="center"/>
    </xf>
    <xf numFmtId="38" fontId="38" fillId="0" borderId="27" xfId="5" applyFont="1" applyFill="1" applyBorder="1" applyAlignment="1">
      <alignment horizontal="center" vertical="center"/>
    </xf>
    <xf numFmtId="38" fontId="38" fillId="0" borderId="30" xfId="5" applyFont="1" applyFill="1" applyBorder="1" applyAlignment="1">
      <alignment horizontal="center" vertical="center"/>
    </xf>
    <xf numFmtId="0" fontId="38" fillId="0" borderId="55" xfId="0" applyFont="1" applyFill="1" applyBorder="1" applyAlignment="1">
      <alignment horizontal="center" vertical="center"/>
    </xf>
    <xf numFmtId="0" fontId="38" fillId="0" borderId="56" xfId="0" applyFont="1" applyFill="1" applyBorder="1" applyAlignment="1">
      <alignment horizontal="center" vertical="center"/>
    </xf>
    <xf numFmtId="38" fontId="38" fillId="0" borderId="56" xfId="5" applyFont="1" applyFill="1" applyBorder="1" applyAlignment="1">
      <alignment horizontal="center" vertical="center"/>
    </xf>
    <xf numFmtId="38" fontId="38" fillId="0" borderId="57" xfId="5" applyFont="1" applyFill="1" applyBorder="1" applyAlignment="1">
      <alignment horizontal="center" vertical="center"/>
    </xf>
    <xf numFmtId="0" fontId="39" fillId="0" borderId="53" xfId="0" applyFont="1" applyBorder="1" applyAlignment="1">
      <alignment horizontal="center" vertical="center"/>
    </xf>
    <xf numFmtId="190" fontId="38" fillId="0" borderId="51" xfId="0" applyNumberFormat="1" applyFont="1" applyFill="1" applyBorder="1" applyAlignment="1">
      <alignment horizontal="center" vertical="center"/>
    </xf>
    <xf numFmtId="0" fontId="38" fillId="0" borderId="50" xfId="0" applyFont="1" applyFill="1" applyBorder="1" applyAlignment="1">
      <alignment horizontal="center" vertical="center"/>
    </xf>
    <xf numFmtId="0" fontId="38" fillId="0" borderId="28" xfId="0" applyFont="1" applyFill="1" applyBorder="1" applyAlignment="1">
      <alignment horizontal="center" vertical="center"/>
    </xf>
    <xf numFmtId="190" fontId="38" fillId="0" borderId="28" xfId="0" applyNumberFormat="1" applyFont="1" applyFill="1" applyBorder="1" applyAlignment="1">
      <alignment horizontal="center" vertical="center" shrinkToFit="1"/>
    </xf>
    <xf numFmtId="190" fontId="38" fillId="0" borderId="27" xfId="0" applyNumberFormat="1" applyFont="1" applyFill="1" applyBorder="1" applyAlignment="1">
      <alignment horizontal="center" vertical="center" shrinkToFit="1"/>
    </xf>
    <xf numFmtId="180" fontId="38" fillId="10" borderId="65" xfId="0" applyNumberFormat="1" applyFont="1" applyFill="1" applyBorder="1" applyAlignment="1">
      <alignment horizontal="center" vertical="center"/>
    </xf>
    <xf numFmtId="180" fontId="38" fillId="10" borderId="77" xfId="0" applyNumberFormat="1" applyFont="1" applyFill="1" applyBorder="1" applyAlignment="1">
      <alignment horizontal="center" vertical="center"/>
    </xf>
    <xf numFmtId="180" fontId="38" fillId="10" borderId="36" xfId="0" applyNumberFormat="1" applyFont="1" applyFill="1" applyBorder="1" applyAlignment="1">
      <alignment horizontal="center" vertical="center"/>
    </xf>
    <xf numFmtId="0" fontId="38" fillId="10" borderId="50" xfId="0" applyFont="1" applyFill="1" applyBorder="1" applyAlignment="1">
      <alignment horizontal="right" vertical="center"/>
    </xf>
    <xf numFmtId="0" fontId="38" fillId="10" borderId="28" xfId="0" applyFont="1" applyFill="1" applyBorder="1" applyAlignment="1">
      <alignment horizontal="right" vertical="center"/>
    </xf>
    <xf numFmtId="0" fontId="38" fillId="10" borderId="65" xfId="0" applyFont="1" applyFill="1" applyBorder="1" applyAlignment="1">
      <alignment horizontal="center" vertical="center"/>
    </xf>
    <xf numFmtId="0" fontId="38" fillId="10" borderId="77" xfId="0" applyFont="1" applyFill="1" applyBorder="1" applyAlignment="1">
      <alignment horizontal="center" vertical="center"/>
    </xf>
    <xf numFmtId="0" fontId="38" fillId="10" borderId="62" xfId="0" applyFont="1" applyFill="1" applyBorder="1" applyAlignment="1">
      <alignment horizontal="center" vertical="center"/>
    </xf>
    <xf numFmtId="183" fontId="38" fillId="10" borderId="65" xfId="0" applyNumberFormat="1" applyFont="1" applyFill="1" applyBorder="1" applyAlignment="1">
      <alignment horizontal="center" vertical="center"/>
    </xf>
    <xf numFmtId="183" fontId="38" fillId="10" borderId="77" xfId="0" applyNumberFormat="1" applyFont="1" applyFill="1" applyBorder="1" applyAlignment="1">
      <alignment horizontal="center" vertical="center"/>
    </xf>
    <xf numFmtId="183" fontId="38" fillId="10" borderId="62" xfId="0" applyNumberFormat="1" applyFont="1" applyFill="1" applyBorder="1" applyAlignment="1">
      <alignment horizontal="center" vertical="center"/>
    </xf>
    <xf numFmtId="180" fontId="38" fillId="10" borderId="62" xfId="0" applyNumberFormat="1" applyFont="1" applyFill="1" applyBorder="1" applyAlignment="1">
      <alignment horizontal="center" vertical="center"/>
    </xf>
    <xf numFmtId="192" fontId="37" fillId="0" borderId="27" xfId="0" applyNumberFormat="1"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7" xfId="0" applyFont="1" applyBorder="1" applyAlignment="1">
      <alignment horizontal="left" vertical="center"/>
    </xf>
    <xf numFmtId="0" fontId="37" fillId="0" borderId="27" xfId="0" applyFont="1" applyBorder="1" applyAlignment="1">
      <alignment horizontal="left" vertical="center" wrapText="1" shrinkToFit="1"/>
    </xf>
    <xf numFmtId="0" fontId="38" fillId="0" borderId="28" xfId="0" applyFont="1" applyBorder="1" applyAlignment="1">
      <alignment horizontal="left" vertical="center" wrapText="1" shrinkToFit="1"/>
    </xf>
    <xf numFmtId="38" fontId="37" fillId="0" borderId="30" xfId="4" applyFont="1" applyBorder="1" applyAlignment="1">
      <alignment vertical="center"/>
    </xf>
    <xf numFmtId="38" fontId="38" fillId="0" borderId="30" xfId="4" applyFont="1" applyBorder="1" applyAlignment="1">
      <alignment vertical="center"/>
    </xf>
    <xf numFmtId="0" fontId="39" fillId="0" borderId="49" xfId="0" applyFont="1" applyBorder="1" applyAlignment="1">
      <alignment horizontal="center" vertical="center"/>
    </xf>
    <xf numFmtId="192" fontId="37" fillId="0" borderId="27" xfId="0" applyNumberFormat="1" applyFont="1" applyBorder="1" applyAlignment="1">
      <alignment horizontal="center" vertical="center" wrapText="1"/>
    </xf>
    <xf numFmtId="0" fontId="37" fillId="0" borderId="27" xfId="0" applyFont="1" applyBorder="1" applyAlignment="1">
      <alignment horizontal="center" vertical="center" wrapText="1"/>
    </xf>
    <xf numFmtId="38" fontId="37" fillId="0" borderId="51" xfId="4" applyFont="1" applyBorder="1" applyAlignment="1">
      <alignment vertical="center"/>
    </xf>
    <xf numFmtId="0" fontId="37" fillId="0" borderId="28" xfId="0" applyFont="1" applyBorder="1" applyAlignment="1">
      <alignment horizontal="left" vertical="center"/>
    </xf>
    <xf numFmtId="0" fontId="39" fillId="0" borderId="50" xfId="0" applyFont="1" applyBorder="1" applyAlignment="1">
      <alignment horizontal="center" vertical="center"/>
    </xf>
    <xf numFmtId="0" fontId="38" fillId="0" borderId="27" xfId="0" applyFont="1" applyBorder="1" applyAlignment="1">
      <alignment horizontal="left" vertical="center" wrapText="1" shrinkToFit="1"/>
    </xf>
    <xf numFmtId="0" fontId="38" fillId="0" borderId="27" xfId="0" applyFont="1" applyBorder="1" applyAlignment="1">
      <alignment horizontal="left" vertical="center"/>
    </xf>
    <xf numFmtId="0" fontId="45" fillId="10" borderId="27" xfId="0" applyFont="1" applyFill="1" applyBorder="1" applyAlignment="1">
      <alignment horizontal="left" vertical="center" wrapText="1" shrinkToFit="1"/>
    </xf>
    <xf numFmtId="0" fontId="39" fillId="0" borderId="0" xfId="0" applyFont="1" applyBorder="1" applyAlignment="1">
      <alignment horizontal="right" vertical="center"/>
    </xf>
    <xf numFmtId="0" fontId="38" fillId="0" borderId="0" xfId="0" applyFont="1" applyBorder="1" applyAlignment="1">
      <alignment vertical="center"/>
    </xf>
    <xf numFmtId="38" fontId="37" fillId="0" borderId="30" xfId="4" applyFont="1" applyBorder="1" applyAlignment="1">
      <alignment horizontal="center" vertical="center"/>
    </xf>
    <xf numFmtId="38" fontId="38" fillId="0" borderId="51" xfId="4" applyFont="1" applyBorder="1" applyAlignment="1">
      <alignment horizontal="center" vertical="center"/>
    </xf>
    <xf numFmtId="192" fontId="37" fillId="0" borderId="27" xfId="0" applyNumberFormat="1" applyFont="1" applyBorder="1" applyAlignment="1">
      <alignment horizontal="left" vertical="center"/>
    </xf>
    <xf numFmtId="0" fontId="39" fillId="0" borderId="49" xfId="0" applyFont="1" applyBorder="1" applyAlignment="1">
      <alignment horizontal="left" vertical="center" justifyLastLine="1"/>
    </xf>
    <xf numFmtId="0" fontId="39" fillId="0" borderId="50" xfId="0" applyFont="1" applyBorder="1" applyAlignment="1">
      <alignment horizontal="left" vertical="center" justifyLastLine="1"/>
    </xf>
    <xf numFmtId="0" fontId="38" fillId="0" borderId="27" xfId="0" applyFont="1" applyBorder="1" applyAlignment="1">
      <alignment horizontal="left" wrapText="1"/>
    </xf>
    <xf numFmtId="0" fontId="39" fillId="0" borderId="52" xfId="0" applyFont="1" applyBorder="1" applyAlignment="1">
      <alignment horizontal="center" vertical="center"/>
    </xf>
    <xf numFmtId="192" fontId="37" fillId="0" borderId="53" xfId="0" applyNumberFormat="1" applyFont="1" applyBorder="1" applyAlignment="1">
      <alignment horizontal="center" vertical="center"/>
    </xf>
    <xf numFmtId="0" fontId="37" fillId="0" borderId="53" xfId="0" applyFont="1" applyBorder="1" applyAlignment="1">
      <alignment horizontal="center" vertical="center"/>
    </xf>
    <xf numFmtId="0" fontId="37" fillId="0" borderId="53" xfId="0" applyFont="1" applyBorder="1" applyAlignment="1">
      <alignment horizontal="left" vertical="center"/>
    </xf>
    <xf numFmtId="0" fontId="37" fillId="0" borderId="53" xfId="0" applyFont="1" applyBorder="1" applyAlignment="1">
      <alignment horizontal="left" vertical="center" wrapText="1" shrinkToFit="1"/>
    </xf>
    <xf numFmtId="0" fontId="38" fillId="0" borderId="53" xfId="0" applyFont="1" applyBorder="1" applyAlignment="1">
      <alignment horizontal="left" wrapText="1"/>
    </xf>
    <xf numFmtId="38" fontId="37" fillId="0" borderId="54" xfId="4" applyFont="1" applyBorder="1" applyAlignment="1">
      <alignment vertical="center"/>
    </xf>
    <xf numFmtId="0" fontId="38" fillId="0" borderId="27" xfId="0" applyFont="1" applyBorder="1" applyAlignment="1">
      <alignment horizontal="center" vertical="center" wrapText="1"/>
    </xf>
    <xf numFmtId="0" fontId="39" fillId="0" borderId="0" xfId="0" applyFont="1" applyAlignment="1">
      <alignment horizontal="right" vertical="center"/>
    </xf>
    <xf numFmtId="0" fontId="38" fillId="0" borderId="0" xfId="0" applyFont="1" applyAlignment="1">
      <alignment vertical="center"/>
    </xf>
    <xf numFmtId="0" fontId="37" fillId="0" borderId="54" xfId="0" applyFont="1" applyBorder="1" applyAlignment="1">
      <alignment horizontal="center" vertical="center" wrapText="1"/>
    </xf>
    <xf numFmtId="0" fontId="37" fillId="0" borderId="30" xfId="0" applyFont="1" applyBorder="1" applyAlignment="1">
      <alignment horizontal="center" vertical="center" wrapText="1"/>
    </xf>
    <xf numFmtId="38" fontId="38" fillId="0" borderId="30" xfId="4" applyFont="1" applyBorder="1" applyAlignment="1">
      <alignment horizontal="center" vertical="center"/>
    </xf>
    <xf numFmtId="192" fontId="45" fillId="0" borderId="27" xfId="0" applyNumberFormat="1" applyFont="1" applyBorder="1" applyAlignment="1">
      <alignment horizontal="left" vertical="center"/>
    </xf>
    <xf numFmtId="0" fontId="45" fillId="0" borderId="27"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wrapText="1" shrinkToFit="1"/>
    </xf>
    <xf numFmtId="0" fontId="45" fillId="0" borderId="28" xfId="0" applyFont="1" applyBorder="1" applyAlignment="1">
      <alignment horizontal="left" vertical="center" wrapText="1" shrinkToFit="1"/>
    </xf>
    <xf numFmtId="0" fontId="39" fillId="0" borderId="0" xfId="0" applyFont="1" applyBorder="1" applyAlignment="1">
      <alignment vertical="center"/>
    </xf>
    <xf numFmtId="38" fontId="38" fillId="0" borderId="28" xfId="5" applyFont="1" applyFill="1" applyBorder="1" applyAlignment="1">
      <alignment horizontal="center" vertical="center"/>
    </xf>
    <xf numFmtId="40" fontId="38" fillId="0" borderId="28" xfId="5" applyNumberFormat="1" applyFont="1" applyFill="1" applyBorder="1" applyAlignment="1">
      <alignment horizontal="center" vertical="center"/>
    </xf>
    <xf numFmtId="40" fontId="38" fillId="0" borderId="51" xfId="5" applyNumberFormat="1" applyFont="1" applyFill="1" applyBorder="1" applyAlignment="1">
      <alignment horizontal="center" vertical="center"/>
    </xf>
    <xf numFmtId="40" fontId="38" fillId="0" borderId="27" xfId="5" applyNumberFormat="1" applyFont="1" applyFill="1" applyBorder="1" applyAlignment="1">
      <alignment horizontal="center" vertical="center"/>
    </xf>
    <xf numFmtId="40" fontId="38" fillId="0" borderId="30" xfId="5" applyNumberFormat="1" applyFont="1" applyFill="1" applyBorder="1" applyAlignment="1">
      <alignment horizontal="center" vertical="center"/>
    </xf>
    <xf numFmtId="38" fontId="7" fillId="0" borderId="0" xfId="4" applyFont="1" applyBorder="1" applyAlignment="1">
      <alignment horizontal="center" vertical="center"/>
    </xf>
    <xf numFmtId="38" fontId="38" fillId="10" borderId="27" xfId="5" applyFont="1" applyFill="1" applyBorder="1" applyAlignment="1">
      <alignment horizontal="center" vertical="center"/>
    </xf>
    <xf numFmtId="38" fontId="38" fillId="0" borderId="64" xfId="5" applyFont="1" applyFill="1" applyBorder="1" applyAlignment="1">
      <alignment horizontal="center" vertical="center"/>
    </xf>
    <xf numFmtId="38" fontId="38" fillId="0" borderId="61" xfId="5" applyFont="1" applyFill="1" applyBorder="1" applyAlignment="1">
      <alignment horizontal="center" vertical="center"/>
    </xf>
    <xf numFmtId="38" fontId="38" fillId="0" borderId="27" xfId="5" applyNumberFormat="1" applyFont="1" applyFill="1" applyBorder="1" applyAlignment="1">
      <alignment horizontal="center" vertical="center"/>
    </xf>
    <xf numFmtId="38" fontId="38" fillId="0" borderId="64" xfId="5" applyNumberFormat="1" applyFont="1" applyFill="1" applyBorder="1" applyAlignment="1">
      <alignment horizontal="center" vertical="center"/>
    </xf>
    <xf numFmtId="38" fontId="38" fillId="0" borderId="61" xfId="5" applyNumberFormat="1" applyFont="1" applyFill="1" applyBorder="1" applyAlignment="1">
      <alignment horizontal="center" vertical="center"/>
    </xf>
    <xf numFmtId="0" fontId="37" fillId="0" borderId="53"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39" fillId="0" borderId="0" xfId="0" applyFont="1" applyBorder="1" applyAlignment="1">
      <alignment horizontal="left" vertical="center"/>
    </xf>
    <xf numFmtId="0" fontId="38" fillId="0" borderId="53" xfId="0" applyFont="1" applyBorder="1" applyAlignment="1">
      <alignment vertical="center"/>
    </xf>
    <xf numFmtId="0" fontId="38" fillId="0" borderId="54"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right" vertical="center"/>
    </xf>
    <xf numFmtId="38" fontId="39" fillId="10" borderId="27" xfId="4" applyFont="1" applyFill="1" applyBorder="1" applyAlignment="1">
      <alignment horizontal="right" vertical="center"/>
    </xf>
    <xf numFmtId="0" fontId="37" fillId="0" borderId="0" xfId="0" applyFont="1" applyBorder="1" applyAlignment="1">
      <alignment horizontal="right" vertical="center"/>
    </xf>
    <xf numFmtId="196" fontId="55" fillId="0" borderId="41" xfId="6" applyNumberFormat="1" applyFont="1" applyFill="1" applyBorder="1" applyAlignment="1">
      <alignment horizontal="right" vertical="center"/>
    </xf>
    <xf numFmtId="0" fontId="39" fillId="0" borderId="47" xfId="0" applyFont="1" applyFill="1" applyBorder="1" applyAlignment="1">
      <alignment horizontal="right" vertical="center"/>
    </xf>
    <xf numFmtId="196" fontId="55" fillId="0" borderId="42" xfId="6" applyNumberFormat="1" applyFont="1" applyFill="1" applyBorder="1" applyAlignment="1">
      <alignment horizontal="right" vertical="center"/>
    </xf>
    <xf numFmtId="0" fontId="39" fillId="0" borderId="48" xfId="0" applyFont="1" applyFill="1" applyBorder="1" applyAlignment="1">
      <alignment horizontal="right" vertical="center"/>
    </xf>
    <xf numFmtId="0" fontId="38" fillId="0" borderId="49" xfId="0" applyFont="1" applyFill="1" applyBorder="1" applyAlignment="1">
      <alignment vertical="center" wrapText="1"/>
    </xf>
    <xf numFmtId="196" fontId="55" fillId="0" borderId="48" xfId="6" applyNumberFormat="1" applyFont="1" applyFill="1" applyBorder="1" applyAlignment="1">
      <alignment horizontal="right" vertical="center"/>
    </xf>
    <xf numFmtId="196" fontId="55" fillId="0" borderId="27" xfId="6" applyNumberFormat="1" applyFont="1" applyFill="1" applyBorder="1" applyAlignment="1">
      <alignment horizontal="right" vertical="center"/>
    </xf>
    <xf numFmtId="196" fontId="55" fillId="0" borderId="30" xfId="6" applyNumberFormat="1" applyFont="1" applyFill="1" applyBorder="1" applyAlignment="1">
      <alignment horizontal="right" vertical="center"/>
    </xf>
    <xf numFmtId="0" fontId="38" fillId="0" borderId="40" xfId="0" applyFont="1" applyFill="1" applyBorder="1" applyAlignment="1">
      <alignment vertical="center" wrapText="1"/>
    </xf>
    <xf numFmtId="0" fontId="38" fillId="0" borderId="46" xfId="0" applyFont="1" applyFill="1" applyBorder="1" applyAlignment="1">
      <alignment vertical="center" wrapText="1"/>
    </xf>
    <xf numFmtId="196" fontId="47" fillId="0" borderId="27" xfId="6" applyNumberFormat="1" applyFont="1" applyFill="1" applyBorder="1" applyAlignment="1">
      <alignment horizontal="right" vertical="center"/>
    </xf>
    <xf numFmtId="196" fontId="47" fillId="0" borderId="30" xfId="6" applyNumberFormat="1" applyFont="1" applyFill="1" applyBorder="1" applyAlignment="1">
      <alignment horizontal="right" vertical="center"/>
    </xf>
    <xf numFmtId="196" fontId="55" fillId="0" borderId="47" xfId="6" applyNumberFormat="1" applyFont="1" applyFill="1" applyBorder="1" applyAlignment="1">
      <alignment horizontal="right" vertical="center"/>
    </xf>
    <xf numFmtId="0" fontId="39" fillId="0" borderId="27" xfId="0" applyFont="1" applyFill="1" applyBorder="1" applyAlignment="1">
      <alignment horizontal="right" vertical="center"/>
    </xf>
    <xf numFmtId="0" fontId="39" fillId="0" borderId="30" xfId="0" applyFont="1" applyFill="1" applyBorder="1" applyAlignment="1">
      <alignment horizontal="right" vertical="center"/>
    </xf>
    <xf numFmtId="0" fontId="37" fillId="0" borderId="53" xfId="0" applyFont="1" applyBorder="1" applyAlignment="1">
      <alignment horizontal="left" vertical="center" wrapText="1"/>
    </xf>
    <xf numFmtId="0" fontId="37" fillId="0" borderId="27" xfId="0" applyFont="1" applyBorder="1" applyAlignment="1">
      <alignment horizontal="left" vertical="center" wrapText="1"/>
    </xf>
    <xf numFmtId="0" fontId="37" fillId="0" borderId="54" xfId="0" applyFont="1" applyBorder="1" applyAlignment="1">
      <alignment horizontal="left" vertical="center" wrapText="1"/>
    </xf>
    <xf numFmtId="0" fontId="37" fillId="0" borderId="30" xfId="0" applyFont="1" applyBorder="1" applyAlignment="1">
      <alignment horizontal="left" vertical="center" wrapText="1"/>
    </xf>
    <xf numFmtId="184" fontId="39" fillId="0" borderId="0" xfId="4" applyNumberFormat="1" applyFont="1" applyBorder="1" applyAlignment="1">
      <alignment horizontal="right" vertical="center"/>
    </xf>
    <xf numFmtId="0" fontId="48" fillId="0" borderId="52" xfId="0" applyFont="1" applyBorder="1" applyAlignment="1">
      <alignment horizontal="center" vertical="center"/>
    </xf>
    <xf numFmtId="0" fontId="48" fillId="0" borderId="49" xfId="0" applyFont="1" applyBorder="1" applyAlignment="1">
      <alignment horizontal="center" vertical="center"/>
    </xf>
    <xf numFmtId="0" fontId="37" fillId="0" borderId="3" xfId="0" applyFont="1" applyBorder="1" applyAlignment="1">
      <alignment horizontal="left" vertical="center"/>
    </xf>
    <xf numFmtId="0" fontId="39" fillId="0" borderId="30" xfId="0" applyFont="1" applyBorder="1" applyAlignment="1">
      <alignment horizontal="center" vertical="center"/>
    </xf>
    <xf numFmtId="0" fontId="39" fillId="0" borderId="44" xfId="0" applyFont="1" applyBorder="1" applyAlignment="1">
      <alignment horizontal="center" vertical="center"/>
    </xf>
    <xf numFmtId="0" fontId="39" fillId="0" borderId="52" xfId="0" applyFont="1" applyBorder="1" applyAlignment="1">
      <alignment horizontal="center" vertical="center" textRotation="255"/>
    </xf>
    <xf numFmtId="0" fontId="39" fillId="0" borderId="49" xfId="0" applyFont="1" applyBorder="1" applyAlignment="1">
      <alignment horizontal="center" vertical="center" textRotation="255"/>
    </xf>
    <xf numFmtId="0" fontId="39" fillId="0" borderId="50" xfId="0" applyFont="1" applyBorder="1" applyAlignment="1">
      <alignment horizontal="center" vertical="center" textRotation="255"/>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39" fillId="0" borderId="76" xfId="0" applyFont="1" applyBorder="1" applyAlignment="1">
      <alignment horizontal="center" vertical="center"/>
    </xf>
    <xf numFmtId="0" fontId="39" fillId="0" borderId="1" xfId="0" applyFont="1" applyBorder="1" applyAlignment="1">
      <alignment horizontal="center" vertical="center"/>
    </xf>
    <xf numFmtId="0" fontId="39" fillId="0" borderId="0" xfId="0" applyFont="1" applyBorder="1" applyAlignment="1">
      <alignment horizontal="center" vertical="center"/>
    </xf>
    <xf numFmtId="0" fontId="39" fillId="0" borderId="81"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52" xfId="0" applyFont="1" applyFill="1" applyBorder="1" applyAlignment="1">
      <alignment horizontal="center" vertical="center" textRotation="255"/>
    </xf>
    <xf numFmtId="0" fontId="39" fillId="0" borderId="49" xfId="0" applyFont="1" applyFill="1" applyBorder="1" applyAlignment="1">
      <alignment horizontal="center" vertical="center" textRotation="255"/>
    </xf>
    <xf numFmtId="0" fontId="39" fillId="0" borderId="50" xfId="0" applyFont="1" applyFill="1" applyBorder="1" applyAlignment="1">
      <alignment horizontal="center" vertical="center" textRotation="255"/>
    </xf>
    <xf numFmtId="0" fontId="39" fillId="0" borderId="4"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54" xfId="0" applyFont="1" applyBorder="1" applyAlignment="1">
      <alignment horizontal="center" vertical="center"/>
    </xf>
    <xf numFmtId="0" fontId="50" fillId="0" borderId="3" xfId="0" applyFont="1" applyBorder="1" applyAlignment="1">
      <alignment horizontal="left" vertical="center"/>
    </xf>
    <xf numFmtId="0" fontId="50" fillId="0" borderId="2" xfId="0" applyFont="1" applyBorder="1" applyAlignment="1">
      <alignment horizontal="right" vertical="center"/>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189" fontId="56" fillId="0" borderId="61" xfId="0" applyNumberFormat="1" applyFont="1" applyFill="1" applyBorder="1" applyAlignment="1">
      <alignment horizontal="center" vertical="center" wrapText="1"/>
    </xf>
    <xf numFmtId="0" fontId="56" fillId="0" borderId="61" xfId="0" applyFont="1" applyFill="1" applyBorder="1"/>
    <xf numFmtId="189" fontId="56" fillId="0" borderId="27" xfId="0" applyNumberFormat="1" applyFont="1" applyFill="1" applyBorder="1" applyAlignment="1">
      <alignment horizontal="center" vertical="center" wrapText="1"/>
    </xf>
    <xf numFmtId="0" fontId="56" fillId="0" borderId="27" xfId="0" applyFont="1" applyFill="1" applyBorder="1"/>
    <xf numFmtId="189" fontId="56" fillId="0" borderId="30" xfId="0" applyNumberFormat="1" applyFont="1" applyFill="1" applyBorder="1" applyAlignment="1">
      <alignment horizontal="center" vertical="center" wrapText="1"/>
    </xf>
    <xf numFmtId="0" fontId="56" fillId="0" borderId="30" xfId="0" applyFont="1" applyFill="1" applyBorder="1"/>
    <xf numFmtId="187" fontId="50" fillId="0" borderId="61" xfId="0" applyNumberFormat="1" applyFont="1" applyFill="1" applyBorder="1" applyAlignment="1">
      <alignment horizontal="center" vertical="center" wrapText="1"/>
    </xf>
    <xf numFmtId="187" fontId="50" fillId="0" borderId="61" xfId="0" applyNumberFormat="1" applyFont="1" applyFill="1" applyBorder="1"/>
    <xf numFmtId="187" fontId="50" fillId="0" borderId="62" xfId="0" applyNumberFormat="1" applyFont="1" applyFill="1" applyBorder="1"/>
    <xf numFmtId="187" fontId="50" fillId="0" borderId="27" xfId="0" applyNumberFormat="1" applyFont="1" applyFill="1" applyBorder="1" applyAlignment="1">
      <alignment horizontal="center" vertical="center" wrapText="1"/>
    </xf>
    <xf numFmtId="187" fontId="50" fillId="0" borderId="27" xfId="0" applyNumberFormat="1" applyFont="1" applyFill="1" applyBorder="1"/>
    <xf numFmtId="187" fontId="50" fillId="0" borderId="28" xfId="0" applyNumberFormat="1" applyFont="1" applyFill="1" applyBorder="1"/>
    <xf numFmtId="187" fontId="50" fillId="0" borderId="30" xfId="0" applyNumberFormat="1" applyFont="1" applyFill="1" applyBorder="1" applyAlignment="1">
      <alignment horizontal="center" vertical="center" wrapText="1"/>
    </xf>
    <xf numFmtId="187" fontId="50" fillId="0" borderId="30" xfId="0" applyNumberFormat="1" applyFont="1" applyFill="1" applyBorder="1"/>
    <xf numFmtId="187" fontId="50" fillId="0" borderId="51" xfId="0" applyNumberFormat="1" applyFont="1" applyFill="1" applyBorder="1"/>
    <xf numFmtId="0" fontId="50" fillId="0" borderId="6" xfId="0" applyFont="1" applyFill="1" applyBorder="1" applyAlignment="1">
      <alignment vertical="center"/>
    </xf>
    <xf numFmtId="0" fontId="39" fillId="0" borderId="30" xfId="0" applyFont="1" applyBorder="1" applyAlignment="1">
      <alignment vertical="center"/>
    </xf>
    <xf numFmtId="0" fontId="49" fillId="0" borderId="52" xfId="0" applyFont="1" applyBorder="1" applyAlignment="1">
      <alignment horizontal="center" vertical="center"/>
    </xf>
    <xf numFmtId="0" fontId="49" fillId="0" borderId="53" xfId="0" applyFont="1" applyBorder="1" applyAlignment="1">
      <alignment horizontal="center" vertical="center"/>
    </xf>
    <xf numFmtId="0" fontId="39" fillId="0" borderId="53" xfId="0" applyFont="1" applyBorder="1" applyAlignment="1"/>
    <xf numFmtId="0" fontId="39" fillId="0" borderId="54" xfId="0" applyFont="1" applyBorder="1" applyAlignment="1"/>
    <xf numFmtId="189" fontId="39" fillId="0" borderId="27" xfId="0" applyNumberFormat="1" applyFont="1" applyBorder="1" applyAlignment="1">
      <alignment horizontal="center" vertical="center" shrinkToFit="1"/>
    </xf>
    <xf numFmtId="189" fontId="39" fillId="0" borderId="30" xfId="0" applyNumberFormat="1" applyFont="1" applyBorder="1" applyAlignment="1">
      <alignment vertical="center"/>
    </xf>
    <xf numFmtId="0" fontId="39" fillId="0" borderId="27" xfId="0" applyFont="1" applyBorder="1" applyAlignment="1">
      <alignment horizontal="center" vertical="center" shrinkToFit="1"/>
    </xf>
    <xf numFmtId="0" fontId="38" fillId="0" borderId="0" xfId="0" applyFont="1" applyAlignment="1">
      <alignment horizontal="right" vertical="center"/>
    </xf>
    <xf numFmtId="38" fontId="38" fillId="0" borderId="27" xfId="5" applyFont="1" applyFill="1" applyBorder="1" applyAlignment="1">
      <alignment horizontal="right" vertical="center"/>
    </xf>
    <xf numFmtId="38" fontId="38" fillId="0" borderId="28" xfId="5" applyFont="1" applyFill="1" applyBorder="1" applyAlignment="1">
      <alignment horizontal="right" vertical="center"/>
    </xf>
    <xf numFmtId="0" fontId="38" fillId="0" borderId="54"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27" xfId="0" applyFont="1" applyBorder="1" applyAlignment="1">
      <alignment vertical="center" wrapText="1"/>
    </xf>
    <xf numFmtId="0" fontId="38" fillId="0" borderId="27" xfId="0" applyFont="1" applyFill="1" applyBorder="1" applyAlignment="1">
      <alignment horizontal="right" vertical="center"/>
    </xf>
    <xf numFmtId="0" fontId="38" fillId="0" borderId="30" xfId="0" applyFont="1" applyFill="1" applyBorder="1" applyAlignment="1">
      <alignment horizontal="right" vertical="center"/>
    </xf>
    <xf numFmtId="0" fontId="38" fillId="0" borderId="49" xfId="0" applyFont="1" applyFill="1" applyBorder="1" applyAlignment="1">
      <alignment horizontal="distributed" vertical="center" wrapText="1"/>
    </xf>
    <xf numFmtId="0" fontId="38" fillId="0" borderId="27" xfId="0" applyFont="1" applyFill="1" applyBorder="1" applyAlignment="1">
      <alignment horizontal="distributed" vertical="center" wrapText="1"/>
    </xf>
    <xf numFmtId="38" fontId="38" fillId="0" borderId="49" xfId="5" applyFont="1" applyFill="1" applyBorder="1" applyAlignment="1">
      <alignment horizontal="distributed" vertical="center"/>
    </xf>
    <xf numFmtId="38" fontId="38" fillId="0" borderId="27" xfId="5" applyFont="1" applyFill="1" applyBorder="1" applyAlignment="1">
      <alignment horizontal="distributed" vertical="center"/>
    </xf>
    <xf numFmtId="38" fontId="38" fillId="0" borderId="52" xfId="5" applyFont="1" applyBorder="1" applyAlignment="1">
      <alignment horizontal="center" vertical="center"/>
    </xf>
    <xf numFmtId="0" fontId="38" fillId="0" borderId="27" xfId="0" applyFont="1" applyFill="1" applyBorder="1" applyAlignment="1">
      <alignment horizontal="distributed" vertical="center"/>
    </xf>
    <xf numFmtId="38" fontId="38" fillId="0" borderId="49" xfId="5" applyFont="1" applyBorder="1" applyAlignment="1">
      <alignment horizontal="center" vertical="center"/>
    </xf>
    <xf numFmtId="38" fontId="38" fillId="0" borderId="27" xfId="5" applyFont="1" applyBorder="1" applyAlignment="1">
      <alignment horizontal="center" vertical="center"/>
    </xf>
    <xf numFmtId="0" fontId="38" fillId="0" borderId="27" xfId="0" applyFont="1" applyBorder="1" applyAlignment="1">
      <alignment horizontal="right" vertical="center"/>
    </xf>
    <xf numFmtId="0" fontId="38" fillId="0" borderId="50" xfId="0" applyFont="1" applyFill="1" applyBorder="1" applyAlignment="1">
      <alignment horizontal="distributed" vertical="center" wrapText="1"/>
    </xf>
    <xf numFmtId="0" fontId="38" fillId="0" borderId="28" xfId="0" applyFont="1" applyFill="1" applyBorder="1" applyAlignment="1">
      <alignment horizontal="distributed" vertical="center" wrapText="1"/>
    </xf>
    <xf numFmtId="0" fontId="38" fillId="0" borderId="28" xfId="0" applyFont="1" applyFill="1" applyBorder="1" applyAlignment="1">
      <alignment horizontal="right" vertical="center"/>
    </xf>
    <xf numFmtId="0" fontId="38" fillId="0" borderId="0" xfId="0" applyFont="1" applyBorder="1" applyAlignment="1">
      <alignment horizontal="center" vertical="center"/>
    </xf>
    <xf numFmtId="38" fontId="38" fillId="0" borderId="53" xfId="5" applyFont="1" applyBorder="1" applyAlignment="1">
      <alignment horizontal="center" vertical="center"/>
    </xf>
    <xf numFmtId="0" fontId="38" fillId="0" borderId="30" xfId="0" applyFont="1" applyBorder="1" applyAlignment="1">
      <alignment horizontal="right" vertical="center"/>
    </xf>
    <xf numFmtId="182" fontId="38" fillId="0" borderId="27" xfId="0" applyNumberFormat="1" applyFont="1" applyFill="1" applyBorder="1" applyAlignment="1">
      <alignment horizontal="right" vertical="center"/>
    </xf>
    <xf numFmtId="182" fontId="38" fillId="0" borderId="30" xfId="0" applyNumberFormat="1" applyFont="1" applyFill="1" applyBorder="1" applyAlignment="1">
      <alignment horizontal="right" vertical="center"/>
    </xf>
    <xf numFmtId="182" fontId="38" fillId="0" borderId="28" xfId="0" applyNumberFormat="1" applyFont="1" applyFill="1" applyBorder="1" applyAlignment="1">
      <alignment horizontal="right" vertical="center"/>
    </xf>
    <xf numFmtId="182" fontId="38" fillId="0" borderId="51" xfId="0" applyNumberFormat="1" applyFont="1" applyFill="1" applyBorder="1" applyAlignment="1">
      <alignment horizontal="right" vertical="center"/>
    </xf>
    <xf numFmtId="0" fontId="38" fillId="0" borderId="65" xfId="0" applyFont="1" applyFill="1" applyBorder="1" applyAlignment="1">
      <alignment horizontal="right" vertical="center"/>
    </xf>
    <xf numFmtId="0" fontId="38" fillId="0" borderId="36" xfId="0" applyFont="1" applyFill="1" applyBorder="1" applyAlignment="1">
      <alignment horizontal="right" vertical="center"/>
    </xf>
    <xf numFmtId="0" fontId="37" fillId="0" borderId="2" xfId="0" applyFont="1" applyFill="1" applyBorder="1" applyAlignment="1">
      <alignment horizontal="right" vertical="center"/>
    </xf>
    <xf numFmtId="0" fontId="37" fillId="0" borderId="2" xfId="0" applyFont="1" applyBorder="1" applyAlignment="1">
      <alignment horizontal="right" vertical="center"/>
    </xf>
    <xf numFmtId="0" fontId="38" fillId="0" borderId="15" xfId="0" applyFont="1" applyBorder="1" applyAlignment="1">
      <alignment horizontal="center" vertical="center"/>
    </xf>
    <xf numFmtId="0" fontId="38" fillId="0" borderId="11" xfId="0" applyFont="1" applyBorder="1" applyAlignment="1">
      <alignment horizontal="center" vertical="center"/>
    </xf>
    <xf numFmtId="0" fontId="38" fillId="0" borderId="53" xfId="0" applyFont="1" applyBorder="1" applyAlignment="1"/>
    <xf numFmtId="0" fontId="38" fillId="0" borderId="54" xfId="0" applyFont="1" applyBorder="1" applyAlignment="1"/>
    <xf numFmtId="0" fontId="38" fillId="0" borderId="66" xfId="0" applyFont="1" applyBorder="1" applyAlignment="1">
      <alignment horizontal="center" vertical="center"/>
    </xf>
    <xf numFmtId="0" fontId="38" fillId="0" borderId="61" xfId="0" applyFont="1" applyBorder="1" applyAlignment="1">
      <alignment horizontal="center" vertical="center"/>
    </xf>
    <xf numFmtId="0" fontId="38" fillId="0" borderId="64" xfId="0" applyFont="1" applyBorder="1" applyAlignment="1">
      <alignment horizontal="center" vertical="center"/>
    </xf>
    <xf numFmtId="0" fontId="37" fillId="0" borderId="49"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2" xfId="0" applyFont="1" applyBorder="1" applyAlignment="1">
      <alignment horizontal="left" vertical="center" wrapText="1"/>
    </xf>
    <xf numFmtId="0" fontId="37" fillId="0" borderId="0" xfId="0" applyFont="1" applyBorder="1" applyAlignment="1">
      <alignment horizontal="left" vertical="center" wrapText="1"/>
    </xf>
    <xf numFmtId="0" fontId="46" fillId="0" borderId="49" xfId="0" applyFont="1" applyFill="1" applyBorder="1" applyAlignment="1">
      <alignment horizontal="left" vertical="top"/>
    </xf>
    <xf numFmtId="0" fontId="46" fillId="0" borderId="27" xfId="0" applyFont="1" applyFill="1" applyBorder="1" applyAlignment="1">
      <alignment horizontal="left" vertical="top"/>
    </xf>
    <xf numFmtId="0" fontId="46" fillId="0" borderId="49" xfId="0" applyFont="1" applyFill="1" applyBorder="1" applyAlignment="1">
      <alignment horizontal="left"/>
    </xf>
    <xf numFmtId="0" fontId="46" fillId="0" borderId="27" xfId="0" applyFont="1" applyFill="1" applyBorder="1" applyAlignment="1">
      <alignment horizontal="left"/>
    </xf>
    <xf numFmtId="0" fontId="46" fillId="0" borderId="49"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50" xfId="0" applyFont="1" applyFill="1" applyBorder="1" applyAlignment="1">
      <alignment horizontal="right" vertical="center"/>
    </xf>
    <xf numFmtId="0" fontId="45" fillId="0" borderId="28" xfId="0" applyFont="1" applyFill="1" applyBorder="1" applyAlignment="1">
      <alignment horizontal="right" vertical="center"/>
    </xf>
    <xf numFmtId="0" fontId="37" fillId="0" borderId="49"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49" xfId="0" applyFont="1" applyFill="1" applyBorder="1" applyAlignment="1">
      <alignment horizontal="center" vertical="center" shrinkToFit="1"/>
    </xf>
    <xf numFmtId="0" fontId="37" fillId="0" borderId="27" xfId="0" applyFont="1" applyFill="1" applyBorder="1" applyAlignment="1">
      <alignment horizontal="center" vertical="center" shrinkToFit="1"/>
    </xf>
    <xf numFmtId="0" fontId="37" fillId="0" borderId="50" xfId="0" applyFont="1" applyFill="1" applyBorder="1" applyAlignment="1">
      <alignment horizontal="center" vertical="center"/>
    </xf>
    <xf numFmtId="0" fontId="37" fillId="0" borderId="28" xfId="0" applyFont="1" applyFill="1" applyBorder="1" applyAlignment="1">
      <alignment horizontal="center" vertical="center"/>
    </xf>
    <xf numFmtId="0" fontId="38" fillId="0" borderId="49" xfId="0" applyFont="1" applyFill="1" applyBorder="1" applyAlignment="1">
      <alignment horizontal="center"/>
    </xf>
    <xf numFmtId="0" fontId="38" fillId="0" borderId="27" xfId="0" applyFont="1" applyFill="1" applyBorder="1" applyAlignment="1">
      <alignment horizontal="center"/>
    </xf>
    <xf numFmtId="38" fontId="39" fillId="0" borderId="27" xfId="4" applyFont="1" applyBorder="1" applyAlignment="1">
      <alignment horizontal="right" vertical="center"/>
    </xf>
    <xf numFmtId="38" fontId="39" fillId="0" borderId="30" xfId="4" applyFont="1" applyBorder="1" applyAlignment="1">
      <alignment horizontal="right" vertical="center"/>
    </xf>
    <xf numFmtId="0" fontId="39" fillId="0" borderId="0" xfId="7" applyFont="1" applyBorder="1" applyAlignment="1">
      <alignment horizontal="left" vertical="center"/>
    </xf>
    <xf numFmtId="0" fontId="39" fillId="0" borderId="49" xfId="7" applyFont="1" applyBorder="1" applyAlignment="1">
      <alignment horizontal="center" vertical="center"/>
    </xf>
    <xf numFmtId="0" fontId="39" fillId="0" borderId="27" xfId="7" applyFont="1" applyBorder="1" applyAlignment="1">
      <alignment horizontal="center" vertical="center"/>
    </xf>
    <xf numFmtId="38" fontId="39" fillId="0" borderId="27" xfId="4" applyFont="1" applyBorder="1" applyAlignment="1">
      <alignment vertical="center"/>
    </xf>
    <xf numFmtId="38" fontId="39" fillId="0" borderId="28" xfId="4" applyFont="1" applyBorder="1" applyAlignment="1">
      <alignment horizontal="right" vertical="center"/>
    </xf>
    <xf numFmtId="38" fontId="39" fillId="0" borderId="51" xfId="4" applyFont="1" applyBorder="1" applyAlignment="1">
      <alignment horizontal="right" vertical="center"/>
    </xf>
    <xf numFmtId="0" fontId="39" fillId="0" borderId="50" xfId="7" applyFont="1" applyBorder="1" applyAlignment="1">
      <alignment horizontal="center" vertical="center"/>
    </xf>
    <xf numFmtId="0" fontId="39" fillId="0" borderId="28" xfId="7" applyFont="1" applyBorder="1" applyAlignment="1">
      <alignment horizontal="center" vertical="center"/>
    </xf>
    <xf numFmtId="0" fontId="39" fillId="0" borderId="53" xfId="7" applyFont="1" applyBorder="1" applyAlignment="1">
      <alignment horizontal="center" vertical="center" wrapText="1"/>
    </xf>
    <xf numFmtId="0" fontId="39" fillId="0" borderId="54" xfId="7" applyFont="1" applyBorder="1" applyAlignment="1">
      <alignment horizontal="center" vertical="center"/>
    </xf>
    <xf numFmtId="0" fontId="39" fillId="0" borderId="30" xfId="7" applyFont="1" applyBorder="1" applyAlignment="1">
      <alignment horizontal="center" vertical="center"/>
    </xf>
    <xf numFmtId="0" fontId="11" fillId="0" borderId="0" xfId="7" applyFont="1" applyBorder="1" applyAlignment="1">
      <alignment horizontal="center" vertical="center"/>
    </xf>
    <xf numFmtId="0" fontId="39" fillId="0" borderId="27" xfId="7" applyFont="1" applyBorder="1" applyAlignment="1">
      <alignment horizontal="center" vertical="center" wrapText="1"/>
    </xf>
    <xf numFmtId="0" fontId="39" fillId="0" borderId="53" xfId="7" applyFont="1" applyBorder="1" applyAlignment="1">
      <alignment horizontal="center" vertical="center"/>
    </xf>
    <xf numFmtId="0" fontId="39" fillId="0" borderId="52" xfId="7" applyFont="1" applyBorder="1" applyAlignment="1">
      <alignment horizontal="center" vertical="center"/>
    </xf>
    <xf numFmtId="0" fontId="37" fillId="0" borderId="53" xfId="7" applyFont="1" applyBorder="1" applyAlignment="1">
      <alignment horizontal="center" vertical="center" wrapText="1"/>
    </xf>
    <xf numFmtId="0" fontId="37" fillId="0" borderId="27" xfId="7" applyFont="1" applyBorder="1" applyAlignment="1">
      <alignment horizontal="center" vertical="center" wrapText="1"/>
    </xf>
    <xf numFmtId="40" fontId="39" fillId="0" borderId="27" xfId="4" applyNumberFormat="1" applyFont="1" applyBorder="1" applyAlignment="1">
      <alignment horizontal="right" vertical="center"/>
    </xf>
    <xf numFmtId="40" fontId="39" fillId="0" borderId="30" xfId="4" applyNumberFormat="1" applyFont="1" applyBorder="1" applyAlignment="1">
      <alignment horizontal="right" vertical="center"/>
    </xf>
    <xf numFmtId="0" fontId="11" fillId="0" borderId="0" xfId="7" applyFont="1" applyAlignment="1">
      <alignment horizontal="left" vertical="center"/>
    </xf>
    <xf numFmtId="0" fontId="39" fillId="0" borderId="0" xfId="7" applyFont="1" applyBorder="1" applyAlignment="1">
      <alignment horizontal="right" vertical="center"/>
    </xf>
    <xf numFmtId="0" fontId="39" fillId="0" borderId="2" xfId="7" applyFont="1" applyBorder="1" applyAlignment="1">
      <alignment horizontal="right" vertical="center"/>
    </xf>
    <xf numFmtId="40" fontId="39" fillId="0" borderId="27" xfId="4" applyNumberFormat="1" applyFont="1" applyBorder="1" applyAlignment="1">
      <alignment vertical="center"/>
    </xf>
    <xf numFmtId="40" fontId="39" fillId="0" borderId="30" xfId="4" applyNumberFormat="1" applyFont="1" applyBorder="1" applyAlignment="1">
      <alignment vertical="center"/>
    </xf>
    <xf numFmtId="0" fontId="37" fillId="0" borderId="27" xfId="7" applyFont="1" applyBorder="1" applyAlignment="1">
      <alignment horizontal="center" vertical="center"/>
    </xf>
    <xf numFmtId="0" fontId="37" fillId="0" borderId="30" xfId="7" applyFont="1" applyBorder="1" applyAlignment="1">
      <alignment horizontal="center" vertical="center"/>
    </xf>
    <xf numFmtId="0" fontId="39" fillId="0" borderId="0" xfId="7" applyFont="1" applyAlignment="1">
      <alignment horizontal="left" vertical="center"/>
    </xf>
    <xf numFmtId="40" fontId="39" fillId="0" borderId="28" xfId="4" applyNumberFormat="1" applyFont="1" applyBorder="1" applyAlignment="1">
      <alignment horizontal="right" vertical="center"/>
    </xf>
    <xf numFmtId="40" fontId="39" fillId="0" borderId="51" xfId="4" applyNumberFormat="1" applyFont="1" applyBorder="1" applyAlignment="1">
      <alignment horizontal="right" vertical="center"/>
    </xf>
    <xf numFmtId="40" fontId="39" fillId="0" borderId="27" xfId="4" applyNumberFormat="1" applyFont="1" applyBorder="1" applyAlignment="1">
      <alignment horizontal="right"/>
    </xf>
    <xf numFmtId="0" fontId="39" fillId="0" borderId="5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8" fillId="0" borderId="62" xfId="0" applyFont="1" applyFill="1" applyBorder="1" applyAlignment="1">
      <alignment horizontal="right" vertical="center"/>
    </xf>
    <xf numFmtId="0" fontId="39" fillId="0" borderId="49" xfId="0" applyFont="1" applyFill="1" applyBorder="1" applyAlignment="1">
      <alignment horizontal="left" vertical="center" wrapText="1"/>
    </xf>
    <xf numFmtId="0" fontId="39" fillId="0" borderId="27" xfId="0" applyFont="1" applyFill="1" applyBorder="1" applyAlignment="1">
      <alignment horizontal="left" vertical="center"/>
    </xf>
    <xf numFmtId="38" fontId="38" fillId="0" borderId="64" xfId="5" applyFont="1" applyFill="1" applyBorder="1" applyAlignment="1">
      <alignment horizontal="right" vertical="center"/>
    </xf>
    <xf numFmtId="38" fontId="38" fillId="0" borderId="61" xfId="5" applyFont="1" applyFill="1" applyBorder="1" applyAlignment="1">
      <alignment horizontal="right" vertical="center"/>
    </xf>
    <xf numFmtId="0" fontId="45" fillId="0" borderId="2" xfId="0" applyFont="1" applyBorder="1" applyAlignment="1">
      <alignment horizontal="right" vertical="center"/>
    </xf>
    <xf numFmtId="0" fontId="38" fillId="0" borderId="28" xfId="0" applyFont="1" applyBorder="1" applyAlignment="1">
      <alignment horizontal="right" vertical="center"/>
    </xf>
    <xf numFmtId="0" fontId="38" fillId="0" borderId="64" xfId="0" applyFont="1" applyFill="1" applyBorder="1" applyAlignment="1">
      <alignment horizontal="right" vertical="center"/>
    </xf>
    <xf numFmtId="0" fontId="38" fillId="0" borderId="61" xfId="0" applyFont="1" applyFill="1" applyBorder="1" applyAlignment="1">
      <alignment horizontal="right" vertical="center"/>
    </xf>
    <xf numFmtId="0" fontId="39" fillId="0" borderId="66" xfId="0" applyFont="1" applyBorder="1" applyAlignment="1">
      <alignment horizontal="center" vertical="center"/>
    </xf>
    <xf numFmtId="0" fontId="39" fillId="0" borderId="26" xfId="0" applyFont="1" applyBorder="1" applyAlignment="1">
      <alignment horizontal="center" vertical="center"/>
    </xf>
    <xf numFmtId="0" fontId="39" fillId="0" borderId="63" xfId="0" applyFont="1" applyBorder="1" applyAlignment="1">
      <alignment horizontal="center" vertical="center"/>
    </xf>
    <xf numFmtId="0" fontId="37" fillId="0" borderId="64" xfId="0" applyFont="1" applyFill="1" applyBorder="1" applyAlignment="1">
      <alignment horizontal="center" vertical="center"/>
    </xf>
    <xf numFmtId="0" fontId="37" fillId="0" borderId="61" xfId="0" applyFont="1" applyFill="1" applyBorder="1" applyAlignment="1">
      <alignment horizontal="center" vertical="center"/>
    </xf>
    <xf numFmtId="0" fontId="7" fillId="0" borderId="27" xfId="0" applyFont="1" applyBorder="1" applyAlignment="1">
      <alignment horizontal="center" vertical="center"/>
    </xf>
    <xf numFmtId="0" fontId="7" fillId="0" borderId="64" xfId="0" applyFont="1" applyBorder="1" applyAlignment="1">
      <alignment horizontal="center" vertical="center"/>
    </xf>
    <xf numFmtId="0" fontId="7" fillId="0" borderId="61" xfId="0" applyFont="1" applyBorder="1" applyAlignment="1">
      <alignment horizontal="center" vertical="center"/>
    </xf>
    <xf numFmtId="0" fontId="7" fillId="0" borderId="30" xfId="0" applyFont="1" applyBorder="1" applyAlignment="1">
      <alignment horizontal="center" vertical="center"/>
    </xf>
    <xf numFmtId="38" fontId="38" fillId="0" borderId="30" xfId="5" applyFont="1" applyFill="1" applyBorder="1" applyAlignment="1">
      <alignment horizontal="right" vertical="center"/>
    </xf>
    <xf numFmtId="0" fontId="37" fillId="0" borderId="49" xfId="0" applyFont="1" applyFill="1" applyBorder="1" applyAlignment="1">
      <alignment vertical="center"/>
    </xf>
    <xf numFmtId="0" fontId="37" fillId="0" borderId="27" xfId="0" applyFont="1" applyFill="1" applyBorder="1" applyAlignment="1">
      <alignment vertical="center"/>
    </xf>
    <xf numFmtId="0" fontId="37" fillId="0" borderId="52" xfId="0" applyFont="1" applyBorder="1" applyAlignment="1">
      <alignment horizontal="center" vertical="center"/>
    </xf>
    <xf numFmtId="0" fontId="37" fillId="0" borderId="49" xfId="0" applyFont="1" applyBorder="1" applyAlignment="1">
      <alignment horizontal="center" vertical="center"/>
    </xf>
    <xf numFmtId="0" fontId="37" fillId="0" borderId="50" xfId="0" applyFont="1" applyBorder="1" applyAlignment="1">
      <alignment vertical="center"/>
    </xf>
    <xf numFmtId="0" fontId="37" fillId="0" borderId="28" xfId="0" applyFont="1" applyBorder="1" applyAlignment="1">
      <alignment vertical="center"/>
    </xf>
    <xf numFmtId="0" fontId="38" fillId="0" borderId="65" xfId="0" applyFont="1" applyBorder="1" applyAlignment="1">
      <alignment horizontal="right" vertical="center"/>
    </xf>
    <xf numFmtId="0" fontId="38" fillId="0" borderId="62" xfId="0" applyFont="1" applyBorder="1" applyAlignment="1">
      <alignment horizontal="right" vertical="center"/>
    </xf>
    <xf numFmtId="0" fontId="37" fillId="0" borderId="30" xfId="0" applyFont="1" applyFill="1" applyBorder="1" applyAlignment="1">
      <alignment horizontal="center" vertical="center"/>
    </xf>
    <xf numFmtId="0" fontId="38" fillId="0" borderId="51" xfId="0" applyFont="1" applyFill="1" applyBorder="1" applyAlignment="1">
      <alignment horizontal="right" vertical="center"/>
    </xf>
    <xf numFmtId="38" fontId="38" fillId="0" borderId="51" xfId="5" applyFont="1" applyFill="1" applyBorder="1" applyAlignment="1">
      <alignment horizontal="right" vertical="center"/>
    </xf>
    <xf numFmtId="0" fontId="39" fillId="0" borderId="50" xfId="0" applyFont="1" applyFill="1" applyBorder="1" applyAlignment="1">
      <alignment vertical="center"/>
    </xf>
    <xf numFmtId="0" fontId="39" fillId="0" borderId="28" xfId="0" applyFont="1" applyFill="1" applyBorder="1" applyAlignment="1">
      <alignment vertical="center"/>
    </xf>
    <xf numFmtId="38" fontId="39" fillId="0" borderId="28" xfId="4" applyFont="1" applyFill="1" applyBorder="1" applyAlignment="1">
      <alignment horizontal="right" vertical="center"/>
    </xf>
    <xf numFmtId="0" fontId="39" fillId="0" borderId="49" xfId="0" applyFont="1" applyFill="1" applyBorder="1" applyAlignment="1">
      <alignment vertical="center"/>
    </xf>
    <xf numFmtId="0" fontId="39" fillId="0" borderId="27" xfId="0" applyFont="1" applyFill="1" applyBorder="1" applyAlignment="1">
      <alignment vertical="center"/>
    </xf>
    <xf numFmtId="0" fontId="39" fillId="0" borderId="27" xfId="0" applyFont="1" applyBorder="1" applyAlignment="1">
      <alignment vertical="center" wrapText="1"/>
    </xf>
    <xf numFmtId="0" fontId="39" fillId="0" borderId="30" xfId="0" applyFont="1" applyBorder="1" applyAlignment="1">
      <alignment vertical="center" wrapText="1"/>
    </xf>
    <xf numFmtId="0" fontId="39" fillId="0" borderId="50" xfId="0" applyFont="1" applyFill="1" applyBorder="1" applyAlignment="1">
      <alignment horizontal="center" vertical="center"/>
    </xf>
    <xf numFmtId="0" fontId="39" fillId="0" borderId="28" xfId="0" applyFont="1" applyFill="1" applyBorder="1" applyAlignment="1">
      <alignment horizontal="center" vertical="center"/>
    </xf>
    <xf numFmtId="38" fontId="39" fillId="0" borderId="27" xfId="4" applyFont="1" applyFill="1" applyBorder="1" applyAlignment="1">
      <alignment horizontal="right" vertical="center"/>
    </xf>
    <xf numFmtId="0" fontId="39" fillId="0" borderId="49" xfId="0" applyFont="1" applyFill="1" applyBorder="1" applyAlignment="1">
      <alignment horizontal="center" vertical="center"/>
    </xf>
    <xf numFmtId="0" fontId="39" fillId="0" borderId="27" xfId="0" applyFont="1" applyFill="1" applyBorder="1" applyAlignment="1">
      <alignment horizontal="center" vertical="center"/>
    </xf>
    <xf numFmtId="0" fontId="37" fillId="0" borderId="54" xfId="0" applyFont="1" applyBorder="1" applyAlignment="1">
      <alignment horizontal="center" vertical="center"/>
    </xf>
    <xf numFmtId="0" fontId="39" fillId="0" borderId="53" xfId="0" applyFont="1" applyBorder="1" applyAlignment="1">
      <alignment horizontal="center" vertical="center" wrapText="1"/>
    </xf>
    <xf numFmtId="0" fontId="39" fillId="0" borderId="0" xfId="0" applyFont="1" applyFill="1" applyBorder="1" applyAlignment="1">
      <alignment horizontal="left" vertical="distributed"/>
    </xf>
    <xf numFmtId="0" fontId="11" fillId="0" borderId="0" xfId="0" applyFont="1" applyBorder="1" applyAlignment="1">
      <alignment horizontal="center" vertical="distributed"/>
    </xf>
    <xf numFmtId="0" fontId="39" fillId="0" borderId="0" xfId="0" applyFont="1" applyBorder="1" applyAlignment="1">
      <alignment horizontal="left" vertical="top"/>
    </xf>
    <xf numFmtId="0" fontId="39" fillId="0" borderId="0" xfId="0" applyFont="1" applyBorder="1" applyAlignment="1">
      <alignment horizontal="right" vertical="top"/>
    </xf>
    <xf numFmtId="0" fontId="37" fillId="0" borderId="77" xfId="0" applyFont="1" applyFill="1" applyBorder="1" applyAlignment="1">
      <alignment horizontal="distributed" vertical="distributed"/>
    </xf>
    <xf numFmtId="0" fontId="37" fillId="0" borderId="24" xfId="0" applyFont="1" applyFill="1" applyBorder="1" applyAlignment="1">
      <alignment horizontal="distributed" vertical="distributed"/>
    </xf>
    <xf numFmtId="0" fontId="38" fillId="0" borderId="75" xfId="0" applyFont="1" applyBorder="1" applyAlignment="1">
      <alignment horizontal="left" vertical="top" wrapText="1"/>
    </xf>
    <xf numFmtId="0" fontId="38" fillId="0" borderId="82" xfId="0" applyFont="1" applyBorder="1" applyAlignment="1">
      <alignment horizontal="left" vertical="top"/>
    </xf>
    <xf numFmtId="0" fontId="38" fillId="0" borderId="83" xfId="0" applyFont="1" applyBorder="1" applyAlignment="1">
      <alignment horizontal="left" vertical="top"/>
    </xf>
    <xf numFmtId="0" fontId="38" fillId="0" borderId="84" xfId="0" applyFont="1" applyBorder="1" applyAlignment="1">
      <alignment horizontal="left" vertical="top"/>
    </xf>
    <xf numFmtId="0" fontId="38" fillId="0" borderId="85" xfId="0" applyFont="1" applyBorder="1" applyAlignment="1">
      <alignment horizontal="left" vertical="top"/>
    </xf>
    <xf numFmtId="0" fontId="38" fillId="0" borderId="86" xfId="0" applyFont="1" applyBorder="1" applyAlignment="1">
      <alignment horizontal="left" vertical="top"/>
    </xf>
    <xf numFmtId="0" fontId="39" fillId="0" borderId="0" xfId="0" applyFont="1" applyBorder="1" applyAlignment="1">
      <alignment horizontal="left" vertical="center" wrapText="1"/>
    </xf>
    <xf numFmtId="0" fontId="39" fillId="0" borderId="2" xfId="0" applyFont="1" applyBorder="1" applyAlignment="1">
      <alignment horizontal="left" vertical="center" wrapText="1"/>
    </xf>
    <xf numFmtId="0" fontId="37" fillId="0" borderId="26" xfId="0" applyFont="1" applyFill="1" applyBorder="1" applyAlignment="1">
      <alignment horizontal="distributed" vertical="distributed"/>
    </xf>
    <xf numFmtId="38" fontId="39" fillId="0" borderId="53" xfId="4" applyFont="1" applyBorder="1" applyAlignment="1">
      <alignment horizontal="center" vertical="center" wrapText="1"/>
    </xf>
    <xf numFmtId="38" fontId="39" fillId="0" borderId="27" xfId="4" applyFont="1" applyBorder="1" applyAlignment="1">
      <alignment horizontal="center" vertical="center"/>
    </xf>
    <xf numFmtId="38" fontId="39" fillId="0" borderId="53" xfId="4" applyFont="1" applyBorder="1" applyAlignment="1">
      <alignment horizontal="center" vertical="center"/>
    </xf>
    <xf numFmtId="38" fontId="39" fillId="0" borderId="54" xfId="4" applyFont="1" applyBorder="1" applyAlignment="1">
      <alignment horizontal="center" vertical="center"/>
    </xf>
    <xf numFmtId="0" fontId="37" fillId="0" borderId="83" xfId="0" applyFont="1" applyBorder="1" applyAlignment="1">
      <alignment horizontal="left" vertical="top"/>
    </xf>
    <xf numFmtId="0" fontId="37" fillId="0" borderId="0" xfId="0" applyFont="1" applyFill="1" applyBorder="1" applyAlignment="1">
      <alignment vertical="top" readingOrder="1"/>
    </xf>
    <xf numFmtId="0" fontId="64" fillId="0" borderId="0" xfId="0" applyFont="1" applyBorder="1" applyAlignment="1">
      <alignment vertical="top" readingOrder="1"/>
    </xf>
    <xf numFmtId="0" fontId="38" fillId="0" borderId="27" xfId="0" applyFont="1" applyFill="1" applyBorder="1" applyAlignment="1">
      <alignment vertical="center"/>
    </xf>
    <xf numFmtId="0" fontId="38" fillId="0" borderId="61" xfId="0" applyFont="1" applyFill="1" applyBorder="1" applyAlignment="1">
      <alignment horizontal="left" vertical="center"/>
    </xf>
    <xf numFmtId="0" fontId="38" fillId="0" borderId="27" xfId="0" applyFont="1" applyFill="1" applyBorder="1" applyAlignment="1">
      <alignment horizontal="left" vertical="center"/>
    </xf>
    <xf numFmtId="0" fontId="38" fillId="0" borderId="61" xfId="0" applyFont="1" applyFill="1" applyBorder="1" applyAlignment="1">
      <alignment horizontal="left" vertical="center" wrapText="1"/>
    </xf>
    <xf numFmtId="0" fontId="38" fillId="0" borderId="27" xfId="0" applyFont="1" applyFill="1" applyBorder="1" applyAlignment="1">
      <alignment horizontal="left" vertical="center" wrapText="1"/>
    </xf>
    <xf numFmtId="38" fontId="38" fillId="0" borderId="27" xfId="4" applyFont="1" applyFill="1" applyBorder="1" applyAlignment="1">
      <alignment horizontal="right" vertical="center"/>
    </xf>
    <xf numFmtId="0" fontId="46" fillId="0" borderId="49" xfId="0" applyFont="1" applyFill="1" applyBorder="1" applyAlignment="1">
      <alignment horizontal="center" vertical="center"/>
    </xf>
    <xf numFmtId="0" fontId="46" fillId="0" borderId="27" xfId="0" applyFont="1" applyFill="1" applyBorder="1" applyAlignment="1">
      <alignment horizontal="center" vertical="center"/>
    </xf>
    <xf numFmtId="0" fontId="37" fillId="0" borderId="61" xfId="0" applyFont="1" applyFill="1" applyBorder="1" applyAlignment="1">
      <alignment vertical="center"/>
    </xf>
    <xf numFmtId="0" fontId="38" fillId="0" borderId="61" xfId="0" applyFont="1" applyFill="1" applyBorder="1" applyAlignment="1">
      <alignment vertical="center"/>
    </xf>
    <xf numFmtId="38" fontId="49" fillId="0" borderId="27" xfId="4" applyFont="1" applyFill="1" applyBorder="1" applyAlignment="1">
      <alignment vertical="center"/>
    </xf>
    <xf numFmtId="38" fontId="38" fillId="0" borderId="28" xfId="4" applyFont="1" applyFill="1" applyBorder="1" applyAlignment="1">
      <alignment horizontal="right" vertical="center"/>
    </xf>
    <xf numFmtId="0" fontId="49" fillId="0" borderId="27" xfId="0" applyFont="1" applyFill="1" applyBorder="1" applyAlignment="1">
      <alignment horizontal="right" vertical="center"/>
    </xf>
    <xf numFmtId="181" fontId="38" fillId="0" borderId="27" xfId="4" applyNumberFormat="1" applyFont="1" applyFill="1" applyBorder="1" applyAlignment="1">
      <alignment horizontal="right" vertical="center"/>
    </xf>
    <xf numFmtId="0" fontId="49" fillId="0" borderId="30" xfId="0" applyFont="1" applyFill="1" applyBorder="1" applyAlignment="1">
      <alignment horizontal="right" vertical="center"/>
    </xf>
    <xf numFmtId="0" fontId="39" fillId="0" borderId="2" xfId="0" applyFont="1" applyBorder="1" applyAlignment="1">
      <alignment horizontal="left" vertical="center"/>
    </xf>
    <xf numFmtId="0" fontId="38" fillId="0" borderId="2" xfId="0" applyFont="1" applyBorder="1" applyAlignment="1">
      <alignment vertical="center"/>
    </xf>
    <xf numFmtId="181" fontId="38" fillId="0" borderId="28" xfId="4" applyNumberFormat="1" applyFont="1" applyFill="1" applyBorder="1" applyAlignment="1">
      <alignment horizontal="right" vertical="center"/>
    </xf>
    <xf numFmtId="181" fontId="38" fillId="0" borderId="51" xfId="4" applyNumberFormat="1" applyFont="1" applyFill="1" applyBorder="1" applyAlignment="1">
      <alignment horizontal="right" vertical="center"/>
    </xf>
    <xf numFmtId="181" fontId="38" fillId="0" borderId="30" xfId="4" applyNumberFormat="1" applyFont="1" applyFill="1" applyBorder="1" applyAlignment="1">
      <alignment horizontal="right" vertical="center"/>
    </xf>
    <xf numFmtId="38" fontId="49" fillId="0" borderId="30" xfId="4" applyFont="1" applyFill="1" applyBorder="1" applyAlignment="1">
      <alignment vertical="center"/>
    </xf>
    <xf numFmtId="0" fontId="37" fillId="0" borderId="30" xfId="0" applyFont="1" applyBorder="1" applyAlignment="1">
      <alignment horizontal="center" vertical="center"/>
    </xf>
    <xf numFmtId="0" fontId="38" fillId="0" borderId="53" xfId="0" applyFont="1" applyBorder="1" applyAlignment="1">
      <alignment horizontal="center"/>
    </xf>
    <xf numFmtId="0" fontId="38" fillId="0" borderId="54" xfId="0" applyFont="1" applyBorder="1" applyAlignment="1">
      <alignment horizontal="center"/>
    </xf>
    <xf numFmtId="0" fontId="38" fillId="0" borderId="62" xfId="0" applyFont="1" applyFill="1" applyBorder="1" applyAlignment="1">
      <alignment vertical="center"/>
    </xf>
    <xf numFmtId="0" fontId="38" fillId="0" borderId="28" xfId="0" applyFont="1" applyFill="1" applyBorder="1" applyAlignment="1">
      <alignment vertical="center"/>
    </xf>
    <xf numFmtId="0" fontId="39" fillId="0" borderId="28" xfId="0" applyFont="1" applyFill="1" applyBorder="1" applyAlignment="1">
      <alignment horizontal="right" vertical="center"/>
    </xf>
    <xf numFmtId="0" fontId="39" fillId="0" borderId="51" xfId="0" applyFont="1" applyFill="1" applyBorder="1" applyAlignment="1">
      <alignment horizontal="right" vertical="center"/>
    </xf>
    <xf numFmtId="38" fontId="39" fillId="0" borderId="30" xfId="4" applyFont="1" applyFill="1" applyBorder="1" applyAlignment="1">
      <alignment horizontal="right" vertical="center"/>
    </xf>
    <xf numFmtId="0" fontId="39" fillId="0" borderId="30" xfId="0" applyFont="1" applyBorder="1" applyAlignment="1">
      <alignment horizontal="center" vertical="center" wrapText="1"/>
    </xf>
    <xf numFmtId="38" fontId="37" fillId="0" borderId="27" xfId="4" applyFont="1" applyBorder="1" applyAlignment="1">
      <alignment horizontal="right" vertical="center"/>
    </xf>
    <xf numFmtId="38" fontId="37" fillId="10" borderId="27" xfId="4" applyFont="1" applyFill="1" applyBorder="1" applyAlignment="1">
      <alignment horizontal="right" vertical="center"/>
    </xf>
    <xf numFmtId="38" fontId="51" fillId="10" borderId="27" xfId="4" applyFont="1" applyFill="1" applyBorder="1" applyAlignment="1">
      <alignment horizontal="right" vertical="center"/>
    </xf>
    <xf numFmtId="38" fontId="51" fillId="10" borderId="30" xfId="4" applyFont="1" applyFill="1" applyBorder="1" applyAlignment="1">
      <alignment horizontal="right" vertical="center"/>
    </xf>
    <xf numFmtId="0" fontId="37" fillId="0" borderId="24" xfId="0" applyFont="1" applyBorder="1" applyAlignment="1">
      <alignment horizontal="left" vertical="center"/>
    </xf>
    <xf numFmtId="0" fontId="37" fillId="0" borderId="61" xfId="0" applyFont="1" applyBorder="1" applyAlignment="1">
      <alignment horizontal="left" vertical="center"/>
    </xf>
    <xf numFmtId="38" fontId="37" fillId="10" borderId="30" xfId="4" applyFont="1" applyFill="1" applyBorder="1" applyAlignment="1">
      <alignment horizontal="right" vertical="center"/>
    </xf>
    <xf numFmtId="38" fontId="51" fillId="0" borderId="27" xfId="4" applyFont="1" applyBorder="1" applyAlignment="1">
      <alignment horizontal="right" vertical="center"/>
    </xf>
    <xf numFmtId="0" fontId="51" fillId="0" borderId="24" xfId="0" applyFont="1" applyBorder="1" applyAlignment="1">
      <alignment horizontal="left" vertical="center"/>
    </xf>
    <xf numFmtId="0" fontId="51" fillId="0" borderId="61" xfId="0" applyFont="1" applyBorder="1" applyAlignment="1">
      <alignment horizontal="left" vertical="center"/>
    </xf>
    <xf numFmtId="0" fontId="51" fillId="0" borderId="11" xfId="0" applyFont="1" applyBorder="1" applyAlignment="1">
      <alignment horizontal="center" vertical="center"/>
    </xf>
    <xf numFmtId="0" fontId="51" fillId="0" borderId="24" xfId="0" applyFont="1" applyBorder="1" applyAlignment="1">
      <alignment horizontal="center" vertical="center"/>
    </xf>
    <xf numFmtId="0" fontId="51" fillId="0" borderId="61" xfId="0" applyFont="1" applyBorder="1" applyAlignment="1">
      <alignment horizontal="center" vertical="center"/>
    </xf>
    <xf numFmtId="0" fontId="52" fillId="0" borderId="24" xfId="0" applyFont="1" applyBorder="1" applyAlignment="1">
      <alignment horizontal="left" vertical="center" wrapText="1"/>
    </xf>
    <xf numFmtId="0" fontId="52" fillId="0" borderId="24" xfId="0" applyFont="1" applyBorder="1" applyAlignment="1">
      <alignment horizontal="left" vertical="center"/>
    </xf>
    <xf numFmtId="0" fontId="52" fillId="0" borderId="61" xfId="0" applyFont="1" applyBorder="1" applyAlignment="1">
      <alignment horizontal="left" vertical="center"/>
    </xf>
    <xf numFmtId="0" fontId="51" fillId="0" borderId="10" xfId="0" applyFont="1" applyBorder="1" applyAlignment="1">
      <alignment horizontal="center" vertical="center"/>
    </xf>
    <xf numFmtId="0" fontId="51" fillId="0" borderId="33" xfId="0" applyFont="1" applyBorder="1" applyAlignment="1">
      <alignment horizontal="center" vertical="center"/>
    </xf>
    <xf numFmtId="0" fontId="51" fillId="0" borderId="68" xfId="0" applyFont="1" applyBorder="1" applyAlignment="1">
      <alignment horizontal="center" vertical="center"/>
    </xf>
    <xf numFmtId="38" fontId="51" fillId="0" borderId="47" xfId="4" applyFont="1" applyBorder="1" applyAlignment="1">
      <alignment horizontal="right" vertical="center"/>
    </xf>
    <xf numFmtId="38" fontId="51" fillId="10" borderId="47" xfId="4" applyFont="1" applyFill="1" applyBorder="1" applyAlignment="1">
      <alignment horizontal="right" vertical="center"/>
    </xf>
    <xf numFmtId="38" fontId="51" fillId="10" borderId="48" xfId="4" applyFont="1" applyFill="1" applyBorder="1" applyAlignment="1">
      <alignment horizontal="right" vertical="center"/>
    </xf>
    <xf numFmtId="0" fontId="37" fillId="0" borderId="77" xfId="0" applyFont="1" applyBorder="1" applyAlignment="1">
      <alignment horizontal="left" vertical="center"/>
    </xf>
    <xf numFmtId="0" fontId="37" fillId="0" borderId="62" xfId="0" applyFont="1" applyBorder="1" applyAlignment="1">
      <alignment horizontal="left" vertical="center"/>
    </xf>
    <xf numFmtId="38" fontId="37" fillId="0" borderId="28" xfId="4" applyFont="1" applyBorder="1" applyAlignment="1">
      <alignment horizontal="right" vertical="center"/>
    </xf>
    <xf numFmtId="38" fontId="37" fillId="10" borderId="28" xfId="4" applyFont="1" applyFill="1" applyBorder="1" applyAlignment="1">
      <alignment horizontal="right" vertical="center"/>
    </xf>
    <xf numFmtId="38" fontId="37" fillId="10" borderId="51" xfId="4" applyFont="1" applyFill="1" applyBorder="1" applyAlignment="1">
      <alignment horizontal="right" vertical="center"/>
    </xf>
    <xf numFmtId="3" fontId="39" fillId="0" borderId="27" xfId="0" applyNumberFormat="1" applyFont="1" applyFill="1" applyBorder="1" applyAlignment="1">
      <alignment horizontal="right" vertical="center"/>
    </xf>
    <xf numFmtId="38" fontId="7" fillId="0" borderId="1" xfId="0" applyNumberFormat="1" applyFont="1" applyBorder="1" applyAlignment="1">
      <alignment vertical="center"/>
    </xf>
    <xf numFmtId="38" fontId="38" fillId="0" borderId="27" xfId="5" applyNumberFormat="1" applyFont="1" applyBorder="1" applyAlignment="1">
      <alignment horizontal="right" vertical="center"/>
    </xf>
    <xf numFmtId="38" fontId="7" fillId="0" borderId="87" xfId="4" applyFont="1" applyBorder="1" applyAlignment="1">
      <alignment horizontal="right" vertical="center"/>
    </xf>
    <xf numFmtId="38" fontId="7" fillId="0" borderId="1" xfId="4" applyFont="1" applyBorder="1" applyAlignment="1">
      <alignment horizontal="right" vertical="center"/>
    </xf>
    <xf numFmtId="176" fontId="38" fillId="0" borderId="27" xfId="5" applyNumberFormat="1" applyFont="1" applyBorder="1" applyAlignment="1">
      <alignment horizontal="right" vertical="center"/>
    </xf>
    <xf numFmtId="183" fontId="38" fillId="0" borderId="27" xfId="0" applyNumberFormat="1" applyFont="1" applyBorder="1" applyAlignment="1">
      <alignment horizontal="right" vertical="center"/>
    </xf>
    <xf numFmtId="183" fontId="38" fillId="0" borderId="30" xfId="0" applyNumberFormat="1" applyFont="1" applyBorder="1" applyAlignment="1">
      <alignment horizontal="right" vertical="center"/>
    </xf>
    <xf numFmtId="38" fontId="38" fillId="0" borderId="56" xfId="5" applyFont="1" applyBorder="1" applyAlignment="1">
      <alignment horizontal="center" vertical="center"/>
    </xf>
    <xf numFmtId="0" fontId="38" fillId="0" borderId="56" xfId="0" applyFont="1" applyBorder="1" applyAlignment="1">
      <alignment horizontal="center" vertical="center"/>
    </xf>
    <xf numFmtId="38" fontId="38" fillId="0" borderId="27" xfId="5" applyFont="1" applyBorder="1" applyAlignment="1">
      <alignment horizontal="right" vertical="center"/>
    </xf>
    <xf numFmtId="0" fontId="38" fillId="0" borderId="27" xfId="5" applyNumberFormat="1" applyFont="1" applyBorder="1" applyAlignment="1">
      <alignment horizontal="right" vertical="center"/>
    </xf>
    <xf numFmtId="38" fontId="38" fillId="0" borderId="56" xfId="5" applyFont="1" applyBorder="1" applyAlignment="1">
      <alignment horizontal="right" vertical="center"/>
    </xf>
    <xf numFmtId="187" fontId="38" fillId="0" borderId="27" xfId="5" applyNumberFormat="1" applyFont="1" applyBorder="1" applyAlignment="1">
      <alignment horizontal="right" vertical="center"/>
    </xf>
    <xf numFmtId="38" fontId="7" fillId="0" borderId="3" xfId="4" applyFont="1" applyBorder="1" applyAlignment="1">
      <alignment horizontal="right"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37" fillId="0" borderId="27" xfId="0" applyFont="1" applyBorder="1" applyAlignment="1">
      <alignment horizontal="center" vertical="center" shrinkToFit="1"/>
    </xf>
    <xf numFmtId="38" fontId="38" fillId="0" borderId="30" xfId="5" applyFont="1" applyBorder="1" applyAlignment="1">
      <alignment horizontal="right" vertical="center"/>
    </xf>
    <xf numFmtId="0" fontId="38" fillId="0" borderId="27" xfId="0" applyFont="1" applyBorder="1" applyAlignment="1">
      <alignment horizontal="center" vertical="center" shrinkToFit="1"/>
    </xf>
    <xf numFmtId="3" fontId="39" fillId="0" borderId="28" xfId="0" applyNumberFormat="1" applyFont="1" applyFill="1" applyBorder="1" applyAlignment="1">
      <alignment horizontal="right" vertical="center"/>
    </xf>
    <xf numFmtId="0" fontId="38" fillId="0" borderId="52"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49" xfId="0" applyFont="1" applyBorder="1" applyAlignment="1">
      <alignment vertical="center"/>
    </xf>
    <xf numFmtId="0" fontId="53" fillId="0" borderId="27" xfId="0" applyFont="1" applyBorder="1" applyAlignment="1">
      <alignment horizontal="center" vertical="center" wrapText="1"/>
    </xf>
    <xf numFmtId="0" fontId="53" fillId="0" borderId="30" xfId="0" applyFont="1" applyBorder="1" applyAlignment="1">
      <alignment horizontal="center" vertical="center" wrapText="1"/>
    </xf>
    <xf numFmtId="38" fontId="7" fillId="0" borderId="0" xfId="4" applyFont="1" applyBorder="1" applyAlignment="1">
      <alignment horizontal="right" vertical="center"/>
    </xf>
    <xf numFmtId="38" fontId="38" fillId="0" borderId="57" xfId="5" applyFont="1" applyBorder="1" applyAlignment="1">
      <alignment horizontal="right" vertical="center"/>
    </xf>
    <xf numFmtId="38" fontId="7" fillId="0" borderId="3" xfId="0" applyNumberFormat="1" applyFont="1" applyBorder="1" applyAlignment="1">
      <alignment vertical="center"/>
    </xf>
    <xf numFmtId="0" fontId="39" fillId="0" borderId="2" xfId="0" applyFont="1" applyFill="1" applyBorder="1" applyAlignment="1">
      <alignment horizontal="right" vertical="center"/>
    </xf>
    <xf numFmtId="3" fontId="39" fillId="0" borderId="30" xfId="0" applyNumberFormat="1" applyFont="1" applyFill="1" applyBorder="1" applyAlignment="1">
      <alignment horizontal="right" vertical="center"/>
    </xf>
    <xf numFmtId="0" fontId="38" fillId="0" borderId="54" xfId="0" applyFont="1" applyFill="1" applyBorder="1" applyAlignment="1">
      <alignment horizontal="center" vertical="center"/>
    </xf>
    <xf numFmtId="3" fontId="39" fillId="0" borderId="51" xfId="0" applyNumberFormat="1" applyFont="1" applyFill="1" applyBorder="1" applyAlignment="1">
      <alignment horizontal="right" vertical="center"/>
    </xf>
    <xf numFmtId="187" fontId="38" fillId="0" borderId="30" xfId="5" applyNumberFormat="1" applyFont="1" applyBorder="1" applyAlignment="1">
      <alignment horizontal="right" vertical="center"/>
    </xf>
    <xf numFmtId="176" fontId="38" fillId="0" borderId="65" xfId="5" applyNumberFormat="1" applyFont="1" applyBorder="1" applyAlignment="1">
      <alignment horizontal="right" vertical="center"/>
    </xf>
    <xf numFmtId="176" fontId="38" fillId="0" borderId="62" xfId="5" applyNumberFormat="1" applyFont="1" applyBorder="1" applyAlignment="1">
      <alignment horizontal="right" vertical="center"/>
    </xf>
    <xf numFmtId="38" fontId="38" fillId="0" borderId="65" xfId="5" applyNumberFormat="1" applyFont="1" applyBorder="1" applyAlignment="1">
      <alignment horizontal="right" vertical="center"/>
    </xf>
    <xf numFmtId="38" fontId="38" fillId="0" borderId="62" xfId="5" applyNumberFormat="1" applyFont="1" applyBorder="1" applyAlignment="1">
      <alignment horizontal="right" vertical="center"/>
    </xf>
    <xf numFmtId="183" fontId="38" fillId="0" borderId="65" xfId="0" applyNumberFormat="1" applyFont="1" applyBorder="1" applyAlignment="1">
      <alignment horizontal="right" vertical="center"/>
    </xf>
    <xf numFmtId="183" fontId="38" fillId="0" borderId="62" xfId="0" applyNumberFormat="1" applyFont="1" applyBorder="1" applyAlignment="1">
      <alignment horizontal="right" vertical="center"/>
    </xf>
    <xf numFmtId="183" fontId="38" fillId="0" borderId="36" xfId="0" applyNumberFormat="1" applyFont="1" applyBorder="1" applyAlignment="1">
      <alignment horizontal="right" vertical="center"/>
    </xf>
    <xf numFmtId="0" fontId="37" fillId="10" borderId="53" xfId="0" applyFont="1" applyFill="1" applyBorder="1" applyAlignment="1">
      <alignment horizontal="center" vertical="center" wrapText="1"/>
    </xf>
    <xf numFmtId="186" fontId="38" fillId="10" borderId="64" xfId="0" applyNumberFormat="1" applyFont="1" applyFill="1" applyBorder="1" applyAlignment="1">
      <alignment horizontal="center" vertical="center"/>
    </xf>
    <xf numFmtId="186" fontId="38" fillId="10" borderId="24" xfId="0" applyNumberFormat="1" applyFont="1" applyFill="1" applyBorder="1" applyAlignment="1">
      <alignment horizontal="center" vertical="center"/>
    </xf>
    <xf numFmtId="0" fontId="39" fillId="10" borderId="49" xfId="0" applyFont="1" applyFill="1" applyBorder="1" applyAlignment="1">
      <alignment vertical="center"/>
    </xf>
    <xf numFmtId="0" fontId="39" fillId="10" borderId="27" xfId="0" applyFont="1" applyFill="1" applyBorder="1" applyAlignment="1">
      <alignment vertical="center"/>
    </xf>
    <xf numFmtId="0" fontId="39" fillId="10" borderId="50" xfId="0" applyFont="1" applyFill="1" applyBorder="1" applyAlignment="1">
      <alignment vertical="center"/>
    </xf>
    <xf numFmtId="0" fontId="39" fillId="10" borderId="28" xfId="0" applyFont="1" applyFill="1" applyBorder="1" applyAlignment="1">
      <alignment vertical="center"/>
    </xf>
    <xf numFmtId="0" fontId="38" fillId="0" borderId="12" xfId="0" applyFont="1" applyBorder="1" applyAlignment="1">
      <alignment horizontal="center" vertical="center"/>
    </xf>
    <xf numFmtId="0" fontId="38" fillId="0" borderId="62" xfId="0" applyFont="1" applyBorder="1" applyAlignment="1">
      <alignment horizontal="center" vertical="center"/>
    </xf>
    <xf numFmtId="0" fontId="39" fillId="10" borderId="4" xfId="0" applyFont="1" applyFill="1" applyBorder="1" applyAlignment="1">
      <alignment horizontal="center" vertical="center"/>
    </xf>
    <xf numFmtId="0" fontId="39" fillId="10" borderId="2" xfId="0" applyFont="1" applyFill="1" applyBorder="1" applyAlignment="1">
      <alignment horizontal="center" vertical="center"/>
    </xf>
    <xf numFmtId="0" fontId="39" fillId="10" borderId="70" xfId="0" applyFont="1" applyFill="1" applyBorder="1" applyAlignment="1">
      <alignment horizontal="center" vertical="center"/>
    </xf>
    <xf numFmtId="0" fontId="39" fillId="10" borderId="12" xfId="0" applyFont="1" applyFill="1" applyBorder="1" applyAlignment="1">
      <alignment horizontal="left" vertical="center"/>
    </xf>
    <xf numFmtId="0" fontId="39" fillId="10" borderId="77" xfId="0" applyFont="1" applyFill="1" applyBorder="1" applyAlignment="1">
      <alignment horizontal="left" vertical="center"/>
    </xf>
    <xf numFmtId="0" fontId="38" fillId="10" borderId="77" xfId="0" applyFont="1" applyFill="1" applyBorder="1" applyAlignment="1">
      <alignment vertical="center"/>
    </xf>
    <xf numFmtId="0" fontId="39" fillId="10" borderId="77" xfId="0" applyFont="1" applyFill="1" applyBorder="1" applyAlignment="1">
      <alignment horizontal="right" vertical="center"/>
    </xf>
    <xf numFmtId="0" fontId="39" fillId="10" borderId="33" xfId="0" applyFont="1" applyFill="1" applyBorder="1" applyAlignment="1">
      <alignment horizontal="right" vertical="center"/>
    </xf>
    <xf numFmtId="0" fontId="39" fillId="10" borderId="78" xfId="0" applyFont="1" applyFill="1" applyBorder="1" applyAlignment="1">
      <alignment horizontal="right" vertical="center"/>
    </xf>
    <xf numFmtId="0" fontId="39" fillId="10" borderId="22" xfId="0" applyFont="1" applyFill="1" applyBorder="1" applyAlignment="1">
      <alignment horizontal="center" vertical="center"/>
    </xf>
    <xf numFmtId="0" fontId="39" fillId="10" borderId="7" xfId="0" applyFont="1" applyFill="1" applyBorder="1" applyAlignment="1">
      <alignment horizontal="center" vertical="center"/>
    </xf>
    <xf numFmtId="184" fontId="39" fillId="10" borderId="64" xfId="0" applyNumberFormat="1" applyFont="1" applyFill="1" applyBorder="1" applyAlignment="1">
      <alignment vertical="center"/>
    </xf>
    <xf numFmtId="0" fontId="39" fillId="10" borderId="61" xfId="0" applyFont="1" applyFill="1" applyBorder="1" applyAlignment="1">
      <alignment vertical="center"/>
    </xf>
    <xf numFmtId="184" fontId="39" fillId="10" borderId="65" xfId="0" applyNumberFormat="1" applyFont="1" applyFill="1" applyBorder="1" applyAlignment="1">
      <alignment vertical="center"/>
    </xf>
    <xf numFmtId="0" fontId="39" fillId="10" borderId="62" xfId="0" applyFont="1" applyFill="1" applyBorder="1" applyAlignment="1">
      <alignment vertical="center"/>
    </xf>
    <xf numFmtId="0" fontId="39" fillId="10" borderId="3" xfId="0" applyFont="1" applyFill="1" applyBorder="1" applyAlignment="1">
      <alignment horizontal="right" vertical="center"/>
    </xf>
    <xf numFmtId="0" fontId="39" fillId="10" borderId="88" xfId="0" applyFont="1" applyFill="1" applyBorder="1" applyAlignment="1">
      <alignment horizontal="right" vertical="center"/>
    </xf>
    <xf numFmtId="0" fontId="39" fillId="10" borderId="1" xfId="0" applyFont="1" applyFill="1" applyBorder="1" applyAlignment="1">
      <alignment horizontal="right" vertical="center"/>
    </xf>
    <xf numFmtId="0" fontId="39" fillId="10" borderId="0" xfId="0" applyFont="1" applyFill="1" applyBorder="1" applyAlignment="1">
      <alignment horizontal="right" vertical="center"/>
    </xf>
    <xf numFmtId="0" fontId="39" fillId="10" borderId="5" xfId="0" applyFont="1" applyFill="1" applyBorder="1" applyAlignment="1">
      <alignment horizontal="right" vertical="center"/>
    </xf>
    <xf numFmtId="0" fontId="39" fillId="10" borderId="35" xfId="0" applyFont="1" applyFill="1" applyBorder="1" applyAlignment="1">
      <alignment horizontal="right" vertical="center"/>
    </xf>
    <xf numFmtId="0" fontId="38" fillId="10" borderId="74" xfId="0" applyFont="1" applyFill="1" applyBorder="1" applyAlignment="1">
      <alignment vertical="center"/>
    </xf>
    <xf numFmtId="0" fontId="38" fillId="10" borderId="27" xfId="0" applyFont="1" applyFill="1" applyBorder="1" applyAlignment="1">
      <alignment vertical="center"/>
    </xf>
    <xf numFmtId="0" fontId="38" fillId="10" borderId="49" xfId="0" applyFont="1" applyFill="1" applyBorder="1" applyAlignment="1">
      <alignment vertical="center"/>
    </xf>
    <xf numFmtId="0" fontId="39" fillId="10" borderId="87" xfId="0" applyFont="1" applyFill="1" applyBorder="1" applyAlignment="1">
      <alignment horizontal="center" vertical="center"/>
    </xf>
    <xf numFmtId="0" fontId="39" fillId="10" borderId="74" xfId="0" applyFont="1" applyFill="1" applyBorder="1" applyAlignment="1">
      <alignment horizontal="right" vertical="center"/>
    </xf>
    <xf numFmtId="183" fontId="39" fillId="10" borderId="8" xfId="0" applyNumberFormat="1" applyFont="1" applyFill="1" applyBorder="1" applyAlignment="1">
      <alignment horizontal="center" vertical="center" wrapText="1"/>
    </xf>
    <xf numFmtId="0" fontId="39" fillId="10" borderId="8" xfId="0" applyFont="1" applyFill="1" applyBorder="1" applyAlignment="1">
      <alignment horizontal="center" vertical="center" wrapText="1"/>
    </xf>
    <xf numFmtId="0" fontId="39" fillId="10" borderId="8" xfId="0" applyFont="1" applyFill="1" applyBorder="1" applyAlignment="1">
      <alignment horizontal="center" vertical="center"/>
    </xf>
    <xf numFmtId="190" fontId="39" fillId="10" borderId="7" xfId="0" applyNumberFormat="1" applyFont="1" applyFill="1" applyBorder="1" applyAlignment="1">
      <alignment horizontal="center" vertical="center" wrapText="1"/>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6" xfId="0" applyFont="1" applyFill="1" applyBorder="1" applyAlignment="1">
      <alignment horizontal="center" vertical="center"/>
    </xf>
    <xf numFmtId="183" fontId="39" fillId="10" borderId="6" xfId="0" applyNumberFormat="1" applyFont="1" applyFill="1" applyBorder="1" applyAlignment="1">
      <alignment horizontal="center" vertical="center" wrapText="1"/>
    </xf>
    <xf numFmtId="0" fontId="39" fillId="10" borderId="6" xfId="0" applyFont="1" applyFill="1" applyBorder="1" applyAlignment="1">
      <alignment horizontal="center" vertical="center" wrapText="1"/>
    </xf>
    <xf numFmtId="183" fontId="39" fillId="10" borderId="22" xfId="0" applyNumberFormat="1" applyFont="1" applyFill="1" applyBorder="1" applyAlignment="1">
      <alignment horizontal="center" vertical="center" wrapText="1"/>
    </xf>
    <xf numFmtId="0" fontId="39" fillId="10" borderId="22" xfId="0" applyFont="1" applyFill="1" applyBorder="1" applyAlignment="1">
      <alignment horizontal="center" vertical="center" wrapText="1"/>
    </xf>
    <xf numFmtId="183" fontId="39" fillId="10" borderId="87" xfId="0" applyNumberFormat="1" applyFont="1" applyFill="1" applyBorder="1" applyAlignment="1">
      <alignment horizontal="center" vertical="center" wrapText="1"/>
    </xf>
    <xf numFmtId="0" fontId="39" fillId="10" borderId="87" xfId="0" applyFont="1" applyFill="1" applyBorder="1" applyAlignment="1">
      <alignment horizontal="center" vertical="center" wrapText="1"/>
    </xf>
    <xf numFmtId="0" fontId="38" fillId="10" borderId="53" xfId="0" applyFont="1" applyFill="1" applyBorder="1" applyAlignment="1">
      <alignment horizontal="center" vertical="center"/>
    </xf>
    <xf numFmtId="0" fontId="38" fillId="10" borderId="54" xfId="0" applyFont="1" applyFill="1" applyBorder="1" applyAlignment="1">
      <alignment horizontal="center" vertical="center"/>
    </xf>
    <xf numFmtId="184" fontId="38" fillId="10" borderId="64" xfId="0" applyNumberFormat="1" applyFont="1" applyFill="1" applyBorder="1" applyAlignment="1">
      <alignment horizontal="center" vertical="center"/>
    </xf>
    <xf numFmtId="184" fontId="38" fillId="10" borderId="24" xfId="0" applyNumberFormat="1" applyFont="1" applyFill="1" applyBorder="1" applyAlignment="1">
      <alignment horizontal="center" vertical="center"/>
    </xf>
    <xf numFmtId="0" fontId="39" fillId="10" borderId="89" xfId="0" applyFont="1" applyFill="1" applyBorder="1" applyAlignment="1">
      <alignment horizontal="center" vertical="center"/>
    </xf>
    <xf numFmtId="0" fontId="45" fillId="10" borderId="89" xfId="0" applyFont="1" applyFill="1" applyBorder="1" applyAlignment="1">
      <alignment horizontal="center" vertical="center" wrapText="1"/>
    </xf>
    <xf numFmtId="0" fontId="45" fillId="10" borderId="14" xfId="0" applyFont="1" applyFill="1" applyBorder="1" applyAlignment="1">
      <alignment horizontal="center" vertical="center" wrapText="1"/>
    </xf>
    <xf numFmtId="183" fontId="39" fillId="10" borderId="89" xfId="0" applyNumberFormat="1" applyFont="1" applyFill="1" applyBorder="1" applyAlignment="1">
      <alignment horizontal="center" vertical="center" wrapText="1"/>
    </xf>
    <xf numFmtId="0" fontId="39" fillId="10" borderId="89" xfId="0" applyFont="1" applyFill="1" applyBorder="1" applyAlignment="1">
      <alignment horizontal="center" vertical="center" wrapText="1"/>
    </xf>
    <xf numFmtId="0" fontId="39" fillId="10" borderId="14" xfId="0" applyFont="1" applyFill="1" applyBorder="1" applyAlignment="1">
      <alignment horizontal="center" vertical="center"/>
    </xf>
    <xf numFmtId="0" fontId="39" fillId="10" borderId="9" xfId="0" applyFont="1" applyFill="1" applyBorder="1" applyAlignment="1">
      <alignment horizontal="center" vertical="center"/>
    </xf>
    <xf numFmtId="0" fontId="39" fillId="10" borderId="3" xfId="0" applyFont="1" applyFill="1" applyBorder="1" applyAlignment="1">
      <alignment horizontal="center" vertical="center"/>
    </xf>
    <xf numFmtId="0" fontId="39" fillId="10" borderId="88" xfId="0" applyFont="1" applyFill="1" applyBorder="1" applyAlignment="1">
      <alignment horizontal="center" vertical="center"/>
    </xf>
    <xf numFmtId="187" fontId="39" fillId="10" borderId="8" xfId="0" applyNumberFormat="1" applyFont="1" applyFill="1" applyBorder="1" applyAlignment="1">
      <alignment horizontal="center" vertical="center" wrapText="1"/>
    </xf>
    <xf numFmtId="0" fontId="38" fillId="10" borderId="8" xfId="0" applyFont="1" applyFill="1" applyBorder="1" applyAlignment="1">
      <alignment horizontal="center" vertical="center" wrapText="1"/>
    </xf>
    <xf numFmtId="0" fontId="38" fillId="10" borderId="8" xfId="0" applyFont="1" applyFill="1" applyBorder="1" applyAlignment="1">
      <alignment horizontal="center" vertical="center"/>
    </xf>
    <xf numFmtId="38" fontId="39" fillId="0" borderId="65" xfId="5" applyFont="1" applyBorder="1" applyAlignment="1">
      <alignment horizontal="right" vertical="center"/>
    </xf>
    <xf numFmtId="38" fontId="39" fillId="0" borderId="62" xfId="5" applyFont="1" applyBorder="1" applyAlignment="1">
      <alignment horizontal="right" vertical="center"/>
    </xf>
    <xf numFmtId="38" fontId="39" fillId="0" borderId="36" xfId="5" applyFont="1" applyBorder="1" applyAlignment="1">
      <alignment horizontal="right" vertical="center"/>
    </xf>
    <xf numFmtId="0" fontId="39" fillId="0" borderId="0" xfId="0" applyFont="1" applyAlignment="1">
      <alignment horizontal="left" vertical="center"/>
    </xf>
    <xf numFmtId="38" fontId="60" fillId="0" borderId="0" xfId="5" applyFont="1" applyFill="1" applyBorder="1" applyAlignment="1">
      <alignment horizontal="right" vertical="center"/>
    </xf>
    <xf numFmtId="38" fontId="60" fillId="0" borderId="0" xfId="5" applyFont="1" applyFill="1" applyBorder="1" applyAlignment="1">
      <alignment horizontal="center" vertical="center"/>
    </xf>
    <xf numFmtId="0" fontId="39" fillId="0" borderId="10" xfId="0" applyFont="1" applyBorder="1" applyAlignment="1">
      <alignment horizontal="center" vertical="center"/>
    </xf>
    <xf numFmtId="0" fontId="39" fillId="0" borderId="33" xfId="0" applyFont="1" applyBorder="1" applyAlignment="1">
      <alignment horizontal="center" vertical="center"/>
    </xf>
    <xf numFmtId="0" fontId="39" fillId="0" borderId="68" xfId="0" applyFont="1" applyBorder="1" applyAlignment="1">
      <alignment horizontal="center" vertical="center"/>
    </xf>
    <xf numFmtId="0" fontId="39" fillId="0" borderId="25" xfId="0" applyFont="1" applyBorder="1" applyAlignment="1">
      <alignment horizontal="center" vertical="center"/>
    </xf>
    <xf numFmtId="38" fontId="39" fillId="0" borderId="27" xfId="5" applyFont="1" applyFill="1" applyBorder="1" applyAlignment="1">
      <alignment horizontal="right" vertical="center"/>
    </xf>
    <xf numFmtId="38" fontId="39" fillId="0" borderId="27" xfId="5" applyFont="1" applyFill="1" applyBorder="1" applyAlignment="1">
      <alignment horizontal="center" vertical="center"/>
    </xf>
    <xf numFmtId="0" fontId="39" fillId="0" borderId="55" xfId="0" applyFont="1" applyBorder="1" applyAlignment="1">
      <alignment horizontal="center" vertical="center"/>
    </xf>
    <xf numFmtId="0" fontId="39" fillId="0" borderId="56" xfId="0" applyFont="1" applyBorder="1" applyAlignment="1">
      <alignment horizontal="center" vertical="center"/>
    </xf>
    <xf numFmtId="38" fontId="39" fillId="0" borderId="56" xfId="5" applyFont="1" applyFill="1" applyBorder="1" applyAlignment="1">
      <alignment horizontal="right" vertical="center"/>
    </xf>
    <xf numFmtId="38" fontId="39" fillId="0" borderId="30" xfId="5" applyFont="1" applyFill="1" applyBorder="1" applyAlignment="1">
      <alignment horizontal="center" vertical="center"/>
    </xf>
    <xf numFmtId="0" fontId="38" fillId="0" borderId="9" xfId="0" applyFont="1" applyBorder="1" applyAlignment="1">
      <alignment horizontal="center" vertical="center"/>
    </xf>
    <xf numFmtId="0" fontId="38" fillId="0" borderId="3" xfId="0" applyFont="1" applyBorder="1" applyAlignment="1">
      <alignment horizontal="center" vertical="center"/>
    </xf>
    <xf numFmtId="0" fontId="38" fillId="0" borderId="76" xfId="0" applyFont="1" applyBorder="1" applyAlignment="1">
      <alignment horizontal="center" vertical="center"/>
    </xf>
    <xf numFmtId="0" fontId="38" fillId="0" borderId="1" xfId="0" applyFont="1" applyBorder="1" applyAlignment="1">
      <alignment horizontal="center" vertical="center"/>
    </xf>
    <xf numFmtId="0" fontId="38" fillId="0" borderId="81" xfId="0" applyFont="1" applyBorder="1" applyAlignment="1">
      <alignment horizontal="center" vertical="center"/>
    </xf>
    <xf numFmtId="0" fontId="38" fillId="0" borderId="10" xfId="0" applyFont="1" applyBorder="1" applyAlignment="1">
      <alignment horizontal="center" vertical="center"/>
    </xf>
    <xf numFmtId="0" fontId="38" fillId="0" borderId="33" xfId="0" applyFont="1" applyBorder="1" applyAlignment="1">
      <alignment horizontal="center" vertical="center"/>
    </xf>
    <xf numFmtId="0" fontId="38" fillId="0" borderId="68" xfId="0" applyFont="1" applyBorder="1" applyAlignment="1">
      <alignment horizontal="center" vertical="center"/>
    </xf>
    <xf numFmtId="0" fontId="39" fillId="0" borderId="64" xfId="0" applyFont="1" applyBorder="1" applyAlignment="1">
      <alignment horizontal="center" vertical="center"/>
    </xf>
    <xf numFmtId="0" fontId="39" fillId="0" borderId="24" xfId="0" applyFont="1" applyBorder="1" applyAlignment="1">
      <alignment horizontal="center" vertical="center"/>
    </xf>
    <xf numFmtId="0" fontId="39" fillId="0" borderId="61" xfId="0" applyFont="1" applyBorder="1" applyAlignment="1">
      <alignment horizontal="center" vertical="center"/>
    </xf>
    <xf numFmtId="0" fontId="38" fillId="0" borderId="90" xfId="0" applyFont="1" applyBorder="1" applyAlignment="1">
      <alignment horizontal="center" vertical="center"/>
    </xf>
    <xf numFmtId="0" fontId="38" fillId="0" borderId="88" xfId="0" applyFont="1" applyBorder="1" applyAlignment="1">
      <alignment horizontal="center" vertical="center"/>
    </xf>
    <xf numFmtId="0" fontId="38" fillId="0" borderId="67" xfId="0" applyFont="1" applyBorder="1" applyAlignment="1">
      <alignment horizontal="center" vertical="center"/>
    </xf>
    <xf numFmtId="0" fontId="38" fillId="0" borderId="78" xfId="0" applyFont="1" applyBorder="1" applyAlignment="1">
      <alignment horizontal="center" vertical="center"/>
    </xf>
    <xf numFmtId="0" fontId="38" fillId="0" borderId="26" xfId="0" applyFont="1" applyBorder="1" applyAlignment="1">
      <alignment horizontal="center" vertical="center"/>
    </xf>
    <xf numFmtId="0" fontId="38" fillId="0" borderId="63" xfId="0" applyFont="1" applyBorder="1" applyAlignment="1">
      <alignment horizontal="center" vertical="center"/>
    </xf>
    <xf numFmtId="0" fontId="38" fillId="0" borderId="23" xfId="0" applyFont="1" applyBorder="1" applyAlignment="1">
      <alignment horizontal="center" vertical="center"/>
    </xf>
    <xf numFmtId="38" fontId="39" fillId="0" borderId="56" xfId="5" applyFont="1" applyFill="1" applyBorder="1" applyAlignment="1">
      <alignment horizontal="center" vertical="center"/>
    </xf>
    <xf numFmtId="38" fontId="39" fillId="0" borderId="57" xfId="5" applyFont="1" applyFill="1" applyBorder="1" applyAlignment="1">
      <alignment horizontal="center" vertical="center"/>
    </xf>
    <xf numFmtId="0" fontId="39" fillId="0" borderId="64"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1" xfId="0" applyFont="1" applyBorder="1" applyAlignment="1">
      <alignment horizontal="center" vertical="center"/>
    </xf>
    <xf numFmtId="38" fontId="39" fillId="0" borderId="64" xfId="5" applyFont="1" applyBorder="1" applyAlignment="1">
      <alignment horizontal="right" vertical="center"/>
    </xf>
    <xf numFmtId="38" fontId="39" fillId="0" borderId="61" xfId="5" applyFont="1" applyBorder="1" applyAlignment="1">
      <alignment horizontal="right" vertical="center"/>
    </xf>
    <xf numFmtId="183" fontId="39" fillId="0" borderId="64" xfId="0" applyNumberFormat="1" applyFont="1" applyBorder="1" applyAlignment="1">
      <alignment horizontal="right" vertical="center"/>
    </xf>
    <xf numFmtId="183" fontId="39" fillId="0" borderId="61" xfId="0" applyNumberFormat="1" applyFont="1" applyBorder="1" applyAlignment="1">
      <alignment horizontal="right" vertical="center"/>
    </xf>
    <xf numFmtId="176" fontId="39" fillId="0" borderId="64" xfId="5" applyNumberFormat="1" applyFont="1" applyBorder="1" applyAlignment="1">
      <alignment horizontal="right" vertical="center"/>
    </xf>
    <xf numFmtId="176" fontId="39" fillId="0" borderId="23" xfId="5" applyNumberFormat="1" applyFont="1" applyBorder="1" applyAlignment="1">
      <alignment horizontal="right" vertical="center"/>
    </xf>
    <xf numFmtId="176" fontId="39" fillId="0" borderId="65" xfId="5" applyNumberFormat="1" applyFont="1" applyBorder="1" applyAlignment="1">
      <alignment horizontal="right" vertical="center"/>
    </xf>
    <xf numFmtId="176" fontId="39" fillId="0" borderId="36" xfId="5" applyNumberFormat="1" applyFont="1" applyBorder="1" applyAlignment="1">
      <alignment horizontal="right" vertical="center"/>
    </xf>
    <xf numFmtId="0" fontId="39" fillId="0" borderId="12" xfId="0" applyFont="1" applyBorder="1" applyAlignment="1">
      <alignment horizontal="center" vertical="center"/>
    </xf>
    <xf numFmtId="0" fontId="39" fillId="0" borderId="77" xfId="0" applyFont="1" applyBorder="1" applyAlignment="1">
      <alignment horizontal="center" vertical="center"/>
    </xf>
    <xf numFmtId="0" fontId="39" fillId="0" borderId="62" xfId="0" applyFont="1" applyBorder="1" applyAlignment="1">
      <alignment horizontal="center" vertical="center"/>
    </xf>
    <xf numFmtId="207" fontId="39" fillId="0" borderId="65" xfId="5" applyNumberFormat="1" applyFont="1" applyBorder="1" applyAlignment="1">
      <alignment horizontal="right" vertical="center"/>
    </xf>
    <xf numFmtId="207" fontId="39" fillId="0" borderId="62" xfId="5" applyNumberFormat="1" applyFont="1" applyBorder="1" applyAlignment="1">
      <alignment horizontal="right" vertical="center"/>
    </xf>
    <xf numFmtId="0" fontId="37" fillId="0" borderId="64" xfId="0" applyFont="1" applyBorder="1" applyAlignment="1">
      <alignment horizontal="center" vertical="center" wrapText="1"/>
    </xf>
    <xf numFmtId="0" fontId="37" fillId="0" borderId="61" xfId="0" applyFont="1" applyBorder="1" applyAlignment="1">
      <alignment horizontal="center" vertical="center" wrapText="1"/>
    </xf>
    <xf numFmtId="38" fontId="39" fillId="0" borderId="23" xfId="5" applyFont="1" applyBorder="1" applyAlignment="1">
      <alignment horizontal="right" vertical="center"/>
    </xf>
    <xf numFmtId="183" fontId="39" fillId="0" borderId="65" xfId="0" applyNumberFormat="1" applyFont="1" applyBorder="1" applyAlignment="1">
      <alignment horizontal="right" vertical="center"/>
    </xf>
    <xf numFmtId="183" fontId="39" fillId="0" borderId="62" xfId="0" applyNumberFormat="1" applyFont="1" applyBorder="1" applyAlignment="1">
      <alignment horizontal="right" vertical="center"/>
    </xf>
    <xf numFmtId="0" fontId="37" fillId="0" borderId="23" xfId="0" applyFont="1" applyBorder="1" applyAlignment="1">
      <alignment horizontal="center" vertical="center" wrapText="1"/>
    </xf>
    <xf numFmtId="0" fontId="39" fillId="0" borderId="3" xfId="0" applyFont="1" applyBorder="1" applyAlignment="1">
      <alignment horizontal="left" vertical="center"/>
    </xf>
    <xf numFmtId="38" fontId="39" fillId="0" borderId="58" xfId="5" applyFont="1" applyFill="1" applyBorder="1" applyAlignment="1">
      <alignment vertical="center"/>
    </xf>
    <xf numFmtId="38" fontId="39" fillId="0" borderId="59" xfId="5" applyFont="1" applyFill="1" applyBorder="1" applyAlignment="1">
      <alignment vertical="center"/>
    </xf>
    <xf numFmtId="38" fontId="39" fillId="0" borderId="45" xfId="5" applyFont="1" applyFill="1" applyBorder="1" applyAlignment="1">
      <alignment vertical="center"/>
    </xf>
    <xf numFmtId="38" fontId="9" fillId="0" borderId="1" xfId="4" applyFont="1" applyFill="1" applyBorder="1" applyAlignment="1">
      <alignment horizontal="right" vertical="center"/>
    </xf>
    <xf numFmtId="38" fontId="9" fillId="0" borderId="0" xfId="4" applyFont="1" applyFill="1" applyBorder="1" applyAlignment="1">
      <alignment horizontal="right" vertical="center"/>
    </xf>
    <xf numFmtId="38" fontId="39" fillId="0" borderId="67" xfId="5" applyFont="1" applyFill="1" applyBorder="1" applyAlignment="1">
      <alignment vertical="center"/>
    </xf>
    <xf numFmtId="38" fontId="39" fillId="0" borderId="68" xfId="5" applyFont="1" applyFill="1" applyBorder="1" applyAlignment="1">
      <alignment vertical="center"/>
    </xf>
    <xf numFmtId="38" fontId="39" fillId="0" borderId="48" xfId="5" applyFont="1" applyFill="1" applyBorder="1" applyAlignment="1">
      <alignment vertical="center"/>
    </xf>
    <xf numFmtId="0" fontId="9" fillId="0" borderId="0" xfId="0" applyFont="1" applyBorder="1" applyAlignment="1">
      <alignment horizontal="center" vertical="center" wrapText="1"/>
    </xf>
    <xf numFmtId="38" fontId="39" fillId="0" borderId="44" xfId="5" applyFont="1" applyFill="1" applyBorder="1" applyAlignment="1">
      <alignment vertical="center"/>
    </xf>
    <xf numFmtId="38" fontId="39" fillId="0" borderId="58" xfId="5" applyFont="1" applyBorder="1" applyAlignment="1">
      <alignment vertical="center"/>
    </xf>
    <xf numFmtId="38" fontId="39" fillId="0" borderId="59" xfId="5" applyFont="1" applyBorder="1" applyAlignment="1">
      <alignment vertical="center"/>
    </xf>
    <xf numFmtId="0" fontId="39" fillId="0" borderId="58" xfId="0" applyFont="1" applyBorder="1" applyAlignment="1">
      <alignment vertical="center"/>
    </xf>
    <xf numFmtId="0" fontId="39" fillId="0" borderId="59" xfId="0" applyFont="1" applyBorder="1" applyAlignment="1">
      <alignment vertical="center"/>
    </xf>
    <xf numFmtId="0" fontId="39" fillId="0" borderId="66" xfId="0" applyFont="1" applyBorder="1" applyAlignment="1">
      <alignment horizontal="center" vertical="center" wrapText="1"/>
    </xf>
    <xf numFmtId="0" fontId="39" fillId="0" borderId="63"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Border="1" applyAlignment="1">
      <alignment horizontal="center" vertical="center"/>
    </xf>
    <xf numFmtId="38" fontId="39" fillId="0" borderId="47" xfId="5" applyFont="1" applyFill="1" applyBorder="1" applyAlignment="1">
      <alignment vertical="center"/>
    </xf>
    <xf numFmtId="0" fontId="9" fillId="0" borderId="0" xfId="0" applyFont="1" applyFill="1" applyBorder="1" applyAlignment="1">
      <alignment horizontal="center" vertical="center"/>
    </xf>
    <xf numFmtId="0" fontId="39" fillId="0" borderId="54"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39" fillId="0" borderId="67" xfId="0" applyFont="1" applyBorder="1" applyAlignment="1">
      <alignment vertical="center"/>
    </xf>
    <xf numFmtId="0" fontId="39" fillId="0" borderId="68" xfId="0" applyFont="1" applyBorder="1" applyAlignment="1">
      <alignment vertical="center"/>
    </xf>
    <xf numFmtId="0" fontId="37" fillId="0" borderId="44" xfId="0" applyFont="1" applyFill="1" applyBorder="1" applyAlignment="1">
      <alignment horizontal="left" vertical="center"/>
    </xf>
    <xf numFmtId="38" fontId="9" fillId="0" borderId="0" xfId="4" applyFont="1" applyFill="1" applyBorder="1" applyAlignment="1">
      <alignment horizontal="center" vertical="center"/>
    </xf>
    <xf numFmtId="0" fontId="37" fillId="0" borderId="47" xfId="0" applyFont="1" applyFill="1" applyBorder="1" applyAlignment="1">
      <alignment horizontal="center" vertical="center"/>
    </xf>
    <xf numFmtId="38" fontId="39" fillId="0" borderId="79" xfId="5" applyFont="1" applyFill="1" applyBorder="1" applyAlignment="1">
      <alignment vertical="center"/>
    </xf>
    <xf numFmtId="38" fontId="39" fillId="0" borderId="80" xfId="5" applyFont="1" applyFill="1" applyBorder="1" applyAlignment="1">
      <alignment vertical="center"/>
    </xf>
    <xf numFmtId="0" fontId="11" fillId="0" borderId="0" xfId="0" applyFont="1" applyBorder="1" applyAlignment="1">
      <alignment vertical="center"/>
    </xf>
    <xf numFmtId="0" fontId="37" fillId="0" borderId="49" xfId="0" applyFont="1" applyBorder="1" applyAlignment="1">
      <alignment horizontal="center" vertical="center" wrapText="1"/>
    </xf>
    <xf numFmtId="38" fontId="39" fillId="0" borderId="57" xfId="5" applyFont="1" applyFill="1" applyBorder="1" applyAlignment="1">
      <alignment vertical="center"/>
    </xf>
    <xf numFmtId="0" fontId="37" fillId="0" borderId="56" xfId="0" applyFont="1" applyFill="1" applyBorder="1" applyAlignment="1">
      <alignment horizontal="center" vertical="center"/>
    </xf>
    <xf numFmtId="38" fontId="39" fillId="0" borderId="56" xfId="5" applyFont="1" applyFill="1" applyBorder="1" applyAlignment="1">
      <alignment vertical="center"/>
    </xf>
    <xf numFmtId="194" fontId="39" fillId="0" borderId="27" xfId="5" applyNumberFormat="1" applyFont="1" applyBorder="1" applyAlignment="1">
      <alignment horizontal="right" vertical="center"/>
    </xf>
    <xf numFmtId="194" fontId="39" fillId="0" borderId="30" xfId="5" applyNumberFormat="1" applyFont="1" applyBorder="1" applyAlignment="1">
      <alignment horizontal="right" vertical="center"/>
    </xf>
    <xf numFmtId="38" fontId="39" fillId="0" borderId="27" xfId="5" applyFont="1" applyBorder="1" applyAlignment="1">
      <alignment horizontal="right" vertical="center"/>
    </xf>
    <xf numFmtId="0" fontId="37" fillId="0" borderId="0" xfId="0" applyFont="1" applyAlignment="1">
      <alignment horizontal="right" vertical="center"/>
    </xf>
    <xf numFmtId="0" fontId="11" fillId="0" borderId="0" xfId="0" applyFont="1" applyAlignment="1">
      <alignment vertical="center"/>
    </xf>
    <xf numFmtId="0" fontId="39" fillId="0" borderId="52"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53" xfId="0" applyFont="1" applyBorder="1" applyAlignment="1">
      <alignment horizontal="center" vertical="center" textRotation="255" wrapText="1"/>
    </xf>
    <xf numFmtId="0" fontId="39" fillId="0" borderId="27" xfId="0" applyFont="1" applyBorder="1" applyAlignment="1">
      <alignment horizontal="center" vertical="center" textRotation="255" wrapText="1"/>
    </xf>
    <xf numFmtId="38" fontId="39" fillId="0" borderId="30" xfId="5" applyFont="1" applyBorder="1" applyAlignment="1">
      <alignment horizontal="right" vertical="center"/>
    </xf>
    <xf numFmtId="38" fontId="39" fillId="0" borderId="56" xfId="5" applyFont="1" applyBorder="1" applyAlignment="1">
      <alignment horizontal="right" vertical="center"/>
    </xf>
    <xf numFmtId="38" fontId="39" fillId="0" borderId="57" xfId="5" applyFont="1" applyBorder="1" applyAlignment="1">
      <alignment horizontal="right" vertical="center"/>
    </xf>
    <xf numFmtId="194" fontId="39" fillId="0" borderId="56" xfId="5" applyNumberFormat="1" applyFont="1" applyBorder="1" applyAlignment="1">
      <alignment horizontal="right" vertical="center"/>
    </xf>
    <xf numFmtId="194" fontId="39" fillId="0" borderId="57" xfId="5" applyNumberFormat="1" applyFont="1" applyBorder="1" applyAlignment="1">
      <alignment horizontal="right" vertical="center"/>
    </xf>
    <xf numFmtId="0" fontId="11" fillId="0" borderId="0" xfId="0" applyFont="1" applyBorder="1" applyAlignment="1">
      <alignment horizontal="left" vertical="center"/>
    </xf>
    <xf numFmtId="0" fontId="38" fillId="0" borderId="79" xfId="0" applyFont="1" applyBorder="1" applyAlignment="1">
      <alignment horizontal="right" vertical="center"/>
    </xf>
    <xf numFmtId="0" fontId="38" fillId="0" borderId="70" xfId="0" applyFont="1" applyBorder="1" applyAlignment="1">
      <alignment horizontal="right" vertical="center"/>
    </xf>
    <xf numFmtId="0" fontId="38" fillId="0" borderId="4" xfId="0" applyFont="1" applyBorder="1" applyAlignment="1">
      <alignment horizontal="center" vertical="center"/>
    </xf>
    <xf numFmtId="0" fontId="38" fillId="0" borderId="2" xfId="0" applyFont="1" applyBorder="1" applyAlignment="1">
      <alignment horizontal="center" vertical="center"/>
    </xf>
    <xf numFmtId="0" fontId="38" fillId="0" borderId="80" xfId="0" applyFont="1" applyBorder="1" applyAlignment="1">
      <alignment horizontal="center" vertical="center"/>
    </xf>
    <xf numFmtId="0" fontId="38" fillId="0" borderId="80" xfId="0" applyFont="1" applyBorder="1" applyAlignment="1">
      <alignment horizontal="right" vertical="center"/>
    </xf>
    <xf numFmtId="0" fontId="38" fillId="0" borderId="55" xfId="0" applyFont="1" applyBorder="1" applyAlignment="1">
      <alignment horizontal="center" vertical="center"/>
    </xf>
    <xf numFmtId="0" fontId="38" fillId="0" borderId="56" xfId="0" applyFont="1" applyBorder="1" applyAlignment="1">
      <alignment horizontal="right" vertical="center"/>
    </xf>
    <xf numFmtId="0" fontId="38" fillId="0" borderId="25" xfId="0" applyFont="1" applyBorder="1" applyAlignment="1">
      <alignment horizontal="center" vertical="center"/>
    </xf>
    <xf numFmtId="0" fontId="38" fillId="0" borderId="57" xfId="0" applyFont="1" applyBorder="1" applyAlignment="1">
      <alignment horizontal="right" vertical="center"/>
    </xf>
    <xf numFmtId="0" fontId="39" fillId="10" borderId="27" xfId="0" applyFont="1" applyFill="1" applyBorder="1" applyAlignment="1">
      <alignment horizontal="right" vertical="center"/>
    </xf>
    <xf numFmtId="0" fontId="39" fillId="10" borderId="30" xfId="0" applyFont="1" applyFill="1" applyBorder="1" applyAlignment="1">
      <alignment horizontal="right" vertical="center"/>
    </xf>
    <xf numFmtId="38" fontId="39" fillId="10" borderId="27" xfId="5" applyFont="1" applyFill="1" applyBorder="1" applyAlignment="1">
      <alignment horizontal="right" vertical="center"/>
    </xf>
    <xf numFmtId="0" fontId="39" fillId="10" borderId="49" xfId="0" applyFont="1" applyFill="1" applyBorder="1" applyAlignment="1">
      <alignment horizontal="center" vertical="center"/>
    </xf>
    <xf numFmtId="0" fontId="39" fillId="10" borderId="27" xfId="0" applyFont="1" applyFill="1" applyBorder="1" applyAlignment="1">
      <alignment horizontal="center" vertical="center"/>
    </xf>
    <xf numFmtId="0" fontId="39" fillId="10" borderId="52" xfId="0" applyFont="1" applyFill="1" applyBorder="1" applyAlignment="1">
      <alignment horizontal="center" vertical="center" shrinkToFit="1"/>
    </xf>
    <xf numFmtId="0" fontId="39" fillId="10" borderId="53" xfId="0" applyFont="1" applyFill="1" applyBorder="1" applyAlignment="1">
      <alignment horizontal="center" vertical="center" shrinkToFit="1"/>
    </xf>
    <xf numFmtId="0" fontId="39" fillId="10" borderId="49" xfId="0" applyFont="1" applyFill="1" applyBorder="1" applyAlignment="1">
      <alignment horizontal="center" vertical="center" shrinkToFit="1"/>
    </xf>
    <xf numFmtId="0" fontId="39" fillId="10" borderId="27" xfId="0" applyFont="1" applyFill="1" applyBorder="1" applyAlignment="1">
      <alignment horizontal="center" vertical="center" shrinkToFit="1"/>
    </xf>
    <xf numFmtId="38" fontId="39" fillId="10" borderId="53" xfId="4" applyFont="1" applyFill="1" applyBorder="1" applyAlignment="1">
      <alignment horizontal="center" vertical="center" textRotation="255" wrapText="1"/>
    </xf>
    <xf numFmtId="38" fontId="39" fillId="10" borderId="54" xfId="4" applyFont="1" applyFill="1" applyBorder="1" applyAlignment="1">
      <alignment horizontal="center" vertical="center" textRotation="255"/>
    </xf>
    <xf numFmtId="38" fontId="39" fillId="10" borderId="27" xfId="4" applyFont="1" applyFill="1" applyBorder="1" applyAlignment="1">
      <alignment horizontal="center" vertical="center" textRotation="255"/>
    </xf>
    <xf numFmtId="38" fontId="39" fillId="10" borderId="30" xfId="4" applyFont="1" applyFill="1" applyBorder="1" applyAlignment="1">
      <alignment horizontal="center" vertical="center" textRotation="255"/>
    </xf>
    <xf numFmtId="0" fontId="37" fillId="10" borderId="27" xfId="0" applyFont="1" applyFill="1" applyBorder="1" applyAlignment="1">
      <alignment horizontal="center" vertical="center"/>
    </xf>
    <xf numFmtId="0" fontId="37" fillId="10" borderId="30" xfId="0" applyFont="1" applyFill="1" applyBorder="1" applyAlignment="1">
      <alignment horizontal="center" vertical="center"/>
    </xf>
    <xf numFmtId="0" fontId="39" fillId="0" borderId="56" xfId="0" applyFont="1" applyFill="1" applyBorder="1" applyAlignment="1">
      <alignment horizontal="right" vertical="center"/>
    </xf>
    <xf numFmtId="0" fontId="39" fillId="0" borderId="53" xfId="0" applyFont="1" applyBorder="1" applyAlignment="1">
      <alignment horizontal="center" vertical="center" textRotation="255"/>
    </xf>
    <xf numFmtId="0" fontId="39" fillId="0" borderId="27" xfId="0" applyFont="1" applyBorder="1" applyAlignment="1">
      <alignment horizontal="center" vertical="center" textRotation="255"/>
    </xf>
    <xf numFmtId="0" fontId="39" fillId="0" borderId="56" xfId="0" applyFont="1" applyBorder="1" applyAlignment="1">
      <alignment horizontal="right" vertical="center"/>
    </xf>
    <xf numFmtId="0" fontId="39" fillId="0" borderId="27" xfId="0" applyFont="1" applyBorder="1" applyAlignment="1">
      <alignment horizontal="right" vertical="center"/>
    </xf>
    <xf numFmtId="38" fontId="39" fillId="10" borderId="53" xfId="4" applyFont="1" applyFill="1" applyBorder="1" applyAlignment="1">
      <alignment horizontal="center" vertical="center" textRotation="255"/>
    </xf>
    <xf numFmtId="38" fontId="39" fillId="10" borderId="56" xfId="5" applyFont="1" applyFill="1" applyBorder="1" applyAlignment="1">
      <alignment horizontal="right" vertical="center"/>
    </xf>
    <xf numFmtId="0" fontId="39" fillId="10" borderId="0" xfId="0" applyFont="1" applyFill="1" applyBorder="1" applyAlignment="1">
      <alignment horizontal="left" vertical="center"/>
    </xf>
    <xf numFmtId="0" fontId="45" fillId="0" borderId="53" xfId="0" applyFont="1" applyBorder="1" applyAlignment="1">
      <alignment horizontal="center" vertical="center" wrapText="1"/>
    </xf>
    <xf numFmtId="0" fontId="37" fillId="0" borderId="0" xfId="0" applyFont="1" applyBorder="1" applyAlignment="1">
      <alignment horizontal="center" vertical="center"/>
    </xf>
    <xf numFmtId="0" fontId="39" fillId="0" borderId="30" xfId="0" applyFont="1" applyBorder="1" applyAlignment="1">
      <alignment horizontal="right" vertical="center"/>
    </xf>
    <xf numFmtId="0" fontId="39" fillId="0" borderId="57" xfId="0" applyFont="1" applyBorder="1" applyAlignment="1">
      <alignment horizontal="right" vertical="center"/>
    </xf>
    <xf numFmtId="0" fontId="39" fillId="0" borderId="54" xfId="0" applyFont="1" applyBorder="1" applyAlignment="1">
      <alignment horizontal="center" vertical="center" textRotation="255"/>
    </xf>
    <xf numFmtId="0" fontId="39" fillId="0" borderId="30" xfId="0" applyFont="1" applyBorder="1" applyAlignment="1">
      <alignment horizontal="center" vertical="center" textRotation="255"/>
    </xf>
    <xf numFmtId="0" fontId="39" fillId="0" borderId="0" xfId="0" applyFont="1" applyBorder="1" applyAlignment="1">
      <alignment horizontal="left" vertical="center" shrinkToFit="1"/>
    </xf>
    <xf numFmtId="38" fontId="39" fillId="10" borderId="53" xfId="4" applyFont="1" applyFill="1" applyBorder="1" applyAlignment="1">
      <alignment horizontal="center" vertical="center"/>
    </xf>
    <xf numFmtId="38" fontId="39" fillId="10" borderId="27" xfId="4" applyFont="1" applyFill="1" applyBorder="1" applyAlignment="1">
      <alignment horizontal="center" vertical="center"/>
    </xf>
    <xf numFmtId="0" fontId="39" fillId="10" borderId="55" xfId="0" applyFont="1" applyFill="1" applyBorder="1" applyAlignment="1">
      <alignment horizontal="center" vertical="center"/>
    </xf>
    <xf numFmtId="0" fontId="39" fillId="10" borderId="56" xfId="0" applyFont="1" applyFill="1" applyBorder="1" applyAlignment="1">
      <alignment horizontal="center" vertical="center"/>
    </xf>
    <xf numFmtId="0" fontId="39" fillId="10" borderId="56" xfId="0" applyFont="1" applyFill="1" applyBorder="1" applyAlignment="1">
      <alignment horizontal="right" vertical="center"/>
    </xf>
    <xf numFmtId="38" fontId="39" fillId="10" borderId="56" xfId="4" applyFont="1" applyFill="1" applyBorder="1" applyAlignment="1">
      <alignment horizontal="right" vertical="center"/>
    </xf>
    <xf numFmtId="38" fontId="39" fillId="10" borderId="57" xfId="4" applyFont="1" applyFill="1" applyBorder="1" applyAlignment="1">
      <alignment horizontal="right" vertical="center"/>
    </xf>
    <xf numFmtId="189" fontId="37" fillId="0" borderId="27" xfId="0" applyNumberFormat="1" applyFont="1" applyBorder="1" applyAlignment="1">
      <alignment horizontal="right" vertical="center"/>
    </xf>
    <xf numFmtId="189" fontId="37" fillId="0" borderId="28" xfId="0" applyNumberFormat="1" applyFont="1" applyBorder="1" applyAlignment="1">
      <alignment horizontal="right" vertical="center"/>
    </xf>
    <xf numFmtId="0" fontId="37" fillId="0" borderId="27" xfId="0" applyNumberFormat="1" applyFont="1" applyBorder="1" applyAlignment="1">
      <alignment horizontal="right" vertical="center"/>
    </xf>
    <xf numFmtId="0" fontId="37" fillId="0" borderId="30" xfId="0" applyNumberFormat="1" applyFont="1" applyBorder="1" applyAlignment="1">
      <alignment horizontal="right" vertical="center"/>
    </xf>
    <xf numFmtId="189" fontId="37" fillId="0" borderId="61" xfId="0" applyNumberFormat="1" applyFont="1" applyBorder="1" applyAlignment="1">
      <alignment horizontal="right" vertical="center"/>
    </xf>
    <xf numFmtId="0" fontId="45" fillId="0" borderId="27" xfId="0" applyFont="1" applyFill="1" applyBorder="1" applyAlignment="1">
      <alignment horizontal="center" vertical="center" wrapText="1"/>
    </xf>
    <xf numFmtId="0" fontId="37" fillId="0" borderId="11" xfId="0" applyFont="1" applyBorder="1" applyAlignment="1">
      <alignment horizontal="center" vertical="center"/>
    </xf>
    <xf numFmtId="0" fontId="37" fillId="0" borderId="24" xfId="0" applyFont="1" applyBorder="1" applyAlignment="1">
      <alignment horizontal="center" vertical="center"/>
    </xf>
    <xf numFmtId="0" fontId="37" fillId="0" borderId="61" xfId="0" applyFont="1" applyBorder="1" applyAlignment="1">
      <alignment horizontal="center" vertical="center"/>
    </xf>
    <xf numFmtId="189" fontId="39" fillId="0" borderId="27" xfId="5" applyNumberFormat="1" applyFont="1" applyFill="1" applyBorder="1" applyAlignment="1">
      <alignment horizontal="right" vertical="center"/>
    </xf>
    <xf numFmtId="189" fontId="39" fillId="0" borderId="30" xfId="5" applyNumberFormat="1" applyFont="1" applyFill="1" applyBorder="1" applyAlignment="1">
      <alignment horizontal="right" vertical="center"/>
    </xf>
    <xf numFmtId="185" fontId="38" fillId="0" borderId="27" xfId="5" applyNumberFormat="1" applyFont="1" applyFill="1" applyBorder="1" applyAlignment="1">
      <alignment horizontal="right" vertical="center"/>
    </xf>
    <xf numFmtId="176" fontId="38" fillId="0" borderId="27" xfId="5" applyNumberFormat="1" applyFont="1" applyFill="1" applyBorder="1" applyAlignment="1">
      <alignment horizontal="right" vertical="center"/>
    </xf>
    <xf numFmtId="185" fontId="38" fillId="0" borderId="56" xfId="5" applyNumberFormat="1" applyFont="1" applyFill="1" applyBorder="1" applyAlignment="1">
      <alignment horizontal="right" vertical="center"/>
    </xf>
    <xf numFmtId="176" fontId="38" fillId="0" borderId="56" xfId="5" applyNumberFormat="1" applyFont="1" applyFill="1" applyBorder="1" applyAlignment="1">
      <alignment horizontal="right" vertical="center"/>
    </xf>
    <xf numFmtId="176" fontId="38" fillId="0" borderId="57" xfId="5" applyNumberFormat="1" applyFont="1" applyFill="1" applyBorder="1" applyAlignment="1">
      <alignment horizontal="righ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37" fillId="0" borderId="63" xfId="0" applyFont="1" applyBorder="1" applyAlignment="1">
      <alignment horizontal="center" vertical="center"/>
    </xf>
    <xf numFmtId="0" fontId="37" fillId="0" borderId="61" xfId="0" applyFont="1" applyFill="1" applyBorder="1" applyAlignment="1">
      <alignment horizontal="center" vertical="center" wrapText="1"/>
    </xf>
    <xf numFmtId="0" fontId="45" fillId="0" borderId="30" xfId="0" applyFont="1" applyFill="1" applyBorder="1" applyAlignment="1">
      <alignment horizontal="center" vertical="center" wrapText="1"/>
    </xf>
    <xf numFmtId="189" fontId="37" fillId="0" borderId="30" xfId="0" applyNumberFormat="1" applyFont="1" applyBorder="1" applyAlignment="1">
      <alignment horizontal="right" vertical="center"/>
    </xf>
    <xf numFmtId="176" fontId="38" fillId="0" borderId="30" xfId="5" applyNumberFormat="1" applyFont="1" applyFill="1" applyBorder="1" applyAlignment="1">
      <alignment horizontal="right" vertical="center"/>
    </xf>
    <xf numFmtId="189" fontId="37" fillId="10" borderId="61" xfId="0" applyNumberFormat="1" applyFont="1" applyFill="1" applyBorder="1" applyAlignment="1">
      <alignment horizontal="right" vertical="center"/>
    </xf>
    <xf numFmtId="189" fontId="37" fillId="10" borderId="27" xfId="0" applyNumberFormat="1" applyFont="1" applyFill="1" applyBorder="1" applyAlignment="1">
      <alignment horizontal="right" vertical="center"/>
    </xf>
    <xf numFmtId="189" fontId="39" fillId="0" borderId="56" xfId="5" applyNumberFormat="1" applyFont="1" applyFill="1" applyBorder="1" applyAlignment="1">
      <alignment horizontal="right" vertical="center"/>
    </xf>
    <xf numFmtId="189" fontId="39" fillId="0" borderId="57" xfId="5" applyNumberFormat="1" applyFont="1" applyFill="1" applyBorder="1" applyAlignment="1">
      <alignment horizontal="right" vertical="center"/>
    </xf>
    <xf numFmtId="189" fontId="37" fillId="0" borderId="51" xfId="0" applyNumberFormat="1" applyFont="1" applyBorder="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189" fontId="37" fillId="0" borderId="68" xfId="0" applyNumberFormat="1" applyFont="1" applyBorder="1" applyAlignment="1">
      <alignment horizontal="right" vertical="center"/>
    </xf>
    <xf numFmtId="189" fontId="37" fillId="0" borderId="47" xfId="0" applyNumberFormat="1" applyFont="1" applyBorder="1" applyAlignment="1">
      <alignment horizontal="right"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189" fontId="37" fillId="0" borderId="62" xfId="0" applyNumberFormat="1" applyFont="1" applyBorder="1" applyAlignment="1">
      <alignment horizontal="right" vertical="center"/>
    </xf>
    <xf numFmtId="0" fontId="37" fillId="0" borderId="50" xfId="0" applyFont="1" applyBorder="1" applyAlignment="1">
      <alignment horizontal="center" vertical="center"/>
    </xf>
    <xf numFmtId="0" fontId="39" fillId="0" borderId="31" xfId="0" applyFont="1" applyBorder="1" applyAlignment="1">
      <alignment horizontal="center" vertical="center" textRotation="255"/>
    </xf>
    <xf numFmtId="0" fontId="39" fillId="0" borderId="29" xfId="0" applyFont="1" applyBorder="1" applyAlignment="1">
      <alignment horizontal="left" vertical="center"/>
    </xf>
    <xf numFmtId="0" fontId="39" fillId="0" borderId="91" xfId="0" applyFont="1" applyBorder="1" applyAlignment="1">
      <alignment horizontal="left" vertical="center"/>
    </xf>
    <xf numFmtId="0" fontId="39" fillId="0" borderId="37" xfId="0" applyFont="1" applyBorder="1" applyAlignment="1">
      <alignment horizontal="center" vertical="center" textRotation="255" shrinkToFit="1"/>
    </xf>
    <xf numFmtId="0" fontId="39" fillId="0" borderId="55" xfId="0" applyFont="1" applyBorder="1" applyAlignment="1">
      <alignment horizontal="center" vertical="center" textRotation="255" shrinkToFit="1"/>
    </xf>
    <xf numFmtId="0" fontId="39" fillId="0" borderId="53" xfId="0" applyFont="1" applyBorder="1" applyAlignment="1">
      <alignment horizontal="left" vertical="center"/>
    </xf>
    <xf numFmtId="0" fontId="39" fillId="0" borderId="66" xfId="0" applyFont="1" applyBorder="1" applyAlignment="1">
      <alignment vertical="center"/>
    </xf>
    <xf numFmtId="0" fontId="39" fillId="0" borderId="27" xfId="0" applyFont="1" applyBorder="1" applyAlignment="1">
      <alignment horizontal="left" vertical="center"/>
    </xf>
    <xf numFmtId="0" fontId="39" fillId="0" borderId="64" xfId="0" applyFont="1" applyBorder="1" applyAlignment="1">
      <alignment vertical="center"/>
    </xf>
    <xf numFmtId="0" fontId="39" fillId="0" borderId="28" xfId="0" applyFont="1" applyBorder="1" applyAlignment="1">
      <alignment horizontal="left" vertical="center"/>
    </xf>
    <xf numFmtId="0" fontId="39" fillId="0" borderId="65" xfId="0" applyFont="1" applyBorder="1" applyAlignment="1">
      <alignment vertical="center"/>
    </xf>
    <xf numFmtId="0" fontId="39" fillId="0" borderId="37" xfId="0" applyFont="1" applyBorder="1" applyAlignment="1">
      <alignment horizontal="center" vertical="center" textRotation="255"/>
    </xf>
    <xf numFmtId="0" fontId="39" fillId="0" borderId="40" xfId="0" applyFont="1" applyBorder="1" applyAlignment="1">
      <alignment horizontal="center" vertical="center" textRotation="255"/>
    </xf>
    <xf numFmtId="0" fontId="39" fillId="0" borderId="28" xfId="0" applyFont="1" applyBorder="1" applyAlignment="1">
      <alignment horizontal="center" vertical="center" textRotation="255"/>
    </xf>
    <xf numFmtId="0" fontId="39" fillId="0" borderId="31" xfId="0" applyFont="1" applyBorder="1" applyAlignment="1">
      <alignment horizontal="center" vertical="center"/>
    </xf>
    <xf numFmtId="0" fontId="39" fillId="0" borderId="29" xfId="0" applyFont="1" applyBorder="1" applyAlignment="1">
      <alignment horizontal="center" vertical="center"/>
    </xf>
    <xf numFmtId="0" fontId="37" fillId="0" borderId="31" xfId="0" applyFont="1" applyBorder="1" applyAlignment="1">
      <alignment horizontal="center" vertical="center" textRotation="255" wrapText="1"/>
    </xf>
    <xf numFmtId="0" fontId="37" fillId="0" borderId="31" xfId="0" applyFont="1" applyBorder="1" applyAlignment="1">
      <alignment horizontal="center" vertical="center" textRotation="255"/>
    </xf>
    <xf numFmtId="0" fontId="39" fillId="0" borderId="37" xfId="0" applyNumberFormat="1" applyFont="1" applyBorder="1" applyAlignment="1">
      <alignment horizontal="center" vertical="center" textRotation="255" shrinkToFit="1"/>
    </xf>
    <xf numFmtId="0" fontId="39" fillId="0" borderId="40" xfId="0" applyNumberFormat="1" applyFont="1" applyBorder="1" applyAlignment="1">
      <alignment horizontal="center" vertical="center" textRotation="255" shrinkToFit="1"/>
    </xf>
    <xf numFmtId="0" fontId="39" fillId="0" borderId="55" xfId="0" applyNumberFormat="1" applyFont="1" applyBorder="1" applyAlignment="1">
      <alignment horizontal="center" vertical="center" textRotation="255" shrinkToFit="1"/>
    </xf>
    <xf numFmtId="0" fontId="39" fillId="0" borderId="29" xfId="0" applyFont="1" applyBorder="1" applyAlignment="1">
      <alignment horizontal="left" vertical="center" wrapText="1"/>
    </xf>
    <xf numFmtId="0" fontId="39" fillId="0" borderId="49" xfId="0" applyFont="1" applyBorder="1" applyAlignment="1">
      <alignment horizontal="center" vertical="center" textRotation="255" wrapText="1"/>
    </xf>
    <xf numFmtId="0" fontId="39" fillId="0" borderId="50" xfId="0" applyFont="1" applyBorder="1" applyAlignment="1">
      <alignment horizontal="center" vertical="center" textRotation="255" wrapText="1"/>
    </xf>
    <xf numFmtId="0" fontId="39" fillId="0" borderId="52" xfId="0" applyFont="1" applyBorder="1" applyAlignment="1">
      <alignment horizontal="center" vertical="center" textRotation="255" wrapText="1"/>
    </xf>
    <xf numFmtId="0" fontId="39" fillId="0" borderId="52" xfId="0" applyNumberFormat="1" applyFont="1" applyBorder="1" applyAlignment="1">
      <alignment horizontal="center" vertical="center" textRotation="255" wrapText="1" shrinkToFit="1"/>
    </xf>
    <xf numFmtId="0" fontId="39" fillId="0" borderId="50" xfId="0" applyNumberFormat="1" applyFont="1" applyBorder="1" applyAlignment="1">
      <alignment horizontal="center" vertical="center" textRotation="255" wrapText="1" shrinkToFit="1"/>
    </xf>
    <xf numFmtId="38" fontId="39" fillId="0" borderId="28" xfId="5" applyFont="1" applyBorder="1" applyAlignment="1">
      <alignment horizontal="right" vertical="center"/>
    </xf>
    <xf numFmtId="38" fontId="39" fillId="0" borderId="51" xfId="5" applyFont="1" applyBorder="1" applyAlignment="1">
      <alignment horizontal="right" vertical="center"/>
    </xf>
    <xf numFmtId="0" fontId="37" fillId="0" borderId="52" xfId="0" applyFont="1" applyBorder="1" applyAlignment="1">
      <alignment vertical="center" wrapText="1"/>
    </xf>
    <xf numFmtId="0" fontId="37" fillId="0" borderId="49" xfId="0" applyFont="1" applyBorder="1" applyAlignment="1">
      <alignment vertical="center" wrapText="1"/>
    </xf>
    <xf numFmtId="0" fontId="37" fillId="0" borderId="50" xfId="0" applyFont="1" applyBorder="1" applyAlignment="1">
      <alignment vertical="center" wrapText="1"/>
    </xf>
    <xf numFmtId="38" fontId="39" fillId="0" borderId="53" xfId="5" applyFont="1" applyBorder="1" applyAlignment="1">
      <alignment horizontal="right" vertical="center"/>
    </xf>
    <xf numFmtId="0" fontId="39" fillId="0" borderId="52" xfId="0" applyFont="1" applyBorder="1" applyAlignment="1">
      <alignment vertical="center"/>
    </xf>
    <xf numFmtId="0" fontId="39" fillId="0" borderId="49" xfId="0" applyFont="1" applyBorder="1" applyAlignment="1">
      <alignment vertical="center"/>
    </xf>
    <xf numFmtId="0" fontId="39" fillId="0" borderId="50" xfId="0" applyFont="1" applyBorder="1" applyAlignment="1">
      <alignment vertical="center"/>
    </xf>
    <xf numFmtId="38" fontId="39" fillId="0" borderId="63" xfId="5" applyFont="1" applyBorder="1" applyAlignment="1">
      <alignment horizontal="right" vertical="center"/>
    </xf>
    <xf numFmtId="38" fontId="39" fillId="0" borderId="54" xfId="5" applyFont="1" applyBorder="1" applyAlignment="1">
      <alignment horizontal="right" vertical="center"/>
    </xf>
    <xf numFmtId="38" fontId="39" fillId="0" borderId="29" xfId="5" applyFont="1" applyBorder="1" applyAlignment="1">
      <alignment horizontal="right" vertical="center"/>
    </xf>
    <xf numFmtId="38" fontId="39" fillId="0" borderId="69" xfId="5" applyFont="1" applyBorder="1" applyAlignment="1">
      <alignment horizontal="right" vertical="center"/>
    </xf>
    <xf numFmtId="38" fontId="39" fillId="0" borderId="32" xfId="5" applyFont="1" applyBorder="1" applyAlignment="1">
      <alignment horizontal="right" vertical="center"/>
    </xf>
    <xf numFmtId="38" fontId="39" fillId="0" borderId="53" xfId="5" applyNumberFormat="1" applyFont="1" applyBorder="1" applyAlignment="1">
      <alignment horizontal="right" vertical="center"/>
    </xf>
    <xf numFmtId="38" fontId="39" fillId="0" borderId="63" xfId="5" applyNumberFormat="1" applyFont="1" applyBorder="1" applyAlignment="1">
      <alignment horizontal="right" vertical="center"/>
    </xf>
    <xf numFmtId="38" fontId="39" fillId="0" borderId="54" xfId="5" applyNumberFormat="1" applyFont="1" applyBorder="1" applyAlignment="1">
      <alignment horizontal="right" vertical="center"/>
    </xf>
    <xf numFmtId="0" fontId="11" fillId="0" borderId="2" xfId="0" applyFont="1" applyBorder="1" applyAlignment="1">
      <alignment horizontal="center" vertical="center"/>
    </xf>
    <xf numFmtId="0" fontId="39" fillId="0" borderId="49" xfId="0" applyFont="1" applyBorder="1" applyAlignment="1">
      <alignment horizontal="center" vertical="center" shrinkToFit="1"/>
    </xf>
    <xf numFmtId="0" fontId="38" fillId="0" borderId="27" xfId="0" applyFont="1" applyBorder="1" applyAlignment="1">
      <alignment shrinkToFit="1"/>
    </xf>
    <xf numFmtId="38" fontId="11" fillId="0" borderId="0" xfId="4"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xf numFmtId="189" fontId="39" fillId="0" borderId="27" xfId="5" applyNumberFormat="1" applyFont="1" applyBorder="1" applyAlignment="1">
      <alignment horizontal="right" vertical="center"/>
    </xf>
    <xf numFmtId="189" fontId="39" fillId="0" borderId="30" xfId="5" applyNumberFormat="1" applyFont="1" applyBorder="1" applyAlignment="1">
      <alignment horizontal="right" vertical="center"/>
    </xf>
    <xf numFmtId="38" fontId="11" fillId="0" borderId="0" xfId="4" applyFont="1" applyBorder="1" applyAlignment="1">
      <alignment horizontal="right" vertical="center"/>
    </xf>
    <xf numFmtId="38" fontId="39" fillId="0" borderId="53" xfId="5" applyFont="1" applyBorder="1" applyAlignment="1">
      <alignment horizontal="center" vertical="center"/>
    </xf>
    <xf numFmtId="38" fontId="39" fillId="0" borderId="27" xfId="5" applyFont="1" applyBorder="1" applyAlignment="1">
      <alignment horizontal="center" vertical="center"/>
    </xf>
    <xf numFmtId="188" fontId="39" fillId="0" borderId="27" xfId="0" applyNumberFormat="1" applyFont="1" applyBorder="1" applyAlignment="1">
      <alignment horizontal="center" vertical="center" shrinkToFit="1"/>
    </xf>
    <xf numFmtId="0" fontId="38" fillId="0" borderId="27" xfId="0" applyFont="1" applyBorder="1" applyAlignment="1">
      <alignment horizontal="center"/>
    </xf>
    <xf numFmtId="0" fontId="38" fillId="0" borderId="30" xfId="0" applyFont="1" applyBorder="1" applyAlignment="1">
      <alignment horizontal="center"/>
    </xf>
    <xf numFmtId="188" fontId="39" fillId="0" borderId="27" xfId="0" applyNumberFormat="1" applyFont="1" applyBorder="1" applyAlignment="1">
      <alignment horizontal="right" vertical="center"/>
    </xf>
    <xf numFmtId="0" fontId="38" fillId="0" borderId="53" xfId="0" applyFont="1" applyBorder="1"/>
    <xf numFmtId="0" fontId="38" fillId="0" borderId="49" xfId="0" applyFont="1" applyBorder="1"/>
    <xf numFmtId="0" fontId="38" fillId="0" borderId="27" xfId="0" applyFont="1" applyBorder="1"/>
    <xf numFmtId="0" fontId="39" fillId="0" borderId="55" xfId="0" applyFont="1" applyBorder="1" applyAlignment="1">
      <alignment horizontal="center" vertical="center" shrinkToFit="1"/>
    </xf>
    <xf numFmtId="0" fontId="39" fillId="0" borderId="56" xfId="0" applyFont="1" applyBorder="1" applyAlignment="1">
      <alignment horizontal="center" vertical="center" shrinkToFit="1"/>
    </xf>
    <xf numFmtId="188" fontId="39" fillId="10" borderId="56" xfId="0" applyNumberFormat="1" applyFont="1" applyFill="1" applyBorder="1" applyAlignment="1">
      <alignment horizontal="right" vertical="center"/>
    </xf>
    <xf numFmtId="0" fontId="7" fillId="0" borderId="0" xfId="0" applyFont="1" applyBorder="1" applyAlignment="1"/>
    <xf numFmtId="38" fontId="45" fillId="0" borderId="53" xfId="5" applyFont="1" applyBorder="1" applyAlignment="1">
      <alignment horizontal="center" vertical="center" wrapText="1"/>
    </xf>
    <xf numFmtId="38" fontId="45" fillId="0" borderId="27" xfId="5" applyFont="1" applyBorder="1" applyAlignment="1">
      <alignment horizontal="center" vertical="center" wrapText="1"/>
    </xf>
    <xf numFmtId="176" fontId="39" fillId="0" borderId="53" xfId="5" applyNumberFormat="1" applyFont="1" applyBorder="1" applyAlignment="1">
      <alignment horizontal="center" vertical="center"/>
    </xf>
    <xf numFmtId="176" fontId="39" fillId="0" borderId="54" xfId="5" applyNumberFormat="1" applyFont="1" applyBorder="1" applyAlignment="1">
      <alignment horizontal="center" vertical="center"/>
    </xf>
    <xf numFmtId="0" fontId="38" fillId="0" borderId="27" xfId="0" applyFont="1" applyBorder="1" applyAlignment="1"/>
    <xf numFmtId="0" fontId="38" fillId="0" borderId="30" xfId="0" applyFont="1" applyBorder="1" applyAlignment="1"/>
    <xf numFmtId="176" fontId="39" fillId="0" borderId="27" xfId="5" applyNumberFormat="1" applyFont="1" applyBorder="1" applyAlignment="1">
      <alignment horizontal="center" vertical="center"/>
    </xf>
    <xf numFmtId="38" fontId="39" fillId="10" borderId="64" xfId="5" applyFont="1" applyFill="1" applyBorder="1" applyAlignment="1">
      <alignment horizontal="right" vertical="center"/>
    </xf>
    <xf numFmtId="38" fontId="39" fillId="10" borderId="24" xfId="5" applyFont="1" applyFill="1" applyBorder="1" applyAlignment="1">
      <alignment horizontal="right" vertical="center"/>
    </xf>
    <xf numFmtId="38" fontId="39" fillId="10" borderId="61" xfId="5" applyFont="1" applyFill="1" applyBorder="1" applyAlignment="1">
      <alignment horizontal="right" vertical="center"/>
    </xf>
    <xf numFmtId="38" fontId="39" fillId="0" borderId="24" xfId="5" applyFont="1" applyBorder="1" applyAlignment="1">
      <alignment horizontal="right" vertical="center"/>
    </xf>
    <xf numFmtId="38" fontId="11" fillId="0" borderId="0" xfId="4" applyFont="1" applyBorder="1" applyAlignment="1">
      <alignment horizontal="center" vertical="center"/>
    </xf>
    <xf numFmtId="38" fontId="39" fillId="0" borderId="77" xfId="5" applyFont="1" applyBorder="1" applyAlignment="1">
      <alignment horizontal="right" vertical="center"/>
    </xf>
    <xf numFmtId="0" fontId="37" fillId="0" borderId="66" xfId="0" applyFont="1" applyBorder="1" applyAlignment="1">
      <alignment horizontal="center" vertical="center"/>
    </xf>
    <xf numFmtId="0" fontId="37" fillId="0" borderId="26" xfId="0" applyFont="1" applyBorder="1" applyAlignment="1">
      <alignment horizontal="center" vertical="center"/>
    </xf>
    <xf numFmtId="0" fontId="37" fillId="0" borderId="66"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5" xfId="0" applyFont="1" applyBorder="1" applyAlignment="1">
      <alignment horizontal="center" vertical="center" wrapText="1"/>
    </xf>
    <xf numFmtId="38" fontId="39" fillId="10" borderId="23" xfId="5" applyFont="1" applyFill="1" applyBorder="1" applyAlignment="1">
      <alignment horizontal="right" vertical="center"/>
    </xf>
    <xf numFmtId="0" fontId="45" fillId="0" borderId="66"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63" xfId="0" applyFont="1" applyBorder="1" applyAlignment="1">
      <alignment horizontal="center" vertical="center" wrapText="1"/>
    </xf>
    <xf numFmtId="0" fontId="37" fillId="0" borderId="63" xfId="0" applyFont="1" applyBorder="1" applyAlignment="1">
      <alignment horizontal="center" vertical="center" wrapText="1"/>
    </xf>
    <xf numFmtId="0" fontId="39" fillId="0" borderId="15" xfId="0" applyFont="1" applyBorder="1" applyAlignment="1">
      <alignment horizontal="center" vertical="center"/>
    </xf>
    <xf numFmtId="0" fontId="39" fillId="0" borderId="12" xfId="0" applyFont="1" applyBorder="1" applyAlignment="1">
      <alignment horizontal="center" vertical="center" shrinkToFit="1"/>
    </xf>
    <xf numFmtId="0" fontId="39" fillId="0" borderId="77" xfId="0" applyFont="1" applyBorder="1" applyAlignment="1">
      <alignment horizontal="center" vertical="center" shrinkToFit="1"/>
    </xf>
    <xf numFmtId="0" fontId="39" fillId="0" borderId="62" xfId="0" applyFont="1" applyBorder="1" applyAlignment="1">
      <alignment horizontal="center" vertical="center" shrinkToFit="1"/>
    </xf>
    <xf numFmtId="0" fontId="39" fillId="0" borderId="11"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61" xfId="0" applyFont="1" applyBorder="1" applyAlignment="1">
      <alignment horizontal="center" vertical="center" shrinkToFit="1"/>
    </xf>
    <xf numFmtId="176" fontId="45" fillId="0" borderId="27" xfId="5" applyNumberFormat="1" applyFont="1" applyBorder="1" applyAlignment="1">
      <alignment horizontal="center" vertical="center" wrapText="1"/>
    </xf>
    <xf numFmtId="0" fontId="45" fillId="0" borderId="27" xfId="0" applyFont="1" applyBorder="1" applyAlignment="1"/>
    <xf numFmtId="0" fontId="39" fillId="10" borderId="11" xfId="0" applyFont="1" applyFill="1" applyBorder="1" applyAlignment="1">
      <alignment horizontal="center" vertical="center" shrinkToFit="1"/>
    </xf>
    <xf numFmtId="0" fontId="39" fillId="10" borderId="24" xfId="0" applyFont="1" applyFill="1" applyBorder="1" applyAlignment="1">
      <alignment horizontal="center" vertical="center" shrinkToFit="1"/>
    </xf>
    <xf numFmtId="0" fontId="39" fillId="10" borderId="61" xfId="0" applyFont="1" applyFill="1" applyBorder="1" applyAlignment="1">
      <alignment horizontal="center" vertical="center" shrinkToFit="1"/>
    </xf>
    <xf numFmtId="38" fontId="39" fillId="10" borderId="57" xfId="5" applyFont="1" applyFill="1" applyBorder="1" applyAlignment="1">
      <alignment horizontal="right" vertical="center"/>
    </xf>
    <xf numFmtId="0" fontId="38" fillId="0" borderId="56" xfId="0" applyFont="1" applyBorder="1" applyAlignment="1">
      <alignment shrinkToFit="1"/>
    </xf>
    <xf numFmtId="189" fontId="39" fillId="0" borderId="56" xfId="5" applyNumberFormat="1" applyFont="1" applyBorder="1" applyAlignment="1">
      <alignment horizontal="right" vertical="center"/>
    </xf>
    <xf numFmtId="188" fontId="39" fillId="0" borderId="53" xfId="0" applyNumberFormat="1" applyFont="1" applyBorder="1" applyAlignment="1">
      <alignment horizontal="center" vertical="center" shrinkToFit="1"/>
    </xf>
    <xf numFmtId="189" fontId="39" fillId="0" borderId="57" xfId="5" applyNumberFormat="1" applyFont="1" applyBorder="1" applyAlignment="1">
      <alignment horizontal="right" vertical="center"/>
    </xf>
    <xf numFmtId="0" fontId="37" fillId="10" borderId="49" xfId="0" applyFont="1" applyFill="1" applyBorder="1" applyAlignment="1">
      <alignment horizontal="center" vertical="center" wrapText="1"/>
    </xf>
    <xf numFmtId="0" fontId="37" fillId="10" borderId="27" xfId="0" applyFont="1" applyFill="1" applyBorder="1" applyAlignment="1">
      <alignment horizontal="center" vertical="center" wrapText="1"/>
    </xf>
    <xf numFmtId="0" fontId="45" fillId="10" borderId="49" xfId="0" applyFont="1" applyFill="1" applyBorder="1" applyAlignment="1">
      <alignment horizontal="center" vertical="center" wrapText="1"/>
    </xf>
    <xf numFmtId="0" fontId="45" fillId="10" borderId="27" xfId="0" applyFont="1" applyFill="1" applyBorder="1" applyAlignment="1">
      <alignment horizontal="center" vertical="center" wrapText="1"/>
    </xf>
    <xf numFmtId="0" fontId="38" fillId="0" borderId="27" xfId="0" applyFont="1" applyBorder="1" applyAlignment="1">
      <alignment wrapText="1"/>
    </xf>
    <xf numFmtId="0" fontId="38" fillId="0" borderId="30" xfId="0" applyFont="1" applyBorder="1" applyAlignment="1">
      <alignment wrapText="1"/>
    </xf>
    <xf numFmtId="0" fontId="38" fillId="0" borderId="27" xfId="0" applyFont="1" applyBorder="1" applyAlignment="1">
      <alignment vertical="center"/>
    </xf>
    <xf numFmtId="0" fontId="38" fillId="0" borderId="49" xfId="0" applyFont="1" applyBorder="1" applyAlignment="1">
      <alignment horizontal="center" vertical="center" wrapText="1"/>
    </xf>
    <xf numFmtId="38" fontId="39" fillId="0" borderId="28" xfId="0" applyNumberFormat="1" applyFont="1" applyBorder="1" applyAlignment="1">
      <alignment vertical="center"/>
    </xf>
    <xf numFmtId="0" fontId="38" fillId="0" borderId="51" xfId="0" applyFont="1" applyBorder="1" applyAlignment="1">
      <alignment vertical="center"/>
    </xf>
    <xf numFmtId="38" fontId="39" fillId="0" borderId="28" xfId="0" applyNumberFormat="1" applyFont="1" applyBorder="1" applyAlignment="1">
      <alignment horizontal="right" vertical="center"/>
    </xf>
    <xf numFmtId="0" fontId="39" fillId="0" borderId="28" xfId="0" applyFont="1" applyBorder="1" applyAlignment="1">
      <alignment horizontal="right" vertical="center"/>
    </xf>
    <xf numFmtId="0" fontId="38" fillId="0" borderId="51" xfId="0" applyFont="1" applyBorder="1" applyAlignment="1">
      <alignment horizontal="right" vertical="center"/>
    </xf>
    <xf numFmtId="198" fontId="39" fillId="0" borderId="27" xfId="5" applyNumberFormat="1" applyFont="1" applyBorder="1" applyAlignment="1">
      <alignment horizontal="right" vertical="center"/>
    </xf>
    <xf numFmtId="198" fontId="39" fillId="0" borderId="27" xfId="5" applyNumberFormat="1" applyFont="1" applyBorder="1" applyAlignment="1">
      <alignment vertical="center"/>
    </xf>
    <xf numFmtId="198" fontId="39" fillId="0" borderId="30" xfId="5" applyNumberFormat="1" applyFont="1" applyBorder="1" applyAlignment="1">
      <alignment vertical="center"/>
    </xf>
    <xf numFmtId="198" fontId="39" fillId="0" borderId="27" xfId="5" quotePrefix="1" applyNumberFormat="1" applyFont="1" applyBorder="1" applyAlignment="1">
      <alignment horizontal="right" vertical="center"/>
    </xf>
    <xf numFmtId="198" fontId="39" fillId="0" borderId="28" xfId="0" applyNumberFormat="1" applyFont="1" applyBorder="1" applyAlignment="1">
      <alignment vertical="center"/>
    </xf>
    <xf numFmtId="198" fontId="38" fillId="0" borderId="28" xfId="0" applyNumberFormat="1" applyFont="1" applyBorder="1" applyAlignment="1">
      <alignment vertical="center"/>
    </xf>
    <xf numFmtId="198" fontId="38" fillId="0" borderId="27" xfId="0" applyNumberFormat="1" applyFont="1" applyBorder="1" applyAlignment="1">
      <alignment horizontal="right" vertical="center"/>
    </xf>
    <xf numFmtId="198" fontId="38" fillId="0" borderId="51" xfId="0" applyNumberFormat="1" applyFont="1" applyBorder="1" applyAlignment="1">
      <alignment vertical="center"/>
    </xf>
    <xf numFmtId="0" fontId="45" fillId="0" borderId="27" xfId="0" applyFont="1" applyBorder="1" applyAlignment="1">
      <alignment horizontal="center" vertical="center"/>
    </xf>
    <xf numFmtId="176" fontId="11" fillId="0" borderId="0" xfId="4" applyNumberFormat="1" applyFont="1" applyBorder="1" applyAlignment="1">
      <alignment horizontal="right" vertical="center"/>
    </xf>
    <xf numFmtId="0" fontId="39" fillId="10" borderId="49" xfId="0" applyFont="1" applyFill="1" applyBorder="1" applyAlignment="1">
      <alignment horizontal="center" vertical="center" wrapText="1"/>
    </xf>
    <xf numFmtId="0" fontId="53" fillId="10" borderId="49" xfId="0" applyFont="1" applyFill="1" applyBorder="1" applyAlignment="1">
      <alignment horizontal="center" vertical="center" wrapText="1"/>
    </xf>
    <xf numFmtId="0" fontId="53" fillId="10" borderId="27" xfId="0" applyFont="1" applyFill="1" applyBorder="1" applyAlignment="1">
      <alignment horizontal="center" vertical="center"/>
    </xf>
    <xf numFmtId="0" fontId="39" fillId="0" borderId="50" xfId="0" applyFont="1" applyBorder="1" applyAlignment="1">
      <alignment horizontal="left" vertical="center"/>
    </xf>
    <xf numFmtId="38" fontId="39" fillId="0" borderId="28" xfId="5" applyFont="1" applyFill="1" applyBorder="1" applyAlignment="1">
      <alignment horizontal="right" vertical="center"/>
    </xf>
    <xf numFmtId="0" fontId="11" fillId="0" borderId="0" xfId="0" applyFont="1" applyBorder="1" applyAlignment="1">
      <alignment horizontal="center" vertical="center"/>
    </xf>
    <xf numFmtId="0" fontId="39" fillId="0" borderId="28" xfId="0" applyFont="1" applyBorder="1" applyAlignment="1">
      <alignment horizontal="center" vertical="center"/>
    </xf>
    <xf numFmtId="0" fontId="11" fillId="0" borderId="3" xfId="0" applyFont="1" applyBorder="1" applyAlignment="1">
      <alignment horizontal="center" vertical="center"/>
    </xf>
    <xf numFmtId="49" fontId="39" fillId="0" borderId="49" xfId="0" applyNumberFormat="1" applyFont="1" applyBorder="1" applyAlignment="1">
      <alignment horizontal="center" vertical="center"/>
    </xf>
    <xf numFmtId="49" fontId="39" fillId="0" borderId="27" xfId="0" applyNumberFormat="1" applyFont="1" applyBorder="1" applyAlignment="1">
      <alignment horizontal="center" vertical="center"/>
    </xf>
    <xf numFmtId="0" fontId="11" fillId="0" borderId="0" xfId="0" applyFont="1" applyBorder="1" applyAlignment="1">
      <alignment horizontal="right" vertical="center"/>
    </xf>
    <xf numFmtId="0" fontId="41" fillId="0" borderId="2" xfId="0" applyFont="1" applyBorder="1" applyAlignment="1">
      <alignment horizontal="right" vertical="center"/>
    </xf>
    <xf numFmtId="0" fontId="39" fillId="0" borderId="0" xfId="0" applyFont="1" applyAlignment="1">
      <alignment horizontal="center" vertical="center"/>
    </xf>
    <xf numFmtId="179" fontId="39" fillId="0" borderId="50" xfId="4" applyNumberFormat="1" applyFont="1" applyBorder="1" applyAlignment="1">
      <alignment horizontal="left" vertical="center"/>
    </xf>
    <xf numFmtId="179" fontId="39" fillId="0" borderId="28" xfId="4" applyNumberFormat="1" applyFont="1" applyBorder="1" applyAlignment="1">
      <alignment horizontal="left" vertical="center"/>
    </xf>
    <xf numFmtId="0" fontId="39" fillId="0" borderId="52" xfId="0" applyFont="1" applyBorder="1" applyAlignment="1">
      <alignment horizontal="center"/>
    </xf>
    <xf numFmtId="0" fontId="39" fillId="0" borderId="53" xfId="0" applyFont="1" applyBorder="1" applyAlignment="1">
      <alignment horizontal="center"/>
    </xf>
    <xf numFmtId="0" fontId="39" fillId="0" borderId="49" xfId="0" applyFont="1" applyBorder="1" applyAlignment="1">
      <alignment horizontal="center"/>
    </xf>
    <xf numFmtId="0" fontId="39" fillId="0" borderId="27" xfId="0" applyFont="1" applyBorder="1" applyAlignment="1">
      <alignment horizontal="center"/>
    </xf>
    <xf numFmtId="0" fontId="39" fillId="0" borderId="49" xfId="0" applyFont="1" applyBorder="1" applyAlignment="1">
      <alignment horizontal="left" vertical="center"/>
    </xf>
    <xf numFmtId="38" fontId="39" fillId="0" borderId="49" xfId="0" applyNumberFormat="1" applyFont="1" applyBorder="1" applyAlignment="1">
      <alignment horizontal="left" vertical="center"/>
    </xf>
    <xf numFmtId="38" fontId="39" fillId="0" borderId="27" xfId="0" applyNumberFormat="1" applyFont="1" applyBorder="1" applyAlignment="1">
      <alignment horizontal="left" vertical="center"/>
    </xf>
    <xf numFmtId="38" fontId="39" fillId="0" borderId="50" xfId="0" applyNumberFormat="1" applyFont="1" applyBorder="1" applyAlignment="1">
      <alignment horizontal="center" vertical="center"/>
    </xf>
    <xf numFmtId="38" fontId="39" fillId="0" borderId="28" xfId="0" applyNumberFormat="1" applyFont="1" applyBorder="1" applyAlignment="1">
      <alignment horizontal="center" vertical="center"/>
    </xf>
    <xf numFmtId="38" fontId="39" fillId="0" borderId="49" xfId="0" applyNumberFormat="1" applyFont="1" applyBorder="1" applyAlignment="1">
      <alignment horizontal="center" vertical="center"/>
    </xf>
    <xf numFmtId="38" fontId="39" fillId="0" borderId="27" xfId="0" applyNumberFormat="1" applyFont="1" applyBorder="1" applyAlignment="1">
      <alignment horizontal="center" vertical="center"/>
    </xf>
    <xf numFmtId="38" fontId="39" fillId="0" borderId="52" xfId="0" applyNumberFormat="1" applyFont="1" applyBorder="1" applyAlignment="1">
      <alignment horizontal="center" vertical="center"/>
    </xf>
    <xf numFmtId="38" fontId="39" fillId="0" borderId="53" xfId="0" applyNumberFormat="1" applyFont="1" applyBorder="1" applyAlignment="1">
      <alignment horizontal="center" vertical="center"/>
    </xf>
    <xf numFmtId="38" fontId="39" fillId="0" borderId="43" xfId="0" applyNumberFormat="1" applyFont="1" applyBorder="1" applyAlignment="1">
      <alignment horizontal="center" vertical="center"/>
    </xf>
    <xf numFmtId="38" fontId="39" fillId="0" borderId="44" xfId="0" applyNumberFormat="1" applyFont="1" applyBorder="1" applyAlignment="1">
      <alignment horizontal="center" vertical="center"/>
    </xf>
    <xf numFmtId="0" fontId="38" fillId="0" borderId="29" xfId="0" applyFont="1" applyBorder="1" applyAlignment="1">
      <alignment shrinkToFit="1"/>
    </xf>
    <xf numFmtId="0" fontId="38" fillId="0" borderId="29" xfId="0" applyFont="1" applyBorder="1" applyAlignment="1">
      <alignment horizontal="center"/>
    </xf>
    <xf numFmtId="49" fontId="39" fillId="0" borderId="29" xfId="0" applyNumberFormat="1" applyFont="1" applyBorder="1" applyAlignment="1">
      <alignment shrinkToFit="1"/>
    </xf>
    <xf numFmtId="0" fontId="39" fillId="0" borderId="29" xfId="0" applyFont="1" applyBorder="1" applyAlignment="1">
      <alignment shrinkToFit="1"/>
    </xf>
    <xf numFmtId="0" fontId="54" fillId="0" borderId="65" xfId="0" applyFont="1" applyBorder="1" applyAlignment="1">
      <alignment vertical="center" wrapText="1"/>
    </xf>
    <xf numFmtId="0" fontId="54" fillId="0" borderId="62" xfId="0" applyFont="1" applyBorder="1" applyAlignment="1">
      <alignment vertical="center" wrapText="1"/>
    </xf>
    <xf numFmtId="0" fontId="48" fillId="0" borderId="27" xfId="0" applyFont="1" applyBorder="1" applyAlignment="1">
      <alignment horizontal="left" shrinkToFit="1"/>
    </xf>
    <xf numFmtId="0" fontId="38" fillId="0" borderId="27" xfId="0" applyFont="1" applyBorder="1" applyAlignment="1">
      <alignment horizontal="left" shrinkToFit="1"/>
    </xf>
    <xf numFmtId="0" fontId="38" fillId="0" borderId="2" xfId="0" applyFont="1" applyBorder="1" applyAlignment="1"/>
    <xf numFmtId="0" fontId="37" fillId="0" borderId="3" xfId="0" applyFont="1" applyBorder="1" applyAlignment="1">
      <alignment horizontal="left"/>
    </xf>
    <xf numFmtId="0" fontId="37" fillId="0" borderId="0" xfId="0" applyFont="1" applyBorder="1" applyAlignment="1">
      <alignment horizontal="left"/>
    </xf>
    <xf numFmtId="0" fontId="38" fillId="0" borderId="43" xfId="0" applyFont="1" applyBorder="1" applyAlignment="1">
      <alignment horizontal="center" vertical="center"/>
    </xf>
    <xf numFmtId="0" fontId="38" fillId="0" borderId="40" xfId="0" applyFont="1" applyBorder="1" applyAlignment="1">
      <alignment horizontal="center" vertical="center"/>
    </xf>
    <xf numFmtId="0" fontId="38" fillId="0" borderId="46" xfId="0" applyFont="1" applyBorder="1" applyAlignment="1">
      <alignment horizontal="center" vertical="center"/>
    </xf>
    <xf numFmtId="38" fontId="11" fillId="0" borderId="0" xfId="4" applyFont="1" applyBorder="1" applyAlignment="1">
      <alignment horizontal="right" vertical="center" wrapText="1"/>
    </xf>
    <xf numFmtId="0" fontId="7" fillId="0" borderId="0" xfId="0" applyFont="1" applyBorder="1" applyAlignment="1">
      <alignment horizontal="right" vertical="center" wrapText="1"/>
    </xf>
    <xf numFmtId="38" fontId="39" fillId="0" borderId="54" xfId="5" applyFont="1" applyBorder="1" applyAlignment="1">
      <alignment horizontal="center" vertical="top" textRotation="255" wrapText="1"/>
    </xf>
    <xf numFmtId="0" fontId="38" fillId="0" borderId="30" xfId="0" applyFont="1" applyBorder="1" applyAlignment="1">
      <alignment horizontal="center" vertical="top" textRotation="255" wrapText="1"/>
    </xf>
    <xf numFmtId="38" fontId="37" fillId="0" borderId="53" xfId="5" applyFont="1" applyBorder="1" applyAlignment="1">
      <alignment horizontal="center" vertical="top" textRotation="255" wrapText="1"/>
    </xf>
    <xf numFmtId="0" fontId="37" fillId="0" borderId="27" xfId="0" applyFont="1" applyBorder="1" applyAlignment="1">
      <alignment horizontal="center" vertical="top" textRotation="255" wrapText="1"/>
    </xf>
    <xf numFmtId="0" fontId="11" fillId="0" borderId="2" xfId="0" applyFont="1" applyBorder="1" applyAlignment="1">
      <alignment horizontal="right" vertical="center"/>
    </xf>
    <xf numFmtId="203" fontId="38" fillId="0" borderId="27" xfId="0" applyNumberFormat="1" applyFont="1" applyBorder="1" applyAlignment="1">
      <alignment horizontal="right" vertical="center"/>
    </xf>
    <xf numFmtId="203" fontId="38" fillId="0" borderId="30" xfId="0" applyNumberFormat="1" applyFont="1" applyBorder="1" applyAlignment="1">
      <alignment horizontal="right" vertical="center"/>
    </xf>
    <xf numFmtId="194" fontId="38" fillId="0" borderId="27" xfId="5" applyNumberFormat="1" applyFont="1" applyBorder="1" applyAlignment="1">
      <alignment horizontal="right" vertical="center"/>
    </xf>
    <xf numFmtId="194" fontId="38" fillId="0" borderId="30" xfId="5" applyNumberFormat="1" applyFont="1" applyBorder="1" applyAlignment="1">
      <alignment horizontal="right" vertical="center"/>
    </xf>
    <xf numFmtId="194" fontId="38" fillId="0" borderId="56" xfId="5" applyNumberFormat="1" applyFont="1" applyBorder="1" applyAlignment="1">
      <alignment horizontal="right" vertical="center"/>
    </xf>
    <xf numFmtId="194" fontId="38" fillId="0" borderId="57" xfId="5" applyNumberFormat="1" applyFont="1" applyBorder="1" applyAlignment="1">
      <alignment horizontal="right" vertical="center"/>
    </xf>
    <xf numFmtId="38" fontId="39" fillId="0" borderId="53" xfId="5" applyFont="1" applyBorder="1" applyAlignment="1">
      <alignment horizontal="center" vertical="center" wrapText="1"/>
    </xf>
    <xf numFmtId="38" fontId="39" fillId="0" borderId="54" xfId="5" applyFont="1" applyBorder="1" applyAlignment="1">
      <alignment horizontal="center" vertical="center" wrapText="1"/>
    </xf>
    <xf numFmtId="38" fontId="39" fillId="0" borderId="27" xfId="5" applyFont="1" applyBorder="1" applyAlignment="1">
      <alignment horizontal="center" vertical="center" wrapText="1"/>
    </xf>
    <xf numFmtId="38" fontId="39" fillId="0" borderId="30" xfId="5" applyFont="1" applyBorder="1" applyAlignment="1">
      <alignment horizontal="center" vertical="center" wrapText="1"/>
    </xf>
    <xf numFmtId="203" fontId="38" fillId="0" borderId="56" xfId="0" applyNumberFormat="1" applyFont="1" applyBorder="1" applyAlignment="1">
      <alignment horizontal="right" vertical="center"/>
    </xf>
    <xf numFmtId="203" fontId="38" fillId="0" borderId="57" xfId="0" applyNumberFormat="1" applyFont="1" applyBorder="1" applyAlignment="1">
      <alignment horizontal="right" vertical="center"/>
    </xf>
    <xf numFmtId="38" fontId="39" fillId="0" borderId="2" xfId="4" applyFont="1" applyBorder="1" applyAlignment="1">
      <alignment horizontal="right" vertical="center"/>
    </xf>
    <xf numFmtId="194" fontId="38" fillId="0" borderId="56" xfId="4" applyNumberFormat="1" applyFont="1" applyBorder="1" applyAlignment="1">
      <alignment horizontal="right" vertical="center"/>
    </xf>
    <xf numFmtId="38" fontId="39" fillId="0" borderId="3" xfId="4" applyFont="1" applyBorder="1" applyAlignment="1">
      <alignment horizontal="left" vertical="center"/>
    </xf>
    <xf numFmtId="57" fontId="11" fillId="0" borderId="2" xfId="0" applyNumberFormat="1" applyFont="1" applyBorder="1" applyAlignment="1">
      <alignment vertical="center"/>
    </xf>
    <xf numFmtId="0" fontId="11" fillId="0" borderId="2" xfId="0" applyFont="1" applyBorder="1" applyAlignment="1">
      <alignment vertical="center"/>
    </xf>
    <xf numFmtId="189" fontId="11" fillId="0" borderId="2" xfId="0" applyNumberFormat="1" applyFont="1" applyBorder="1" applyAlignment="1">
      <alignment vertical="center"/>
    </xf>
    <xf numFmtId="0" fontId="39" fillId="0" borderId="90" xfId="0" applyFont="1" applyBorder="1" applyAlignment="1">
      <alignment horizontal="center" vertical="center" wrapText="1"/>
    </xf>
    <xf numFmtId="0" fontId="0" fillId="0" borderId="3" xfId="0" applyBorder="1" applyAlignment="1">
      <alignment horizontal="center" vertical="center"/>
    </xf>
    <xf numFmtId="0" fontId="0" fillId="0" borderId="76" xfId="0" applyBorder="1" applyAlignment="1">
      <alignment horizontal="center" vertical="center"/>
    </xf>
    <xf numFmtId="0" fontId="38" fillId="0" borderId="79" xfId="0" applyFont="1" applyBorder="1" applyAlignment="1">
      <alignment horizontal="center" vertical="center"/>
    </xf>
    <xf numFmtId="0" fontId="0" fillId="0" borderId="2" xfId="0" applyBorder="1" applyAlignment="1">
      <alignment horizontal="center" vertical="center"/>
    </xf>
    <xf numFmtId="0" fontId="0" fillId="0" borderId="80" xfId="0" applyBorder="1" applyAlignment="1">
      <alignment horizontal="center" vertical="center"/>
    </xf>
    <xf numFmtId="0" fontId="38" fillId="0" borderId="3" xfId="0" applyFont="1" applyBorder="1" applyAlignment="1">
      <alignment vertical="center"/>
    </xf>
    <xf numFmtId="0" fontId="0" fillId="0" borderId="3" xfId="0" applyBorder="1" applyAlignment="1">
      <alignment vertical="center"/>
    </xf>
    <xf numFmtId="0" fontId="0" fillId="0" borderId="76" xfId="0" applyBorder="1" applyAlignment="1">
      <alignment vertical="center"/>
    </xf>
    <xf numFmtId="0" fontId="38" fillId="0" borderId="4" xfId="0" applyFont="1" applyBorder="1" applyAlignment="1">
      <alignment vertical="center"/>
    </xf>
    <xf numFmtId="0" fontId="0" fillId="0" borderId="2" xfId="0" applyBorder="1" applyAlignment="1">
      <alignment vertical="center"/>
    </xf>
    <xf numFmtId="0" fontId="0" fillId="0" borderId="80" xfId="0" applyBorder="1" applyAlignment="1">
      <alignment vertical="center"/>
    </xf>
    <xf numFmtId="0" fontId="39" fillId="0" borderId="16"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69" xfId="0" applyBorder="1" applyAlignment="1">
      <alignment vertical="center" wrapText="1"/>
    </xf>
    <xf numFmtId="0" fontId="39" fillId="0" borderId="29" xfId="0" applyFont="1" applyBorder="1" applyAlignment="1">
      <alignment horizontal="right" vertical="center"/>
    </xf>
    <xf numFmtId="0" fontId="39" fillId="0" borderId="32" xfId="0" applyFont="1" applyBorder="1" applyAlignment="1">
      <alignment horizontal="right" vertical="center"/>
    </xf>
    <xf numFmtId="3" fontId="39" fillId="0" borderId="29" xfId="0" applyNumberFormat="1" applyFont="1" applyBorder="1" applyAlignment="1">
      <alignment horizontal="right" vertical="center"/>
    </xf>
    <xf numFmtId="206" fontId="39" fillId="0" borderId="91" xfId="0" applyNumberFormat="1" applyFont="1" applyBorder="1" applyAlignment="1">
      <alignment horizontal="center" vertical="center" wrapText="1"/>
    </xf>
    <xf numFmtId="206" fontId="0" fillId="0" borderId="18" xfId="0" applyNumberFormat="1" applyBorder="1" applyAlignment="1">
      <alignment horizontal="center" vertical="center" wrapText="1"/>
    </xf>
    <xf numFmtId="206" fontId="0" fillId="0" borderId="69" xfId="0" applyNumberFormat="1" applyBorder="1" applyAlignment="1">
      <alignment horizontal="center" vertical="center" wrapText="1"/>
    </xf>
    <xf numFmtId="0" fontId="48" fillId="0" borderId="53" xfId="0" applyFont="1" applyBorder="1" applyAlignment="1">
      <alignment horizontal="center" vertical="center"/>
    </xf>
    <xf numFmtId="194" fontId="48" fillId="0" borderId="27" xfId="5" applyNumberFormat="1" applyFont="1" applyFill="1" applyBorder="1" applyAlignment="1">
      <alignment horizontal="right" vertical="center"/>
    </xf>
    <xf numFmtId="0" fontId="39" fillId="0" borderId="52" xfId="0" applyFont="1" applyFill="1" applyBorder="1" applyAlignment="1">
      <alignment horizontal="center" vertical="center"/>
    </xf>
    <xf numFmtId="0" fontId="39" fillId="0" borderId="53" xfId="0" applyFont="1" applyFill="1" applyBorder="1" applyAlignment="1">
      <alignment horizontal="center" vertical="center"/>
    </xf>
    <xf numFmtId="194" fontId="48" fillId="0" borderId="56" xfId="5" applyNumberFormat="1" applyFont="1" applyFill="1" applyBorder="1" applyAlignment="1">
      <alignment horizontal="right" vertical="center"/>
    </xf>
    <xf numFmtId="194" fontId="48" fillId="0" borderId="57" xfId="5" applyNumberFormat="1" applyFont="1" applyFill="1" applyBorder="1" applyAlignment="1">
      <alignment horizontal="right" vertical="center"/>
    </xf>
    <xf numFmtId="0" fontId="48" fillId="0" borderId="53" xfId="0" applyFont="1" applyBorder="1" applyAlignment="1">
      <alignment vertical="center"/>
    </xf>
    <xf numFmtId="194" fontId="48" fillId="0" borderId="30" xfId="5" applyNumberFormat="1" applyFont="1" applyFill="1" applyBorder="1" applyAlignment="1">
      <alignment horizontal="right" vertical="center"/>
    </xf>
    <xf numFmtId="57" fontId="39" fillId="0" borderId="53" xfId="0" applyNumberFormat="1" applyFont="1" applyBorder="1" applyAlignment="1">
      <alignment horizontal="left" vertical="center"/>
    </xf>
    <xf numFmtId="57" fontId="61" fillId="0" borderId="56" xfId="0" applyNumberFormat="1" applyFont="1" applyBorder="1" applyAlignment="1">
      <alignment horizontal="left" vertical="center"/>
    </xf>
    <xf numFmtId="0" fontId="61" fillId="0" borderId="56" xfId="0" applyFont="1" applyBorder="1" applyAlignment="1">
      <alignment horizontal="left" vertical="center"/>
    </xf>
    <xf numFmtId="199" fontId="38" fillId="0" borderId="53" xfId="0" applyNumberFormat="1" applyFont="1" applyBorder="1" applyAlignment="1">
      <alignment horizontal="right" vertical="center"/>
    </xf>
    <xf numFmtId="199" fontId="38" fillId="0" borderId="54" xfId="0" applyNumberFormat="1" applyFont="1" applyBorder="1" applyAlignment="1">
      <alignment horizontal="right" vertical="center"/>
    </xf>
    <xf numFmtId="199" fontId="38" fillId="0" borderId="56" xfId="0" applyNumberFormat="1" applyFont="1" applyBorder="1" applyAlignment="1">
      <alignment horizontal="right" vertical="center"/>
    </xf>
    <xf numFmtId="189" fontId="38" fillId="0" borderId="53" xfId="0" applyNumberFormat="1" applyFont="1" applyBorder="1" applyAlignment="1">
      <alignment horizontal="right" vertical="center"/>
    </xf>
    <xf numFmtId="57" fontId="39" fillId="0" borderId="28" xfId="0" applyNumberFormat="1" applyFont="1" applyBorder="1" applyAlignment="1">
      <alignment horizontal="left" vertical="center"/>
    </xf>
    <xf numFmtId="0" fontId="39" fillId="0" borderId="53" xfId="0" applyFont="1" applyBorder="1" applyAlignment="1">
      <alignment horizontal="right" vertical="center"/>
    </xf>
    <xf numFmtId="0" fontId="38" fillId="0" borderId="53" xfId="0" applyFont="1" applyBorder="1" applyAlignment="1">
      <alignment horizontal="right" vertical="center"/>
    </xf>
    <xf numFmtId="0" fontId="38" fillId="0" borderId="54" xfId="0" applyFont="1" applyBorder="1" applyAlignment="1">
      <alignment horizontal="right" vertical="center"/>
    </xf>
    <xf numFmtId="38" fontId="39" fillId="0" borderId="0" xfId="4" applyFont="1" applyBorder="1" applyAlignment="1">
      <alignment horizontal="left" vertical="center"/>
    </xf>
    <xf numFmtId="0" fontId="38" fillId="0" borderId="50" xfId="0" applyFont="1" applyBorder="1" applyAlignment="1">
      <alignment vertical="center"/>
    </xf>
    <xf numFmtId="0" fontId="38" fillId="0" borderId="28" xfId="0" applyFont="1" applyBorder="1" applyAlignment="1">
      <alignment vertical="center"/>
    </xf>
    <xf numFmtId="194" fontId="38" fillId="0" borderId="53" xfId="5" applyNumberFormat="1" applyFont="1" applyBorder="1" applyAlignment="1">
      <alignment vertical="center"/>
    </xf>
    <xf numFmtId="194" fontId="38" fillId="0" borderId="28" xfId="5" applyNumberFormat="1" applyFont="1" applyBorder="1" applyAlignment="1">
      <alignment horizontal="right" vertical="center"/>
    </xf>
    <xf numFmtId="194" fontId="38" fillId="0" borderId="28" xfId="5" applyNumberFormat="1" applyFont="1" applyBorder="1" applyAlignment="1">
      <alignment vertical="center"/>
    </xf>
    <xf numFmtId="199" fontId="38" fillId="0" borderId="28" xfId="0" applyNumberFormat="1" applyFont="1" applyBorder="1" applyAlignment="1">
      <alignment horizontal="right" vertical="center"/>
    </xf>
    <xf numFmtId="199" fontId="38" fillId="0" borderId="51" xfId="0" applyNumberFormat="1" applyFont="1" applyBorder="1" applyAlignment="1">
      <alignment horizontal="right" vertical="center"/>
    </xf>
    <xf numFmtId="189" fontId="38" fillId="0" borderId="28" xfId="0" applyNumberFormat="1" applyFont="1" applyBorder="1" applyAlignment="1">
      <alignment horizontal="right" vertical="center"/>
    </xf>
    <xf numFmtId="189" fontId="38" fillId="0" borderId="56" xfId="0" applyNumberFormat="1" applyFont="1" applyBorder="1" applyAlignment="1">
      <alignment horizontal="right" vertical="center"/>
    </xf>
    <xf numFmtId="199" fontId="38" fillId="0" borderId="57" xfId="0" applyNumberFormat="1" applyFont="1" applyBorder="1" applyAlignment="1">
      <alignment horizontal="right" vertical="center"/>
    </xf>
    <xf numFmtId="194" fontId="38" fillId="0" borderId="56" xfId="5" applyNumberFormat="1" applyFont="1" applyBorder="1" applyAlignment="1">
      <alignment vertical="center"/>
    </xf>
    <xf numFmtId="194" fontId="38" fillId="0" borderId="53" xfId="5" applyNumberFormat="1" applyFont="1" applyBorder="1" applyAlignment="1">
      <alignment horizontal="right" vertical="center"/>
    </xf>
    <xf numFmtId="0" fontId="48" fillId="0" borderId="54" xfId="0" applyFont="1" applyBorder="1" applyAlignment="1">
      <alignment horizontal="center" vertical="center"/>
    </xf>
    <xf numFmtId="0" fontId="39" fillId="0" borderId="54" xfId="0" applyFont="1" applyBorder="1" applyAlignment="1">
      <alignment horizontal="right" vertical="center"/>
    </xf>
    <xf numFmtId="0" fontId="39" fillId="0" borderId="9" xfId="0" applyFont="1" applyBorder="1" applyAlignment="1">
      <alignment vertical="center" wrapText="1"/>
    </xf>
    <xf numFmtId="0" fontId="39" fillId="0" borderId="3" xfId="0" applyFont="1" applyBorder="1" applyAlignment="1">
      <alignment vertical="center" wrapText="1"/>
    </xf>
    <xf numFmtId="189" fontId="38" fillId="0" borderId="52" xfId="0" applyNumberFormat="1" applyFont="1" applyBorder="1" applyAlignment="1" applyProtection="1">
      <alignment horizontal="distributed" vertical="center"/>
      <protection locked="0"/>
    </xf>
    <xf numFmtId="189" fontId="38" fillId="0" borderId="53" xfId="0" applyNumberFormat="1" applyFont="1" applyBorder="1" applyAlignment="1" applyProtection="1">
      <alignment horizontal="distributed" vertical="center"/>
      <protection locked="0"/>
    </xf>
    <xf numFmtId="189" fontId="38" fillId="0" borderId="49" xfId="0" applyNumberFormat="1" applyFont="1" applyBorder="1" applyAlignment="1" applyProtection="1">
      <alignment horizontal="distributed" vertical="center"/>
      <protection locked="0"/>
    </xf>
    <xf numFmtId="189" fontId="38" fillId="0" borderId="27" xfId="0" applyNumberFormat="1" applyFont="1" applyBorder="1" applyAlignment="1" applyProtection="1">
      <alignment horizontal="distributed" vertical="center"/>
      <protection locked="0"/>
    </xf>
    <xf numFmtId="189" fontId="38" fillId="0" borderId="52" xfId="0" applyNumberFormat="1" applyFont="1" applyBorder="1" applyAlignment="1" applyProtection="1">
      <alignment horizontal="center" vertical="center"/>
      <protection locked="0"/>
    </xf>
    <xf numFmtId="189" fontId="38" fillId="0" borderId="71" xfId="0" applyNumberFormat="1" applyFont="1" applyBorder="1" applyAlignment="1" applyProtection="1">
      <alignment horizontal="distributed" vertical="center"/>
      <protection locked="0"/>
    </xf>
    <xf numFmtId="189" fontId="38" fillId="0" borderId="72" xfId="0" applyNumberFormat="1" applyFont="1" applyBorder="1" applyAlignment="1" applyProtection="1">
      <alignment horizontal="distributed" vertical="center"/>
      <protection locked="0"/>
    </xf>
    <xf numFmtId="189" fontId="38" fillId="0" borderId="73" xfId="0" applyNumberFormat="1" applyFont="1" applyBorder="1" applyAlignment="1" applyProtection="1">
      <alignment horizontal="distributed" vertical="center"/>
      <protection locked="0"/>
    </xf>
    <xf numFmtId="189" fontId="38" fillId="0" borderId="2" xfId="0" applyNumberFormat="1" applyFont="1" applyBorder="1" applyAlignment="1" applyProtection="1">
      <alignment horizontal="center"/>
      <protection locked="0"/>
    </xf>
    <xf numFmtId="189" fontId="7" fillId="0" borderId="53" xfId="0" applyNumberFormat="1" applyFont="1" applyBorder="1" applyAlignment="1" applyProtection="1">
      <alignment horizontal="center" vertical="center"/>
      <protection locked="0"/>
    </xf>
    <xf numFmtId="0" fontId="7" fillId="0" borderId="53" xfId="0" applyFont="1" applyBorder="1" applyAlignment="1">
      <alignment horizontal="center" vertical="center"/>
    </xf>
    <xf numFmtId="189" fontId="46" fillId="7" borderId="71" xfId="0" applyNumberFormat="1" applyFont="1" applyFill="1" applyBorder="1" applyAlignment="1" applyProtection="1">
      <alignment horizontal="distributed" vertical="center"/>
      <protection locked="0"/>
    </xf>
    <xf numFmtId="189" fontId="46" fillId="7" borderId="72" xfId="0" applyNumberFormat="1" applyFont="1" applyFill="1" applyBorder="1" applyAlignment="1" applyProtection="1">
      <alignment horizontal="distributed" vertical="center"/>
      <protection locked="0"/>
    </xf>
    <xf numFmtId="189" fontId="46" fillId="7" borderId="73" xfId="0" applyNumberFormat="1" applyFont="1" applyFill="1" applyBorder="1" applyAlignment="1" applyProtection="1">
      <alignment horizontal="distributed" vertical="center"/>
      <protection locked="0"/>
    </xf>
    <xf numFmtId="189" fontId="38" fillId="0" borderId="50" xfId="0" applyNumberFormat="1" applyFont="1" applyBorder="1" applyAlignment="1" applyProtection="1">
      <alignment horizontal="distributed" vertical="center"/>
      <protection locked="0"/>
    </xf>
    <xf numFmtId="189" fontId="38" fillId="0" borderId="28" xfId="0" applyNumberFormat="1" applyFont="1" applyBorder="1" applyAlignment="1" applyProtection="1">
      <alignment horizontal="distributed" vertical="center"/>
      <protection locked="0"/>
    </xf>
    <xf numFmtId="189" fontId="48" fillId="0" borderId="0" xfId="0" applyNumberFormat="1" applyFont="1" applyBorder="1" applyAlignment="1" applyProtection="1">
      <alignment horizontal="left"/>
      <protection locked="0"/>
    </xf>
    <xf numFmtId="0" fontId="38" fillId="0" borderId="27" xfId="0" applyFont="1" applyBorder="1" applyAlignment="1">
      <alignment horizontal="distributed" vertical="center"/>
    </xf>
    <xf numFmtId="189" fontId="39" fillId="0" borderId="49" xfId="0" applyNumberFormat="1" applyFont="1" applyBorder="1" applyAlignment="1" applyProtection="1">
      <alignment horizontal="distributed" vertical="center"/>
      <protection locked="0"/>
    </xf>
    <xf numFmtId="0" fontId="39" fillId="0" borderId="27" xfId="0" applyFont="1" applyBorder="1" applyAlignment="1">
      <alignment horizontal="distributed" vertical="center"/>
    </xf>
    <xf numFmtId="189" fontId="39" fillId="0" borderId="61" xfId="0" applyNumberFormat="1" applyFont="1" applyBorder="1" applyAlignment="1" applyProtection="1">
      <alignment horizontal="center" vertical="center" shrinkToFit="1"/>
      <protection locked="0"/>
    </xf>
    <xf numFmtId="189" fontId="38" fillId="0" borderId="61" xfId="0" applyNumberFormat="1" applyFont="1" applyBorder="1" applyAlignment="1" applyProtection="1">
      <alignment horizontal="distributed" vertical="center"/>
      <protection locked="0"/>
    </xf>
    <xf numFmtId="189" fontId="38" fillId="0" borderId="61" xfId="0" applyNumberFormat="1" applyFont="1" applyBorder="1" applyAlignment="1" applyProtection="1">
      <alignment vertical="center" wrapText="1"/>
      <protection locked="0"/>
    </xf>
    <xf numFmtId="189" fontId="38" fillId="0" borderId="92" xfId="0" applyNumberFormat="1" applyFont="1" applyBorder="1" applyAlignment="1" applyProtection="1">
      <alignment horizontal="distributed" vertical="center"/>
      <protection locked="0"/>
    </xf>
    <xf numFmtId="189" fontId="38" fillId="0" borderId="93" xfId="0" applyNumberFormat="1" applyFont="1" applyBorder="1" applyAlignment="1" applyProtection="1">
      <alignment horizontal="distributed" vertical="center"/>
      <protection locked="0"/>
    </xf>
    <xf numFmtId="189" fontId="38" fillId="0" borderId="94" xfId="0" applyNumberFormat="1" applyFont="1" applyBorder="1" applyAlignment="1" applyProtection="1">
      <alignment horizontal="distributed" vertical="center"/>
      <protection locked="0"/>
    </xf>
    <xf numFmtId="189" fontId="7" fillId="0" borderId="3" xfId="0" applyNumberFormat="1" applyFont="1" applyBorder="1" applyAlignment="1" applyProtection="1">
      <alignment horizontal="right"/>
      <protection locked="0"/>
    </xf>
    <xf numFmtId="189" fontId="46" fillId="7" borderId="16" xfId="0" applyNumberFormat="1" applyFont="1" applyFill="1" applyBorder="1" applyAlignment="1" applyProtection="1">
      <alignment horizontal="distributed" vertical="center"/>
      <protection locked="0"/>
    </xf>
    <xf numFmtId="189" fontId="46" fillId="7" borderId="18" xfId="0" applyNumberFormat="1" applyFont="1" applyFill="1" applyBorder="1" applyAlignment="1" applyProtection="1">
      <alignment horizontal="distributed" vertical="center"/>
      <protection locked="0"/>
    </xf>
    <xf numFmtId="189" fontId="46" fillId="7" borderId="17" xfId="0" applyNumberFormat="1" applyFont="1" applyFill="1" applyBorder="1" applyAlignment="1" applyProtection="1">
      <alignment horizontal="distributed" vertical="center"/>
      <protection locked="0"/>
    </xf>
    <xf numFmtId="0" fontId="38" fillId="0" borderId="53" xfId="0" applyFont="1" applyBorder="1" applyAlignment="1">
      <alignment horizontal="distributed" vertical="center"/>
    </xf>
    <xf numFmtId="0" fontId="38" fillId="0" borderId="28" xfId="0" applyFont="1" applyBorder="1" applyAlignment="1">
      <alignment horizontal="distributed" vertical="center"/>
    </xf>
    <xf numFmtId="179" fontId="38" fillId="0" borderId="53" xfId="0" applyNumberFormat="1" applyFont="1" applyBorder="1" applyAlignment="1" applyProtection="1">
      <alignment horizontal="center" vertical="center"/>
      <protection locked="0"/>
    </xf>
    <xf numFmtId="179" fontId="38" fillId="0" borderId="53"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right" vertical="center"/>
      <protection locked="0"/>
    </xf>
    <xf numFmtId="179" fontId="37" fillId="0" borderId="54"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right" vertical="center" wrapText="1"/>
      <protection locked="0"/>
    </xf>
    <xf numFmtId="0" fontId="38" fillId="0" borderId="2" xfId="0" applyFont="1" applyBorder="1" applyAlignment="1">
      <alignment vertical="center" wrapText="1"/>
    </xf>
    <xf numFmtId="0" fontId="38" fillId="0" borderId="53" xfId="0" applyFont="1" applyBorder="1" applyAlignment="1" applyProtection="1">
      <alignment horizontal="center" vertical="center"/>
      <protection locked="0"/>
    </xf>
    <xf numFmtId="0" fontId="38" fillId="0" borderId="63" xfId="0" applyFont="1" applyBorder="1" applyAlignment="1" applyProtection="1">
      <alignment horizontal="center" vertical="center"/>
      <protection locked="0"/>
    </xf>
    <xf numFmtId="0" fontId="7" fillId="0" borderId="3" xfId="0" applyFont="1" applyBorder="1" applyAlignment="1" applyProtection="1">
      <alignment horizontal="right" vertical="center" wrapText="1"/>
      <protection locked="0"/>
    </xf>
    <xf numFmtId="0" fontId="7" fillId="0" borderId="3" xfId="0" applyFont="1" applyBorder="1" applyAlignment="1">
      <alignment horizontal="right" vertical="center"/>
    </xf>
    <xf numFmtId="0" fontId="38" fillId="0" borderId="50" xfId="0" applyFont="1" applyFill="1" applyBorder="1" applyAlignment="1" applyProtection="1">
      <alignment horizontal="distributed" vertical="center"/>
      <protection locked="0"/>
    </xf>
    <xf numFmtId="0" fontId="38" fillId="0" borderId="28" xfId="0" applyFont="1" applyFill="1" applyBorder="1" applyAlignment="1" applyProtection="1">
      <alignment horizontal="distributed" vertical="center"/>
      <protection locked="0"/>
    </xf>
    <xf numFmtId="0" fontId="38" fillId="0" borderId="49" xfId="0" applyFont="1" applyBorder="1" applyAlignment="1" applyProtection="1">
      <alignment horizontal="distributed" vertical="center"/>
      <protection locked="0"/>
    </xf>
    <xf numFmtId="0" fontId="38" fillId="0" borderId="49" xfId="0" applyFont="1" applyBorder="1" applyAlignment="1" applyProtection="1">
      <alignment horizontal="center" vertical="center" shrinkToFit="1"/>
      <protection locked="0"/>
    </xf>
    <xf numFmtId="0" fontId="38" fillId="0" borderId="27" xfId="0" applyFont="1" applyBorder="1" applyAlignment="1" applyProtection="1">
      <alignment horizontal="distributed" vertical="center"/>
      <protection locked="0"/>
    </xf>
    <xf numFmtId="0" fontId="38" fillId="0" borderId="49" xfId="0" applyFont="1" applyBorder="1" applyAlignment="1">
      <alignment horizontal="distributed" vertical="center"/>
    </xf>
    <xf numFmtId="0" fontId="8" fillId="0" borderId="0" xfId="0" applyFont="1" applyAlignment="1">
      <alignment horizontal="left"/>
    </xf>
    <xf numFmtId="0" fontId="8" fillId="0" borderId="0" xfId="0" applyFont="1" applyAlignment="1"/>
  </cellXfs>
  <cellStyles count="8">
    <cellStyle name="パーセント" xfId="1" builtinId="5"/>
    <cellStyle name="パーセント 2" xfId="2"/>
    <cellStyle name="ハイパーリンク" xfId="3" builtinId="8"/>
    <cellStyle name="桁区切り" xfId="4" builtinId="6"/>
    <cellStyle name="桁区切り 2" xfId="5"/>
    <cellStyle name="標準" xfId="0" builtinId="0"/>
    <cellStyle name="標準_JB16" xfId="6"/>
    <cellStyle name="標準_Sheet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51960928"/>
        <c:axId val="451973440"/>
      </c:barChart>
      <c:catAx>
        <c:axId val="451960928"/>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73440"/>
        <c:crosses val="autoZero"/>
        <c:auto val="1"/>
        <c:lblAlgn val="ctr"/>
        <c:lblOffset val="100"/>
        <c:tickMarkSkip val="1"/>
        <c:noMultiLvlLbl val="0"/>
      </c:catAx>
      <c:valAx>
        <c:axId val="451973440"/>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60928"/>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278" l="0.70000000000000062" r="0.70000000000000062" t="0.750000000000002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1758608"/>
        <c:axId val="45175262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1759152"/>
        <c:axId val="451761872"/>
      </c:lineChart>
      <c:catAx>
        <c:axId val="451758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52624"/>
        <c:crosses val="autoZero"/>
        <c:auto val="0"/>
        <c:lblAlgn val="ctr"/>
        <c:lblOffset val="100"/>
        <c:tickLblSkip val="1"/>
        <c:tickMarkSkip val="1"/>
        <c:noMultiLvlLbl val="0"/>
      </c:catAx>
      <c:valAx>
        <c:axId val="45175262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58608"/>
        <c:crosses val="autoZero"/>
        <c:crossBetween val="between"/>
      </c:valAx>
      <c:catAx>
        <c:axId val="451759152"/>
        <c:scaling>
          <c:orientation val="minMax"/>
        </c:scaling>
        <c:delete val="1"/>
        <c:axPos val="b"/>
        <c:numFmt formatCode="General" sourceLinked="1"/>
        <c:majorTickMark val="out"/>
        <c:minorTickMark val="none"/>
        <c:tickLblPos val="nextTo"/>
        <c:crossAx val="451761872"/>
        <c:crosses val="autoZero"/>
        <c:auto val="0"/>
        <c:lblAlgn val="ctr"/>
        <c:lblOffset val="100"/>
        <c:noMultiLvlLbl val="0"/>
      </c:catAx>
      <c:valAx>
        <c:axId val="45176187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5915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17984"/>
        <c:axId val="540729952"/>
        <c:axId val="0"/>
      </c:bar3DChart>
      <c:catAx>
        <c:axId val="54071798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9952"/>
        <c:crosses val="autoZero"/>
        <c:auto val="1"/>
        <c:lblAlgn val="ctr"/>
        <c:lblOffset val="100"/>
        <c:tickLblSkip val="16"/>
        <c:tickMarkSkip val="1"/>
        <c:noMultiLvlLbl val="0"/>
      </c:catAx>
      <c:valAx>
        <c:axId val="54072995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798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28864"/>
        <c:axId val="540718528"/>
        <c:axId val="0"/>
      </c:bar3DChart>
      <c:catAx>
        <c:axId val="5407288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18528"/>
        <c:crosses val="autoZero"/>
        <c:auto val="1"/>
        <c:lblAlgn val="ctr"/>
        <c:lblOffset val="100"/>
        <c:tickLblSkip val="1"/>
        <c:tickMarkSkip val="1"/>
        <c:noMultiLvlLbl val="0"/>
      </c:catAx>
      <c:valAx>
        <c:axId val="5407185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288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'[6]人口(11)'!#REF!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'[6]人口(11)'!#REF!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40729408"/>
        <c:axId val="540731584"/>
        <c:axId val="0"/>
      </c:bar3DChart>
      <c:catAx>
        <c:axId val="54072940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31584"/>
        <c:crosses val="autoZero"/>
        <c:auto val="1"/>
        <c:lblAlgn val="ctr"/>
        <c:lblOffset val="100"/>
        <c:tickLblSkip val="1"/>
        <c:tickMarkSkip val="1"/>
        <c:noMultiLvlLbl val="0"/>
      </c:catAx>
      <c:valAx>
        <c:axId val="5407315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2940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26688"/>
        <c:axId val="540733760"/>
        <c:axId val="0"/>
      </c:bar3DChart>
      <c:catAx>
        <c:axId val="54072668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33760"/>
        <c:crosses val="autoZero"/>
        <c:auto val="1"/>
        <c:lblAlgn val="ctr"/>
        <c:lblOffset val="100"/>
        <c:tickLblSkip val="1"/>
        <c:tickMarkSkip val="1"/>
        <c:noMultiLvlLbl val="0"/>
      </c:catAx>
      <c:valAx>
        <c:axId val="54073376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2668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dkDnDiag">
              <a:fgClr>
                <a:srgbClr val="FFFFFF"/>
              </a:fgClr>
              <a:bgClr>
                <a:srgbClr val="000000"/>
              </a:bgClr>
            </a:pattFill>
            <a:ln w="12700">
              <a:solidFill>
                <a:srgbClr val="000000"/>
              </a:solidFill>
              <a:prstDash val="solid"/>
            </a:ln>
          </c:spPr>
          <c:invertIfNegative val="0"/>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40737024"/>
        <c:axId val="540719072"/>
      </c:barChart>
      <c:lineChart>
        <c:grouping val="standard"/>
        <c:varyColors val="0"/>
        <c:ser>
          <c:idx val="0"/>
          <c:order val="1"/>
          <c:tx>
            <c:v>人口</c:v>
          </c:tx>
          <c:spPr>
            <a:ln w="12700">
              <a:solidFill>
                <a:srgbClr val="000080"/>
              </a:solidFill>
              <a:prstDash val="solid"/>
            </a:ln>
          </c:spPr>
          <c:marker>
            <c:symbol val="diamond"/>
            <c:size val="5"/>
            <c:spPr>
              <a:solidFill>
                <a:srgbClr val="000080"/>
              </a:solidFill>
              <a:ln>
                <a:solidFill>
                  <a:srgbClr val="000080"/>
                </a:solidFill>
                <a:prstDash val="solid"/>
              </a:ln>
            </c:spPr>
          </c:marker>
          <c:val>
            <c:numRef>
              <c:f>事業所!#REF!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40735392"/>
        <c:axId val="540737568"/>
      </c:lineChart>
      <c:catAx>
        <c:axId val="540737024"/>
        <c:scaling>
          <c:orientation val="minMax"/>
        </c:scaling>
        <c:delete val="0"/>
        <c:axPos val="b"/>
        <c:numFmt formatCode="General" sourceLinked="1"/>
        <c:majorTickMark val="in"/>
        <c:minorTickMark val="none"/>
        <c:tickLblPos val="nextTo"/>
        <c:spPr>
          <a:ln w="3175">
            <a:solidFill>
              <a:srgbClr val="000000"/>
            </a:solidFill>
            <a:prstDash val="solid"/>
          </a:ln>
        </c:spPr>
        <c:txPr>
          <a:bodyPr rot="-36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19072"/>
        <c:crosses val="autoZero"/>
        <c:auto val="0"/>
        <c:lblAlgn val="ctr"/>
        <c:lblOffset val="100"/>
        <c:tickLblSkip val="1"/>
        <c:tickMarkSkip val="1"/>
        <c:noMultiLvlLbl val="0"/>
      </c:catAx>
      <c:valAx>
        <c:axId val="540719072"/>
        <c:scaling>
          <c:orientation val="minMax"/>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37024"/>
        <c:crosses val="autoZero"/>
        <c:crossBetween val="between"/>
      </c:valAx>
      <c:catAx>
        <c:axId val="540735392"/>
        <c:scaling>
          <c:orientation val="minMax"/>
        </c:scaling>
        <c:delete val="1"/>
        <c:axPos val="b"/>
        <c:numFmt formatCode="General" sourceLinked="1"/>
        <c:majorTickMark val="out"/>
        <c:minorTickMark val="none"/>
        <c:tickLblPos val="nextTo"/>
        <c:crossAx val="540737568"/>
        <c:crosses val="autoZero"/>
        <c:auto val="0"/>
        <c:lblAlgn val="ctr"/>
        <c:lblOffset val="100"/>
        <c:noMultiLvlLbl val="0"/>
      </c:catAx>
      <c:valAx>
        <c:axId val="540737568"/>
        <c:scaling>
          <c:orientation val="minMax"/>
        </c:scaling>
        <c:delete val="0"/>
        <c:axPos val="r"/>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35392"/>
        <c:crosses val="max"/>
        <c:crossBetween val="between"/>
      </c:valAx>
      <c:spPr>
        <a:solidFill>
          <a:srgbClr val="CCFFCC"/>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1747184"/>
        <c:axId val="451753168"/>
        <c:axId val="0"/>
      </c:bar3DChart>
      <c:catAx>
        <c:axId val="4517471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53168"/>
        <c:crosses val="autoZero"/>
        <c:auto val="1"/>
        <c:lblAlgn val="ctr"/>
        <c:lblOffset val="100"/>
        <c:tickLblSkip val="1"/>
        <c:tickMarkSkip val="1"/>
        <c:noMultiLvlLbl val="0"/>
      </c:catAx>
      <c:valAx>
        <c:axId val="4517531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471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1745008"/>
        <c:axId val="45174392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451762416"/>
        <c:axId val="451768944"/>
      </c:lineChart>
      <c:catAx>
        <c:axId val="451745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43920"/>
        <c:crosses val="autoZero"/>
        <c:auto val="0"/>
        <c:lblAlgn val="ctr"/>
        <c:lblOffset val="100"/>
        <c:tickLblSkip val="1"/>
        <c:tickMarkSkip val="1"/>
        <c:noMultiLvlLbl val="0"/>
      </c:catAx>
      <c:valAx>
        <c:axId val="45174392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45008"/>
        <c:crosses val="autoZero"/>
        <c:crossBetween val="between"/>
      </c:valAx>
      <c:catAx>
        <c:axId val="451762416"/>
        <c:scaling>
          <c:orientation val="minMax"/>
        </c:scaling>
        <c:delete val="1"/>
        <c:axPos val="b"/>
        <c:numFmt formatCode="General" sourceLinked="1"/>
        <c:majorTickMark val="out"/>
        <c:minorTickMark val="none"/>
        <c:tickLblPos val="nextTo"/>
        <c:crossAx val="451768944"/>
        <c:crosses val="autoZero"/>
        <c:auto val="0"/>
        <c:lblAlgn val="ctr"/>
        <c:lblOffset val="100"/>
        <c:noMultiLvlLbl val="0"/>
      </c:catAx>
      <c:valAx>
        <c:axId val="45176894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6241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451738480"/>
        <c:axId val="451762960"/>
        <c:axId val="0"/>
      </c:bar3DChart>
      <c:catAx>
        <c:axId val="4517384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62960"/>
        <c:crosses val="autoZero"/>
        <c:auto val="1"/>
        <c:lblAlgn val="ctr"/>
        <c:lblOffset val="100"/>
        <c:tickLblSkip val="1"/>
        <c:tickMarkSkip val="1"/>
        <c:noMultiLvlLbl val="0"/>
      </c:catAx>
      <c:valAx>
        <c:axId val="45176296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384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1765680"/>
        <c:axId val="45173956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1749360"/>
        <c:axId val="451763504"/>
      </c:lineChart>
      <c:catAx>
        <c:axId val="451765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39568"/>
        <c:crosses val="autoZero"/>
        <c:auto val="0"/>
        <c:lblAlgn val="ctr"/>
        <c:lblOffset val="100"/>
        <c:tickLblSkip val="1"/>
        <c:tickMarkSkip val="1"/>
        <c:noMultiLvlLbl val="0"/>
      </c:catAx>
      <c:valAx>
        <c:axId val="45173956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65680"/>
        <c:crosses val="autoZero"/>
        <c:crossBetween val="between"/>
      </c:valAx>
      <c:catAx>
        <c:axId val="451749360"/>
        <c:scaling>
          <c:orientation val="minMax"/>
        </c:scaling>
        <c:delete val="1"/>
        <c:axPos val="b"/>
        <c:numFmt formatCode="General" sourceLinked="1"/>
        <c:majorTickMark val="out"/>
        <c:minorTickMark val="none"/>
        <c:tickLblPos val="nextTo"/>
        <c:crossAx val="451763504"/>
        <c:crosses val="autoZero"/>
        <c:auto val="0"/>
        <c:lblAlgn val="ctr"/>
        <c:lblOffset val="100"/>
        <c:noMultiLvlLbl val="0"/>
      </c:catAx>
      <c:valAx>
        <c:axId val="45176350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4936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1742832"/>
        <c:axId val="451743376"/>
        <c:axId val="0"/>
      </c:bar3DChart>
      <c:catAx>
        <c:axId val="4517428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43376"/>
        <c:crosses val="autoZero"/>
        <c:auto val="1"/>
        <c:lblAlgn val="ctr"/>
        <c:lblOffset val="100"/>
        <c:tickLblSkip val="1"/>
        <c:tickMarkSkip val="1"/>
        <c:noMultiLvlLbl val="0"/>
      </c:catAx>
      <c:valAx>
        <c:axId val="4517433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428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1745552"/>
        <c:axId val="45175534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451764592"/>
        <c:axId val="451764048"/>
      </c:lineChart>
      <c:catAx>
        <c:axId val="451745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55344"/>
        <c:crosses val="autoZero"/>
        <c:auto val="0"/>
        <c:lblAlgn val="ctr"/>
        <c:lblOffset val="100"/>
        <c:tickLblSkip val="1"/>
        <c:tickMarkSkip val="1"/>
        <c:noMultiLvlLbl val="0"/>
      </c:catAx>
      <c:valAx>
        <c:axId val="45175534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45552"/>
        <c:crosses val="autoZero"/>
        <c:crossBetween val="between"/>
      </c:valAx>
      <c:catAx>
        <c:axId val="451764592"/>
        <c:scaling>
          <c:orientation val="minMax"/>
        </c:scaling>
        <c:delete val="1"/>
        <c:axPos val="b"/>
        <c:numFmt formatCode="General" sourceLinked="1"/>
        <c:majorTickMark val="out"/>
        <c:minorTickMark val="none"/>
        <c:tickLblPos val="nextTo"/>
        <c:crossAx val="451764048"/>
        <c:crosses val="autoZero"/>
        <c:auto val="0"/>
        <c:lblAlgn val="ctr"/>
        <c:lblOffset val="100"/>
        <c:noMultiLvlLbl val="0"/>
      </c:catAx>
      <c:valAx>
        <c:axId val="4517640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645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451766224"/>
        <c:axId val="451754256"/>
        <c:axId val="0"/>
      </c:bar3DChart>
      <c:catAx>
        <c:axId val="4517662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54256"/>
        <c:crosses val="autoZero"/>
        <c:auto val="1"/>
        <c:lblAlgn val="ctr"/>
        <c:lblOffset val="100"/>
        <c:tickLblSkip val="1"/>
        <c:tickMarkSkip val="1"/>
        <c:noMultiLvlLbl val="0"/>
      </c:catAx>
      <c:valAx>
        <c:axId val="4517542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662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1767856"/>
        <c:axId val="45174011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1768400"/>
        <c:axId val="451741200"/>
      </c:lineChart>
      <c:catAx>
        <c:axId val="451767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40112"/>
        <c:crosses val="autoZero"/>
        <c:auto val="0"/>
        <c:lblAlgn val="ctr"/>
        <c:lblOffset val="100"/>
        <c:tickLblSkip val="1"/>
        <c:tickMarkSkip val="1"/>
        <c:noMultiLvlLbl val="0"/>
      </c:catAx>
      <c:valAx>
        <c:axId val="45174011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67856"/>
        <c:crosses val="autoZero"/>
        <c:crossBetween val="between"/>
      </c:valAx>
      <c:catAx>
        <c:axId val="451768400"/>
        <c:scaling>
          <c:orientation val="minMax"/>
        </c:scaling>
        <c:delete val="1"/>
        <c:axPos val="b"/>
        <c:numFmt formatCode="General" sourceLinked="1"/>
        <c:majorTickMark val="out"/>
        <c:minorTickMark val="none"/>
        <c:tickLblPos val="nextTo"/>
        <c:crossAx val="451741200"/>
        <c:crosses val="autoZero"/>
        <c:auto val="0"/>
        <c:lblAlgn val="ctr"/>
        <c:lblOffset val="100"/>
        <c:noMultiLvlLbl val="0"/>
      </c:catAx>
      <c:valAx>
        <c:axId val="45174120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684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1746640"/>
        <c:axId val="451316496"/>
        <c:axId val="0"/>
      </c:bar3DChart>
      <c:catAx>
        <c:axId val="45174664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316496"/>
        <c:crosses val="autoZero"/>
        <c:auto val="1"/>
        <c:lblAlgn val="ctr"/>
        <c:lblOffset val="100"/>
        <c:tickLblSkip val="1"/>
        <c:tickMarkSkip val="1"/>
        <c:noMultiLvlLbl val="0"/>
      </c:catAx>
      <c:valAx>
        <c:axId val="4513164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4664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1968000"/>
        <c:axId val="45195059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451959296"/>
        <c:axId val="451954400"/>
      </c:lineChart>
      <c:catAx>
        <c:axId val="451968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950592"/>
        <c:crosses val="autoZero"/>
        <c:auto val="0"/>
        <c:lblAlgn val="ctr"/>
        <c:lblOffset val="100"/>
        <c:tickLblSkip val="1"/>
        <c:tickMarkSkip val="1"/>
        <c:noMultiLvlLbl val="0"/>
      </c:catAx>
      <c:valAx>
        <c:axId val="45195059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68000"/>
        <c:crosses val="autoZero"/>
        <c:crossBetween val="between"/>
      </c:valAx>
      <c:catAx>
        <c:axId val="451959296"/>
        <c:scaling>
          <c:orientation val="minMax"/>
        </c:scaling>
        <c:delete val="1"/>
        <c:axPos val="b"/>
        <c:numFmt formatCode="General" sourceLinked="1"/>
        <c:majorTickMark val="out"/>
        <c:minorTickMark val="none"/>
        <c:tickLblPos val="nextTo"/>
        <c:crossAx val="451954400"/>
        <c:crosses val="autoZero"/>
        <c:auto val="0"/>
        <c:lblAlgn val="ctr"/>
        <c:lblOffset val="100"/>
        <c:noMultiLvlLbl val="0"/>
      </c:catAx>
      <c:valAx>
        <c:axId val="45195440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5929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1324112"/>
        <c:axId val="45131867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451319760"/>
        <c:axId val="451323568"/>
      </c:lineChart>
      <c:catAx>
        <c:axId val="451324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318672"/>
        <c:crosses val="autoZero"/>
        <c:auto val="0"/>
        <c:lblAlgn val="ctr"/>
        <c:lblOffset val="100"/>
        <c:tickLblSkip val="1"/>
        <c:tickMarkSkip val="1"/>
        <c:noMultiLvlLbl val="0"/>
      </c:catAx>
      <c:valAx>
        <c:axId val="45131867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324112"/>
        <c:crosses val="autoZero"/>
        <c:crossBetween val="between"/>
      </c:valAx>
      <c:catAx>
        <c:axId val="451319760"/>
        <c:scaling>
          <c:orientation val="minMax"/>
        </c:scaling>
        <c:delete val="1"/>
        <c:axPos val="b"/>
        <c:numFmt formatCode="General" sourceLinked="1"/>
        <c:majorTickMark val="out"/>
        <c:minorTickMark val="none"/>
        <c:tickLblPos val="nextTo"/>
        <c:crossAx val="451323568"/>
        <c:crosses val="autoZero"/>
        <c:auto val="0"/>
        <c:lblAlgn val="ctr"/>
        <c:lblOffset val="100"/>
        <c:noMultiLvlLbl val="0"/>
      </c:catAx>
      <c:valAx>
        <c:axId val="45132356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31976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451314320"/>
        <c:axId val="451324656"/>
        <c:axId val="0"/>
      </c:bar3DChart>
      <c:catAx>
        <c:axId val="45131432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324656"/>
        <c:crosses val="autoZero"/>
        <c:auto val="1"/>
        <c:lblAlgn val="ctr"/>
        <c:lblOffset val="100"/>
        <c:tickLblSkip val="1"/>
        <c:tickMarkSkip val="1"/>
        <c:noMultiLvlLbl val="0"/>
      </c:catAx>
      <c:valAx>
        <c:axId val="4513246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31432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1313232"/>
        <c:axId val="4513154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1325200"/>
        <c:axId val="451326288"/>
      </c:lineChart>
      <c:catAx>
        <c:axId val="451313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315408"/>
        <c:crosses val="autoZero"/>
        <c:auto val="0"/>
        <c:lblAlgn val="ctr"/>
        <c:lblOffset val="100"/>
        <c:tickLblSkip val="1"/>
        <c:tickMarkSkip val="1"/>
        <c:noMultiLvlLbl val="0"/>
      </c:catAx>
      <c:valAx>
        <c:axId val="4513154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313232"/>
        <c:crosses val="autoZero"/>
        <c:crossBetween val="between"/>
      </c:valAx>
      <c:catAx>
        <c:axId val="451325200"/>
        <c:scaling>
          <c:orientation val="minMax"/>
        </c:scaling>
        <c:delete val="1"/>
        <c:axPos val="b"/>
        <c:numFmt formatCode="General" sourceLinked="1"/>
        <c:majorTickMark val="out"/>
        <c:minorTickMark val="none"/>
        <c:tickLblPos val="nextTo"/>
        <c:crossAx val="451326288"/>
        <c:crosses val="autoZero"/>
        <c:auto val="0"/>
        <c:lblAlgn val="ctr"/>
        <c:lblOffset val="100"/>
        <c:noMultiLvlLbl val="0"/>
      </c:catAx>
      <c:valAx>
        <c:axId val="4513262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32520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1326832"/>
        <c:axId val="451313776"/>
        <c:axId val="0"/>
      </c:bar3DChart>
      <c:catAx>
        <c:axId val="4513268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313776"/>
        <c:crosses val="autoZero"/>
        <c:auto val="1"/>
        <c:lblAlgn val="ctr"/>
        <c:lblOffset val="100"/>
        <c:tickLblSkip val="1"/>
        <c:tickMarkSkip val="1"/>
        <c:noMultiLvlLbl val="0"/>
      </c:catAx>
      <c:valAx>
        <c:axId val="4513137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3268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1317040"/>
        <c:axId val="45131758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451318128"/>
        <c:axId val="451068512"/>
      </c:lineChart>
      <c:catAx>
        <c:axId val="451317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317584"/>
        <c:crosses val="autoZero"/>
        <c:auto val="0"/>
        <c:lblAlgn val="ctr"/>
        <c:lblOffset val="100"/>
        <c:tickLblSkip val="1"/>
        <c:tickMarkSkip val="1"/>
        <c:noMultiLvlLbl val="0"/>
      </c:catAx>
      <c:valAx>
        <c:axId val="45131758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317040"/>
        <c:crosses val="autoZero"/>
        <c:crossBetween val="between"/>
      </c:valAx>
      <c:catAx>
        <c:axId val="451318128"/>
        <c:scaling>
          <c:orientation val="minMax"/>
        </c:scaling>
        <c:delete val="1"/>
        <c:axPos val="b"/>
        <c:numFmt formatCode="General" sourceLinked="1"/>
        <c:majorTickMark val="out"/>
        <c:minorTickMark val="none"/>
        <c:tickLblPos val="nextTo"/>
        <c:crossAx val="451068512"/>
        <c:crosses val="autoZero"/>
        <c:auto val="0"/>
        <c:lblAlgn val="ctr"/>
        <c:lblOffset val="100"/>
        <c:noMultiLvlLbl val="0"/>
      </c:catAx>
      <c:valAx>
        <c:axId val="45106851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31812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451063072"/>
        <c:axId val="451065792"/>
        <c:axId val="0"/>
      </c:bar3DChart>
      <c:catAx>
        <c:axId val="4510630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065792"/>
        <c:crosses val="autoZero"/>
        <c:auto val="1"/>
        <c:lblAlgn val="ctr"/>
        <c:lblOffset val="100"/>
        <c:tickLblSkip val="1"/>
        <c:tickMarkSkip val="1"/>
        <c:noMultiLvlLbl val="0"/>
      </c:catAx>
      <c:valAx>
        <c:axId val="4510657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0630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1064160"/>
        <c:axId val="4510734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1069056"/>
        <c:axId val="451069600"/>
      </c:lineChart>
      <c:catAx>
        <c:axId val="451064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073408"/>
        <c:crosses val="autoZero"/>
        <c:auto val="0"/>
        <c:lblAlgn val="ctr"/>
        <c:lblOffset val="100"/>
        <c:tickLblSkip val="1"/>
        <c:tickMarkSkip val="1"/>
        <c:noMultiLvlLbl val="0"/>
      </c:catAx>
      <c:valAx>
        <c:axId val="4510734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064160"/>
        <c:crosses val="autoZero"/>
        <c:crossBetween val="between"/>
      </c:valAx>
      <c:catAx>
        <c:axId val="451069056"/>
        <c:scaling>
          <c:orientation val="minMax"/>
        </c:scaling>
        <c:delete val="1"/>
        <c:axPos val="b"/>
        <c:numFmt formatCode="General" sourceLinked="1"/>
        <c:majorTickMark val="out"/>
        <c:minorTickMark val="none"/>
        <c:tickLblPos val="nextTo"/>
        <c:crossAx val="451069600"/>
        <c:crosses val="autoZero"/>
        <c:auto val="0"/>
        <c:lblAlgn val="ctr"/>
        <c:lblOffset val="100"/>
        <c:noMultiLvlLbl val="0"/>
      </c:catAx>
      <c:valAx>
        <c:axId val="45106960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06905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1065248"/>
        <c:axId val="451071232"/>
        <c:axId val="0"/>
      </c:bar3DChart>
      <c:catAx>
        <c:axId val="4510652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071232"/>
        <c:crosses val="autoZero"/>
        <c:auto val="1"/>
        <c:lblAlgn val="ctr"/>
        <c:lblOffset val="100"/>
        <c:tickLblSkip val="1"/>
        <c:tickMarkSkip val="1"/>
        <c:noMultiLvlLbl val="0"/>
      </c:catAx>
      <c:valAx>
        <c:axId val="4510712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0652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0836624"/>
        <c:axId val="4508426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6772912"/>
        <c:axId val="536790864"/>
      </c:lineChart>
      <c:catAx>
        <c:axId val="450836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842608"/>
        <c:crosses val="autoZero"/>
        <c:auto val="0"/>
        <c:lblAlgn val="ctr"/>
        <c:lblOffset val="100"/>
        <c:tickLblSkip val="1"/>
        <c:tickMarkSkip val="1"/>
        <c:noMultiLvlLbl val="0"/>
      </c:catAx>
      <c:valAx>
        <c:axId val="4508426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0836624"/>
        <c:crosses val="autoZero"/>
        <c:crossBetween val="between"/>
      </c:valAx>
      <c:catAx>
        <c:axId val="536772912"/>
        <c:scaling>
          <c:orientation val="minMax"/>
        </c:scaling>
        <c:delete val="1"/>
        <c:axPos val="b"/>
        <c:numFmt formatCode="General" sourceLinked="1"/>
        <c:majorTickMark val="out"/>
        <c:minorTickMark val="none"/>
        <c:tickLblPos val="nextTo"/>
        <c:crossAx val="536790864"/>
        <c:crosses val="autoZero"/>
        <c:auto val="0"/>
        <c:lblAlgn val="ctr"/>
        <c:lblOffset val="100"/>
        <c:noMultiLvlLbl val="0"/>
      </c:catAx>
      <c:valAx>
        <c:axId val="53679086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291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6795760"/>
        <c:axId val="536778352"/>
        <c:axId val="0"/>
      </c:bar3DChart>
      <c:catAx>
        <c:axId val="5367957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8352"/>
        <c:crosses val="autoZero"/>
        <c:auto val="1"/>
        <c:lblAlgn val="ctr"/>
        <c:lblOffset val="100"/>
        <c:tickLblSkip val="1"/>
        <c:tickMarkSkip val="1"/>
        <c:noMultiLvlLbl val="0"/>
      </c:catAx>
      <c:valAx>
        <c:axId val="53677835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957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451970720"/>
        <c:axId val="451973984"/>
        <c:axId val="0"/>
      </c:bar3DChart>
      <c:catAx>
        <c:axId val="45197072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973984"/>
        <c:crosses val="autoZero"/>
        <c:auto val="1"/>
        <c:lblAlgn val="ctr"/>
        <c:lblOffset val="100"/>
        <c:tickLblSkip val="1"/>
        <c:tickMarkSkip val="1"/>
        <c:noMultiLvlLbl val="0"/>
      </c:catAx>
      <c:valAx>
        <c:axId val="4519739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97072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6776176"/>
        <c:axId val="53677073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6777264"/>
        <c:axId val="536790320"/>
      </c:lineChart>
      <c:catAx>
        <c:axId val="536776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70736"/>
        <c:crosses val="autoZero"/>
        <c:auto val="0"/>
        <c:lblAlgn val="ctr"/>
        <c:lblOffset val="100"/>
        <c:tickLblSkip val="1"/>
        <c:tickMarkSkip val="1"/>
        <c:noMultiLvlLbl val="0"/>
      </c:catAx>
      <c:valAx>
        <c:axId val="5367707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6176"/>
        <c:crosses val="autoZero"/>
        <c:crossBetween val="between"/>
      </c:valAx>
      <c:catAx>
        <c:axId val="536777264"/>
        <c:scaling>
          <c:orientation val="minMax"/>
        </c:scaling>
        <c:delete val="1"/>
        <c:axPos val="b"/>
        <c:numFmt formatCode="General" sourceLinked="1"/>
        <c:majorTickMark val="out"/>
        <c:minorTickMark val="none"/>
        <c:tickLblPos val="nextTo"/>
        <c:crossAx val="536790320"/>
        <c:crosses val="autoZero"/>
        <c:auto val="0"/>
        <c:lblAlgn val="ctr"/>
        <c:lblOffset val="100"/>
        <c:noMultiLvlLbl val="0"/>
      </c:catAx>
      <c:valAx>
        <c:axId val="53679032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726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6774000"/>
        <c:axId val="536771280"/>
        <c:axId val="0"/>
      </c:bar3DChart>
      <c:catAx>
        <c:axId val="53677400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1280"/>
        <c:crosses val="autoZero"/>
        <c:auto val="1"/>
        <c:lblAlgn val="ctr"/>
        <c:lblOffset val="100"/>
        <c:tickLblSkip val="1"/>
        <c:tickMarkSkip val="1"/>
        <c:noMultiLvlLbl val="0"/>
      </c:catAx>
      <c:valAx>
        <c:axId val="5367712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400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6771824"/>
        <c:axId val="5367897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6772368"/>
        <c:axId val="536793040"/>
      </c:lineChart>
      <c:catAx>
        <c:axId val="5367718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89776"/>
        <c:crosses val="autoZero"/>
        <c:auto val="0"/>
        <c:lblAlgn val="ctr"/>
        <c:lblOffset val="100"/>
        <c:tickLblSkip val="1"/>
        <c:tickMarkSkip val="1"/>
        <c:noMultiLvlLbl val="0"/>
      </c:catAx>
      <c:valAx>
        <c:axId val="5367897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1824"/>
        <c:crosses val="autoZero"/>
        <c:crossBetween val="between"/>
      </c:valAx>
      <c:catAx>
        <c:axId val="536772368"/>
        <c:scaling>
          <c:orientation val="minMax"/>
        </c:scaling>
        <c:delete val="1"/>
        <c:axPos val="b"/>
        <c:numFmt formatCode="General" sourceLinked="1"/>
        <c:majorTickMark val="out"/>
        <c:minorTickMark val="none"/>
        <c:tickLblPos val="nextTo"/>
        <c:crossAx val="536793040"/>
        <c:crosses val="autoZero"/>
        <c:auto val="0"/>
        <c:lblAlgn val="ctr"/>
        <c:lblOffset val="100"/>
        <c:noMultiLvlLbl val="0"/>
      </c:catAx>
      <c:valAx>
        <c:axId val="53679304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23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6792496"/>
        <c:axId val="536778896"/>
        <c:axId val="0"/>
      </c:bar3DChart>
      <c:catAx>
        <c:axId val="5367924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8896"/>
        <c:crosses val="autoZero"/>
        <c:auto val="1"/>
        <c:lblAlgn val="ctr"/>
        <c:lblOffset val="100"/>
        <c:tickLblSkip val="1"/>
        <c:tickMarkSkip val="1"/>
        <c:noMultiLvlLbl val="0"/>
      </c:catAx>
      <c:valAx>
        <c:axId val="5367788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924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6789232"/>
        <c:axId val="53678433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6767472"/>
        <c:axId val="536794128"/>
      </c:lineChart>
      <c:catAx>
        <c:axId val="536789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84336"/>
        <c:crosses val="autoZero"/>
        <c:auto val="0"/>
        <c:lblAlgn val="ctr"/>
        <c:lblOffset val="100"/>
        <c:tickLblSkip val="1"/>
        <c:tickMarkSkip val="1"/>
        <c:noMultiLvlLbl val="0"/>
      </c:catAx>
      <c:valAx>
        <c:axId val="5367843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89232"/>
        <c:crosses val="autoZero"/>
        <c:crossBetween val="between"/>
      </c:valAx>
      <c:catAx>
        <c:axId val="536767472"/>
        <c:scaling>
          <c:orientation val="minMax"/>
        </c:scaling>
        <c:delete val="1"/>
        <c:axPos val="b"/>
        <c:numFmt formatCode="General" sourceLinked="1"/>
        <c:majorTickMark val="out"/>
        <c:minorTickMark val="none"/>
        <c:tickLblPos val="nextTo"/>
        <c:crossAx val="536794128"/>
        <c:crosses val="autoZero"/>
        <c:auto val="0"/>
        <c:lblAlgn val="ctr"/>
        <c:lblOffset val="100"/>
        <c:noMultiLvlLbl val="0"/>
      </c:catAx>
      <c:valAx>
        <c:axId val="53679412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6747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6773456"/>
        <c:axId val="536784880"/>
        <c:axId val="0"/>
      </c:bar3DChart>
      <c:catAx>
        <c:axId val="53677345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4880"/>
        <c:crosses val="autoZero"/>
        <c:auto val="1"/>
        <c:lblAlgn val="ctr"/>
        <c:lblOffset val="100"/>
        <c:tickLblSkip val="1"/>
        <c:tickMarkSkip val="1"/>
        <c:noMultiLvlLbl val="0"/>
      </c:catAx>
      <c:valAx>
        <c:axId val="5367848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345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6779440"/>
        <c:axId val="53679358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6768016"/>
        <c:axId val="536775088"/>
      </c:lineChart>
      <c:catAx>
        <c:axId val="536779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93584"/>
        <c:crosses val="autoZero"/>
        <c:auto val="0"/>
        <c:lblAlgn val="ctr"/>
        <c:lblOffset val="100"/>
        <c:tickLblSkip val="1"/>
        <c:tickMarkSkip val="1"/>
        <c:noMultiLvlLbl val="0"/>
      </c:catAx>
      <c:valAx>
        <c:axId val="53679358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9440"/>
        <c:crosses val="autoZero"/>
        <c:crossBetween val="between"/>
      </c:valAx>
      <c:catAx>
        <c:axId val="536768016"/>
        <c:scaling>
          <c:orientation val="minMax"/>
        </c:scaling>
        <c:delete val="1"/>
        <c:axPos val="b"/>
        <c:numFmt formatCode="General" sourceLinked="1"/>
        <c:majorTickMark val="out"/>
        <c:minorTickMark val="none"/>
        <c:tickLblPos val="nextTo"/>
        <c:crossAx val="536775088"/>
        <c:crosses val="autoZero"/>
        <c:auto val="0"/>
        <c:lblAlgn val="ctr"/>
        <c:lblOffset val="100"/>
        <c:noMultiLvlLbl val="0"/>
      </c:catAx>
      <c:valAx>
        <c:axId val="5367750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6801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6779984"/>
        <c:axId val="536782160"/>
        <c:axId val="0"/>
      </c:bar3DChart>
      <c:catAx>
        <c:axId val="5367799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2160"/>
        <c:crosses val="autoZero"/>
        <c:auto val="1"/>
        <c:lblAlgn val="ctr"/>
        <c:lblOffset val="100"/>
        <c:tickLblSkip val="1"/>
        <c:tickMarkSkip val="1"/>
        <c:noMultiLvlLbl val="0"/>
      </c:catAx>
      <c:valAx>
        <c:axId val="53678216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99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6766384"/>
        <c:axId val="53676910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6774544"/>
        <c:axId val="536796304"/>
      </c:lineChart>
      <c:catAx>
        <c:axId val="536766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69104"/>
        <c:crosses val="autoZero"/>
        <c:auto val="0"/>
        <c:lblAlgn val="ctr"/>
        <c:lblOffset val="100"/>
        <c:tickLblSkip val="1"/>
        <c:tickMarkSkip val="1"/>
        <c:noMultiLvlLbl val="0"/>
      </c:catAx>
      <c:valAx>
        <c:axId val="53676910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66384"/>
        <c:crosses val="autoZero"/>
        <c:crossBetween val="between"/>
      </c:valAx>
      <c:catAx>
        <c:axId val="536774544"/>
        <c:scaling>
          <c:orientation val="minMax"/>
        </c:scaling>
        <c:delete val="1"/>
        <c:axPos val="b"/>
        <c:numFmt formatCode="General" sourceLinked="1"/>
        <c:majorTickMark val="out"/>
        <c:minorTickMark val="none"/>
        <c:tickLblPos val="nextTo"/>
        <c:crossAx val="536796304"/>
        <c:crosses val="autoZero"/>
        <c:auto val="0"/>
        <c:lblAlgn val="ctr"/>
        <c:lblOffset val="100"/>
        <c:noMultiLvlLbl val="0"/>
      </c:catAx>
      <c:valAx>
        <c:axId val="53679630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454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6775632"/>
        <c:axId val="536785968"/>
        <c:axId val="0"/>
      </c:bar3DChart>
      <c:catAx>
        <c:axId val="5367756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5968"/>
        <c:crosses val="autoZero"/>
        <c:auto val="1"/>
        <c:lblAlgn val="ctr"/>
        <c:lblOffset val="100"/>
        <c:tickLblSkip val="1"/>
        <c:tickMarkSkip val="1"/>
        <c:noMultiLvlLbl val="0"/>
      </c:catAx>
      <c:valAx>
        <c:axId val="5367859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756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1976160"/>
        <c:axId val="45194732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1947872"/>
        <c:axId val="451953312"/>
      </c:lineChart>
      <c:catAx>
        <c:axId val="451976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947328"/>
        <c:crosses val="autoZero"/>
        <c:auto val="0"/>
        <c:lblAlgn val="ctr"/>
        <c:lblOffset val="100"/>
        <c:tickLblSkip val="1"/>
        <c:tickMarkSkip val="1"/>
        <c:noMultiLvlLbl val="0"/>
      </c:catAx>
      <c:valAx>
        <c:axId val="45194732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76160"/>
        <c:crosses val="autoZero"/>
        <c:crossBetween val="between"/>
      </c:valAx>
      <c:catAx>
        <c:axId val="451947872"/>
        <c:scaling>
          <c:orientation val="minMax"/>
        </c:scaling>
        <c:delete val="1"/>
        <c:axPos val="b"/>
        <c:numFmt formatCode="General" sourceLinked="1"/>
        <c:majorTickMark val="out"/>
        <c:minorTickMark val="none"/>
        <c:tickLblPos val="nextTo"/>
        <c:crossAx val="451953312"/>
        <c:crosses val="autoZero"/>
        <c:auto val="0"/>
        <c:lblAlgn val="ctr"/>
        <c:lblOffset val="100"/>
        <c:noMultiLvlLbl val="0"/>
      </c:catAx>
      <c:valAx>
        <c:axId val="45195331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4787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6777808"/>
        <c:axId val="53679521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(3)'!#REF!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6776720"/>
        <c:axId val="536794672"/>
      </c:lineChart>
      <c:catAx>
        <c:axId val="536777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95216"/>
        <c:crosses val="autoZero"/>
        <c:auto val="0"/>
        <c:lblAlgn val="ctr"/>
        <c:lblOffset val="100"/>
        <c:tickLblSkip val="1"/>
        <c:tickMarkSkip val="1"/>
        <c:noMultiLvlLbl val="0"/>
      </c:catAx>
      <c:valAx>
        <c:axId val="53679521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7808"/>
        <c:crosses val="autoZero"/>
        <c:crossBetween val="between"/>
      </c:valAx>
      <c:catAx>
        <c:axId val="536776720"/>
        <c:scaling>
          <c:orientation val="minMax"/>
        </c:scaling>
        <c:delete val="1"/>
        <c:axPos val="b"/>
        <c:numFmt formatCode="General" sourceLinked="1"/>
        <c:majorTickMark val="out"/>
        <c:minorTickMark val="none"/>
        <c:tickLblPos val="nextTo"/>
        <c:crossAx val="536794672"/>
        <c:crosses val="autoZero"/>
        <c:auto val="0"/>
        <c:lblAlgn val="ctr"/>
        <c:lblOffset val="100"/>
        <c:noMultiLvlLbl val="0"/>
      </c:catAx>
      <c:valAx>
        <c:axId val="53679467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7672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6781072"/>
        <c:axId val="536780528"/>
        <c:axId val="0"/>
      </c:bar3DChart>
      <c:catAx>
        <c:axId val="5367810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0528"/>
        <c:crosses val="autoZero"/>
        <c:auto val="1"/>
        <c:lblAlgn val="ctr"/>
        <c:lblOffset val="100"/>
        <c:tickLblSkip val="1"/>
        <c:tickMarkSkip val="1"/>
        <c:noMultiLvlLbl val="0"/>
      </c:catAx>
      <c:valAx>
        <c:axId val="5367805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10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6786512"/>
        <c:axId val="53678161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6782704"/>
        <c:axId val="536796848"/>
      </c:lineChart>
      <c:catAx>
        <c:axId val="536786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81616"/>
        <c:crosses val="autoZero"/>
        <c:auto val="0"/>
        <c:lblAlgn val="ctr"/>
        <c:lblOffset val="100"/>
        <c:tickLblSkip val="1"/>
        <c:tickMarkSkip val="1"/>
        <c:noMultiLvlLbl val="0"/>
      </c:catAx>
      <c:valAx>
        <c:axId val="53678161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86512"/>
        <c:crosses val="autoZero"/>
        <c:crossBetween val="between"/>
      </c:valAx>
      <c:catAx>
        <c:axId val="536782704"/>
        <c:scaling>
          <c:orientation val="minMax"/>
        </c:scaling>
        <c:delete val="1"/>
        <c:axPos val="b"/>
        <c:numFmt formatCode="General" sourceLinked="1"/>
        <c:majorTickMark val="out"/>
        <c:minorTickMark val="none"/>
        <c:tickLblPos val="nextTo"/>
        <c:crossAx val="536796848"/>
        <c:crosses val="autoZero"/>
        <c:auto val="0"/>
        <c:lblAlgn val="ctr"/>
        <c:lblOffset val="100"/>
        <c:noMultiLvlLbl val="0"/>
      </c:catAx>
      <c:valAx>
        <c:axId val="5367968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8270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6783248"/>
        <c:axId val="536783792"/>
        <c:axId val="0"/>
      </c:bar3DChart>
      <c:catAx>
        <c:axId val="5367832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3792"/>
        <c:crosses val="autoZero"/>
        <c:auto val="1"/>
        <c:lblAlgn val="ctr"/>
        <c:lblOffset val="100"/>
        <c:tickLblSkip val="1"/>
        <c:tickMarkSkip val="1"/>
        <c:noMultiLvlLbl val="0"/>
      </c:catAx>
      <c:valAx>
        <c:axId val="5367837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32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6788144"/>
        <c:axId val="5367647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6765296"/>
        <c:axId val="536765840"/>
      </c:lineChart>
      <c:catAx>
        <c:axId val="536788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64752"/>
        <c:crosses val="autoZero"/>
        <c:auto val="0"/>
        <c:lblAlgn val="ctr"/>
        <c:lblOffset val="100"/>
        <c:tickLblSkip val="1"/>
        <c:tickMarkSkip val="1"/>
        <c:noMultiLvlLbl val="0"/>
      </c:catAx>
      <c:valAx>
        <c:axId val="5367647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88144"/>
        <c:crosses val="autoZero"/>
        <c:crossBetween val="between"/>
      </c:valAx>
      <c:catAx>
        <c:axId val="536765296"/>
        <c:scaling>
          <c:orientation val="minMax"/>
        </c:scaling>
        <c:delete val="1"/>
        <c:axPos val="b"/>
        <c:numFmt formatCode="General" sourceLinked="1"/>
        <c:majorTickMark val="out"/>
        <c:minorTickMark val="none"/>
        <c:tickLblPos val="nextTo"/>
        <c:crossAx val="536765840"/>
        <c:crosses val="autoZero"/>
        <c:auto val="0"/>
        <c:lblAlgn val="ctr"/>
        <c:lblOffset val="100"/>
        <c:noMultiLvlLbl val="0"/>
      </c:catAx>
      <c:valAx>
        <c:axId val="53676584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6529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6785424"/>
        <c:axId val="536787056"/>
        <c:axId val="0"/>
      </c:bar3DChart>
      <c:catAx>
        <c:axId val="5367854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7056"/>
        <c:crosses val="autoZero"/>
        <c:auto val="1"/>
        <c:lblAlgn val="ctr"/>
        <c:lblOffset val="100"/>
        <c:tickLblSkip val="1"/>
        <c:tickMarkSkip val="1"/>
        <c:noMultiLvlLbl val="0"/>
      </c:catAx>
      <c:valAx>
        <c:axId val="5367870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854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6787600"/>
        <c:axId val="53676964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6788688"/>
        <c:axId val="536791408"/>
      </c:lineChart>
      <c:catAx>
        <c:axId val="536787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69648"/>
        <c:crosses val="autoZero"/>
        <c:auto val="0"/>
        <c:lblAlgn val="ctr"/>
        <c:lblOffset val="100"/>
        <c:tickLblSkip val="1"/>
        <c:tickMarkSkip val="1"/>
        <c:noMultiLvlLbl val="0"/>
      </c:catAx>
      <c:valAx>
        <c:axId val="53676964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87600"/>
        <c:crosses val="autoZero"/>
        <c:crossBetween val="between"/>
      </c:valAx>
      <c:catAx>
        <c:axId val="536788688"/>
        <c:scaling>
          <c:orientation val="minMax"/>
        </c:scaling>
        <c:delete val="1"/>
        <c:axPos val="b"/>
        <c:numFmt formatCode="General" sourceLinked="1"/>
        <c:majorTickMark val="out"/>
        <c:minorTickMark val="none"/>
        <c:tickLblPos val="nextTo"/>
        <c:crossAx val="536791408"/>
        <c:crosses val="autoZero"/>
        <c:auto val="0"/>
        <c:lblAlgn val="ctr"/>
        <c:lblOffset val="100"/>
        <c:noMultiLvlLbl val="0"/>
      </c:catAx>
      <c:valAx>
        <c:axId val="5367914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8868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6791952"/>
        <c:axId val="536766928"/>
        <c:axId val="0"/>
      </c:bar3DChart>
      <c:catAx>
        <c:axId val="5367919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66928"/>
        <c:crosses val="autoZero"/>
        <c:auto val="1"/>
        <c:lblAlgn val="ctr"/>
        <c:lblOffset val="100"/>
        <c:tickLblSkip val="1"/>
        <c:tickMarkSkip val="1"/>
        <c:noMultiLvlLbl val="0"/>
      </c:catAx>
      <c:valAx>
        <c:axId val="5367669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67919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6768560"/>
        <c:axId val="53677019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9564592"/>
        <c:axId val="539566224"/>
      </c:lineChart>
      <c:catAx>
        <c:axId val="536768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70192"/>
        <c:crosses val="autoZero"/>
        <c:auto val="0"/>
        <c:lblAlgn val="ctr"/>
        <c:lblOffset val="100"/>
        <c:tickLblSkip val="1"/>
        <c:tickMarkSkip val="1"/>
        <c:noMultiLvlLbl val="0"/>
      </c:catAx>
      <c:valAx>
        <c:axId val="53677019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6768560"/>
        <c:crosses val="autoZero"/>
        <c:crossBetween val="between"/>
      </c:valAx>
      <c:catAx>
        <c:axId val="539564592"/>
        <c:scaling>
          <c:orientation val="minMax"/>
        </c:scaling>
        <c:delete val="1"/>
        <c:axPos val="b"/>
        <c:numFmt formatCode="General" sourceLinked="1"/>
        <c:majorTickMark val="out"/>
        <c:minorTickMark val="none"/>
        <c:tickLblPos val="nextTo"/>
        <c:crossAx val="539566224"/>
        <c:crosses val="autoZero"/>
        <c:auto val="0"/>
        <c:lblAlgn val="ctr"/>
        <c:lblOffset val="100"/>
        <c:noMultiLvlLbl val="0"/>
      </c:catAx>
      <c:valAx>
        <c:axId val="53956622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645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9565680"/>
        <c:axId val="539558064"/>
        <c:axId val="0"/>
      </c:bar3DChart>
      <c:catAx>
        <c:axId val="5395656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58064"/>
        <c:crosses val="autoZero"/>
        <c:auto val="1"/>
        <c:lblAlgn val="ctr"/>
        <c:lblOffset val="100"/>
        <c:tickLblSkip val="1"/>
        <c:tickMarkSkip val="1"/>
        <c:noMultiLvlLbl val="0"/>
      </c:catAx>
      <c:valAx>
        <c:axId val="5395580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656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1957120"/>
        <c:axId val="451963104"/>
        <c:axId val="0"/>
      </c:bar3DChart>
      <c:catAx>
        <c:axId val="45195712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963104"/>
        <c:crosses val="autoZero"/>
        <c:auto val="1"/>
        <c:lblAlgn val="ctr"/>
        <c:lblOffset val="100"/>
        <c:tickLblSkip val="1"/>
        <c:tickMarkSkip val="1"/>
        <c:noMultiLvlLbl val="0"/>
      </c:catAx>
      <c:valAx>
        <c:axId val="45196310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95712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9565136"/>
        <c:axId val="53956785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'[3]土地・気象(1)'!#REF!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9561328"/>
        <c:axId val="539563504"/>
      </c:lineChart>
      <c:catAx>
        <c:axId val="539565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567856"/>
        <c:crosses val="autoZero"/>
        <c:auto val="0"/>
        <c:lblAlgn val="ctr"/>
        <c:lblOffset val="100"/>
        <c:tickLblSkip val="1"/>
        <c:tickMarkSkip val="1"/>
        <c:noMultiLvlLbl val="0"/>
      </c:catAx>
      <c:valAx>
        <c:axId val="53956785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65136"/>
        <c:crosses val="autoZero"/>
        <c:crossBetween val="between"/>
      </c:valAx>
      <c:catAx>
        <c:axId val="539561328"/>
        <c:scaling>
          <c:orientation val="minMax"/>
        </c:scaling>
        <c:delete val="1"/>
        <c:axPos val="b"/>
        <c:numFmt formatCode="General" sourceLinked="1"/>
        <c:majorTickMark val="out"/>
        <c:minorTickMark val="none"/>
        <c:tickLblPos val="nextTo"/>
        <c:crossAx val="539563504"/>
        <c:crosses val="autoZero"/>
        <c:auto val="0"/>
        <c:lblAlgn val="ctr"/>
        <c:lblOffset val="100"/>
        <c:noMultiLvlLbl val="0"/>
      </c:catAx>
      <c:valAx>
        <c:axId val="53956350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6132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9564048"/>
        <c:axId val="539561872"/>
        <c:axId val="0"/>
      </c:bar3DChart>
      <c:catAx>
        <c:axId val="5395640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61872"/>
        <c:crosses val="autoZero"/>
        <c:auto val="1"/>
        <c:lblAlgn val="ctr"/>
        <c:lblOffset val="100"/>
        <c:tickLblSkip val="1"/>
        <c:tickMarkSkip val="1"/>
        <c:noMultiLvlLbl val="0"/>
      </c:catAx>
      <c:valAx>
        <c:axId val="53956187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640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9562416"/>
        <c:axId val="53955860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9566768"/>
        <c:axId val="539568400"/>
      </c:lineChart>
      <c:catAx>
        <c:axId val="53956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558608"/>
        <c:crosses val="autoZero"/>
        <c:auto val="0"/>
        <c:lblAlgn val="ctr"/>
        <c:lblOffset val="100"/>
        <c:tickLblSkip val="1"/>
        <c:tickMarkSkip val="1"/>
        <c:noMultiLvlLbl val="0"/>
      </c:catAx>
      <c:valAx>
        <c:axId val="53955860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62416"/>
        <c:crosses val="autoZero"/>
        <c:crossBetween val="between"/>
      </c:valAx>
      <c:catAx>
        <c:axId val="539566768"/>
        <c:scaling>
          <c:orientation val="minMax"/>
        </c:scaling>
        <c:delete val="1"/>
        <c:axPos val="b"/>
        <c:numFmt formatCode="General" sourceLinked="1"/>
        <c:majorTickMark val="out"/>
        <c:minorTickMark val="none"/>
        <c:tickLblPos val="nextTo"/>
        <c:crossAx val="539568400"/>
        <c:crosses val="autoZero"/>
        <c:auto val="0"/>
        <c:lblAlgn val="ctr"/>
        <c:lblOffset val="100"/>
        <c:noMultiLvlLbl val="0"/>
      </c:catAx>
      <c:valAx>
        <c:axId val="53956840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667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9573296"/>
        <c:axId val="539567312"/>
        <c:axId val="0"/>
      </c:bar3DChart>
      <c:catAx>
        <c:axId val="5395732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67312"/>
        <c:crosses val="autoZero"/>
        <c:auto val="1"/>
        <c:lblAlgn val="ctr"/>
        <c:lblOffset val="100"/>
        <c:tickLblSkip val="1"/>
        <c:tickMarkSkip val="1"/>
        <c:noMultiLvlLbl val="0"/>
      </c:catAx>
      <c:valAx>
        <c:axId val="5395673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732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9568944"/>
        <c:axId val="53956948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39559696"/>
        <c:axId val="539562960"/>
      </c:lineChart>
      <c:catAx>
        <c:axId val="53956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569488"/>
        <c:crosses val="autoZero"/>
        <c:auto val="0"/>
        <c:lblAlgn val="ctr"/>
        <c:lblOffset val="100"/>
        <c:tickLblSkip val="1"/>
        <c:tickMarkSkip val="1"/>
        <c:noMultiLvlLbl val="0"/>
      </c:catAx>
      <c:valAx>
        <c:axId val="53956948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68944"/>
        <c:crosses val="autoZero"/>
        <c:crossBetween val="between"/>
      </c:valAx>
      <c:catAx>
        <c:axId val="539559696"/>
        <c:scaling>
          <c:orientation val="minMax"/>
        </c:scaling>
        <c:delete val="1"/>
        <c:axPos val="b"/>
        <c:numFmt formatCode="General" sourceLinked="1"/>
        <c:majorTickMark val="out"/>
        <c:minorTickMark val="none"/>
        <c:tickLblPos val="nextTo"/>
        <c:crossAx val="539562960"/>
        <c:crosses val="autoZero"/>
        <c:auto val="0"/>
        <c:lblAlgn val="ctr"/>
        <c:lblOffset val="100"/>
        <c:noMultiLvlLbl val="0"/>
      </c:catAx>
      <c:valAx>
        <c:axId val="53956296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5969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39570032"/>
        <c:axId val="539560240"/>
        <c:axId val="0"/>
      </c:bar3DChart>
      <c:catAx>
        <c:axId val="5395700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60240"/>
        <c:crosses val="autoZero"/>
        <c:auto val="1"/>
        <c:lblAlgn val="ctr"/>
        <c:lblOffset val="100"/>
        <c:tickLblSkip val="1"/>
        <c:tickMarkSkip val="1"/>
        <c:noMultiLvlLbl val="0"/>
      </c:catAx>
      <c:valAx>
        <c:axId val="5395602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700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9570576"/>
        <c:axId val="5395591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39571120"/>
        <c:axId val="539572752"/>
      </c:lineChart>
      <c:catAx>
        <c:axId val="539570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559152"/>
        <c:crosses val="autoZero"/>
        <c:auto val="0"/>
        <c:lblAlgn val="ctr"/>
        <c:lblOffset val="100"/>
        <c:tickLblSkip val="1"/>
        <c:tickMarkSkip val="1"/>
        <c:noMultiLvlLbl val="0"/>
      </c:catAx>
      <c:valAx>
        <c:axId val="5395591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70576"/>
        <c:crosses val="autoZero"/>
        <c:crossBetween val="between"/>
      </c:valAx>
      <c:catAx>
        <c:axId val="539571120"/>
        <c:scaling>
          <c:orientation val="minMax"/>
        </c:scaling>
        <c:delete val="1"/>
        <c:axPos val="b"/>
        <c:numFmt formatCode="General" sourceLinked="1"/>
        <c:majorTickMark val="out"/>
        <c:minorTickMark val="none"/>
        <c:tickLblPos val="nextTo"/>
        <c:crossAx val="539572752"/>
        <c:crosses val="autoZero"/>
        <c:auto val="0"/>
        <c:lblAlgn val="ctr"/>
        <c:lblOffset val="100"/>
        <c:noMultiLvlLbl val="0"/>
      </c:catAx>
      <c:valAx>
        <c:axId val="53957275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7112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39571664"/>
        <c:axId val="539560784"/>
        <c:axId val="0"/>
      </c:bar3DChart>
      <c:catAx>
        <c:axId val="53957166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60784"/>
        <c:crosses val="autoZero"/>
        <c:auto val="1"/>
        <c:lblAlgn val="ctr"/>
        <c:lblOffset val="100"/>
        <c:tickLblSkip val="1"/>
        <c:tickMarkSkip val="1"/>
        <c:noMultiLvlLbl val="0"/>
      </c:catAx>
      <c:valAx>
        <c:axId val="5395607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3957166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9572208"/>
        <c:axId val="54074083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'[3]土地・気象(1)'!#REF!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40762048"/>
        <c:axId val="540768032"/>
      </c:lineChart>
      <c:catAx>
        <c:axId val="539572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40832"/>
        <c:crosses val="autoZero"/>
        <c:auto val="0"/>
        <c:lblAlgn val="ctr"/>
        <c:lblOffset val="100"/>
        <c:tickLblSkip val="1"/>
        <c:tickMarkSkip val="1"/>
        <c:noMultiLvlLbl val="0"/>
      </c:catAx>
      <c:valAx>
        <c:axId val="54074083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39572208"/>
        <c:crosses val="autoZero"/>
        <c:crossBetween val="between"/>
      </c:valAx>
      <c:catAx>
        <c:axId val="540762048"/>
        <c:scaling>
          <c:orientation val="minMax"/>
        </c:scaling>
        <c:delete val="1"/>
        <c:axPos val="b"/>
        <c:numFmt formatCode="General" sourceLinked="1"/>
        <c:majorTickMark val="out"/>
        <c:minorTickMark val="none"/>
        <c:tickLblPos val="nextTo"/>
        <c:crossAx val="540768032"/>
        <c:crosses val="autoZero"/>
        <c:auto val="0"/>
        <c:lblAlgn val="ctr"/>
        <c:lblOffset val="100"/>
        <c:noMultiLvlLbl val="0"/>
      </c:catAx>
      <c:valAx>
        <c:axId val="54076803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6204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'[3]土地・気象(1)'!#REF!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40748448"/>
        <c:axId val="540769664"/>
        <c:axId val="0"/>
      </c:bar3DChart>
      <c:catAx>
        <c:axId val="54074844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69664"/>
        <c:crosses val="autoZero"/>
        <c:auto val="1"/>
        <c:lblAlgn val="ctr"/>
        <c:lblOffset val="100"/>
        <c:tickLblSkip val="1"/>
        <c:tickMarkSkip val="1"/>
        <c:noMultiLvlLbl val="0"/>
      </c:catAx>
      <c:valAx>
        <c:axId val="5407696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844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51948416"/>
        <c:axId val="451958208"/>
      </c:barChart>
      <c:catAx>
        <c:axId val="451948416"/>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58208"/>
        <c:crosses val="autoZero"/>
        <c:auto val="1"/>
        <c:lblAlgn val="ctr"/>
        <c:lblOffset val="100"/>
        <c:tickMarkSkip val="1"/>
        <c:noMultiLvlLbl val="0"/>
      </c:catAx>
      <c:valAx>
        <c:axId val="451958208"/>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48416"/>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278" l="0.70000000000000062" r="0.70000000000000062" t="0.7500000000000027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40741376"/>
        <c:axId val="54075334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'[2]土地・気象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540746272"/>
        <c:axId val="540762592"/>
      </c:lineChart>
      <c:catAx>
        <c:axId val="540741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53344"/>
        <c:crosses val="autoZero"/>
        <c:auto val="0"/>
        <c:lblAlgn val="ctr"/>
        <c:lblOffset val="100"/>
        <c:tickLblSkip val="1"/>
        <c:tickMarkSkip val="1"/>
        <c:noMultiLvlLbl val="0"/>
      </c:catAx>
      <c:valAx>
        <c:axId val="54075334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41376"/>
        <c:crosses val="autoZero"/>
        <c:crossBetween val="between"/>
      </c:valAx>
      <c:catAx>
        <c:axId val="540746272"/>
        <c:scaling>
          <c:orientation val="minMax"/>
        </c:scaling>
        <c:delete val="1"/>
        <c:axPos val="b"/>
        <c:numFmt formatCode="General" sourceLinked="1"/>
        <c:majorTickMark val="out"/>
        <c:minorTickMark val="none"/>
        <c:tickLblPos val="nextTo"/>
        <c:crossAx val="540762592"/>
        <c:crosses val="autoZero"/>
        <c:auto val="0"/>
        <c:lblAlgn val="ctr"/>
        <c:lblOffset val="100"/>
        <c:noMultiLvlLbl val="0"/>
      </c:catAx>
      <c:valAx>
        <c:axId val="540762592"/>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4627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'[2]土地・気象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40761504"/>
        <c:axId val="540742464"/>
        <c:axId val="0"/>
      </c:bar3DChart>
      <c:catAx>
        <c:axId val="5407615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2464"/>
        <c:crosses val="autoZero"/>
        <c:auto val="1"/>
        <c:lblAlgn val="ctr"/>
        <c:lblOffset val="100"/>
        <c:tickLblSkip val="1"/>
        <c:tickMarkSkip val="1"/>
        <c:noMultiLvlLbl val="0"/>
      </c:catAx>
      <c:valAx>
        <c:axId val="54074246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615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40746816"/>
        <c:axId val="54075062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40751168"/>
        <c:axId val="540753888"/>
      </c:lineChart>
      <c:catAx>
        <c:axId val="540746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50624"/>
        <c:crosses val="autoZero"/>
        <c:auto val="0"/>
        <c:lblAlgn val="ctr"/>
        <c:lblOffset val="100"/>
        <c:tickLblSkip val="1"/>
        <c:tickMarkSkip val="1"/>
        <c:noMultiLvlLbl val="0"/>
      </c:catAx>
      <c:valAx>
        <c:axId val="54075062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46816"/>
        <c:crosses val="autoZero"/>
        <c:crossBetween val="between"/>
      </c:valAx>
      <c:catAx>
        <c:axId val="540751168"/>
        <c:scaling>
          <c:orientation val="minMax"/>
        </c:scaling>
        <c:delete val="1"/>
        <c:axPos val="b"/>
        <c:numFmt formatCode="General" sourceLinked="1"/>
        <c:majorTickMark val="out"/>
        <c:minorTickMark val="none"/>
        <c:tickLblPos val="nextTo"/>
        <c:crossAx val="540753888"/>
        <c:crosses val="autoZero"/>
        <c:auto val="0"/>
        <c:lblAlgn val="ctr"/>
        <c:lblOffset val="100"/>
        <c:noMultiLvlLbl val="0"/>
      </c:catAx>
      <c:valAx>
        <c:axId val="5407538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075116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50080"/>
        <c:axId val="540767488"/>
        <c:axId val="0"/>
      </c:bar3DChart>
      <c:catAx>
        <c:axId val="5407500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67488"/>
        <c:crosses val="autoZero"/>
        <c:auto val="1"/>
        <c:lblAlgn val="ctr"/>
        <c:lblOffset val="100"/>
        <c:tickLblSkip val="1"/>
        <c:tickMarkSkip val="1"/>
        <c:noMultiLvlLbl val="0"/>
      </c:catAx>
      <c:valAx>
        <c:axId val="54076748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500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43552"/>
        <c:axId val="540741920"/>
        <c:axId val="0"/>
      </c:bar3DChart>
      <c:catAx>
        <c:axId val="5407435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41920"/>
        <c:crosses val="autoZero"/>
        <c:auto val="1"/>
        <c:lblAlgn val="ctr"/>
        <c:lblOffset val="100"/>
        <c:tickLblSkip val="1"/>
        <c:tickMarkSkip val="1"/>
        <c:noMultiLvlLbl val="0"/>
      </c:catAx>
      <c:valAx>
        <c:axId val="54074192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35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60960"/>
        <c:axId val="540758240"/>
        <c:axId val="0"/>
      </c:bar3DChart>
      <c:catAx>
        <c:axId val="5407609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58240"/>
        <c:crosses val="autoZero"/>
        <c:auto val="1"/>
        <c:lblAlgn val="ctr"/>
        <c:lblOffset val="100"/>
        <c:tickLblSkip val="1"/>
        <c:tickMarkSkip val="1"/>
        <c:noMultiLvlLbl val="0"/>
      </c:catAx>
      <c:valAx>
        <c:axId val="5407582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609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43008"/>
        <c:axId val="540763680"/>
        <c:axId val="0"/>
      </c:bar3DChart>
      <c:catAx>
        <c:axId val="54074300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63680"/>
        <c:crosses val="autoZero"/>
        <c:auto val="1"/>
        <c:lblAlgn val="ctr"/>
        <c:lblOffset val="100"/>
        <c:tickLblSkip val="1"/>
        <c:tickMarkSkip val="1"/>
        <c:noMultiLvlLbl val="0"/>
      </c:catAx>
      <c:valAx>
        <c:axId val="5407636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300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4"/>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48992"/>
        <c:axId val="540744640"/>
        <c:axId val="0"/>
      </c:bar3DChart>
      <c:catAx>
        <c:axId val="54074899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44640"/>
        <c:crosses val="autoZero"/>
        <c:auto val="1"/>
        <c:lblAlgn val="ctr"/>
        <c:lblOffset val="100"/>
        <c:tickLblSkip val="1"/>
        <c:tickMarkSkip val="1"/>
        <c:noMultiLvlLbl val="0"/>
      </c:catAx>
      <c:valAx>
        <c:axId val="5407446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899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65312"/>
        <c:axId val="540745728"/>
        <c:axId val="0"/>
      </c:bar3DChart>
      <c:catAx>
        <c:axId val="54076531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45728"/>
        <c:crosses val="autoZero"/>
        <c:auto val="1"/>
        <c:lblAlgn val="ctr"/>
        <c:lblOffset val="100"/>
        <c:tickLblSkip val="1"/>
        <c:tickMarkSkip val="1"/>
        <c:noMultiLvlLbl val="0"/>
      </c:catAx>
      <c:valAx>
        <c:axId val="5407457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6531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56608"/>
        <c:axId val="540744096"/>
        <c:axId val="0"/>
      </c:bar3DChart>
      <c:catAx>
        <c:axId val="54075660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44096"/>
        <c:crosses val="autoZero"/>
        <c:auto val="1"/>
        <c:lblAlgn val="ctr"/>
        <c:lblOffset val="100"/>
        <c:tickLblSkip val="1"/>
        <c:tickMarkSkip val="1"/>
        <c:noMultiLvlLbl val="0"/>
      </c:catAx>
      <c:valAx>
        <c:axId val="5407440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5660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51951680"/>
        <c:axId val="451953856"/>
      </c:barChart>
      <c:catAx>
        <c:axId val="451951680"/>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53856"/>
        <c:crosses val="autoZero"/>
        <c:auto val="1"/>
        <c:lblAlgn val="ctr"/>
        <c:lblOffset val="100"/>
        <c:tickMarkSkip val="1"/>
        <c:noMultiLvlLbl val="0"/>
      </c:catAx>
      <c:valAx>
        <c:axId val="451953856"/>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51680"/>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278" l="0.70000000000000062" r="0.70000000000000062" t="0.75000000000000278"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57152"/>
        <c:axId val="540766400"/>
        <c:axId val="0"/>
      </c:bar3DChart>
      <c:catAx>
        <c:axId val="5407571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66400"/>
        <c:crosses val="autoZero"/>
        <c:auto val="1"/>
        <c:lblAlgn val="ctr"/>
        <c:lblOffset val="100"/>
        <c:tickLblSkip val="1"/>
        <c:tickMarkSkip val="1"/>
        <c:noMultiLvlLbl val="0"/>
      </c:catAx>
      <c:valAx>
        <c:axId val="54076640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571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59328"/>
        <c:axId val="540765856"/>
        <c:axId val="0"/>
      </c:bar3DChart>
      <c:catAx>
        <c:axId val="54075932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65856"/>
        <c:crosses val="autoZero"/>
        <c:auto val="1"/>
        <c:lblAlgn val="ctr"/>
        <c:lblOffset val="100"/>
        <c:tickLblSkip val="1"/>
        <c:tickMarkSkip val="1"/>
        <c:noMultiLvlLbl val="0"/>
      </c:catAx>
      <c:valAx>
        <c:axId val="5407658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5932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47360"/>
        <c:axId val="540764768"/>
        <c:axId val="0"/>
      </c:bar3DChart>
      <c:catAx>
        <c:axId val="5407473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64768"/>
        <c:crosses val="autoZero"/>
        <c:auto val="1"/>
        <c:lblAlgn val="ctr"/>
        <c:lblOffset val="100"/>
        <c:tickLblSkip val="1"/>
        <c:tickMarkSkip val="1"/>
        <c:noMultiLvlLbl val="0"/>
      </c:catAx>
      <c:valAx>
        <c:axId val="5407647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73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shape val="cylinder"/>
        <c:axId val="540747904"/>
        <c:axId val="540749536"/>
        <c:axId val="0"/>
      </c:bar3DChart>
      <c:catAx>
        <c:axId val="5407479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49536"/>
        <c:crosses val="autoZero"/>
        <c:auto val="1"/>
        <c:lblAlgn val="ctr"/>
        <c:lblOffset val="100"/>
        <c:tickLblSkip val="1"/>
        <c:tickMarkSkip val="1"/>
        <c:noMultiLvlLbl val="0"/>
      </c:catAx>
      <c:valAx>
        <c:axId val="5407495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479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540759872"/>
        <c:axId val="540751712"/>
        <c:axId val="0"/>
      </c:bar3DChart>
      <c:catAx>
        <c:axId val="5407598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51712"/>
        <c:crosses val="autoZero"/>
        <c:auto val="1"/>
        <c:lblAlgn val="ctr"/>
        <c:lblOffset val="100"/>
        <c:tickLblSkip val="1"/>
        <c:tickMarkSkip val="1"/>
        <c:noMultiLvlLbl val="0"/>
      </c:catAx>
      <c:valAx>
        <c:axId val="5407517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598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'[6]人口(8)'!#REF!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40754432"/>
        <c:axId val="540745184"/>
        <c:axId val="0"/>
      </c:bar3DChart>
      <c:catAx>
        <c:axId val="5407544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45184"/>
        <c:crosses val="autoZero"/>
        <c:auto val="1"/>
        <c:lblAlgn val="ctr"/>
        <c:lblOffset val="100"/>
        <c:tickLblSkip val="1"/>
        <c:tickMarkSkip val="1"/>
        <c:noMultiLvlLbl val="0"/>
      </c:catAx>
      <c:valAx>
        <c:axId val="5407451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544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'[7]人口(8)'!#REF!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'[7]人口(8)'!#REF!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540769120"/>
        <c:axId val="540752256"/>
        <c:axId val="0"/>
      </c:bar3DChart>
      <c:catAx>
        <c:axId val="54076912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40752256"/>
        <c:crosses val="autoZero"/>
        <c:auto val="1"/>
        <c:lblAlgn val="ctr"/>
        <c:lblOffset val="100"/>
        <c:tickLblSkip val="1"/>
        <c:tickMarkSkip val="1"/>
        <c:noMultiLvlLbl val="0"/>
      </c:catAx>
      <c:valAx>
        <c:axId val="54075225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4076912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66944"/>
        <c:axId val="540752800"/>
        <c:axId val="0"/>
      </c:bar3DChart>
      <c:catAx>
        <c:axId val="5407669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52800"/>
        <c:crosses val="autoZero"/>
        <c:auto val="1"/>
        <c:lblAlgn val="ctr"/>
        <c:lblOffset val="100"/>
        <c:tickLblSkip val="16"/>
        <c:tickMarkSkip val="1"/>
        <c:noMultiLvlLbl val="0"/>
      </c:catAx>
      <c:valAx>
        <c:axId val="54075280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6694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68576"/>
        <c:axId val="540758784"/>
        <c:axId val="0"/>
      </c:bar3DChart>
      <c:catAx>
        <c:axId val="5407685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58784"/>
        <c:crosses val="autoZero"/>
        <c:auto val="1"/>
        <c:lblAlgn val="ctr"/>
        <c:lblOffset val="100"/>
        <c:tickLblSkip val="16"/>
        <c:tickMarkSkip val="1"/>
        <c:noMultiLvlLbl val="0"/>
      </c:catAx>
      <c:valAx>
        <c:axId val="54075878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685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40288"/>
        <c:axId val="540754976"/>
        <c:axId val="0"/>
      </c:bar3DChart>
      <c:catAx>
        <c:axId val="54074028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54976"/>
        <c:crosses val="autoZero"/>
        <c:auto val="1"/>
        <c:lblAlgn val="ctr"/>
        <c:lblOffset val="100"/>
        <c:tickLblSkip val="16"/>
        <c:tickMarkSkip val="1"/>
        <c:noMultiLvlLbl val="0"/>
      </c:catAx>
      <c:valAx>
        <c:axId val="54075497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4028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val="000000"/>
              </a:fgClr>
              <a:bgClr>
                <a:srgbClr val="FFFFFF"/>
              </a:bgClr>
            </a:pattFill>
            <a:ln w="12700">
              <a:solidFill>
                <a:srgbClr val="000000"/>
              </a:solidFill>
              <a:prstDash val="solid"/>
            </a:ln>
            <a:effectLst>
              <a:outerShdw dist="35921" dir="2700000" algn="br">
                <a:srgbClr val="000000"/>
              </a:outerShdw>
            </a:effectLst>
          </c:spPr>
          <c:invertIfNegative val="0"/>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451964736"/>
        <c:axId val="45196528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'[5]土地・気象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451755888"/>
        <c:axId val="451754800"/>
      </c:lineChart>
      <c:catAx>
        <c:axId val="451964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965280"/>
        <c:crosses val="autoZero"/>
        <c:auto val="0"/>
        <c:lblAlgn val="ctr"/>
        <c:lblOffset val="100"/>
        <c:tickLblSkip val="1"/>
        <c:tickMarkSkip val="1"/>
        <c:noMultiLvlLbl val="0"/>
      </c:catAx>
      <c:valAx>
        <c:axId val="45196528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964736"/>
        <c:crosses val="autoZero"/>
        <c:crossBetween val="between"/>
      </c:valAx>
      <c:catAx>
        <c:axId val="451755888"/>
        <c:scaling>
          <c:orientation val="minMax"/>
        </c:scaling>
        <c:delete val="1"/>
        <c:axPos val="b"/>
        <c:numFmt formatCode="General" sourceLinked="1"/>
        <c:majorTickMark val="out"/>
        <c:minorTickMark val="none"/>
        <c:tickLblPos val="nextTo"/>
        <c:crossAx val="451754800"/>
        <c:crosses val="autoZero"/>
        <c:auto val="0"/>
        <c:lblAlgn val="ctr"/>
        <c:lblOffset val="100"/>
        <c:noMultiLvlLbl val="0"/>
      </c:catAx>
      <c:valAx>
        <c:axId val="45175480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5175588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278" r="0.75000000000000278" t="1" header="0.5" footer="0.5"/>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39744"/>
        <c:axId val="540755520"/>
        <c:axId val="0"/>
      </c:bar3DChart>
      <c:catAx>
        <c:axId val="5407397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55520"/>
        <c:crosses val="autoZero"/>
        <c:auto val="1"/>
        <c:lblAlgn val="ctr"/>
        <c:lblOffset val="100"/>
        <c:tickLblSkip val="16"/>
        <c:tickMarkSkip val="1"/>
        <c:noMultiLvlLbl val="0"/>
      </c:catAx>
      <c:valAx>
        <c:axId val="54075552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974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56064"/>
        <c:axId val="540757696"/>
        <c:axId val="0"/>
      </c:bar3DChart>
      <c:catAx>
        <c:axId val="54075606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57696"/>
        <c:crosses val="autoZero"/>
        <c:auto val="1"/>
        <c:lblAlgn val="ctr"/>
        <c:lblOffset val="100"/>
        <c:tickLblSkip val="16"/>
        <c:tickMarkSkip val="1"/>
        <c:noMultiLvlLbl val="0"/>
      </c:catAx>
      <c:valAx>
        <c:axId val="54075769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5606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60416"/>
        <c:axId val="540763136"/>
        <c:axId val="0"/>
      </c:bar3DChart>
      <c:catAx>
        <c:axId val="54076041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63136"/>
        <c:crosses val="autoZero"/>
        <c:auto val="1"/>
        <c:lblAlgn val="ctr"/>
        <c:lblOffset val="100"/>
        <c:tickLblSkip val="16"/>
        <c:tickMarkSkip val="1"/>
        <c:noMultiLvlLbl val="0"/>
      </c:catAx>
      <c:valAx>
        <c:axId val="54076313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6041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64224"/>
        <c:axId val="540731040"/>
        <c:axId val="0"/>
      </c:bar3DChart>
      <c:catAx>
        <c:axId val="54076422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1040"/>
        <c:crosses val="autoZero"/>
        <c:auto val="1"/>
        <c:lblAlgn val="ctr"/>
        <c:lblOffset val="100"/>
        <c:tickLblSkip val="16"/>
        <c:tickMarkSkip val="1"/>
        <c:noMultiLvlLbl val="0"/>
      </c:catAx>
      <c:valAx>
        <c:axId val="54073104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6422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12544"/>
        <c:axId val="540706560"/>
        <c:axId val="0"/>
      </c:bar3DChart>
      <c:catAx>
        <c:axId val="5407125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06560"/>
        <c:crosses val="autoZero"/>
        <c:auto val="1"/>
        <c:lblAlgn val="ctr"/>
        <c:lblOffset val="100"/>
        <c:tickLblSkip val="16"/>
        <c:tickMarkSkip val="1"/>
        <c:noMultiLvlLbl val="0"/>
      </c:catAx>
      <c:valAx>
        <c:axId val="54070656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254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07648"/>
        <c:axId val="540721792"/>
        <c:axId val="0"/>
      </c:bar3DChart>
      <c:catAx>
        <c:axId val="54070764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1792"/>
        <c:crosses val="autoZero"/>
        <c:auto val="1"/>
        <c:lblAlgn val="ctr"/>
        <c:lblOffset val="100"/>
        <c:tickLblSkip val="16"/>
        <c:tickMarkSkip val="1"/>
        <c:noMultiLvlLbl val="0"/>
      </c:catAx>
      <c:valAx>
        <c:axId val="54072179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0764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32672"/>
        <c:axId val="540713088"/>
        <c:axId val="0"/>
      </c:bar3DChart>
      <c:catAx>
        <c:axId val="5407326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3088"/>
        <c:crosses val="autoZero"/>
        <c:auto val="1"/>
        <c:lblAlgn val="ctr"/>
        <c:lblOffset val="100"/>
        <c:tickLblSkip val="16"/>
        <c:tickMarkSkip val="1"/>
        <c:noMultiLvlLbl val="0"/>
      </c:catAx>
      <c:valAx>
        <c:axId val="54071308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26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22336"/>
        <c:axId val="540723424"/>
        <c:axId val="0"/>
      </c:bar3DChart>
      <c:catAx>
        <c:axId val="5407223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3424"/>
        <c:crosses val="autoZero"/>
        <c:auto val="1"/>
        <c:lblAlgn val="ctr"/>
        <c:lblOffset val="100"/>
        <c:tickLblSkip val="16"/>
        <c:tickMarkSkip val="1"/>
        <c:noMultiLvlLbl val="0"/>
      </c:catAx>
      <c:valAx>
        <c:axId val="54072342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233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0"/>
          <c:showCatName val="0"/>
          <c:showSerName val="0"/>
          <c:showPercent val="0"/>
          <c:showBubbleSize val="0"/>
        </c:dLbls>
        <c:gapWidth val="150"/>
        <c:shape val="box"/>
        <c:axId val="540724512"/>
        <c:axId val="540717440"/>
        <c:axId val="0"/>
      </c:bar3DChart>
      <c:catAx>
        <c:axId val="54072451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7440"/>
        <c:crosses val="autoZero"/>
        <c:auto val="1"/>
        <c:lblAlgn val="ctr"/>
        <c:lblOffset val="100"/>
        <c:tickLblSkip val="16"/>
        <c:tickMarkSkip val="1"/>
        <c:noMultiLvlLbl val="0"/>
      </c:catAx>
      <c:valAx>
        <c:axId val="54071744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451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32128"/>
        <c:axId val="540714176"/>
        <c:axId val="0"/>
      </c:bar3DChart>
      <c:catAx>
        <c:axId val="54073212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4176"/>
        <c:crosses val="autoZero"/>
        <c:auto val="1"/>
        <c:lblAlgn val="ctr"/>
        <c:lblOffset val="100"/>
        <c:tickLblSkip val="16"/>
        <c:tickMarkSkip val="1"/>
        <c:noMultiLvlLbl val="0"/>
      </c:catAx>
      <c:valAx>
        <c:axId val="54071417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212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val="000000"/>
              </a:fgClr>
              <a:bgClr>
                <a:srgbClr val="9999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val="000000"/>
              </a:fgClr>
              <a:bgClr>
                <a:srgbClr val="FFFFCC"/>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'[5]土地・気象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cylinder"/>
        <c:axId val="451769488"/>
        <c:axId val="451737392"/>
        <c:axId val="0"/>
      </c:bar3DChart>
      <c:catAx>
        <c:axId val="45176948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37392"/>
        <c:crosses val="autoZero"/>
        <c:auto val="1"/>
        <c:lblAlgn val="ctr"/>
        <c:lblOffset val="100"/>
        <c:tickLblSkip val="1"/>
        <c:tickMarkSkip val="1"/>
        <c:noMultiLvlLbl val="0"/>
      </c:catAx>
      <c:valAx>
        <c:axId val="45173739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45176948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27776"/>
        <c:axId val="540708736"/>
        <c:axId val="0"/>
      </c:bar3DChart>
      <c:catAx>
        <c:axId val="5407277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08736"/>
        <c:crosses val="autoZero"/>
        <c:auto val="1"/>
        <c:lblAlgn val="ctr"/>
        <c:lblOffset val="100"/>
        <c:tickLblSkip val="16"/>
        <c:tickMarkSkip val="1"/>
        <c:noMultiLvlLbl val="0"/>
      </c:catAx>
      <c:valAx>
        <c:axId val="54070873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77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35936"/>
        <c:axId val="540736480"/>
        <c:axId val="0"/>
      </c:bar3DChart>
      <c:catAx>
        <c:axId val="5407359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6480"/>
        <c:crosses val="autoZero"/>
        <c:auto val="1"/>
        <c:lblAlgn val="ctr"/>
        <c:lblOffset val="100"/>
        <c:tickLblSkip val="16"/>
        <c:tickMarkSkip val="1"/>
        <c:noMultiLvlLbl val="0"/>
      </c:catAx>
      <c:valAx>
        <c:axId val="54073648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593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30496"/>
        <c:axId val="540727232"/>
        <c:axId val="0"/>
      </c:bar3DChart>
      <c:catAx>
        <c:axId val="54073049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7232"/>
        <c:crosses val="autoZero"/>
        <c:auto val="1"/>
        <c:lblAlgn val="ctr"/>
        <c:lblOffset val="100"/>
        <c:tickLblSkip val="16"/>
        <c:tickMarkSkip val="1"/>
        <c:noMultiLvlLbl val="0"/>
      </c:catAx>
      <c:valAx>
        <c:axId val="54072723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049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28320"/>
        <c:axId val="540716896"/>
        <c:axId val="0"/>
      </c:bar3DChart>
      <c:catAx>
        <c:axId val="54072832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6896"/>
        <c:crosses val="autoZero"/>
        <c:auto val="1"/>
        <c:lblAlgn val="ctr"/>
        <c:lblOffset val="100"/>
        <c:tickLblSkip val="16"/>
        <c:tickMarkSkip val="1"/>
        <c:noMultiLvlLbl val="0"/>
      </c:catAx>
      <c:valAx>
        <c:axId val="54071689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832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13632"/>
        <c:axId val="540709824"/>
        <c:axId val="0"/>
      </c:bar3DChart>
      <c:catAx>
        <c:axId val="54071363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09824"/>
        <c:crosses val="autoZero"/>
        <c:auto val="1"/>
        <c:lblAlgn val="ctr"/>
        <c:lblOffset val="100"/>
        <c:tickLblSkip val="16"/>
        <c:tickMarkSkip val="1"/>
        <c:noMultiLvlLbl val="0"/>
      </c:catAx>
      <c:valAx>
        <c:axId val="54070982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1363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25600"/>
        <c:axId val="540733216"/>
        <c:axId val="0"/>
      </c:bar3DChart>
      <c:catAx>
        <c:axId val="54072560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3216"/>
        <c:crosses val="autoZero"/>
        <c:auto val="1"/>
        <c:lblAlgn val="ctr"/>
        <c:lblOffset val="100"/>
        <c:tickLblSkip val="16"/>
        <c:tickMarkSkip val="1"/>
        <c:noMultiLvlLbl val="0"/>
      </c:catAx>
      <c:valAx>
        <c:axId val="54073321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560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04928"/>
        <c:axId val="540734848"/>
        <c:axId val="0"/>
      </c:bar3DChart>
      <c:catAx>
        <c:axId val="54070492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4848"/>
        <c:crosses val="autoZero"/>
        <c:auto val="1"/>
        <c:lblAlgn val="ctr"/>
        <c:lblOffset val="100"/>
        <c:tickLblSkip val="16"/>
        <c:tickMarkSkip val="1"/>
        <c:noMultiLvlLbl val="0"/>
      </c:catAx>
      <c:valAx>
        <c:axId val="5407348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0492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05472"/>
        <c:axId val="540722880"/>
        <c:axId val="0"/>
      </c:bar3DChart>
      <c:catAx>
        <c:axId val="5407054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2880"/>
        <c:crosses val="autoZero"/>
        <c:auto val="1"/>
        <c:lblAlgn val="ctr"/>
        <c:lblOffset val="100"/>
        <c:tickLblSkip val="16"/>
        <c:tickMarkSkip val="1"/>
        <c:noMultiLvlLbl val="0"/>
      </c:catAx>
      <c:valAx>
        <c:axId val="54072288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054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34304"/>
        <c:axId val="540725056"/>
        <c:axId val="0"/>
      </c:bar3DChart>
      <c:catAx>
        <c:axId val="54073430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5056"/>
        <c:crosses val="autoZero"/>
        <c:auto val="1"/>
        <c:lblAlgn val="ctr"/>
        <c:lblOffset val="100"/>
        <c:tickLblSkip val="16"/>
        <c:tickMarkSkip val="1"/>
        <c:noMultiLvlLbl val="0"/>
      </c:catAx>
      <c:valAx>
        <c:axId val="540725056"/>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3430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val="CCFFCC"/>
            </a:gs>
            <a:gs pos="100000">
              <a:srgbClr val="FFFF99"/>
            </a:gs>
          </a:gsLst>
          <a:lin ang="5400000" scaled="1"/>
        </a:gradFill>
        <a:ln w="12700">
          <a:solidFill>
            <a:srgbClr val="000000"/>
          </a:solidFill>
          <a:prstDash val="solid"/>
        </a:ln>
      </c:spPr>
    </c:sideWall>
    <c:backWall>
      <c:thickness val="0"/>
      <c:spPr>
        <a:gradFill rotWithShape="0">
          <a:gsLst>
            <a:gs pos="0">
              <a:srgbClr val="CCFFCC"/>
            </a:gs>
            <a:gs pos="100000">
              <a:srgbClr val="FFFF99"/>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val="CCFFFF"/>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923</c:v>
              </c:pt>
              <c:pt idx="2">
                <c:v>973</c:v>
              </c:pt>
              <c:pt idx="3">
                <c:v>968</c:v>
              </c:pt>
            </c:numLit>
          </c:val>
        </c:ser>
        <c:ser>
          <c:idx val="1"/>
          <c:order val="1"/>
          <c:tx>
            <c:v>７～１２歳</c:v>
          </c:tx>
          <c:spPr>
            <a:pattFill prst="pct80">
              <a:fgClr>
                <a:srgbClr val="FFFF00"/>
              </a:fgClr>
              <a:bgClr>
                <a:srgbClr val="FFFFFF"/>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646</c:v>
              </c:pt>
              <c:pt idx="2">
                <c:v>659</c:v>
              </c:pt>
              <c:pt idx="3">
                <c:v>790</c:v>
              </c:pt>
            </c:numLit>
          </c:val>
        </c:ser>
        <c:ser>
          <c:idx val="2"/>
          <c:order val="2"/>
          <c:tx>
            <c:v>１３～１５歳</c:v>
          </c:tx>
          <c:spPr>
            <a:pattFill prst="wdDnDiag">
              <a:fgClr>
                <a:srgbClr val="FF99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378</c:v>
              </c:pt>
              <c:pt idx="2">
                <c:v>330</c:v>
              </c:pt>
              <c:pt idx="3">
                <c:v>324</c:v>
              </c:pt>
            </c:numLit>
          </c:val>
        </c:ser>
        <c:ser>
          <c:idx val="3"/>
          <c:order val="3"/>
          <c:tx>
            <c:v>１６～２０歳</c:v>
          </c:tx>
          <c:spPr>
            <a:pattFill prst="lgConfetti">
              <a:fgClr>
                <a:srgbClr val="0000FF"/>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655</c:v>
              </c:pt>
              <c:pt idx="2">
                <c:v>650</c:v>
              </c:pt>
              <c:pt idx="3">
                <c:v>531</c:v>
              </c:pt>
            </c:numLit>
          </c:val>
        </c:ser>
        <c:ser>
          <c:idx val="4"/>
          <c:order val="4"/>
          <c:tx>
            <c:v>２１～６５歳</c:v>
          </c:tx>
          <c:spPr>
            <a:pattFill prst="wdUpDiag">
              <a:fgClr>
                <a:srgbClr val="FF99CC"/>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6810</c:v>
              </c:pt>
              <c:pt idx="2">
                <c:v>7205</c:v>
              </c:pt>
              <c:pt idx="3">
                <c:v>7458</c:v>
              </c:pt>
            </c:numLit>
          </c:val>
        </c:ser>
        <c:ser>
          <c:idx val="5"/>
          <c:order val="5"/>
          <c:tx>
            <c:v>６５歳以上</c:v>
          </c:tx>
          <c:spPr>
            <a:pattFill prst="plaid">
              <a:fgClr>
                <a:srgbClr val="FF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0">
                <c:v>#N/A</c:v>
              </c:pt>
              <c:pt idx="1">
                <c:v>1079</c:v>
              </c:pt>
              <c:pt idx="2">
                <c:v>1192</c:v>
              </c:pt>
              <c:pt idx="3">
                <c:v>1573</c:v>
              </c:pt>
            </c:numLit>
          </c:val>
        </c:ser>
        <c:dLbls>
          <c:showLegendKey val="0"/>
          <c:showVal val="0"/>
          <c:showCatName val="0"/>
          <c:showSerName val="0"/>
          <c:showPercent val="0"/>
          <c:showBubbleSize val="0"/>
        </c:dLbls>
        <c:gapWidth val="150"/>
        <c:shape val="box"/>
        <c:axId val="540726144"/>
        <c:axId val="540723968"/>
        <c:axId val="0"/>
      </c:bar3DChart>
      <c:catAx>
        <c:axId val="5407261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3968"/>
        <c:crosses val="autoZero"/>
        <c:auto val="1"/>
        <c:lblAlgn val="ctr"/>
        <c:lblOffset val="100"/>
        <c:tickLblSkip val="16"/>
        <c:tickMarkSkip val="1"/>
        <c:noMultiLvlLbl val="0"/>
      </c:catAx>
      <c:valAx>
        <c:axId val="54072396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54072614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278" r="0.75000000000000278" t="1" header="0.51200000000000001" footer="0.51200000000000001"/>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84.xml"/><Relationship Id="rId3" Type="http://schemas.openxmlformats.org/officeDocument/2006/relationships/chart" Target="../charts/chart79.xml"/><Relationship Id="rId7" Type="http://schemas.openxmlformats.org/officeDocument/2006/relationships/chart" Target="../charts/chart83.xml"/><Relationship Id="rId12" Type="http://schemas.openxmlformats.org/officeDocument/2006/relationships/chart" Target="../charts/chart88.xml"/><Relationship Id="rId2" Type="http://schemas.openxmlformats.org/officeDocument/2006/relationships/chart" Target="../charts/chart78.xml"/><Relationship Id="rId1" Type="http://schemas.openxmlformats.org/officeDocument/2006/relationships/chart" Target="../charts/chart77.xml"/><Relationship Id="rId6" Type="http://schemas.openxmlformats.org/officeDocument/2006/relationships/chart" Target="../charts/chart82.xml"/><Relationship Id="rId11" Type="http://schemas.openxmlformats.org/officeDocument/2006/relationships/chart" Target="../charts/chart87.xml"/><Relationship Id="rId5" Type="http://schemas.openxmlformats.org/officeDocument/2006/relationships/chart" Target="../charts/chart81.xml"/><Relationship Id="rId10" Type="http://schemas.openxmlformats.org/officeDocument/2006/relationships/chart" Target="../charts/chart86.xml"/><Relationship Id="rId4" Type="http://schemas.openxmlformats.org/officeDocument/2006/relationships/chart" Target="../charts/chart80.xml"/><Relationship Id="rId9" Type="http://schemas.openxmlformats.org/officeDocument/2006/relationships/chart" Target="../charts/chart85.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96.xml"/><Relationship Id="rId3" Type="http://schemas.openxmlformats.org/officeDocument/2006/relationships/chart" Target="../charts/chart91.xml"/><Relationship Id="rId7" Type="http://schemas.openxmlformats.org/officeDocument/2006/relationships/chart" Target="../charts/chart95.xml"/><Relationship Id="rId12" Type="http://schemas.openxmlformats.org/officeDocument/2006/relationships/chart" Target="../charts/chart100.xml"/><Relationship Id="rId2" Type="http://schemas.openxmlformats.org/officeDocument/2006/relationships/chart" Target="../charts/chart90.xml"/><Relationship Id="rId1" Type="http://schemas.openxmlformats.org/officeDocument/2006/relationships/chart" Target="../charts/chart89.xml"/><Relationship Id="rId6" Type="http://schemas.openxmlformats.org/officeDocument/2006/relationships/chart" Target="../charts/chart94.xml"/><Relationship Id="rId11" Type="http://schemas.openxmlformats.org/officeDocument/2006/relationships/chart" Target="../charts/chart99.xml"/><Relationship Id="rId5" Type="http://schemas.openxmlformats.org/officeDocument/2006/relationships/chart" Target="../charts/chart93.xml"/><Relationship Id="rId10" Type="http://schemas.openxmlformats.org/officeDocument/2006/relationships/chart" Target="../charts/chart98.xml"/><Relationship Id="rId4" Type="http://schemas.openxmlformats.org/officeDocument/2006/relationships/chart" Target="../charts/chart92.xml"/><Relationship Id="rId9" Type="http://schemas.openxmlformats.org/officeDocument/2006/relationships/chart" Target="../charts/chart9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7.xml"/><Relationship Id="rId13" Type="http://schemas.openxmlformats.org/officeDocument/2006/relationships/chart" Target="../charts/chart52.xml"/><Relationship Id="rId18" Type="http://schemas.openxmlformats.org/officeDocument/2006/relationships/chart" Target="../charts/chart57.xml"/><Relationship Id="rId3" Type="http://schemas.openxmlformats.org/officeDocument/2006/relationships/chart" Target="../charts/chart42.xml"/><Relationship Id="rId21" Type="http://schemas.openxmlformats.org/officeDocument/2006/relationships/chart" Target="../charts/chart60.xml"/><Relationship Id="rId7" Type="http://schemas.openxmlformats.org/officeDocument/2006/relationships/chart" Target="../charts/chart46.xml"/><Relationship Id="rId12" Type="http://schemas.openxmlformats.org/officeDocument/2006/relationships/chart" Target="../charts/chart51.xml"/><Relationship Id="rId17" Type="http://schemas.openxmlformats.org/officeDocument/2006/relationships/chart" Target="../charts/chart56.xml"/><Relationship Id="rId2" Type="http://schemas.openxmlformats.org/officeDocument/2006/relationships/chart" Target="../charts/chart41.xml"/><Relationship Id="rId16" Type="http://schemas.openxmlformats.org/officeDocument/2006/relationships/chart" Target="../charts/chart55.xml"/><Relationship Id="rId20" Type="http://schemas.openxmlformats.org/officeDocument/2006/relationships/chart" Target="../charts/chart59.xml"/><Relationship Id="rId1" Type="http://schemas.openxmlformats.org/officeDocument/2006/relationships/chart" Target="../charts/chart40.xml"/><Relationship Id="rId6" Type="http://schemas.openxmlformats.org/officeDocument/2006/relationships/chart" Target="../charts/chart45.xml"/><Relationship Id="rId11" Type="http://schemas.openxmlformats.org/officeDocument/2006/relationships/chart" Target="../charts/chart50.xml"/><Relationship Id="rId24" Type="http://schemas.openxmlformats.org/officeDocument/2006/relationships/chart" Target="../charts/chart63.xml"/><Relationship Id="rId5" Type="http://schemas.openxmlformats.org/officeDocument/2006/relationships/chart" Target="../charts/chart44.xml"/><Relationship Id="rId15" Type="http://schemas.openxmlformats.org/officeDocument/2006/relationships/chart" Target="../charts/chart54.xml"/><Relationship Id="rId23" Type="http://schemas.openxmlformats.org/officeDocument/2006/relationships/chart" Target="../charts/chart62.xml"/><Relationship Id="rId10" Type="http://schemas.openxmlformats.org/officeDocument/2006/relationships/chart" Target="../charts/chart49.xml"/><Relationship Id="rId19" Type="http://schemas.openxmlformats.org/officeDocument/2006/relationships/chart" Target="../charts/chart58.xml"/><Relationship Id="rId4" Type="http://schemas.openxmlformats.org/officeDocument/2006/relationships/chart" Target="../charts/chart43.xml"/><Relationship Id="rId9" Type="http://schemas.openxmlformats.org/officeDocument/2006/relationships/chart" Target="../charts/chart48.xml"/><Relationship Id="rId14" Type="http://schemas.openxmlformats.org/officeDocument/2006/relationships/chart" Target="../charts/chart53.xml"/><Relationship Id="rId22" Type="http://schemas.openxmlformats.org/officeDocument/2006/relationships/chart" Target="../charts/chart6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152400</xdr:rowOff>
    </xdr:from>
    <xdr:to>
      <xdr:col>4</xdr:col>
      <xdr:colOff>142875</xdr:colOff>
      <xdr:row>3</xdr:row>
      <xdr:rowOff>161925</xdr:rowOff>
    </xdr:to>
    <xdr:sp macro="" textlink="">
      <xdr:nvSpPr>
        <xdr:cNvPr id="91137"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91139"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161925</xdr:colOff>
      <xdr:row>16</xdr:row>
      <xdr:rowOff>85725</xdr:rowOff>
    </xdr:from>
    <xdr:to>
      <xdr:col>18</xdr:col>
      <xdr:colOff>180975</xdr:colOff>
      <xdr:row>17</xdr:row>
      <xdr:rowOff>76200</xdr:rowOff>
    </xdr:to>
    <xdr:sp macro="" textlink="">
      <xdr:nvSpPr>
        <xdr:cNvPr id="91141" name="WordArt 5"/>
        <xdr:cNvSpPr>
          <a:spLocks noChangeArrowheads="1" noChangeShapeType="1" noTextEdit="1"/>
        </xdr:cNvSpPr>
      </xdr:nvSpPr>
      <xdr:spPr bwMode="auto">
        <a:xfrm>
          <a:off x="352425" y="31337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0</xdr:col>
      <xdr:colOff>0</xdr:colOff>
      <xdr:row>30</xdr:row>
      <xdr:rowOff>123825</xdr:rowOff>
    </xdr:from>
    <xdr:to>
      <xdr:col>24</xdr:col>
      <xdr:colOff>133350</xdr:colOff>
      <xdr:row>31</xdr:row>
      <xdr:rowOff>114300</xdr:rowOff>
    </xdr:to>
    <xdr:sp macro="" textlink="">
      <xdr:nvSpPr>
        <xdr:cNvPr id="91145" name="WordArt 9"/>
        <xdr:cNvSpPr>
          <a:spLocks noChangeArrowheads="1" noChangeShapeType="1" noTextEdit="1"/>
        </xdr:cNvSpPr>
      </xdr:nvSpPr>
      <xdr:spPr bwMode="auto">
        <a:xfrm>
          <a:off x="0" y="5838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95250</xdr:rowOff>
    </xdr:from>
    <xdr:to>
      <xdr:col>33</xdr:col>
      <xdr:colOff>104776</xdr:colOff>
      <xdr:row>10</xdr:row>
      <xdr:rowOff>85725</xdr:rowOff>
    </xdr:to>
    <xdr:sp macro="" textlink="">
      <xdr:nvSpPr>
        <xdr:cNvPr id="91146" name="WordArt 10"/>
        <xdr:cNvSpPr>
          <a:spLocks noChangeArrowheads="1" noChangeShapeType="1" noTextEdit="1"/>
        </xdr:cNvSpPr>
      </xdr:nvSpPr>
      <xdr:spPr bwMode="auto">
        <a:xfrm>
          <a:off x="0" y="1809750"/>
          <a:ext cx="6391276"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 年度は、１年度間（４月から翌年３月）を示し、年次は１月から１２月を示します。</a:t>
          </a:r>
        </a:p>
      </xdr:txBody>
    </xdr:sp>
    <xdr:clientData/>
  </xdr:twoCellAnchor>
  <xdr:twoCellAnchor>
    <xdr:from>
      <xdr:col>0</xdr:col>
      <xdr:colOff>0</xdr:colOff>
      <xdr:row>11</xdr:row>
      <xdr:rowOff>95250</xdr:rowOff>
    </xdr:from>
    <xdr:to>
      <xdr:col>32</xdr:col>
      <xdr:colOff>57150</xdr:colOff>
      <xdr:row>12</xdr:row>
      <xdr:rowOff>85725</xdr:rowOff>
    </xdr:to>
    <xdr:sp macro="" textlink="">
      <xdr:nvSpPr>
        <xdr:cNvPr id="91147" name="WordArt 11"/>
        <xdr:cNvSpPr>
          <a:spLocks noChangeArrowheads="1" noChangeShapeType="1" noTextEdit="1"/>
        </xdr:cNvSpPr>
      </xdr:nvSpPr>
      <xdr:spPr bwMode="auto">
        <a:xfrm>
          <a:off x="0" y="219075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2"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3"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16"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17"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0</xdr:col>
      <xdr:colOff>0</xdr:colOff>
      <xdr:row>26</xdr:row>
      <xdr:rowOff>76200</xdr:rowOff>
    </xdr:from>
    <xdr:to>
      <xdr:col>33</xdr:col>
      <xdr:colOff>47625</xdr:colOff>
      <xdr:row>27</xdr:row>
      <xdr:rowOff>66675</xdr:rowOff>
    </xdr:to>
    <xdr:sp macro="" textlink="">
      <xdr:nvSpPr>
        <xdr:cNvPr id="20" name="WordArt 8"/>
        <xdr:cNvSpPr>
          <a:spLocks noChangeArrowheads="1" noChangeShapeType="1" noTextEdit="1"/>
        </xdr:cNvSpPr>
      </xdr:nvSpPr>
      <xdr:spPr bwMode="auto">
        <a:xfrm>
          <a:off x="0" y="5029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11</xdr:row>
      <xdr:rowOff>95250</xdr:rowOff>
    </xdr:from>
    <xdr:to>
      <xdr:col>32</xdr:col>
      <xdr:colOff>57150</xdr:colOff>
      <xdr:row>12</xdr:row>
      <xdr:rowOff>85725</xdr:rowOff>
    </xdr:to>
    <xdr:sp macro="" textlink="">
      <xdr:nvSpPr>
        <xdr:cNvPr id="23" name="WordArt 11"/>
        <xdr:cNvSpPr>
          <a:spLocks noChangeArrowheads="1" noChangeShapeType="1" noTextEdit="1"/>
        </xdr:cNvSpPr>
      </xdr:nvSpPr>
      <xdr:spPr bwMode="auto">
        <a:xfrm>
          <a:off x="0" y="219075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0</xdr:col>
      <xdr:colOff>0</xdr:colOff>
      <xdr:row>13</xdr:row>
      <xdr:rowOff>114300</xdr:rowOff>
    </xdr:from>
    <xdr:to>
      <xdr:col>18</xdr:col>
      <xdr:colOff>9525</xdr:colOff>
      <xdr:row>14</xdr:row>
      <xdr:rowOff>104775</xdr:rowOff>
    </xdr:to>
    <xdr:sp macro="" textlink="">
      <xdr:nvSpPr>
        <xdr:cNvPr id="24" name="WordArt 12"/>
        <xdr:cNvSpPr>
          <a:spLocks noChangeArrowheads="1" noChangeShapeType="1" noTextEdit="1"/>
        </xdr:cNvSpPr>
      </xdr:nvSpPr>
      <xdr:spPr bwMode="auto">
        <a:xfrm>
          <a:off x="0" y="2590800"/>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1</xdr:col>
      <xdr:colOff>171450</xdr:colOff>
      <xdr:row>18</xdr:row>
      <xdr:rowOff>47625</xdr:rowOff>
    </xdr:from>
    <xdr:to>
      <xdr:col>18</xdr:col>
      <xdr:colOff>9525</xdr:colOff>
      <xdr:row>19</xdr:row>
      <xdr:rowOff>38100</xdr:rowOff>
    </xdr:to>
    <xdr:sp macro="" textlink="">
      <xdr:nvSpPr>
        <xdr:cNvPr id="26" name="WordArt 14"/>
        <xdr:cNvSpPr>
          <a:spLocks noChangeArrowheads="1" noChangeShapeType="1" noTextEdit="1"/>
        </xdr:cNvSpPr>
      </xdr:nvSpPr>
      <xdr:spPr bwMode="auto">
        <a:xfrm>
          <a:off x="361950" y="34766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171450</xdr:colOff>
      <xdr:row>20</xdr:row>
      <xdr:rowOff>19050</xdr:rowOff>
    </xdr:from>
    <xdr:to>
      <xdr:col>18</xdr:col>
      <xdr:colOff>9525</xdr:colOff>
      <xdr:row>21</xdr:row>
      <xdr:rowOff>9525</xdr:rowOff>
    </xdr:to>
    <xdr:sp macro="" textlink="">
      <xdr:nvSpPr>
        <xdr:cNvPr id="27" name="WordArt 15"/>
        <xdr:cNvSpPr>
          <a:spLocks noChangeArrowheads="1" noChangeShapeType="1" noTextEdit="1"/>
        </xdr:cNvSpPr>
      </xdr:nvSpPr>
      <xdr:spPr bwMode="auto">
        <a:xfrm>
          <a:off x="361950" y="3829050"/>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22</xdr:row>
      <xdr:rowOff>28575</xdr:rowOff>
    </xdr:from>
    <xdr:to>
      <xdr:col>10</xdr:col>
      <xdr:colOff>95250</xdr:colOff>
      <xdr:row>23</xdr:row>
      <xdr:rowOff>19050</xdr:rowOff>
    </xdr:to>
    <xdr:sp macro="" textlink="">
      <xdr:nvSpPr>
        <xdr:cNvPr id="28" name="WordArt 16"/>
        <xdr:cNvSpPr>
          <a:spLocks noChangeArrowheads="1" noChangeShapeType="1" noTextEdit="1"/>
        </xdr:cNvSpPr>
      </xdr:nvSpPr>
      <xdr:spPr bwMode="auto">
        <a:xfrm>
          <a:off x="371475" y="4219575"/>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28</xdr:row>
      <xdr:rowOff>85725</xdr:rowOff>
    </xdr:from>
    <xdr:to>
      <xdr:col>15</xdr:col>
      <xdr:colOff>38100</xdr:colOff>
      <xdr:row>29</xdr:row>
      <xdr:rowOff>76200</xdr:rowOff>
    </xdr:to>
    <xdr:sp macro="" textlink="">
      <xdr:nvSpPr>
        <xdr:cNvPr id="29" name="WordArt 17"/>
        <xdr:cNvSpPr>
          <a:spLocks noChangeArrowheads="1" noChangeShapeType="1" noTextEdit="1"/>
        </xdr:cNvSpPr>
      </xdr:nvSpPr>
      <xdr:spPr bwMode="auto">
        <a:xfrm>
          <a:off x="0" y="541972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twoCellAnchor>
    <xdr:from>
      <xdr:col>1</xdr:col>
      <xdr:colOff>114300</xdr:colOff>
      <xdr:row>2</xdr:row>
      <xdr:rowOff>152400</xdr:rowOff>
    </xdr:from>
    <xdr:to>
      <xdr:col>4</xdr:col>
      <xdr:colOff>142875</xdr:colOff>
      <xdr:row>3</xdr:row>
      <xdr:rowOff>161925</xdr:rowOff>
    </xdr:to>
    <xdr:sp macro="" textlink="">
      <xdr:nvSpPr>
        <xdr:cNvPr id="30"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31"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2</xdr:col>
      <xdr:colOff>28575</xdr:colOff>
      <xdr:row>24</xdr:row>
      <xdr:rowOff>38100</xdr:rowOff>
    </xdr:from>
    <xdr:to>
      <xdr:col>32</xdr:col>
      <xdr:colOff>19050</xdr:colOff>
      <xdr:row>25</xdr:row>
      <xdr:rowOff>28575</xdr:rowOff>
    </xdr:to>
    <xdr:sp macro="" textlink="">
      <xdr:nvSpPr>
        <xdr:cNvPr id="91138" name="WordArt 7"/>
        <xdr:cNvSpPr>
          <a:spLocks noChangeArrowheads="1" noChangeShapeType="1" noTextEdit="1"/>
        </xdr:cNvSpPr>
      </xdr:nvSpPr>
      <xdr:spPr bwMode="auto">
        <a:xfrm>
          <a:off x="409575" y="4610100"/>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26</xdr:row>
      <xdr:rowOff>76200</xdr:rowOff>
    </xdr:from>
    <xdr:to>
      <xdr:col>33</xdr:col>
      <xdr:colOff>47625</xdr:colOff>
      <xdr:row>27</xdr:row>
      <xdr:rowOff>66675</xdr:rowOff>
    </xdr:to>
    <xdr:sp macro="" textlink="">
      <xdr:nvSpPr>
        <xdr:cNvPr id="91140" name="WordArt 8"/>
        <xdr:cNvSpPr>
          <a:spLocks noChangeArrowheads="1" noChangeShapeType="1" noTextEdit="1"/>
        </xdr:cNvSpPr>
      </xdr:nvSpPr>
      <xdr:spPr bwMode="auto">
        <a:xfrm>
          <a:off x="0" y="5029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30</xdr:row>
      <xdr:rowOff>123825</xdr:rowOff>
    </xdr:from>
    <xdr:to>
      <xdr:col>24</xdr:col>
      <xdr:colOff>133350</xdr:colOff>
      <xdr:row>31</xdr:row>
      <xdr:rowOff>114300</xdr:rowOff>
    </xdr:to>
    <xdr:sp macro="" textlink="">
      <xdr:nvSpPr>
        <xdr:cNvPr id="91142" name="WordArt 9"/>
        <xdr:cNvSpPr>
          <a:spLocks noChangeArrowheads="1" noChangeShapeType="1" noTextEdit="1"/>
        </xdr:cNvSpPr>
      </xdr:nvSpPr>
      <xdr:spPr bwMode="auto">
        <a:xfrm>
          <a:off x="0" y="5838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11</xdr:row>
      <xdr:rowOff>95250</xdr:rowOff>
    </xdr:from>
    <xdr:to>
      <xdr:col>32</xdr:col>
      <xdr:colOff>57150</xdr:colOff>
      <xdr:row>12</xdr:row>
      <xdr:rowOff>85725</xdr:rowOff>
    </xdr:to>
    <xdr:sp macro="" textlink="">
      <xdr:nvSpPr>
        <xdr:cNvPr id="91155" name="WordArt 11"/>
        <xdr:cNvSpPr>
          <a:spLocks noChangeArrowheads="1" noChangeShapeType="1" noTextEdit="1"/>
        </xdr:cNvSpPr>
      </xdr:nvSpPr>
      <xdr:spPr bwMode="auto">
        <a:xfrm>
          <a:off x="0" y="219075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３．資料は、基幹統計調査、官公庁、民間団体などから収集したものです。</a:t>
          </a:r>
        </a:p>
      </xdr:txBody>
    </xdr:sp>
    <xdr:clientData/>
  </xdr:twoCellAnchor>
  <xdr:twoCellAnchor>
    <xdr:from>
      <xdr:col>1</xdr:col>
      <xdr:colOff>171450</xdr:colOff>
      <xdr:row>18</xdr:row>
      <xdr:rowOff>47625</xdr:rowOff>
    </xdr:from>
    <xdr:to>
      <xdr:col>18</xdr:col>
      <xdr:colOff>9525</xdr:colOff>
      <xdr:row>19</xdr:row>
      <xdr:rowOff>38100</xdr:rowOff>
    </xdr:to>
    <xdr:sp macro="" textlink="">
      <xdr:nvSpPr>
        <xdr:cNvPr id="91158" name="WordArt 14"/>
        <xdr:cNvSpPr>
          <a:spLocks noChangeArrowheads="1" noChangeShapeType="1" noTextEdit="1"/>
        </xdr:cNvSpPr>
      </xdr:nvSpPr>
      <xdr:spPr bwMode="auto">
        <a:xfrm>
          <a:off x="361950" y="34766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171450</xdr:colOff>
      <xdr:row>20</xdr:row>
      <xdr:rowOff>19050</xdr:rowOff>
    </xdr:from>
    <xdr:to>
      <xdr:col>18</xdr:col>
      <xdr:colOff>9525</xdr:colOff>
      <xdr:row>21</xdr:row>
      <xdr:rowOff>9525</xdr:rowOff>
    </xdr:to>
    <xdr:sp macro="" textlink="">
      <xdr:nvSpPr>
        <xdr:cNvPr id="91159" name="WordArt 15"/>
        <xdr:cNvSpPr>
          <a:spLocks noChangeArrowheads="1" noChangeShapeType="1" noTextEdit="1"/>
        </xdr:cNvSpPr>
      </xdr:nvSpPr>
      <xdr:spPr bwMode="auto">
        <a:xfrm>
          <a:off x="361950" y="3829050"/>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22</xdr:row>
      <xdr:rowOff>28575</xdr:rowOff>
    </xdr:from>
    <xdr:to>
      <xdr:col>10</xdr:col>
      <xdr:colOff>95250</xdr:colOff>
      <xdr:row>23</xdr:row>
      <xdr:rowOff>19050</xdr:rowOff>
    </xdr:to>
    <xdr:sp macro="" textlink="">
      <xdr:nvSpPr>
        <xdr:cNvPr id="91160" name="WordArt 16"/>
        <xdr:cNvSpPr>
          <a:spLocks noChangeArrowheads="1" noChangeShapeType="1" noTextEdit="1"/>
        </xdr:cNvSpPr>
      </xdr:nvSpPr>
      <xdr:spPr bwMode="auto">
        <a:xfrm>
          <a:off x="371475" y="4219575"/>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28</xdr:row>
      <xdr:rowOff>85725</xdr:rowOff>
    </xdr:from>
    <xdr:to>
      <xdr:col>15</xdr:col>
      <xdr:colOff>38100</xdr:colOff>
      <xdr:row>29</xdr:row>
      <xdr:rowOff>76200</xdr:rowOff>
    </xdr:to>
    <xdr:sp macro="" textlink="">
      <xdr:nvSpPr>
        <xdr:cNvPr id="91161" name="WordArt 17"/>
        <xdr:cNvSpPr>
          <a:spLocks noChangeArrowheads="1" noChangeShapeType="1" noTextEdit="1"/>
        </xdr:cNvSpPr>
      </xdr:nvSpPr>
      <xdr:spPr bwMode="auto">
        <a:xfrm>
          <a:off x="0" y="541972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0</xdr:rowOff>
    </xdr:from>
    <xdr:to>
      <xdr:col>10</xdr:col>
      <xdr:colOff>0</xdr:colOff>
      <xdr:row>0</xdr:row>
      <xdr:rowOff>0</xdr:rowOff>
    </xdr:to>
    <xdr:graphicFrame macro="">
      <xdr:nvGraphicFramePr>
        <xdr:cNvPr id="559090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10</xdr:col>
      <xdr:colOff>0</xdr:colOff>
      <xdr:row>0</xdr:row>
      <xdr:rowOff>0</xdr:rowOff>
    </xdr:to>
    <xdr:graphicFrame macro="">
      <xdr:nvGraphicFramePr>
        <xdr:cNvPr id="5590900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10</xdr:col>
      <xdr:colOff>0</xdr:colOff>
      <xdr:row>0</xdr:row>
      <xdr:rowOff>0</xdr:rowOff>
    </xdr:to>
    <xdr:graphicFrame macro="">
      <xdr:nvGraphicFramePr>
        <xdr:cNvPr id="5590900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6098033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6098033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6098033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6098033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6098033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6098033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60980340"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60980341"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60980342"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60980343"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60980344"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60980345"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1644963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1644963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644963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1644963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1644963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1644963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6449641"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16449642"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16449643"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16449644"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16449645"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16449646"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514350</xdr:colOff>
      <xdr:row>0</xdr:row>
      <xdr:rowOff>0</xdr:rowOff>
    </xdr:to>
    <xdr:graphicFrame macro="">
      <xdr:nvGraphicFramePr>
        <xdr:cNvPr id="617229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11</xdr:col>
      <xdr:colOff>514350</xdr:colOff>
      <xdr:row>0</xdr:row>
      <xdr:rowOff>0</xdr:rowOff>
    </xdr:to>
    <xdr:graphicFrame macro="">
      <xdr:nvGraphicFramePr>
        <xdr:cNvPr id="6172297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0</xdr:colOff>
      <xdr:row>0</xdr:row>
      <xdr:rowOff>0</xdr:rowOff>
    </xdr:to>
    <xdr:graphicFrame macro="">
      <xdr:nvGraphicFramePr>
        <xdr:cNvPr id="617291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9</xdr:col>
      <xdr:colOff>0</xdr:colOff>
      <xdr:row>0</xdr:row>
      <xdr:rowOff>0</xdr:rowOff>
    </xdr:to>
    <xdr:graphicFrame macro="">
      <xdr:nvGraphicFramePr>
        <xdr:cNvPr id="6172911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0</xdr:rowOff>
    </xdr:from>
    <xdr:to>
      <xdr:col>13</xdr:col>
      <xdr:colOff>0</xdr:colOff>
      <xdr:row>0</xdr:row>
      <xdr:rowOff>0</xdr:rowOff>
    </xdr:to>
    <xdr:graphicFrame macro="">
      <xdr:nvGraphicFramePr>
        <xdr:cNvPr id="66569537" name="グラフ 2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3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6656953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4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6656954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66569542" name="グラフ 97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43" name="グラフ 2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4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665695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4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6656954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6656954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6656954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66569550"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66569551"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66569552"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66569553"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66569554"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6656955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66569556"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66569557"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66569558"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66569559"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6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66569561"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66675</xdr:colOff>
      <xdr:row>0</xdr:row>
      <xdr:rowOff>0</xdr:rowOff>
    </xdr:from>
    <xdr:to>
      <xdr:col>13</xdr:col>
      <xdr:colOff>0</xdr:colOff>
      <xdr:row>0</xdr:row>
      <xdr:rowOff>0</xdr:rowOff>
    </xdr:to>
    <xdr:graphicFrame macro="">
      <xdr:nvGraphicFramePr>
        <xdr:cNvPr id="66569562"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19050</xdr:colOff>
      <xdr:row>0</xdr:row>
      <xdr:rowOff>0</xdr:rowOff>
    </xdr:from>
    <xdr:to>
      <xdr:col>13</xdr:col>
      <xdr:colOff>0</xdr:colOff>
      <xdr:row>0</xdr:row>
      <xdr:rowOff>0</xdr:rowOff>
    </xdr:to>
    <xdr:graphicFrame macro="">
      <xdr:nvGraphicFramePr>
        <xdr:cNvPr id="66569563"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66569564"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66569565"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66675</xdr:colOff>
      <xdr:row>0</xdr:row>
      <xdr:rowOff>0</xdr:rowOff>
    </xdr:from>
    <xdr:to>
      <xdr:col>26</xdr:col>
      <xdr:colOff>0</xdr:colOff>
      <xdr:row>0</xdr:row>
      <xdr:rowOff>0</xdr:rowOff>
    </xdr:to>
    <xdr:graphicFrame macro="">
      <xdr:nvGraphicFramePr>
        <xdr:cNvPr id="66569566"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14</xdr:col>
      <xdr:colOff>19050</xdr:colOff>
      <xdr:row>0</xdr:row>
      <xdr:rowOff>0</xdr:rowOff>
    </xdr:from>
    <xdr:to>
      <xdr:col>26</xdr:col>
      <xdr:colOff>0</xdr:colOff>
      <xdr:row>0</xdr:row>
      <xdr:rowOff>0</xdr:rowOff>
    </xdr:to>
    <xdr:graphicFrame macro="">
      <xdr:nvGraphicFramePr>
        <xdr:cNvPr id="66569567"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66569568"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66569569"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27</xdr:col>
      <xdr:colOff>66675</xdr:colOff>
      <xdr:row>0</xdr:row>
      <xdr:rowOff>0</xdr:rowOff>
    </xdr:from>
    <xdr:to>
      <xdr:col>39</xdr:col>
      <xdr:colOff>0</xdr:colOff>
      <xdr:row>0</xdr:row>
      <xdr:rowOff>0</xdr:rowOff>
    </xdr:to>
    <xdr:graphicFrame macro="">
      <xdr:nvGraphicFramePr>
        <xdr:cNvPr id="66569570"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27</xdr:col>
      <xdr:colOff>19050</xdr:colOff>
      <xdr:row>0</xdr:row>
      <xdr:rowOff>0</xdr:rowOff>
    </xdr:from>
    <xdr:to>
      <xdr:col>39</xdr:col>
      <xdr:colOff>0</xdr:colOff>
      <xdr:row>0</xdr:row>
      <xdr:rowOff>0</xdr:rowOff>
    </xdr:to>
    <xdr:graphicFrame macro="">
      <xdr:nvGraphicFramePr>
        <xdr:cNvPr id="66569571"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66569572"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66569573"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40</xdr:col>
      <xdr:colOff>66675</xdr:colOff>
      <xdr:row>0</xdr:row>
      <xdr:rowOff>0</xdr:rowOff>
    </xdr:from>
    <xdr:to>
      <xdr:col>52</xdr:col>
      <xdr:colOff>0</xdr:colOff>
      <xdr:row>0</xdr:row>
      <xdr:rowOff>0</xdr:rowOff>
    </xdr:to>
    <xdr:graphicFrame macro="">
      <xdr:nvGraphicFramePr>
        <xdr:cNvPr id="66569574"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40</xdr:col>
      <xdr:colOff>19050</xdr:colOff>
      <xdr:row>0</xdr:row>
      <xdr:rowOff>0</xdr:rowOff>
    </xdr:from>
    <xdr:to>
      <xdr:col>52</xdr:col>
      <xdr:colOff>0</xdr:colOff>
      <xdr:row>0</xdr:row>
      <xdr:rowOff>0</xdr:rowOff>
    </xdr:to>
    <xdr:graphicFrame macro="">
      <xdr:nvGraphicFramePr>
        <xdr:cNvPr id="66569575"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11</xdr:col>
      <xdr:colOff>352425</xdr:colOff>
      <xdr:row>0</xdr:row>
      <xdr:rowOff>0</xdr:rowOff>
    </xdr:to>
    <xdr:graphicFrame macro="">
      <xdr:nvGraphicFramePr>
        <xdr:cNvPr id="6139200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0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0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0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0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0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07"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08"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09"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1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11"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1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13"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1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15"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16"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17"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18"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19"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20"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21"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22"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66675</xdr:colOff>
      <xdr:row>0</xdr:row>
      <xdr:rowOff>0</xdr:rowOff>
    </xdr:from>
    <xdr:to>
      <xdr:col>11</xdr:col>
      <xdr:colOff>352425</xdr:colOff>
      <xdr:row>0</xdr:row>
      <xdr:rowOff>0</xdr:rowOff>
    </xdr:to>
    <xdr:graphicFrame macro="">
      <xdr:nvGraphicFramePr>
        <xdr:cNvPr id="61392023"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19050</xdr:colOff>
      <xdr:row>0</xdr:row>
      <xdr:rowOff>0</xdr:rowOff>
    </xdr:from>
    <xdr:to>
      <xdr:col>11</xdr:col>
      <xdr:colOff>514350</xdr:colOff>
      <xdr:row>0</xdr:row>
      <xdr:rowOff>0</xdr:rowOff>
    </xdr:to>
    <xdr:graphicFrame macro="">
      <xdr:nvGraphicFramePr>
        <xdr:cNvPr id="61392024"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0</xdr:rowOff>
    </xdr:from>
    <xdr:to>
      <xdr:col>15</xdr:col>
      <xdr:colOff>0</xdr:colOff>
      <xdr:row>0</xdr:row>
      <xdr:rowOff>0</xdr:rowOff>
    </xdr:to>
    <xdr:graphicFrame macro="">
      <xdr:nvGraphicFramePr>
        <xdr:cNvPr id="135569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784452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78465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6166530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0</xdr:rowOff>
    </xdr:from>
    <xdr:to>
      <xdr:col>10</xdr:col>
      <xdr:colOff>514350</xdr:colOff>
      <xdr:row>0</xdr:row>
      <xdr:rowOff>0</xdr:rowOff>
    </xdr:to>
    <xdr:graphicFrame macro="">
      <xdr:nvGraphicFramePr>
        <xdr:cNvPr id="1497824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10</xdr:col>
      <xdr:colOff>514350</xdr:colOff>
      <xdr:row>0</xdr:row>
      <xdr:rowOff>0</xdr:rowOff>
    </xdr:to>
    <xdr:graphicFrame macro="">
      <xdr:nvGraphicFramePr>
        <xdr:cNvPr id="14978241"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10</xdr:col>
      <xdr:colOff>514350</xdr:colOff>
      <xdr:row>0</xdr:row>
      <xdr:rowOff>0</xdr:rowOff>
    </xdr:to>
    <xdr:graphicFrame macro="">
      <xdr:nvGraphicFramePr>
        <xdr:cNvPr id="14978242"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0</xdr:rowOff>
    </xdr:from>
    <xdr:to>
      <xdr:col>10</xdr:col>
      <xdr:colOff>514350</xdr:colOff>
      <xdr:row>0</xdr:row>
      <xdr:rowOff>0</xdr:rowOff>
    </xdr:to>
    <xdr:graphicFrame macro="">
      <xdr:nvGraphicFramePr>
        <xdr:cNvPr id="154727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10</xdr:col>
      <xdr:colOff>514350</xdr:colOff>
      <xdr:row>0</xdr:row>
      <xdr:rowOff>0</xdr:rowOff>
    </xdr:to>
    <xdr:graphicFrame macro="">
      <xdr:nvGraphicFramePr>
        <xdr:cNvPr id="15472772"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0</xdr:row>
      <xdr:rowOff>0</xdr:rowOff>
    </xdr:from>
    <xdr:to>
      <xdr:col>10</xdr:col>
      <xdr:colOff>514350</xdr:colOff>
      <xdr:row>0</xdr:row>
      <xdr:rowOff>0</xdr:rowOff>
    </xdr:to>
    <xdr:graphicFrame macro="">
      <xdr:nvGraphicFramePr>
        <xdr:cNvPr id="15472773"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all_&#20849;&#26377;\02000200_&#20225;&#30011;&#35519;&#25972;&#35506;\&#32113;&#35336;&#26360;\&#24179;&#25104;29&#24180;&#29256;&#32113;&#35336;&#26360;\&#9678;H29&#24180;&#32113;&#35336;&#26360;%20%20(&#24066;&#27665;&#37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はじめに"/>
      <sheetName val="凡例"/>
      <sheetName val="目次"/>
      <sheetName val="市民のくらし "/>
      <sheetName val="第１章"/>
      <sheetName val="土地・気象(1)"/>
      <sheetName val="土地・気象(2)"/>
      <sheetName val="土地・気象 (3)"/>
      <sheetName val="第２章"/>
      <sheetName val="人口(1)"/>
      <sheetName val="人口（2）"/>
      <sheetName val="人口(3)"/>
      <sheetName val="人口(4)"/>
      <sheetName val="人口(5)"/>
      <sheetName val="人口(6)"/>
      <sheetName val="人口 (7)"/>
      <sheetName val="人口(8)"/>
      <sheetName val="人口(9)"/>
      <sheetName val="人口(10)"/>
      <sheetName val="人口(11)"/>
      <sheetName val="人口(12)"/>
      <sheetName val="第３章"/>
      <sheetName val="事業所"/>
      <sheetName val="第４章"/>
      <sheetName val="農業・水産業(1)"/>
      <sheetName val="農業・水産業 (2)"/>
      <sheetName val="農業・水産業 (3)"/>
      <sheetName val="第５章"/>
      <sheetName val="工業 (1)"/>
      <sheetName val="工業（2）"/>
      <sheetName val="第６章"/>
      <sheetName val="商業(1)"/>
      <sheetName val="商業 (2)"/>
      <sheetName val="第７章 "/>
      <sheetName val="電気・水道"/>
      <sheetName val="第８章"/>
      <sheetName val="住宅・建設(1)"/>
      <sheetName val="住宅・建設 (2)"/>
      <sheetName val="住宅・建設 (3)"/>
      <sheetName val="第９章"/>
      <sheetName val="運輸・通信"/>
      <sheetName val="第１０章"/>
      <sheetName val="保健・衛生(1)"/>
      <sheetName val="保健・衛生 (2)"/>
      <sheetName val="保健・衛生 (3)"/>
      <sheetName val="第１１章"/>
      <sheetName val="社会福祉(1)"/>
      <sheetName val="社会福祉 (2)"/>
      <sheetName val="社会福祉 (3)"/>
      <sheetName val="社会福祉 (4) "/>
      <sheetName val="第１２章"/>
      <sheetName val="教育・文化(1)"/>
      <sheetName val="教育・文化(2)"/>
      <sheetName val="教育・文化(3)"/>
      <sheetName val="教育・文化(4)"/>
      <sheetName val="教育・文化（5）"/>
      <sheetName val="教育・文化（6）"/>
      <sheetName val="教育・文化（7）"/>
      <sheetName val="教育・文化（8）"/>
      <sheetName val="第１３章"/>
      <sheetName val="観光(1)"/>
      <sheetName val="観光（2）"/>
      <sheetName val="第１４章"/>
      <sheetName val="治安・災害(1)"/>
      <sheetName val="治安・災害 (2)"/>
      <sheetName val="第１５章"/>
      <sheetName val="選挙 "/>
      <sheetName val="第１６章"/>
      <sheetName val="市財政 (1)"/>
      <sheetName val="市財政 (2)"/>
      <sheetName val="付録"/>
      <sheetName val="市のあゆみ(1)"/>
      <sheetName val="市のあゆみ (2)"/>
      <sheetName val="市までのあゆみ(1)"/>
      <sheetName val="市までのあゆみ(2)"/>
      <sheetName val="市までのあゆみ(3)"/>
      <sheetName val="市までのあゆみ(4)"/>
      <sheetName val="背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I6">
            <v>428</v>
          </cell>
          <cell r="J6">
            <v>545</v>
          </cell>
          <cell r="K6">
            <v>555</v>
          </cell>
          <cell r="L6">
            <v>1100</v>
          </cell>
        </row>
        <row r="11">
          <cell r="I11">
            <v>522</v>
          </cell>
          <cell r="J11">
            <v>648</v>
          </cell>
          <cell r="K11">
            <v>642</v>
          </cell>
          <cell r="L11">
            <v>1290</v>
          </cell>
        </row>
        <row r="12">
          <cell r="I12">
            <v>238</v>
          </cell>
          <cell r="J12">
            <v>290</v>
          </cell>
          <cell r="K12">
            <v>314</v>
          </cell>
          <cell r="L12">
            <v>604</v>
          </cell>
        </row>
        <row r="13">
          <cell r="I13">
            <v>232</v>
          </cell>
          <cell r="J13">
            <v>265</v>
          </cell>
          <cell r="K13">
            <v>289</v>
          </cell>
          <cell r="L13">
            <v>554</v>
          </cell>
        </row>
        <row r="14">
          <cell r="I14">
            <v>786</v>
          </cell>
          <cell r="J14">
            <v>1082</v>
          </cell>
          <cell r="K14">
            <v>1034</v>
          </cell>
          <cell r="L14">
            <v>2116</v>
          </cell>
        </row>
        <row r="18">
          <cell r="I18">
            <v>626</v>
          </cell>
          <cell r="J18">
            <v>754</v>
          </cell>
          <cell r="K18">
            <v>719</v>
          </cell>
          <cell r="L18">
            <v>1473</v>
          </cell>
        </row>
        <row r="19">
          <cell r="I19">
            <v>929</v>
          </cell>
          <cell r="J19">
            <v>1023</v>
          </cell>
          <cell r="K19">
            <v>1026</v>
          </cell>
          <cell r="L19">
            <v>2049</v>
          </cell>
        </row>
        <row r="20">
          <cell r="I20">
            <v>223</v>
          </cell>
          <cell r="J20">
            <v>325</v>
          </cell>
          <cell r="K20">
            <v>317</v>
          </cell>
          <cell r="L20">
            <v>642</v>
          </cell>
        </row>
        <row r="21">
          <cell r="I21">
            <v>203</v>
          </cell>
          <cell r="J21">
            <v>240</v>
          </cell>
          <cell r="K21">
            <v>219</v>
          </cell>
          <cell r="L21">
            <v>459</v>
          </cell>
        </row>
        <row r="22">
          <cell r="I22">
            <v>272</v>
          </cell>
          <cell r="J22">
            <v>336</v>
          </cell>
          <cell r="K22">
            <v>351</v>
          </cell>
          <cell r="L22">
            <v>687</v>
          </cell>
        </row>
        <row r="23">
          <cell r="I23">
            <v>134</v>
          </cell>
          <cell r="J23">
            <v>155</v>
          </cell>
          <cell r="K23">
            <v>174</v>
          </cell>
          <cell r="L23">
            <v>329</v>
          </cell>
        </row>
        <row r="24">
          <cell r="I24">
            <v>381</v>
          </cell>
          <cell r="J24">
            <v>390</v>
          </cell>
          <cell r="K24">
            <v>299</v>
          </cell>
          <cell r="L24">
            <v>689</v>
          </cell>
        </row>
        <row r="25">
          <cell r="I25">
            <v>91</v>
          </cell>
          <cell r="J25">
            <v>115</v>
          </cell>
          <cell r="K25">
            <v>122</v>
          </cell>
          <cell r="L25">
            <v>237</v>
          </cell>
        </row>
        <row r="26">
          <cell r="I26">
            <v>56</v>
          </cell>
          <cell r="J26">
            <v>64</v>
          </cell>
          <cell r="K26">
            <v>72</v>
          </cell>
          <cell r="L26">
            <v>136</v>
          </cell>
        </row>
        <row r="27">
          <cell r="I27">
            <v>111</v>
          </cell>
          <cell r="J27">
            <v>145</v>
          </cell>
          <cell r="K27">
            <v>154</v>
          </cell>
          <cell r="L27">
            <v>299</v>
          </cell>
        </row>
        <row r="28">
          <cell r="I28">
            <v>137</v>
          </cell>
          <cell r="J28">
            <v>183</v>
          </cell>
          <cell r="K28">
            <v>191</v>
          </cell>
          <cell r="L28">
            <v>374</v>
          </cell>
        </row>
        <row r="29">
          <cell r="I29">
            <v>59</v>
          </cell>
          <cell r="J29">
            <v>73</v>
          </cell>
          <cell r="K29">
            <v>72</v>
          </cell>
          <cell r="L29">
            <v>145</v>
          </cell>
        </row>
        <row r="30">
          <cell r="I30">
            <v>498</v>
          </cell>
          <cell r="J30">
            <v>674</v>
          </cell>
          <cell r="K30">
            <v>678</v>
          </cell>
          <cell r="L30">
            <v>1352</v>
          </cell>
        </row>
        <row r="31">
          <cell r="I31">
            <v>545</v>
          </cell>
          <cell r="J31">
            <v>637</v>
          </cell>
          <cell r="K31">
            <v>569</v>
          </cell>
          <cell r="L31">
            <v>1206</v>
          </cell>
        </row>
        <row r="32">
          <cell r="I32">
            <v>438</v>
          </cell>
          <cell r="J32">
            <v>446</v>
          </cell>
          <cell r="K32">
            <v>401</v>
          </cell>
          <cell r="L32">
            <v>847</v>
          </cell>
        </row>
        <row r="33">
          <cell r="I33">
            <v>103</v>
          </cell>
          <cell r="J33">
            <v>115</v>
          </cell>
          <cell r="K33">
            <v>109</v>
          </cell>
          <cell r="L33">
            <v>224</v>
          </cell>
        </row>
        <row r="34">
          <cell r="I34">
            <v>125</v>
          </cell>
          <cell r="J34">
            <v>142</v>
          </cell>
          <cell r="K34">
            <v>160</v>
          </cell>
          <cell r="L34">
            <v>302</v>
          </cell>
        </row>
        <row r="35">
          <cell r="I35">
            <v>124</v>
          </cell>
          <cell r="J35">
            <v>134</v>
          </cell>
          <cell r="K35">
            <v>161</v>
          </cell>
          <cell r="L35">
            <v>295</v>
          </cell>
        </row>
        <row r="36">
          <cell r="I36">
            <v>125</v>
          </cell>
          <cell r="J36">
            <v>136</v>
          </cell>
          <cell r="K36">
            <v>147</v>
          </cell>
          <cell r="L36">
            <v>283</v>
          </cell>
        </row>
        <row r="37">
          <cell r="I37">
            <v>134</v>
          </cell>
          <cell r="J37">
            <v>149</v>
          </cell>
          <cell r="K37">
            <v>157</v>
          </cell>
          <cell r="L37">
            <v>306</v>
          </cell>
        </row>
        <row r="38">
          <cell r="I38">
            <v>119</v>
          </cell>
          <cell r="J38">
            <v>139</v>
          </cell>
          <cell r="K38">
            <v>145</v>
          </cell>
          <cell r="L38">
            <v>284</v>
          </cell>
        </row>
        <row r="39">
          <cell r="I39">
            <v>74</v>
          </cell>
          <cell r="J39">
            <v>78</v>
          </cell>
          <cell r="K39">
            <v>73</v>
          </cell>
          <cell r="L39">
            <v>151</v>
          </cell>
        </row>
        <row r="40">
          <cell r="I40">
            <v>503</v>
          </cell>
          <cell r="J40">
            <v>552</v>
          </cell>
          <cell r="K40">
            <v>470</v>
          </cell>
          <cell r="L40">
            <v>1022</v>
          </cell>
        </row>
        <row r="41">
          <cell r="I41">
            <v>248</v>
          </cell>
          <cell r="J41">
            <v>291</v>
          </cell>
          <cell r="K41">
            <v>318</v>
          </cell>
          <cell r="L41">
            <v>609</v>
          </cell>
        </row>
        <row r="42">
          <cell r="I42">
            <v>53</v>
          </cell>
          <cell r="J42">
            <v>58</v>
          </cell>
          <cell r="K42">
            <v>75</v>
          </cell>
          <cell r="L42">
            <v>133</v>
          </cell>
        </row>
        <row r="43">
          <cell r="I43">
            <v>66</v>
          </cell>
          <cell r="J43">
            <v>114</v>
          </cell>
          <cell r="K43">
            <v>107</v>
          </cell>
          <cell r="L43">
            <v>221</v>
          </cell>
        </row>
        <row r="44">
          <cell r="I44">
            <v>131</v>
          </cell>
          <cell r="J44">
            <v>167</v>
          </cell>
          <cell r="K44">
            <v>197</v>
          </cell>
          <cell r="L44">
            <v>364</v>
          </cell>
        </row>
        <row r="45">
          <cell r="I45">
            <v>144</v>
          </cell>
          <cell r="J45">
            <v>167</v>
          </cell>
          <cell r="K45">
            <v>170</v>
          </cell>
          <cell r="L45">
            <v>337</v>
          </cell>
        </row>
        <row r="46">
          <cell r="I46">
            <v>151</v>
          </cell>
          <cell r="J46">
            <v>183</v>
          </cell>
          <cell r="K46">
            <v>186</v>
          </cell>
          <cell r="L46">
            <v>369</v>
          </cell>
        </row>
        <row r="47">
          <cell r="I47">
            <v>41</v>
          </cell>
          <cell r="J47">
            <v>53</v>
          </cell>
          <cell r="K47">
            <v>55</v>
          </cell>
          <cell r="L47">
            <v>108</v>
          </cell>
        </row>
        <row r="48">
          <cell r="I48">
            <v>96</v>
          </cell>
          <cell r="J48">
            <v>133</v>
          </cell>
          <cell r="K48">
            <v>154</v>
          </cell>
          <cell r="L48">
            <v>287</v>
          </cell>
        </row>
        <row r="49">
          <cell r="I49">
            <v>152</v>
          </cell>
          <cell r="J49">
            <v>195</v>
          </cell>
          <cell r="K49">
            <v>211</v>
          </cell>
          <cell r="L49">
            <v>406</v>
          </cell>
        </row>
        <row r="50">
          <cell r="I50">
            <v>43</v>
          </cell>
          <cell r="J50">
            <v>67</v>
          </cell>
          <cell r="K50">
            <v>67</v>
          </cell>
          <cell r="L50">
            <v>134</v>
          </cell>
        </row>
        <row r="51">
          <cell r="I51">
            <v>242</v>
          </cell>
          <cell r="J51">
            <v>430</v>
          </cell>
          <cell r="K51">
            <v>404</v>
          </cell>
          <cell r="L51">
            <v>834</v>
          </cell>
        </row>
        <row r="52">
          <cell r="I52">
            <v>315</v>
          </cell>
          <cell r="J52">
            <v>452</v>
          </cell>
          <cell r="K52">
            <v>503</v>
          </cell>
          <cell r="L52">
            <v>955</v>
          </cell>
        </row>
        <row r="58">
          <cell r="I58">
            <v>297</v>
          </cell>
          <cell r="J58">
            <v>379</v>
          </cell>
          <cell r="K58">
            <v>394</v>
          </cell>
          <cell r="L58">
            <v>773</v>
          </cell>
        </row>
        <row r="59">
          <cell r="I59">
            <v>110</v>
          </cell>
          <cell r="J59">
            <v>156</v>
          </cell>
          <cell r="K59">
            <v>133</v>
          </cell>
          <cell r="L59">
            <v>289</v>
          </cell>
        </row>
        <row r="60">
          <cell r="I60">
            <v>67</v>
          </cell>
          <cell r="J60">
            <v>98</v>
          </cell>
          <cell r="K60">
            <v>105</v>
          </cell>
          <cell r="L60">
            <v>203</v>
          </cell>
        </row>
        <row r="61">
          <cell r="I61">
            <v>121</v>
          </cell>
          <cell r="J61">
            <v>184</v>
          </cell>
          <cell r="K61">
            <v>209</v>
          </cell>
          <cell r="L61">
            <v>393</v>
          </cell>
        </row>
        <row r="62">
          <cell r="I62">
            <v>132</v>
          </cell>
          <cell r="J62">
            <v>162</v>
          </cell>
          <cell r="K62">
            <v>181</v>
          </cell>
          <cell r="L62">
            <v>343</v>
          </cell>
        </row>
        <row r="63">
          <cell r="I63">
            <v>149</v>
          </cell>
          <cell r="J63">
            <v>174</v>
          </cell>
          <cell r="K63">
            <v>167</v>
          </cell>
          <cell r="L63">
            <v>341</v>
          </cell>
        </row>
        <row r="64">
          <cell r="I64">
            <v>104</v>
          </cell>
          <cell r="J64">
            <v>118</v>
          </cell>
          <cell r="K64">
            <v>132</v>
          </cell>
          <cell r="L64">
            <v>250</v>
          </cell>
        </row>
        <row r="65">
          <cell r="I65">
            <v>98</v>
          </cell>
          <cell r="J65">
            <v>116</v>
          </cell>
          <cell r="K65">
            <v>122</v>
          </cell>
          <cell r="L65">
            <v>238</v>
          </cell>
        </row>
        <row r="66">
          <cell r="I66">
            <v>166</v>
          </cell>
          <cell r="J66">
            <v>209</v>
          </cell>
          <cell r="K66">
            <v>208</v>
          </cell>
          <cell r="L66">
            <v>417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08"/>
  <sheetViews>
    <sheetView showGridLines="0" tabSelected="1" zoomScaleNormal="100" zoomScaleSheetLayoutView="75" workbookViewId="0">
      <selection activeCell="B1" sqref="B1:F1"/>
    </sheetView>
  </sheetViews>
  <sheetFormatPr defaultRowHeight="15" customHeight="1"/>
  <cols>
    <col min="1" max="1" width="2.125" style="64" customWidth="1"/>
    <col min="2" max="2" width="44.375" style="64" customWidth="1"/>
    <col min="3" max="5" width="9" style="64"/>
    <col min="6" max="6" width="11.625" style="64" customWidth="1"/>
    <col min="7" max="16384" width="9" style="64"/>
  </cols>
  <sheetData>
    <row r="1" spans="2:6" ht="25.5" customHeight="1">
      <c r="B1" s="1415" t="s">
        <v>2431</v>
      </c>
      <c r="C1" s="1415"/>
      <c r="D1" s="1415"/>
      <c r="E1" s="1415"/>
      <c r="F1" s="1415"/>
    </row>
    <row r="2" spans="2:6" s="11" customFormat="1" ht="23.25" customHeight="1">
      <c r="B2" s="11" t="s">
        <v>1646</v>
      </c>
    </row>
    <row r="3" spans="2:6" s="11" customFormat="1" ht="23.25" customHeight="1">
      <c r="B3" t="s">
        <v>2432</v>
      </c>
      <c r="C3"/>
      <c r="D3"/>
      <c r="E3"/>
      <c r="F3"/>
    </row>
    <row r="4" spans="2:6" s="11" customFormat="1" ht="23.25" customHeight="1">
      <c r="B4" t="s">
        <v>2433</v>
      </c>
      <c r="C4"/>
      <c r="D4"/>
      <c r="E4"/>
      <c r="F4"/>
    </row>
    <row r="5" spans="2:6" s="11" customFormat="1" ht="23.25" customHeight="1">
      <c r="B5" t="s">
        <v>2434</v>
      </c>
      <c r="C5"/>
      <c r="D5"/>
      <c r="E5"/>
      <c r="F5"/>
    </row>
    <row r="6" spans="2:6" s="11" customFormat="1" ht="23.25" customHeight="1">
      <c r="B6" t="s">
        <v>2435</v>
      </c>
      <c r="C6"/>
      <c r="D6"/>
      <c r="E6"/>
      <c r="F6"/>
    </row>
    <row r="7" spans="2:6" s="11" customFormat="1" ht="23.25" customHeight="1">
      <c r="B7" t="s">
        <v>2436</v>
      </c>
      <c r="C7"/>
      <c r="D7"/>
      <c r="E7"/>
      <c r="F7"/>
    </row>
    <row r="8" spans="2:6" s="11" customFormat="1" ht="23.25" customHeight="1">
      <c r="B8" t="s">
        <v>2437</v>
      </c>
      <c r="C8"/>
      <c r="D8"/>
      <c r="E8"/>
      <c r="F8"/>
    </row>
    <row r="9" spans="2:6" s="11" customFormat="1" ht="23.25" customHeight="1">
      <c r="B9" t="s">
        <v>2438</v>
      </c>
      <c r="C9"/>
      <c r="D9"/>
      <c r="E9"/>
      <c r="F9"/>
    </row>
    <row r="10" spans="2:6" s="11" customFormat="1" ht="23.25" customHeight="1">
      <c r="B10" s="141" t="s">
        <v>690</v>
      </c>
    </row>
    <row r="11" spans="2:6" s="11" customFormat="1" ht="23.25" customHeight="1">
      <c r="B11" t="s">
        <v>2440</v>
      </c>
      <c r="C11"/>
      <c r="D11"/>
      <c r="E11"/>
      <c r="F11"/>
    </row>
    <row r="12" spans="2:6" s="11" customFormat="1" ht="23.25" customHeight="1">
      <c r="B12" t="s">
        <v>2439</v>
      </c>
      <c r="C12"/>
      <c r="D12"/>
      <c r="E12"/>
      <c r="F12"/>
    </row>
    <row r="13" spans="2:6" s="11" customFormat="1" ht="23.25" customHeight="1">
      <c r="B13" t="s">
        <v>2442</v>
      </c>
      <c r="C13"/>
      <c r="D13"/>
      <c r="E13"/>
      <c r="F13"/>
    </row>
    <row r="14" spans="2:6" s="11" customFormat="1" ht="23.25" customHeight="1">
      <c r="B14" t="s">
        <v>2441</v>
      </c>
      <c r="C14"/>
      <c r="D14"/>
      <c r="E14"/>
      <c r="F14"/>
    </row>
    <row r="15" spans="2:6" s="11" customFormat="1" ht="23.25" customHeight="1">
      <c r="B15" t="s">
        <v>2444</v>
      </c>
      <c r="C15"/>
      <c r="D15"/>
      <c r="E15"/>
      <c r="F15"/>
    </row>
    <row r="16" spans="2:6" s="11" customFormat="1" ht="23.25" customHeight="1">
      <c r="B16" t="s">
        <v>2443</v>
      </c>
      <c r="C16"/>
      <c r="D16"/>
      <c r="E16"/>
      <c r="F16"/>
    </row>
    <row r="17" spans="2:6" s="11" customFormat="1" ht="23.25" customHeight="1">
      <c r="B17" t="s">
        <v>2445</v>
      </c>
      <c r="C17"/>
      <c r="D17"/>
      <c r="E17"/>
      <c r="F17"/>
    </row>
    <row r="18" spans="2:6" s="11" customFormat="1" ht="23.25" customHeight="1">
      <c r="B18" t="s">
        <v>2447</v>
      </c>
      <c r="C18"/>
      <c r="D18"/>
      <c r="E18"/>
      <c r="F18"/>
    </row>
    <row r="19" spans="2:6" s="11" customFormat="1" ht="23.25" customHeight="1">
      <c r="B19" t="s">
        <v>2446</v>
      </c>
      <c r="C19"/>
      <c r="D19"/>
      <c r="E19"/>
      <c r="F19"/>
    </row>
    <row r="20" spans="2:6" s="11" customFormat="1" ht="23.25" customHeight="1">
      <c r="B20" t="s">
        <v>2448</v>
      </c>
      <c r="C20"/>
      <c r="D20"/>
      <c r="E20"/>
      <c r="F20"/>
    </row>
    <row r="21" spans="2:6" s="11" customFormat="1" ht="23.25" customHeight="1">
      <c r="B21" t="s">
        <v>2450</v>
      </c>
      <c r="C21"/>
      <c r="D21"/>
      <c r="E21"/>
      <c r="F21"/>
    </row>
    <row r="22" spans="2:6" s="11" customFormat="1" ht="23.25" customHeight="1">
      <c r="B22" t="s">
        <v>2449</v>
      </c>
      <c r="C22"/>
      <c r="D22"/>
      <c r="E22"/>
      <c r="F22"/>
    </row>
    <row r="23" spans="2:6" s="11" customFormat="1" ht="23.25" customHeight="1">
      <c r="B23" t="s">
        <v>2451</v>
      </c>
      <c r="C23"/>
      <c r="D23"/>
      <c r="E23"/>
      <c r="F23"/>
    </row>
    <row r="24" spans="2:6" s="11" customFormat="1" ht="23.25" customHeight="1">
      <c r="B24" s="141" t="s">
        <v>1129</v>
      </c>
    </row>
    <row r="25" spans="2:6" s="11" customFormat="1" ht="23.25" customHeight="1">
      <c r="B25" t="s">
        <v>2452</v>
      </c>
      <c r="C25"/>
      <c r="D25"/>
      <c r="E25"/>
      <c r="F25"/>
    </row>
    <row r="26" spans="2:6" s="11" customFormat="1" ht="23.25" customHeight="1">
      <c r="B26" t="s">
        <v>2453</v>
      </c>
      <c r="C26"/>
      <c r="D26"/>
      <c r="E26"/>
      <c r="F26"/>
    </row>
    <row r="27" spans="2:6" s="11" customFormat="1" ht="23.25" customHeight="1">
      <c r="B27" s="141" t="s">
        <v>623</v>
      </c>
    </row>
    <row r="28" spans="2:6" s="11" customFormat="1" ht="23.25" customHeight="1">
      <c r="B28" t="s">
        <v>2455</v>
      </c>
      <c r="C28"/>
      <c r="D28"/>
      <c r="E28"/>
      <c r="F28"/>
    </row>
    <row r="29" spans="2:6" s="11" customFormat="1" ht="23.25" customHeight="1">
      <c r="B29" t="s">
        <v>2454</v>
      </c>
      <c r="C29"/>
      <c r="D29"/>
      <c r="E29"/>
      <c r="F29"/>
    </row>
    <row r="30" spans="2:6" s="11" customFormat="1" ht="23.25" customHeight="1">
      <c r="B30" t="s">
        <v>2456</v>
      </c>
      <c r="C30"/>
      <c r="D30"/>
      <c r="E30"/>
      <c r="F30"/>
    </row>
    <row r="31" spans="2:6" s="11" customFormat="1" ht="23.25" customHeight="1">
      <c r="B31" t="s">
        <v>2458</v>
      </c>
      <c r="C31"/>
      <c r="D31"/>
      <c r="E31"/>
      <c r="F31"/>
    </row>
    <row r="32" spans="2:6" s="11" customFormat="1" ht="23.25" customHeight="1">
      <c r="B32" t="s">
        <v>2457</v>
      </c>
      <c r="C32"/>
      <c r="D32"/>
      <c r="E32"/>
      <c r="F32"/>
    </row>
    <row r="33" spans="1:6" s="11" customFormat="1" ht="23.25" customHeight="1">
      <c r="B33" t="s">
        <v>2459</v>
      </c>
      <c r="C33"/>
      <c r="D33"/>
      <c r="E33"/>
      <c r="F33"/>
    </row>
    <row r="34" spans="1:6" s="11" customFormat="1" ht="23.25" customHeight="1">
      <c r="B34" t="s">
        <v>2460</v>
      </c>
      <c r="C34"/>
      <c r="D34"/>
      <c r="E34"/>
      <c r="F34"/>
    </row>
    <row r="35" spans="1:6" s="11" customFormat="1" ht="23.25" customHeight="1">
      <c r="B35" t="s">
        <v>2461</v>
      </c>
      <c r="C35"/>
      <c r="D35"/>
      <c r="E35"/>
      <c r="F35"/>
    </row>
    <row r="36" spans="1:6" s="11" customFormat="1" ht="23.25" customHeight="1">
      <c r="B36" t="s">
        <v>2462</v>
      </c>
      <c r="C36"/>
      <c r="D36"/>
      <c r="E36"/>
      <c r="F36"/>
    </row>
    <row r="37" spans="1:6" s="11" customFormat="1" ht="23.25" customHeight="1">
      <c r="B37" s="141" t="s">
        <v>1130</v>
      </c>
    </row>
    <row r="38" spans="1:6" s="11" customFormat="1" ht="23.25" customHeight="1">
      <c r="B38" t="s">
        <v>2464</v>
      </c>
      <c r="C38"/>
      <c r="D38"/>
      <c r="E38"/>
      <c r="F38"/>
    </row>
    <row r="39" spans="1:6" s="11" customFormat="1" ht="23.25" customHeight="1">
      <c r="B39" t="s">
        <v>2463</v>
      </c>
      <c r="C39"/>
      <c r="D39"/>
      <c r="E39"/>
      <c r="F39"/>
    </row>
    <row r="40" spans="1:6" s="11" customFormat="1" ht="23.25" customHeight="1">
      <c r="B40" t="s">
        <v>2465</v>
      </c>
      <c r="C40"/>
      <c r="D40"/>
      <c r="E40"/>
      <c r="F40"/>
    </row>
    <row r="41" spans="1:6" s="11" customFormat="1" ht="23.25" customHeight="1">
      <c r="B41" s="141" t="s">
        <v>1131</v>
      </c>
    </row>
    <row r="42" spans="1:6" s="11" customFormat="1" ht="23.25" customHeight="1">
      <c r="A42" s="141"/>
      <c r="B42" t="s">
        <v>2466</v>
      </c>
      <c r="C42"/>
      <c r="D42"/>
      <c r="E42"/>
      <c r="F42"/>
    </row>
    <row r="43" spans="1:6" s="11" customFormat="1" ht="23.25" customHeight="1">
      <c r="A43" s="141"/>
      <c r="B43" t="s">
        <v>2467</v>
      </c>
      <c r="C43"/>
      <c r="D43"/>
      <c r="E43"/>
      <c r="F43"/>
    </row>
    <row r="44" spans="1:6" s="11" customFormat="1" ht="23.25" customHeight="1">
      <c r="A44" s="141"/>
      <c r="B44" t="s">
        <v>2468</v>
      </c>
      <c r="C44"/>
      <c r="D44"/>
      <c r="E44"/>
      <c r="F44"/>
    </row>
    <row r="45" spans="1:6" s="11" customFormat="1" ht="23.25" customHeight="1">
      <c r="B45" s="141" t="s">
        <v>1132</v>
      </c>
    </row>
    <row r="46" spans="1:6" s="11" customFormat="1" ht="23.25" customHeight="1">
      <c r="B46" t="s">
        <v>2470</v>
      </c>
      <c r="C46"/>
      <c r="D46"/>
      <c r="E46"/>
      <c r="F46"/>
    </row>
    <row r="47" spans="1:6" s="11" customFormat="1" ht="23.25" customHeight="1">
      <c r="B47" t="s">
        <v>2469</v>
      </c>
      <c r="C47"/>
      <c r="D47"/>
      <c r="E47"/>
      <c r="F47"/>
    </row>
    <row r="48" spans="1:6" s="11" customFormat="1" ht="23.25" customHeight="1">
      <c r="B48" t="s">
        <v>2471</v>
      </c>
      <c r="C48"/>
      <c r="D48"/>
      <c r="E48"/>
      <c r="F48"/>
    </row>
    <row r="49" spans="2:6" s="11" customFormat="1" ht="23.25" customHeight="1">
      <c r="B49" s="141" t="s">
        <v>1133</v>
      </c>
    </row>
    <row r="50" spans="2:6" s="11" customFormat="1" ht="23.25" customHeight="1">
      <c r="B50" t="s">
        <v>2473</v>
      </c>
      <c r="C50"/>
      <c r="D50"/>
      <c r="E50"/>
      <c r="F50"/>
    </row>
    <row r="51" spans="2:6" s="11" customFormat="1" ht="23.25" customHeight="1">
      <c r="B51" t="s">
        <v>2472</v>
      </c>
      <c r="C51"/>
      <c r="D51"/>
      <c r="E51"/>
      <c r="F51"/>
    </row>
    <row r="52" spans="2:6" s="11" customFormat="1" ht="23.25" customHeight="1">
      <c r="B52" t="s">
        <v>2474</v>
      </c>
      <c r="C52"/>
      <c r="D52"/>
      <c r="E52"/>
      <c r="F52"/>
    </row>
    <row r="53" spans="2:6" s="11" customFormat="1" ht="23.25" customHeight="1">
      <c r="B53" t="s">
        <v>2475</v>
      </c>
      <c r="C53"/>
      <c r="D53"/>
      <c r="E53"/>
      <c r="F53"/>
    </row>
    <row r="54" spans="2:6" s="11" customFormat="1" ht="23.25" customHeight="1">
      <c r="B54" t="s">
        <v>2476</v>
      </c>
      <c r="C54"/>
      <c r="D54"/>
      <c r="E54"/>
      <c r="F54"/>
    </row>
    <row r="55" spans="2:6" s="11" customFormat="1" ht="23.25" customHeight="1">
      <c r="B55" t="s">
        <v>2477</v>
      </c>
      <c r="C55"/>
      <c r="D55"/>
      <c r="E55"/>
      <c r="F55"/>
    </row>
    <row r="56" spans="2:6" s="11" customFormat="1" ht="23.25" customHeight="1">
      <c r="B56" s="141" t="s">
        <v>1134</v>
      </c>
    </row>
    <row r="57" spans="2:6" s="11" customFormat="1" ht="23.25" customHeight="1">
      <c r="B57" t="s">
        <v>2478</v>
      </c>
      <c r="C57"/>
      <c r="D57"/>
      <c r="E57"/>
      <c r="F57"/>
    </row>
    <row r="58" spans="2:6" s="11" customFormat="1" ht="23.25" customHeight="1">
      <c r="B58" t="s">
        <v>2479</v>
      </c>
      <c r="C58"/>
      <c r="D58"/>
      <c r="E58"/>
      <c r="F58"/>
    </row>
    <row r="59" spans="2:6" s="11" customFormat="1" ht="23.25" customHeight="1">
      <c r="B59" t="s">
        <v>2480</v>
      </c>
      <c r="C59"/>
      <c r="D59"/>
      <c r="E59"/>
      <c r="F59"/>
    </row>
    <row r="60" spans="2:6" s="11" customFormat="1" ht="23.25" customHeight="1">
      <c r="B60" s="141" t="s">
        <v>1135</v>
      </c>
    </row>
    <row r="61" spans="2:6" s="11" customFormat="1" ht="23.25" customHeight="1">
      <c r="B61" t="s">
        <v>2481</v>
      </c>
      <c r="C61"/>
      <c r="D61"/>
      <c r="E61"/>
      <c r="F61"/>
    </row>
    <row r="62" spans="2:6" s="11" customFormat="1" ht="23.25" customHeight="1">
      <c r="B62" t="s">
        <v>2483</v>
      </c>
      <c r="C62"/>
      <c r="D62"/>
      <c r="E62"/>
      <c r="F62"/>
    </row>
    <row r="63" spans="2:6" s="11" customFormat="1" ht="23.25" customHeight="1">
      <c r="B63" t="s">
        <v>2482</v>
      </c>
      <c r="C63"/>
      <c r="D63"/>
      <c r="E63"/>
      <c r="F63"/>
    </row>
    <row r="64" spans="2:6" s="11" customFormat="1" ht="23.25" customHeight="1">
      <c r="B64" t="s">
        <v>2484</v>
      </c>
      <c r="C64"/>
      <c r="D64"/>
      <c r="E64"/>
      <c r="F64"/>
    </row>
    <row r="65" spans="2:6" s="11" customFormat="1" ht="23.25" customHeight="1">
      <c r="B65" t="s">
        <v>2485</v>
      </c>
      <c r="C65"/>
      <c r="D65"/>
      <c r="E65"/>
      <c r="F65"/>
    </row>
    <row r="66" spans="2:6" s="11" customFormat="1" ht="23.25" customHeight="1">
      <c r="B66" t="s">
        <v>2487</v>
      </c>
      <c r="C66"/>
      <c r="D66"/>
      <c r="E66"/>
      <c r="F66"/>
    </row>
    <row r="67" spans="2:6" s="11" customFormat="1" ht="23.25" customHeight="1">
      <c r="B67" t="s">
        <v>2486</v>
      </c>
      <c r="C67"/>
      <c r="D67"/>
      <c r="E67"/>
      <c r="F67"/>
    </row>
    <row r="68" spans="2:6" s="11" customFormat="1" ht="23.25" customHeight="1">
      <c r="B68" s="141" t="s">
        <v>1136</v>
      </c>
    </row>
    <row r="69" spans="2:6" s="11" customFormat="1" ht="23.25" customHeight="1">
      <c r="B69" t="s">
        <v>2488</v>
      </c>
      <c r="C69"/>
      <c r="D69"/>
      <c r="E69"/>
      <c r="F69"/>
    </row>
    <row r="70" spans="2:6" s="11" customFormat="1" ht="23.25" customHeight="1">
      <c r="B70" t="s">
        <v>2490</v>
      </c>
      <c r="C70"/>
      <c r="D70"/>
      <c r="E70"/>
      <c r="F70"/>
    </row>
    <row r="71" spans="2:6" s="11" customFormat="1" ht="23.25" customHeight="1">
      <c r="B71" t="s">
        <v>2489</v>
      </c>
      <c r="C71"/>
      <c r="D71"/>
      <c r="E71"/>
      <c r="F71"/>
    </row>
    <row r="72" spans="2:6" s="11" customFormat="1" ht="23.25" customHeight="1">
      <c r="B72" t="s">
        <v>2491</v>
      </c>
      <c r="C72"/>
      <c r="D72"/>
      <c r="E72"/>
      <c r="F72"/>
    </row>
    <row r="73" spans="2:6" s="11" customFormat="1" ht="23.25" customHeight="1">
      <c r="B73" t="s">
        <v>2492</v>
      </c>
      <c r="C73"/>
      <c r="D73"/>
      <c r="E73"/>
      <c r="F73"/>
    </row>
    <row r="74" spans="2:6" s="11" customFormat="1" ht="23.25" customHeight="1">
      <c r="B74" t="s">
        <v>2493</v>
      </c>
      <c r="C74"/>
      <c r="D74"/>
      <c r="E74"/>
      <c r="F74"/>
    </row>
    <row r="75" spans="2:6" s="11" customFormat="1" ht="23.25" customHeight="1">
      <c r="B75" t="s">
        <v>2495</v>
      </c>
      <c r="C75"/>
      <c r="D75"/>
      <c r="E75"/>
      <c r="F75"/>
    </row>
    <row r="76" spans="2:6" s="11" customFormat="1" ht="23.25" customHeight="1">
      <c r="B76" t="s">
        <v>2494</v>
      </c>
      <c r="C76"/>
      <c r="D76"/>
      <c r="E76"/>
      <c r="F76"/>
    </row>
    <row r="77" spans="2:6" s="11" customFormat="1" ht="23.25" customHeight="1">
      <c r="B77" s="141" t="s">
        <v>1137</v>
      </c>
    </row>
    <row r="78" spans="2:6" s="11" customFormat="1" ht="23.25" customHeight="1">
      <c r="B78" t="s">
        <v>2497</v>
      </c>
      <c r="C78"/>
      <c r="D78"/>
      <c r="E78"/>
      <c r="F78"/>
    </row>
    <row r="79" spans="2:6" s="11" customFormat="1" ht="23.25" customHeight="1">
      <c r="B79" t="s">
        <v>2496</v>
      </c>
      <c r="C79"/>
      <c r="D79"/>
      <c r="E79"/>
      <c r="F79"/>
    </row>
    <row r="80" spans="2:6" s="11" customFormat="1" ht="23.25" customHeight="1">
      <c r="B80" t="s">
        <v>2498</v>
      </c>
      <c r="C80"/>
      <c r="D80"/>
      <c r="E80"/>
      <c r="F80"/>
    </row>
    <row r="81" spans="2:6" s="11" customFormat="1" ht="23.25" customHeight="1">
      <c r="B81" t="s">
        <v>2499</v>
      </c>
      <c r="C81"/>
      <c r="D81"/>
      <c r="E81"/>
      <c r="F81"/>
    </row>
    <row r="82" spans="2:6" s="11" customFormat="1" ht="23.25" customHeight="1">
      <c r="B82" t="s">
        <v>2500</v>
      </c>
      <c r="C82"/>
      <c r="D82"/>
      <c r="E82"/>
      <c r="F82"/>
    </row>
    <row r="83" spans="2:6" s="11" customFormat="1" ht="23.25" customHeight="1">
      <c r="B83" t="s">
        <v>2501</v>
      </c>
      <c r="C83"/>
      <c r="D83"/>
      <c r="E83"/>
      <c r="F83"/>
    </row>
    <row r="84" spans="2:6" s="11" customFormat="1" ht="23.25" customHeight="1">
      <c r="B84" t="s">
        <v>2502</v>
      </c>
      <c r="C84"/>
      <c r="D84"/>
      <c r="E84"/>
      <c r="F84"/>
    </row>
    <row r="85" spans="2:6" s="11" customFormat="1" ht="23.25" customHeight="1">
      <c r="B85" t="s">
        <v>2503</v>
      </c>
      <c r="C85"/>
      <c r="D85"/>
      <c r="E85"/>
      <c r="F85"/>
    </row>
    <row r="86" spans="2:6" s="11" customFormat="1" ht="23.25" customHeight="1">
      <c r="B86" t="s">
        <v>2504</v>
      </c>
      <c r="C86"/>
      <c r="D86"/>
      <c r="E86"/>
      <c r="F86"/>
    </row>
    <row r="87" spans="2:6" s="11" customFormat="1" ht="23.25" customHeight="1">
      <c r="B87" t="s">
        <v>2505</v>
      </c>
      <c r="C87"/>
      <c r="D87"/>
      <c r="E87"/>
      <c r="F87"/>
    </row>
    <row r="88" spans="2:6" s="11" customFormat="1" ht="23.25" customHeight="1">
      <c r="B88" s="141" t="s">
        <v>1138</v>
      </c>
    </row>
    <row r="89" spans="2:6" s="11" customFormat="1" ht="23.25" customHeight="1">
      <c r="B89" t="s">
        <v>2506</v>
      </c>
      <c r="C89"/>
      <c r="D89"/>
      <c r="E89"/>
      <c r="F89"/>
    </row>
    <row r="90" spans="2:6" s="11" customFormat="1" ht="23.25" customHeight="1">
      <c r="B90" t="s">
        <v>2507</v>
      </c>
      <c r="C90"/>
      <c r="D90"/>
      <c r="E90"/>
      <c r="F90"/>
    </row>
    <row r="91" spans="2:6" s="11" customFormat="1" ht="23.25" customHeight="1">
      <c r="B91" s="141" t="s">
        <v>1139</v>
      </c>
    </row>
    <row r="92" spans="2:6" s="11" customFormat="1" ht="23.25" customHeight="1">
      <c r="B92" t="s">
        <v>2508</v>
      </c>
      <c r="C92"/>
      <c r="D92"/>
      <c r="E92"/>
      <c r="F92"/>
    </row>
    <row r="93" spans="2:6" s="11" customFormat="1" ht="23.25" customHeight="1">
      <c r="B93" t="s">
        <v>2509</v>
      </c>
      <c r="C93"/>
      <c r="D93"/>
      <c r="E93"/>
      <c r="F93"/>
    </row>
    <row r="94" spans="2:6" s="11" customFormat="1" ht="23.25" customHeight="1">
      <c r="B94" t="s">
        <v>2510</v>
      </c>
      <c r="C94"/>
      <c r="D94"/>
      <c r="E94"/>
      <c r="F94"/>
    </row>
    <row r="95" spans="2:6" s="11" customFormat="1" ht="23.25" customHeight="1">
      <c r="B95" t="s">
        <v>2511</v>
      </c>
      <c r="C95"/>
      <c r="D95"/>
      <c r="E95"/>
      <c r="F95"/>
    </row>
    <row r="96" spans="2:6" s="11" customFormat="1" ht="23.25" customHeight="1">
      <c r="B96" t="s">
        <v>2512</v>
      </c>
      <c r="C96"/>
      <c r="D96"/>
      <c r="E96"/>
      <c r="F96"/>
    </row>
    <row r="97" spans="2:6" s="11" customFormat="1" ht="23.25" customHeight="1">
      <c r="B97" s="141" t="s">
        <v>2337</v>
      </c>
    </row>
    <row r="98" spans="2:6" s="11" customFormat="1" ht="23.25" customHeight="1">
      <c r="B98" t="s">
        <v>2513</v>
      </c>
      <c r="C98"/>
      <c r="D98"/>
      <c r="E98"/>
      <c r="F98"/>
    </row>
    <row r="99" spans="2:6" s="11" customFormat="1" ht="23.25" customHeight="1">
      <c r="B99" t="s">
        <v>2514</v>
      </c>
      <c r="C99"/>
      <c r="D99"/>
      <c r="E99"/>
      <c r="F99"/>
    </row>
    <row r="100" spans="2:6" s="11" customFormat="1" ht="23.25" customHeight="1">
      <c r="B100" s="141" t="s">
        <v>1340</v>
      </c>
    </row>
    <row r="101" spans="2:6" s="11" customFormat="1" ht="23.25" customHeight="1">
      <c r="B101" t="s">
        <v>2515</v>
      </c>
      <c r="C101"/>
      <c r="D101"/>
      <c r="E101"/>
      <c r="F101"/>
    </row>
    <row r="102" spans="2:6" s="11" customFormat="1" ht="23.25" customHeight="1">
      <c r="B102" s="141" t="s">
        <v>1341</v>
      </c>
    </row>
    <row r="103" spans="2:6" s="11" customFormat="1" ht="23.25" customHeight="1">
      <c r="B103" t="s">
        <v>2516</v>
      </c>
      <c r="C103"/>
      <c r="D103"/>
      <c r="E103"/>
      <c r="F103"/>
    </row>
    <row r="104" spans="2:6" s="11" customFormat="1" ht="23.25" customHeight="1">
      <c r="B104" t="s">
        <v>2517</v>
      </c>
      <c r="C104"/>
      <c r="D104"/>
      <c r="E104"/>
      <c r="F104"/>
    </row>
    <row r="105" spans="2:6" s="11" customFormat="1" ht="23.25" customHeight="1">
      <c r="B105" t="s">
        <v>2518</v>
      </c>
      <c r="C105"/>
      <c r="D105"/>
      <c r="E105"/>
      <c r="F105"/>
    </row>
    <row r="106" spans="2:6" s="11" customFormat="1" ht="23.25" customHeight="1"/>
    <row r="107" spans="2:6" s="11" customFormat="1" ht="23.25" customHeight="1"/>
    <row r="108" spans="2:6" s="11" customFormat="1" ht="23.25" customHeight="1"/>
  </sheetData>
  <mergeCells count="1">
    <mergeCell ref="B1:F1"/>
  </mergeCells>
  <phoneticPr fontId="2"/>
  <pageMargins left="0.78740157480314965" right="0.78740157480314965" top="1.1200000000000001" bottom="1.0900000000000001" header="0.51181102362204722" footer="0.51181102362204722"/>
  <pageSetup paperSize="9" orientation="portrait" r:id="rId1"/>
  <headerFooter alignWithMargins="0"/>
  <rowBreaks count="1" manualBreakCount="1">
    <brk id="3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46"/>
  <sheetViews>
    <sheetView zoomScale="85" zoomScaleNormal="85" workbookViewId="0">
      <selection sqref="A1:XFD1"/>
    </sheetView>
  </sheetViews>
  <sheetFormatPr defaultRowHeight="13.5"/>
  <cols>
    <col min="1" max="1" width="1.25" style="11" customWidth="1"/>
    <col min="2" max="2" width="15.5" style="11" customWidth="1"/>
    <col min="3" max="6" width="9.75" style="11" customWidth="1"/>
    <col min="7" max="8" width="9.625" style="11" customWidth="1"/>
    <col min="9" max="9" width="4.125" style="11" customWidth="1"/>
    <col min="10" max="11" width="3.75" style="11" customWidth="1"/>
    <col min="12" max="12" width="4.75" style="11" customWidth="1"/>
    <col min="13" max="13" width="4.25" style="11" customWidth="1"/>
    <col min="14" max="14" width="2.5" style="11" bestFit="1" customWidth="1"/>
    <col min="15" max="16" width="3.875" style="11" customWidth="1"/>
    <col min="17" max="17" width="9" style="11"/>
    <col min="18" max="18" width="4.75" style="11" customWidth="1"/>
    <col min="19" max="19" width="3" style="11" customWidth="1"/>
    <col min="20" max="16384" width="9" style="11"/>
  </cols>
  <sheetData>
    <row r="1" spans="1:35" s="151" customFormat="1" ht="26.25" customHeight="1">
      <c r="A1" s="147" t="s">
        <v>1080</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8.75" customHeight="1">
      <c r="B2" s="1386"/>
      <c r="C2" s="304"/>
      <c r="D2" s="282"/>
      <c r="E2" s="282"/>
      <c r="G2" s="11" t="s">
        <v>2407</v>
      </c>
      <c r="J2" s="12"/>
      <c r="K2" s="12"/>
      <c r="L2" s="12"/>
      <c r="M2" s="12"/>
      <c r="N2" s="12"/>
      <c r="O2" s="12"/>
      <c r="P2" s="12"/>
      <c r="Q2" s="12"/>
    </row>
    <row r="3" spans="1:35" ht="17.100000000000001" customHeight="1">
      <c r="B3" s="1584"/>
      <c r="C3" s="1420" t="s">
        <v>334</v>
      </c>
      <c r="D3" s="1420" t="s">
        <v>2234</v>
      </c>
      <c r="E3" s="1420" t="s">
        <v>1790</v>
      </c>
      <c r="F3" s="1420" t="s">
        <v>1396</v>
      </c>
      <c r="G3" s="1579" t="s">
        <v>2235</v>
      </c>
      <c r="H3" s="1581" t="s">
        <v>2236</v>
      </c>
      <c r="I3" s="12"/>
      <c r="J3" s="12"/>
      <c r="K3" s="12"/>
      <c r="L3" s="12"/>
      <c r="M3" s="12"/>
      <c r="N3" s="12"/>
      <c r="O3" s="12"/>
      <c r="P3" s="12"/>
      <c r="Q3" s="12"/>
      <c r="T3" s="12"/>
    </row>
    <row r="4" spans="1:35" ht="16.5" customHeight="1">
      <c r="B4" s="1585"/>
      <c r="C4" s="1416"/>
      <c r="D4" s="1416"/>
      <c r="E4" s="1416"/>
      <c r="F4" s="1416"/>
      <c r="G4" s="1580"/>
      <c r="H4" s="1582"/>
      <c r="I4" s="12"/>
      <c r="J4" s="12"/>
      <c r="K4" s="12"/>
      <c r="L4" s="12"/>
      <c r="M4" s="12"/>
      <c r="N4" s="12"/>
      <c r="O4" s="12"/>
      <c r="P4" s="12"/>
      <c r="Q4" s="12"/>
    </row>
    <row r="5" spans="1:35" ht="17.100000000000001" customHeight="1">
      <c r="B5" s="1585"/>
      <c r="C5" s="1416"/>
      <c r="D5" s="1416"/>
      <c r="E5" s="1416"/>
      <c r="F5" s="1416"/>
      <c r="G5" s="1580"/>
      <c r="H5" s="1582"/>
      <c r="I5" s="12"/>
      <c r="J5" s="12"/>
      <c r="K5" s="12"/>
      <c r="L5" s="12"/>
      <c r="M5" s="12"/>
      <c r="N5" s="12"/>
      <c r="O5" s="12"/>
      <c r="P5" s="12"/>
      <c r="Q5" s="12"/>
    </row>
    <row r="6" spans="1:35" ht="17.100000000000001" customHeight="1">
      <c r="B6" s="923" t="s">
        <v>2230</v>
      </c>
      <c r="C6" s="924">
        <v>49889</v>
      </c>
      <c r="D6" s="1140">
        <v>80.14</v>
      </c>
      <c r="E6" s="1143">
        <v>622.5</v>
      </c>
      <c r="F6" s="925">
        <v>18143</v>
      </c>
      <c r="G6" s="926">
        <v>-66</v>
      </c>
      <c r="H6" s="927">
        <v>667</v>
      </c>
      <c r="I6" s="12"/>
      <c r="J6" s="12"/>
      <c r="K6" s="12"/>
      <c r="L6" s="12"/>
      <c r="M6" s="12"/>
      <c r="N6" s="12"/>
      <c r="O6" s="12"/>
      <c r="P6" s="12"/>
      <c r="Q6" s="12"/>
    </row>
    <row r="7" spans="1:35" ht="17.100000000000001" customHeight="1">
      <c r="B7" s="928" t="s">
        <v>2231</v>
      </c>
      <c r="C7" s="929">
        <v>11444</v>
      </c>
      <c r="D7" s="1140">
        <v>20.94</v>
      </c>
      <c r="E7" s="1143">
        <v>546.5</v>
      </c>
      <c r="F7" s="925">
        <v>3508</v>
      </c>
      <c r="G7" s="926">
        <v>-462</v>
      </c>
      <c r="H7" s="927">
        <v>68</v>
      </c>
      <c r="I7" s="12"/>
    </row>
    <row r="8" spans="1:35" ht="17.100000000000001" customHeight="1">
      <c r="B8" s="930" t="s">
        <v>2232</v>
      </c>
      <c r="C8" s="931">
        <v>38445</v>
      </c>
      <c r="D8" s="1141">
        <v>40.51</v>
      </c>
      <c r="E8" s="1144">
        <v>949</v>
      </c>
      <c r="F8" s="932">
        <v>14635</v>
      </c>
      <c r="G8" s="933">
        <v>396</v>
      </c>
      <c r="H8" s="934">
        <v>599</v>
      </c>
      <c r="I8" s="12"/>
      <c r="J8" s="12"/>
      <c r="K8" s="12"/>
      <c r="L8" s="12"/>
      <c r="M8" s="12"/>
      <c r="N8" s="12"/>
      <c r="O8" s="12"/>
      <c r="P8" s="12"/>
      <c r="Q8" s="12"/>
    </row>
    <row r="9" spans="1:35" ht="17.100000000000001" customHeight="1">
      <c r="B9" s="918" t="s">
        <v>2233</v>
      </c>
      <c r="C9" s="919">
        <v>23365</v>
      </c>
      <c r="D9" s="1142">
        <v>3.2</v>
      </c>
      <c r="E9" s="1145">
        <v>7301.6</v>
      </c>
      <c r="F9" s="920">
        <v>9610</v>
      </c>
      <c r="G9" s="921">
        <v>52</v>
      </c>
      <c r="H9" s="922">
        <v>243</v>
      </c>
      <c r="I9" s="12"/>
      <c r="J9" s="12"/>
      <c r="K9" s="12"/>
      <c r="L9" s="12"/>
      <c r="M9" s="12"/>
      <c r="N9" s="12"/>
      <c r="O9" s="12"/>
      <c r="P9" s="12"/>
      <c r="Q9" s="12"/>
    </row>
    <row r="10" spans="1:35" ht="17.100000000000001" customHeight="1">
      <c r="B10" s="49"/>
      <c r="C10" s="50"/>
      <c r="D10" s="1583"/>
      <c r="E10" s="1515"/>
      <c r="I10" s="12"/>
      <c r="J10" s="12"/>
      <c r="K10" s="12"/>
      <c r="L10" s="12"/>
      <c r="M10" s="12"/>
      <c r="N10" s="12"/>
      <c r="O10" s="12"/>
      <c r="P10" s="12"/>
      <c r="Q10" s="12"/>
    </row>
    <row r="11" spans="1:35" ht="17.100000000000001" customHeight="1">
      <c r="I11" s="12"/>
      <c r="J11" s="12"/>
      <c r="K11" s="12"/>
      <c r="L11" s="12"/>
      <c r="M11" s="12"/>
      <c r="N11" s="12"/>
      <c r="O11" s="12"/>
      <c r="P11" s="12"/>
      <c r="Q11" s="12"/>
    </row>
    <row r="12" spans="1:35" ht="17.100000000000001" customHeight="1">
      <c r="B12" s="51"/>
      <c r="G12" s="306"/>
      <c r="I12" s="12"/>
      <c r="J12" s="12"/>
      <c r="K12" s="12"/>
      <c r="L12" s="12"/>
      <c r="M12" s="12"/>
      <c r="N12" s="12"/>
      <c r="O12" s="12"/>
      <c r="P12" s="12"/>
      <c r="Q12" s="12"/>
    </row>
    <row r="13" spans="1:35" ht="17.100000000000001" customHeight="1">
      <c r="J13" s="12"/>
      <c r="K13" s="12"/>
      <c r="L13" s="12"/>
      <c r="M13" s="12"/>
      <c r="N13" s="12"/>
      <c r="O13" s="12"/>
      <c r="P13" s="12"/>
      <c r="Q13" s="12"/>
    </row>
    <row r="14" spans="1:35" ht="17.100000000000001" customHeight="1">
      <c r="I14" s="12"/>
    </row>
    <row r="15" spans="1:35" ht="17.100000000000001" customHeight="1"/>
    <row r="16" spans="1:35" ht="17.100000000000001" customHeight="1">
      <c r="I16" s="12"/>
      <c r="J16" s="12"/>
      <c r="K16" s="12"/>
      <c r="L16" s="12"/>
      <c r="M16" s="12"/>
      <c r="N16" s="12"/>
      <c r="O16" s="12"/>
      <c r="P16" s="12"/>
      <c r="Q16" s="12"/>
    </row>
    <row r="17" spans="9:17" ht="17.100000000000001" customHeight="1">
      <c r="I17" s="12"/>
      <c r="J17" s="12"/>
      <c r="K17" s="12"/>
      <c r="L17" s="12"/>
      <c r="M17" s="12"/>
      <c r="N17" s="12"/>
      <c r="O17" s="12"/>
      <c r="P17" s="12"/>
      <c r="Q17" s="12"/>
    </row>
    <row r="18" spans="9:17" ht="17.100000000000001" customHeight="1">
      <c r="I18" s="12"/>
      <c r="J18" s="12"/>
      <c r="K18" s="12"/>
      <c r="L18" s="12"/>
      <c r="M18" s="12"/>
      <c r="N18" s="12"/>
      <c r="O18" s="12"/>
      <c r="P18" s="12"/>
      <c r="Q18" s="12"/>
    </row>
    <row r="19" spans="9:17" ht="17.100000000000001" customHeight="1">
      <c r="I19" s="12"/>
    </row>
    <row r="20" spans="9:17" ht="17.100000000000001" customHeight="1">
      <c r="I20" s="12"/>
      <c r="J20" s="12"/>
      <c r="K20" s="12"/>
      <c r="L20" s="12"/>
      <c r="M20" s="12"/>
      <c r="N20" s="12"/>
      <c r="O20" s="12"/>
      <c r="P20" s="12"/>
      <c r="Q20" s="12"/>
    </row>
    <row r="21" spans="9:17" ht="17.100000000000001" customHeight="1">
      <c r="I21" s="12"/>
      <c r="J21" s="12"/>
      <c r="K21" s="12"/>
      <c r="L21" s="12"/>
      <c r="M21" s="12"/>
      <c r="N21" s="12"/>
      <c r="O21" s="12"/>
      <c r="P21" s="12"/>
      <c r="Q21" s="12"/>
    </row>
    <row r="22" spans="9:17" ht="17.100000000000001" customHeight="1">
      <c r="I22" s="12"/>
      <c r="J22" s="12"/>
      <c r="K22" s="12"/>
      <c r="L22" s="12"/>
      <c r="M22" s="12"/>
      <c r="N22" s="12"/>
      <c r="O22" s="12"/>
      <c r="P22" s="12"/>
      <c r="Q22" s="12"/>
    </row>
    <row r="23" spans="9:17" ht="17.100000000000001" customHeight="1">
      <c r="I23" s="12"/>
      <c r="J23" s="12"/>
      <c r="K23" s="12"/>
      <c r="L23" s="12"/>
      <c r="M23" s="12"/>
      <c r="N23" s="12"/>
      <c r="O23" s="12"/>
      <c r="P23" s="12"/>
      <c r="Q23" s="12"/>
    </row>
    <row r="24" spans="9:17" ht="17.100000000000001" customHeight="1">
      <c r="I24" s="12"/>
      <c r="J24" s="12"/>
      <c r="K24" s="12"/>
      <c r="L24" s="12"/>
      <c r="M24" s="12"/>
      <c r="N24" s="12"/>
      <c r="O24" s="12"/>
      <c r="P24" s="12"/>
      <c r="Q24" s="12"/>
    </row>
    <row r="25" spans="9:17" ht="17.100000000000001" customHeight="1">
      <c r="I25" s="12"/>
    </row>
    <row r="26" spans="9:17" ht="17.100000000000001" customHeight="1">
      <c r="I26" s="12"/>
      <c r="J26" s="12"/>
      <c r="K26" s="12"/>
      <c r="L26" s="12"/>
      <c r="M26" s="12"/>
      <c r="N26" s="12"/>
      <c r="O26" s="12"/>
      <c r="P26" s="12"/>
      <c r="Q26" s="12"/>
    </row>
    <row r="27" spans="9:17" ht="17.100000000000001" customHeight="1">
      <c r="I27" s="12"/>
      <c r="J27" s="12"/>
      <c r="K27" s="12"/>
      <c r="L27" s="12"/>
      <c r="M27" s="12"/>
      <c r="N27" s="12"/>
      <c r="O27" s="12"/>
      <c r="P27" s="12"/>
      <c r="Q27" s="12"/>
    </row>
    <row r="28" spans="9:17" ht="17.100000000000001" customHeight="1">
      <c r="I28" s="12"/>
      <c r="J28" s="12"/>
      <c r="K28" s="12"/>
      <c r="L28" s="12"/>
      <c r="M28" s="12"/>
      <c r="N28" s="12"/>
      <c r="O28" s="12"/>
      <c r="P28" s="12"/>
      <c r="Q28" s="12"/>
    </row>
    <row r="29" spans="9:17" ht="17.100000000000001" customHeight="1"/>
    <row r="30" spans="9:17" ht="17.100000000000001" customHeight="1">
      <c r="I30" s="12"/>
      <c r="J30" s="12"/>
      <c r="K30" s="12"/>
      <c r="L30" s="12"/>
      <c r="M30" s="12"/>
      <c r="N30" s="12"/>
      <c r="O30" s="12"/>
      <c r="P30" s="12"/>
      <c r="Q30" s="12"/>
    </row>
    <row r="31" spans="9:17" ht="17.100000000000001" customHeight="1">
      <c r="I31" s="12"/>
      <c r="J31" s="12"/>
      <c r="K31" s="12"/>
      <c r="L31" s="12"/>
      <c r="M31" s="12"/>
      <c r="N31" s="12"/>
      <c r="O31" s="12"/>
      <c r="P31" s="12"/>
      <c r="Q31" s="12"/>
    </row>
    <row r="32" spans="9:17" ht="17.100000000000001" customHeight="1">
      <c r="I32" s="12"/>
      <c r="J32" s="12"/>
      <c r="K32" s="12"/>
      <c r="L32" s="12"/>
      <c r="M32" s="12"/>
      <c r="N32" s="12"/>
      <c r="O32" s="12"/>
      <c r="P32" s="12"/>
      <c r="Q32" s="12"/>
    </row>
    <row r="33" spans="3:17" ht="16.5" customHeight="1">
      <c r="I33" s="12"/>
      <c r="Q33" s="12"/>
    </row>
    <row r="34" spans="3:17" ht="16.5" customHeight="1">
      <c r="I34" s="12"/>
      <c r="J34" s="12"/>
      <c r="K34" s="12"/>
      <c r="L34" s="12"/>
      <c r="M34" s="12"/>
      <c r="N34" s="12"/>
      <c r="O34" s="12"/>
      <c r="P34" s="12"/>
      <c r="Q34" s="12"/>
    </row>
    <row r="35" spans="3:17" ht="16.5" customHeight="1">
      <c r="I35" s="12"/>
      <c r="J35" s="12"/>
      <c r="K35" s="12"/>
      <c r="L35" s="12"/>
      <c r="M35" s="12"/>
      <c r="N35" s="12"/>
      <c r="O35" s="12"/>
      <c r="P35" s="12"/>
      <c r="Q35" s="12"/>
    </row>
    <row r="36" spans="3:17" ht="16.5" customHeight="1">
      <c r="I36" s="12"/>
      <c r="J36" s="12"/>
      <c r="K36" s="12"/>
      <c r="L36" s="12"/>
      <c r="M36" s="12"/>
      <c r="N36" s="12"/>
      <c r="O36" s="12"/>
      <c r="P36" s="12"/>
      <c r="Q36" s="12"/>
    </row>
    <row r="37" spans="3:17" ht="16.5" customHeight="1">
      <c r="I37" s="12"/>
      <c r="J37" s="12"/>
      <c r="K37" s="12"/>
      <c r="L37" s="12"/>
      <c r="M37" s="12"/>
      <c r="N37" s="12"/>
      <c r="O37" s="12"/>
      <c r="P37" s="12"/>
    </row>
    <row r="38" spans="3:17" ht="16.5" customHeight="1">
      <c r="I38" s="12"/>
    </row>
    <row r="39" spans="3:17" ht="16.5" customHeight="1"/>
    <row r="40" spans="3:17" ht="16.5" customHeight="1"/>
    <row r="46" spans="3:17">
      <c r="C46" s="21"/>
    </row>
  </sheetData>
  <mergeCells count="8">
    <mergeCell ref="G3:G5"/>
    <mergeCell ref="H3:H5"/>
    <mergeCell ref="D10:E10"/>
    <mergeCell ref="B3:B5"/>
    <mergeCell ref="C3:C5"/>
    <mergeCell ref="D3:D5"/>
    <mergeCell ref="E3:E5"/>
    <mergeCell ref="F3:F5"/>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zoomScaleNormal="100" workbookViewId="0">
      <selection activeCell="E25" sqref="E25"/>
    </sheetView>
  </sheetViews>
  <sheetFormatPr defaultRowHeight="13.5"/>
  <cols>
    <col min="1" max="1" width="1.25" style="11" customWidth="1"/>
    <col min="2" max="2" width="3.5" style="11" customWidth="1"/>
    <col min="3" max="3" width="17" style="11" customWidth="1"/>
    <col min="4" max="4" width="8.125" style="5" customWidth="1"/>
    <col min="5" max="5" width="7.5" style="11" customWidth="1"/>
    <col min="6" max="6" width="7.625" style="11" customWidth="1"/>
    <col min="7" max="7" width="6.625" style="11" customWidth="1"/>
    <col min="8" max="8" width="7.625" style="11" customWidth="1"/>
    <col min="9" max="9" width="6.625" style="11" customWidth="1"/>
    <col min="10" max="10" width="7.625" style="11" customWidth="1"/>
    <col min="11" max="12" width="6.625" style="11" customWidth="1"/>
    <col min="13" max="13" width="3.375" style="11" customWidth="1"/>
    <col min="14" max="14" width="4.125" style="11" customWidth="1"/>
    <col min="15" max="16" width="3.75" style="11" customWidth="1"/>
    <col min="17" max="17" width="4.75" style="11" customWidth="1"/>
    <col min="18" max="18" width="4.25" style="11" customWidth="1"/>
    <col min="19" max="19" width="2.5" style="11" bestFit="1" customWidth="1"/>
    <col min="20" max="21" width="3.875" style="11" customWidth="1"/>
    <col min="22" max="22" width="9" style="11"/>
    <col min="23" max="23" width="4.75" style="11" customWidth="1"/>
    <col min="24" max="24" width="3" style="11" customWidth="1"/>
    <col min="25" max="16384" width="9" style="11"/>
  </cols>
  <sheetData>
    <row r="1" spans="1:34" s="151" customFormat="1" ht="26.25" customHeight="1">
      <c r="A1" s="147" t="s">
        <v>1898</v>
      </c>
      <c r="B1" s="153"/>
      <c r="C1" s="153"/>
      <c r="D1" s="293"/>
      <c r="E1" s="153"/>
      <c r="F1" s="153"/>
      <c r="G1" s="153"/>
      <c r="H1" s="153"/>
      <c r="I1" s="199"/>
      <c r="J1" s="153"/>
      <c r="K1" s="153"/>
      <c r="L1" s="153"/>
      <c r="M1" s="153"/>
      <c r="N1" s="153"/>
      <c r="O1" s="153"/>
      <c r="P1" s="153"/>
      <c r="Q1" s="153"/>
      <c r="R1" s="153"/>
      <c r="S1" s="153"/>
      <c r="T1" s="153"/>
      <c r="U1" s="153"/>
      <c r="V1" s="153"/>
      <c r="W1" s="152"/>
      <c r="X1" s="152"/>
      <c r="Y1" s="152"/>
      <c r="Z1" s="152"/>
      <c r="AA1" s="152"/>
      <c r="AB1" s="152"/>
      <c r="AC1" s="152"/>
      <c r="AD1" s="152"/>
      <c r="AE1" s="152"/>
      <c r="AF1" s="152"/>
      <c r="AG1" s="152"/>
      <c r="AH1" s="152"/>
    </row>
    <row r="2" spans="1:34" s="53" customFormat="1" ht="14.1" customHeight="1">
      <c r="A2" s="6"/>
      <c r="B2" s="52"/>
      <c r="C2" s="52"/>
      <c r="D2" s="5"/>
      <c r="E2" s="1472" t="s">
        <v>2092</v>
      </c>
      <c r="F2" s="1472"/>
      <c r="G2" s="1472"/>
      <c r="H2" s="1472"/>
      <c r="I2" s="1472"/>
      <c r="J2" s="1472"/>
      <c r="K2" s="1472"/>
      <c r="L2" s="1472"/>
    </row>
    <row r="3" spans="1:34" s="95" customFormat="1" ht="15" customHeight="1">
      <c r="A3" s="10"/>
      <c r="B3" s="1592" t="s">
        <v>2111</v>
      </c>
      <c r="C3" s="1593"/>
      <c r="D3" s="1594"/>
      <c r="E3" s="1598" t="s">
        <v>2093</v>
      </c>
      <c r="F3" s="1598"/>
      <c r="G3" s="1598"/>
      <c r="H3" s="1599"/>
      <c r="I3" s="1598" t="s">
        <v>2237</v>
      </c>
      <c r="J3" s="1598"/>
      <c r="K3" s="1598"/>
      <c r="L3" s="1599"/>
    </row>
    <row r="4" spans="1:34" s="95" customFormat="1" ht="15" customHeight="1">
      <c r="A4" s="10"/>
      <c r="B4" s="1595"/>
      <c r="C4" s="1596"/>
      <c r="D4" s="1597"/>
      <c r="E4" s="1441" t="s">
        <v>1396</v>
      </c>
      <c r="F4" s="1441" t="s">
        <v>334</v>
      </c>
      <c r="G4" s="1441"/>
      <c r="H4" s="1587"/>
      <c r="I4" s="1441" t="s">
        <v>1396</v>
      </c>
      <c r="J4" s="1441" t="s">
        <v>334</v>
      </c>
      <c r="K4" s="1441"/>
      <c r="L4" s="1587"/>
    </row>
    <row r="5" spans="1:34" s="95" customFormat="1" ht="15" customHeight="1">
      <c r="A5" s="10"/>
      <c r="B5" s="1595"/>
      <c r="C5" s="1596"/>
      <c r="D5" s="1597"/>
      <c r="E5" s="1588"/>
      <c r="F5" s="550" t="s">
        <v>1572</v>
      </c>
      <c r="G5" s="551" t="s">
        <v>1629</v>
      </c>
      <c r="H5" s="552" t="s">
        <v>1571</v>
      </c>
      <c r="I5" s="1588"/>
      <c r="J5" s="550" t="s">
        <v>1572</v>
      </c>
      <c r="K5" s="551" t="s">
        <v>1629</v>
      </c>
      <c r="L5" s="552" t="s">
        <v>1571</v>
      </c>
    </row>
    <row r="6" spans="1:34" s="95" customFormat="1" ht="12">
      <c r="A6" s="10"/>
      <c r="B6" s="1589" t="s">
        <v>1861</v>
      </c>
      <c r="C6" s="549" t="s">
        <v>2094</v>
      </c>
      <c r="D6" s="543"/>
      <c r="E6" s="697">
        <f t="shared" ref="E6:L6" si="0">SUM(E7:E10)</f>
        <v>435</v>
      </c>
      <c r="F6" s="697">
        <f t="shared" si="0"/>
        <v>555</v>
      </c>
      <c r="G6" s="697">
        <f t="shared" si="0"/>
        <v>557</v>
      </c>
      <c r="H6" s="936">
        <f t="shared" si="0"/>
        <v>1112</v>
      </c>
      <c r="I6" s="697">
        <f t="shared" si="0"/>
        <v>428</v>
      </c>
      <c r="J6" s="697">
        <f t="shared" si="0"/>
        <v>545</v>
      </c>
      <c r="K6" s="697">
        <f t="shared" si="0"/>
        <v>555</v>
      </c>
      <c r="L6" s="936">
        <f t="shared" si="0"/>
        <v>1100</v>
      </c>
    </row>
    <row r="7" spans="1:34" s="95" customFormat="1" ht="12">
      <c r="A7" s="10"/>
      <c r="B7" s="1590"/>
      <c r="C7" s="547"/>
      <c r="D7" s="541" t="s">
        <v>2098</v>
      </c>
      <c r="E7" s="937">
        <v>181</v>
      </c>
      <c r="F7" s="937">
        <v>249</v>
      </c>
      <c r="G7" s="937">
        <v>234</v>
      </c>
      <c r="H7" s="938">
        <v>483</v>
      </c>
      <c r="I7" s="937">
        <v>176</v>
      </c>
      <c r="J7" s="937">
        <v>246</v>
      </c>
      <c r="K7" s="937">
        <v>235</v>
      </c>
      <c r="L7" s="938">
        <v>481</v>
      </c>
    </row>
    <row r="8" spans="1:34" s="95" customFormat="1" ht="12">
      <c r="A8" s="10"/>
      <c r="B8" s="1590"/>
      <c r="C8" s="547"/>
      <c r="D8" s="541" t="s">
        <v>2099</v>
      </c>
      <c r="E8" s="937">
        <v>44</v>
      </c>
      <c r="F8" s="937">
        <v>47</v>
      </c>
      <c r="G8" s="937">
        <v>30</v>
      </c>
      <c r="H8" s="938">
        <v>77</v>
      </c>
      <c r="I8" s="937">
        <v>42</v>
      </c>
      <c r="J8" s="937">
        <v>45</v>
      </c>
      <c r="K8" s="937">
        <v>29</v>
      </c>
      <c r="L8" s="938">
        <v>74</v>
      </c>
    </row>
    <row r="9" spans="1:34" s="95" customFormat="1" ht="12">
      <c r="A9" s="10"/>
      <c r="B9" s="1590"/>
      <c r="C9" s="547"/>
      <c r="D9" s="541" t="s">
        <v>2100</v>
      </c>
      <c r="E9" s="937">
        <v>76</v>
      </c>
      <c r="F9" s="937">
        <v>101</v>
      </c>
      <c r="G9" s="937">
        <v>104</v>
      </c>
      <c r="H9" s="938">
        <v>205</v>
      </c>
      <c r="I9" s="937">
        <v>78</v>
      </c>
      <c r="J9" s="937">
        <v>98</v>
      </c>
      <c r="K9" s="937">
        <v>105</v>
      </c>
      <c r="L9" s="938">
        <v>203</v>
      </c>
    </row>
    <row r="10" spans="1:34" s="95" customFormat="1" ht="12">
      <c r="A10" s="10"/>
      <c r="B10" s="1590"/>
      <c r="C10" s="547"/>
      <c r="D10" s="541" t="s">
        <v>2101</v>
      </c>
      <c r="E10" s="937">
        <v>134</v>
      </c>
      <c r="F10" s="937">
        <v>158</v>
      </c>
      <c r="G10" s="937">
        <v>189</v>
      </c>
      <c r="H10" s="938">
        <v>347</v>
      </c>
      <c r="I10" s="937">
        <v>132</v>
      </c>
      <c r="J10" s="937">
        <v>156</v>
      </c>
      <c r="K10" s="937">
        <v>186</v>
      </c>
      <c r="L10" s="938">
        <v>342</v>
      </c>
    </row>
    <row r="11" spans="1:34" s="95" customFormat="1" ht="12">
      <c r="A11" s="10"/>
      <c r="B11" s="1590"/>
      <c r="C11" s="547" t="s">
        <v>244</v>
      </c>
      <c r="D11" s="541"/>
      <c r="E11" s="939">
        <v>508</v>
      </c>
      <c r="F11" s="939">
        <v>639</v>
      </c>
      <c r="G11" s="939">
        <v>630</v>
      </c>
      <c r="H11" s="940">
        <v>1269</v>
      </c>
      <c r="I11" s="939">
        <v>522</v>
      </c>
      <c r="J11" s="939">
        <v>648</v>
      </c>
      <c r="K11" s="939">
        <v>642</v>
      </c>
      <c r="L11" s="940">
        <v>1290</v>
      </c>
    </row>
    <row r="12" spans="1:34" s="95" customFormat="1" ht="12">
      <c r="A12" s="10"/>
      <c r="B12" s="1590"/>
      <c r="C12" s="547" t="s">
        <v>2095</v>
      </c>
      <c r="D12" s="541"/>
      <c r="E12" s="939">
        <v>235</v>
      </c>
      <c r="F12" s="939">
        <v>292</v>
      </c>
      <c r="G12" s="939">
        <v>320</v>
      </c>
      <c r="H12" s="941">
        <v>612</v>
      </c>
      <c r="I12" s="939">
        <v>238</v>
      </c>
      <c r="J12" s="939">
        <v>290</v>
      </c>
      <c r="K12" s="939">
        <v>314</v>
      </c>
      <c r="L12" s="941">
        <v>604</v>
      </c>
    </row>
    <row r="13" spans="1:34" s="95" customFormat="1" ht="12">
      <c r="A13" s="10"/>
      <c r="B13" s="1590"/>
      <c r="C13" s="547" t="s">
        <v>2096</v>
      </c>
      <c r="D13" s="541"/>
      <c r="E13" s="939">
        <v>232</v>
      </c>
      <c r="F13" s="939">
        <v>270</v>
      </c>
      <c r="G13" s="939">
        <v>288</v>
      </c>
      <c r="H13" s="941">
        <v>558</v>
      </c>
      <c r="I13" s="939">
        <v>232</v>
      </c>
      <c r="J13" s="939">
        <v>265</v>
      </c>
      <c r="K13" s="939">
        <v>289</v>
      </c>
      <c r="L13" s="941">
        <v>554</v>
      </c>
    </row>
    <row r="14" spans="1:34" s="95" customFormat="1" ht="12">
      <c r="A14" s="10"/>
      <c r="B14" s="1590"/>
      <c r="C14" s="547" t="s">
        <v>2097</v>
      </c>
      <c r="D14" s="541"/>
      <c r="E14" s="939">
        <v>772</v>
      </c>
      <c r="F14" s="942">
        <v>1069</v>
      </c>
      <c r="G14" s="943">
        <v>1007</v>
      </c>
      <c r="H14" s="944">
        <v>2076</v>
      </c>
      <c r="I14" s="939">
        <f>SUM(I15:I17)</f>
        <v>786</v>
      </c>
      <c r="J14" s="942">
        <f>SUM(J15:J17)</f>
        <v>1082</v>
      </c>
      <c r="K14" s="943">
        <f>SUM(K15:K17)</f>
        <v>1034</v>
      </c>
      <c r="L14" s="944">
        <v>2116</v>
      </c>
    </row>
    <row r="15" spans="1:34" s="95" customFormat="1" ht="12">
      <c r="A15" s="10"/>
      <c r="B15" s="1590"/>
      <c r="C15" s="547"/>
      <c r="D15" s="541" t="s">
        <v>2102</v>
      </c>
      <c r="E15" s="937">
        <v>198</v>
      </c>
      <c r="F15" s="937">
        <v>273</v>
      </c>
      <c r="G15" s="937">
        <v>247</v>
      </c>
      <c r="H15" s="938">
        <v>520</v>
      </c>
      <c r="I15" s="937">
        <v>199</v>
      </c>
      <c r="J15" s="937">
        <v>267</v>
      </c>
      <c r="K15" s="937">
        <v>249</v>
      </c>
      <c r="L15" s="938">
        <v>516</v>
      </c>
    </row>
    <row r="16" spans="1:34" s="95" customFormat="1" ht="12">
      <c r="A16" s="10"/>
      <c r="B16" s="1590"/>
      <c r="C16" s="547"/>
      <c r="D16" s="541" t="s">
        <v>2103</v>
      </c>
      <c r="E16" s="937">
        <v>168</v>
      </c>
      <c r="F16" s="937">
        <v>203</v>
      </c>
      <c r="G16" s="937">
        <v>192</v>
      </c>
      <c r="H16" s="938">
        <v>395</v>
      </c>
      <c r="I16" s="937">
        <v>174</v>
      </c>
      <c r="J16" s="937">
        <v>216</v>
      </c>
      <c r="K16" s="937">
        <v>206</v>
      </c>
      <c r="L16" s="938">
        <v>422</v>
      </c>
    </row>
    <row r="17" spans="1:12" s="95" customFormat="1" ht="12">
      <c r="A17" s="10"/>
      <c r="B17" s="1590"/>
      <c r="C17" s="547"/>
      <c r="D17" s="541" t="s">
        <v>2104</v>
      </c>
      <c r="E17" s="937">
        <v>406</v>
      </c>
      <c r="F17" s="937">
        <v>593</v>
      </c>
      <c r="G17" s="937">
        <v>568</v>
      </c>
      <c r="H17" s="945">
        <v>-1161</v>
      </c>
      <c r="I17" s="937">
        <v>413</v>
      </c>
      <c r="J17" s="937">
        <v>599</v>
      </c>
      <c r="K17" s="937">
        <v>579</v>
      </c>
      <c r="L17" s="1300">
        <v>-1178</v>
      </c>
    </row>
    <row r="18" spans="1:12" s="95" customFormat="1" ht="12">
      <c r="A18" s="10"/>
      <c r="B18" s="1590"/>
      <c r="C18" s="547" t="s">
        <v>1773</v>
      </c>
      <c r="D18" s="544"/>
      <c r="E18" s="939">
        <v>610</v>
      </c>
      <c r="F18" s="939">
        <v>745</v>
      </c>
      <c r="G18" s="939">
        <v>724</v>
      </c>
      <c r="H18" s="940">
        <v>1469</v>
      </c>
      <c r="I18" s="939">
        <v>626</v>
      </c>
      <c r="J18" s="939">
        <v>754</v>
      </c>
      <c r="K18" s="939">
        <v>719</v>
      </c>
      <c r="L18" s="940">
        <v>1473</v>
      </c>
    </row>
    <row r="19" spans="1:12" s="95" customFormat="1" ht="12">
      <c r="A19" s="10"/>
      <c r="B19" s="1590"/>
      <c r="C19" s="547" t="s">
        <v>1774</v>
      </c>
      <c r="D19" s="544"/>
      <c r="E19" s="939">
        <v>924</v>
      </c>
      <c r="F19" s="946">
        <v>1027</v>
      </c>
      <c r="G19" s="946">
        <v>1017</v>
      </c>
      <c r="H19" s="947">
        <v>2044</v>
      </c>
      <c r="I19" s="939">
        <v>929</v>
      </c>
      <c r="J19" s="946">
        <v>1023</v>
      </c>
      <c r="K19" s="946">
        <v>1026</v>
      </c>
      <c r="L19" s="947">
        <v>2049</v>
      </c>
    </row>
    <row r="20" spans="1:12" s="95" customFormat="1" ht="12">
      <c r="A20" s="10"/>
      <c r="B20" s="1590"/>
      <c r="C20" s="547" t="s">
        <v>1775</v>
      </c>
      <c r="D20" s="544"/>
      <c r="E20" s="939">
        <v>233</v>
      </c>
      <c r="F20" s="939">
        <v>329</v>
      </c>
      <c r="G20" s="939">
        <v>333</v>
      </c>
      <c r="H20" s="941">
        <v>662</v>
      </c>
      <c r="I20" s="939">
        <v>223</v>
      </c>
      <c r="J20" s="939">
        <v>325</v>
      </c>
      <c r="K20" s="939">
        <v>317</v>
      </c>
      <c r="L20" s="941">
        <v>642</v>
      </c>
    </row>
    <row r="21" spans="1:12" s="95" customFormat="1" ht="12">
      <c r="A21" s="10"/>
      <c r="B21" s="1590"/>
      <c r="C21" s="547" t="s">
        <v>265</v>
      </c>
      <c r="D21" s="544"/>
      <c r="E21" s="939">
        <v>221</v>
      </c>
      <c r="F21" s="939">
        <v>262</v>
      </c>
      <c r="G21" s="939">
        <v>235</v>
      </c>
      <c r="H21" s="941">
        <v>497</v>
      </c>
      <c r="I21" s="939">
        <v>203</v>
      </c>
      <c r="J21" s="939">
        <v>240</v>
      </c>
      <c r="K21" s="939">
        <v>219</v>
      </c>
      <c r="L21" s="941">
        <v>459</v>
      </c>
    </row>
    <row r="22" spans="1:12" s="95" customFormat="1" ht="12">
      <c r="A22" s="10"/>
      <c r="B22" s="1590"/>
      <c r="C22" s="547" t="s">
        <v>266</v>
      </c>
      <c r="D22" s="544"/>
      <c r="E22" s="939">
        <v>278</v>
      </c>
      <c r="F22" s="939">
        <v>342</v>
      </c>
      <c r="G22" s="939">
        <v>358</v>
      </c>
      <c r="H22" s="941">
        <v>700</v>
      </c>
      <c r="I22" s="939">
        <v>272</v>
      </c>
      <c r="J22" s="939">
        <v>336</v>
      </c>
      <c r="K22" s="939">
        <v>351</v>
      </c>
      <c r="L22" s="941">
        <v>687</v>
      </c>
    </row>
    <row r="23" spans="1:12" s="95" customFormat="1" ht="12">
      <c r="A23" s="10"/>
      <c r="B23" s="1590"/>
      <c r="C23" s="547" t="s">
        <v>1615</v>
      </c>
      <c r="D23" s="544"/>
      <c r="E23" s="939">
        <v>130</v>
      </c>
      <c r="F23" s="939">
        <v>154</v>
      </c>
      <c r="G23" s="939">
        <v>172</v>
      </c>
      <c r="H23" s="941">
        <v>326</v>
      </c>
      <c r="I23" s="939">
        <v>134</v>
      </c>
      <c r="J23" s="939">
        <v>155</v>
      </c>
      <c r="K23" s="939">
        <v>174</v>
      </c>
      <c r="L23" s="941">
        <v>329</v>
      </c>
    </row>
    <row r="24" spans="1:12" s="95" customFormat="1" ht="12">
      <c r="A24" s="10"/>
      <c r="B24" s="1590"/>
      <c r="C24" s="547" t="s">
        <v>1616</v>
      </c>
      <c r="D24" s="544"/>
      <c r="E24" s="939">
        <v>363</v>
      </c>
      <c r="F24" s="939">
        <v>376</v>
      </c>
      <c r="G24" s="939">
        <v>296</v>
      </c>
      <c r="H24" s="941">
        <v>672</v>
      </c>
      <c r="I24" s="939">
        <v>381</v>
      </c>
      <c r="J24" s="939">
        <v>390</v>
      </c>
      <c r="K24" s="939">
        <v>299</v>
      </c>
      <c r="L24" s="941">
        <v>689</v>
      </c>
    </row>
    <row r="25" spans="1:12" s="95" customFormat="1" ht="12">
      <c r="A25" s="10"/>
      <c r="B25" s="1590"/>
      <c r="C25" s="547" t="s">
        <v>1617</v>
      </c>
      <c r="D25" s="544"/>
      <c r="E25" s="939">
        <v>91</v>
      </c>
      <c r="F25" s="939">
        <v>118</v>
      </c>
      <c r="G25" s="939">
        <v>122</v>
      </c>
      <c r="H25" s="941">
        <v>240</v>
      </c>
      <c r="I25" s="939">
        <v>91</v>
      </c>
      <c r="J25" s="939">
        <v>115</v>
      </c>
      <c r="K25" s="939">
        <v>122</v>
      </c>
      <c r="L25" s="941">
        <v>237</v>
      </c>
    </row>
    <row r="26" spans="1:12" s="95" customFormat="1" ht="12">
      <c r="A26" s="10"/>
      <c r="B26" s="1590"/>
      <c r="C26" s="547" t="s">
        <v>1769</v>
      </c>
      <c r="D26" s="544"/>
      <c r="E26" s="939">
        <v>56</v>
      </c>
      <c r="F26" s="939">
        <v>67</v>
      </c>
      <c r="G26" s="939">
        <v>76</v>
      </c>
      <c r="H26" s="941">
        <v>143</v>
      </c>
      <c r="I26" s="939">
        <v>56</v>
      </c>
      <c r="J26" s="939">
        <v>64</v>
      </c>
      <c r="K26" s="939">
        <v>72</v>
      </c>
      <c r="L26" s="941">
        <v>136</v>
      </c>
    </row>
    <row r="27" spans="1:12" s="95" customFormat="1" ht="12">
      <c r="A27" s="10"/>
      <c r="B27" s="1590"/>
      <c r="C27" s="547" t="s">
        <v>1361</v>
      </c>
      <c r="D27" s="544"/>
      <c r="E27" s="939">
        <v>109</v>
      </c>
      <c r="F27" s="939">
        <v>145</v>
      </c>
      <c r="G27" s="939">
        <v>148</v>
      </c>
      <c r="H27" s="941">
        <v>293</v>
      </c>
      <c r="I27" s="939">
        <v>111</v>
      </c>
      <c r="J27" s="939">
        <v>145</v>
      </c>
      <c r="K27" s="939">
        <v>154</v>
      </c>
      <c r="L27" s="941">
        <v>299</v>
      </c>
    </row>
    <row r="28" spans="1:12" s="95" customFormat="1" ht="12">
      <c r="A28" s="10"/>
      <c r="B28" s="1590"/>
      <c r="C28" s="547" t="s">
        <v>1362</v>
      </c>
      <c r="D28" s="544"/>
      <c r="E28" s="939">
        <v>134</v>
      </c>
      <c r="F28" s="939">
        <v>177</v>
      </c>
      <c r="G28" s="939">
        <v>184</v>
      </c>
      <c r="H28" s="941">
        <v>361</v>
      </c>
      <c r="I28" s="939">
        <v>137</v>
      </c>
      <c r="J28" s="939">
        <v>183</v>
      </c>
      <c r="K28" s="939">
        <v>191</v>
      </c>
      <c r="L28" s="941">
        <v>374</v>
      </c>
    </row>
    <row r="29" spans="1:12" s="95" customFormat="1" ht="12">
      <c r="A29" s="10"/>
      <c r="B29" s="1591"/>
      <c r="C29" s="692" t="s">
        <v>1879</v>
      </c>
      <c r="D29" s="545"/>
      <c r="E29" s="948">
        <v>56</v>
      </c>
      <c r="F29" s="948">
        <v>72</v>
      </c>
      <c r="G29" s="948">
        <v>68</v>
      </c>
      <c r="H29" s="949">
        <v>140</v>
      </c>
      <c r="I29" s="948">
        <v>59</v>
      </c>
      <c r="J29" s="948">
        <v>73</v>
      </c>
      <c r="K29" s="948">
        <v>72</v>
      </c>
      <c r="L29" s="949">
        <v>145</v>
      </c>
    </row>
    <row r="30" spans="1:12" s="95" customFormat="1" ht="12" customHeight="1">
      <c r="A30" s="10"/>
      <c r="B30" s="1589" t="s">
        <v>1862</v>
      </c>
      <c r="C30" s="549" t="s">
        <v>1618</v>
      </c>
      <c r="D30" s="546"/>
      <c r="E30" s="950">
        <v>461</v>
      </c>
      <c r="F30" s="950">
        <v>640</v>
      </c>
      <c r="G30" s="950">
        <v>649</v>
      </c>
      <c r="H30" s="951">
        <v>1289</v>
      </c>
      <c r="I30" s="950">
        <v>498</v>
      </c>
      <c r="J30" s="950">
        <v>674</v>
      </c>
      <c r="K30" s="950">
        <v>678</v>
      </c>
      <c r="L30" s="947">
        <v>1352</v>
      </c>
    </row>
    <row r="31" spans="1:12" s="95" customFormat="1" ht="12">
      <c r="A31" s="10"/>
      <c r="B31" s="1590"/>
      <c r="C31" s="547" t="s">
        <v>1619</v>
      </c>
      <c r="D31" s="544"/>
      <c r="E31" s="939">
        <v>524</v>
      </c>
      <c r="F31" s="939">
        <v>619</v>
      </c>
      <c r="G31" s="939">
        <v>552</v>
      </c>
      <c r="H31" s="947">
        <v>1171</v>
      </c>
      <c r="I31" s="939">
        <v>545</v>
      </c>
      <c r="J31" s="939">
        <v>637</v>
      </c>
      <c r="K31" s="939">
        <v>569</v>
      </c>
      <c r="L31" s="947">
        <v>1206</v>
      </c>
    </row>
    <row r="32" spans="1:12" s="95" customFormat="1" ht="12">
      <c r="A32" s="10"/>
      <c r="B32" s="1590"/>
      <c r="C32" s="547" t="s">
        <v>1621</v>
      </c>
      <c r="D32" s="544"/>
      <c r="E32" s="939">
        <v>440</v>
      </c>
      <c r="F32" s="939">
        <v>446</v>
      </c>
      <c r="G32" s="939">
        <v>418</v>
      </c>
      <c r="H32" s="941">
        <v>864</v>
      </c>
      <c r="I32" s="939">
        <v>438</v>
      </c>
      <c r="J32" s="939">
        <v>446</v>
      </c>
      <c r="K32" s="939">
        <v>401</v>
      </c>
      <c r="L32" s="941">
        <v>847</v>
      </c>
    </row>
    <row r="33" spans="1:12" s="95" customFormat="1" ht="12">
      <c r="A33" s="10"/>
      <c r="B33" s="1590"/>
      <c r="C33" s="547" t="s">
        <v>1622</v>
      </c>
      <c r="D33" s="544"/>
      <c r="E33" s="939">
        <v>104</v>
      </c>
      <c r="F33" s="939">
        <v>118</v>
      </c>
      <c r="G33" s="939">
        <v>117</v>
      </c>
      <c r="H33" s="941">
        <v>235</v>
      </c>
      <c r="I33" s="939">
        <v>103</v>
      </c>
      <c r="J33" s="939">
        <v>115</v>
      </c>
      <c r="K33" s="939">
        <v>109</v>
      </c>
      <c r="L33" s="941">
        <v>224</v>
      </c>
    </row>
    <row r="34" spans="1:12" s="95" customFormat="1" ht="12">
      <c r="A34" s="10"/>
      <c r="B34" s="1590"/>
      <c r="C34" s="547" t="s">
        <v>1623</v>
      </c>
      <c r="D34" s="544"/>
      <c r="E34" s="939">
        <v>124</v>
      </c>
      <c r="F34" s="939">
        <v>142</v>
      </c>
      <c r="G34" s="939">
        <v>157</v>
      </c>
      <c r="H34" s="941">
        <v>299</v>
      </c>
      <c r="I34" s="939">
        <v>125</v>
      </c>
      <c r="J34" s="939">
        <v>142</v>
      </c>
      <c r="K34" s="939">
        <v>160</v>
      </c>
      <c r="L34" s="941">
        <v>302</v>
      </c>
    </row>
    <row r="35" spans="1:12" s="95" customFormat="1" ht="12">
      <c r="A35" s="10"/>
      <c r="B35" s="1590"/>
      <c r="C35" s="547" t="s">
        <v>1631</v>
      </c>
      <c r="D35" s="544"/>
      <c r="E35" s="939">
        <v>129</v>
      </c>
      <c r="F35" s="939">
        <v>139</v>
      </c>
      <c r="G35" s="939">
        <v>167</v>
      </c>
      <c r="H35" s="941">
        <v>306</v>
      </c>
      <c r="I35" s="939">
        <v>124</v>
      </c>
      <c r="J35" s="939">
        <v>134</v>
      </c>
      <c r="K35" s="939">
        <v>161</v>
      </c>
      <c r="L35" s="941">
        <v>295</v>
      </c>
    </row>
    <row r="36" spans="1:12" s="95" customFormat="1" ht="12">
      <c r="A36" s="10"/>
      <c r="B36" s="1590"/>
      <c r="C36" s="547" t="s">
        <v>221</v>
      </c>
      <c r="D36" s="544"/>
      <c r="E36" s="939">
        <v>127</v>
      </c>
      <c r="F36" s="939">
        <v>141</v>
      </c>
      <c r="G36" s="939">
        <v>150</v>
      </c>
      <c r="H36" s="941">
        <v>291</v>
      </c>
      <c r="I36" s="939">
        <v>125</v>
      </c>
      <c r="J36" s="939">
        <v>136</v>
      </c>
      <c r="K36" s="939">
        <v>147</v>
      </c>
      <c r="L36" s="941">
        <v>283</v>
      </c>
    </row>
    <row r="37" spans="1:12" s="95" customFormat="1" ht="12">
      <c r="A37" s="10"/>
      <c r="B37" s="1590"/>
      <c r="C37" s="547" t="s">
        <v>383</v>
      </c>
      <c r="D37" s="544"/>
      <c r="E37" s="939">
        <v>132</v>
      </c>
      <c r="F37" s="939">
        <v>147</v>
      </c>
      <c r="G37" s="939">
        <v>148</v>
      </c>
      <c r="H37" s="941">
        <v>295</v>
      </c>
      <c r="I37" s="939">
        <v>134</v>
      </c>
      <c r="J37" s="939">
        <v>149</v>
      </c>
      <c r="K37" s="939">
        <v>157</v>
      </c>
      <c r="L37" s="941">
        <v>306</v>
      </c>
    </row>
    <row r="38" spans="1:12" s="95" customFormat="1" ht="12">
      <c r="A38" s="10"/>
      <c r="B38" s="1590"/>
      <c r="C38" s="547" t="s">
        <v>384</v>
      </c>
      <c r="D38" s="544"/>
      <c r="E38" s="939">
        <v>123</v>
      </c>
      <c r="F38" s="939">
        <v>143</v>
      </c>
      <c r="G38" s="939">
        <v>147</v>
      </c>
      <c r="H38" s="941">
        <v>290</v>
      </c>
      <c r="I38" s="939">
        <v>119</v>
      </c>
      <c r="J38" s="939">
        <v>139</v>
      </c>
      <c r="K38" s="939">
        <v>145</v>
      </c>
      <c r="L38" s="941">
        <v>284</v>
      </c>
    </row>
    <row r="39" spans="1:12" s="95" customFormat="1" ht="12">
      <c r="A39" s="10"/>
      <c r="B39" s="1590"/>
      <c r="C39" s="547" t="s">
        <v>858</v>
      </c>
      <c r="D39" s="544"/>
      <c r="E39" s="939">
        <v>70</v>
      </c>
      <c r="F39" s="939">
        <v>80</v>
      </c>
      <c r="G39" s="939">
        <v>72</v>
      </c>
      <c r="H39" s="941">
        <v>152</v>
      </c>
      <c r="I39" s="939">
        <v>74</v>
      </c>
      <c r="J39" s="939">
        <v>78</v>
      </c>
      <c r="K39" s="939">
        <v>73</v>
      </c>
      <c r="L39" s="941">
        <v>151</v>
      </c>
    </row>
    <row r="40" spans="1:12" s="95" customFormat="1" ht="12">
      <c r="A40" s="10"/>
      <c r="B40" s="1590"/>
      <c r="C40" s="547" t="s">
        <v>385</v>
      </c>
      <c r="D40" s="544"/>
      <c r="E40" s="939">
        <v>474</v>
      </c>
      <c r="F40" s="939">
        <v>528</v>
      </c>
      <c r="G40" s="939">
        <v>485</v>
      </c>
      <c r="H40" s="947">
        <v>1013</v>
      </c>
      <c r="I40" s="939">
        <v>503</v>
      </c>
      <c r="J40" s="939">
        <v>552</v>
      </c>
      <c r="K40" s="939">
        <v>470</v>
      </c>
      <c r="L40" s="947">
        <v>1022</v>
      </c>
    </row>
    <row r="41" spans="1:12" s="95" customFormat="1" ht="12">
      <c r="A41" s="10"/>
      <c r="B41" s="1590"/>
      <c r="C41" s="547" t="s">
        <v>386</v>
      </c>
      <c r="D41" s="544"/>
      <c r="E41" s="939">
        <v>249</v>
      </c>
      <c r="F41" s="939">
        <v>294</v>
      </c>
      <c r="G41" s="939">
        <v>326</v>
      </c>
      <c r="H41" s="941">
        <v>620</v>
      </c>
      <c r="I41" s="939">
        <v>248</v>
      </c>
      <c r="J41" s="939">
        <v>291</v>
      </c>
      <c r="K41" s="939">
        <v>318</v>
      </c>
      <c r="L41" s="941">
        <v>609</v>
      </c>
    </row>
    <row r="42" spans="1:12" s="95" customFormat="1" ht="12">
      <c r="A42" s="10"/>
      <c r="B42" s="1590"/>
      <c r="C42" s="547" t="s">
        <v>1487</v>
      </c>
      <c r="D42" s="544"/>
      <c r="E42" s="939">
        <v>52</v>
      </c>
      <c r="F42" s="939">
        <v>62</v>
      </c>
      <c r="G42" s="939">
        <v>75</v>
      </c>
      <c r="H42" s="941">
        <v>137</v>
      </c>
      <c r="I42" s="939">
        <v>53</v>
      </c>
      <c r="J42" s="939">
        <v>58</v>
      </c>
      <c r="K42" s="939">
        <v>75</v>
      </c>
      <c r="L42" s="941">
        <v>133</v>
      </c>
    </row>
    <row r="43" spans="1:12" s="95" customFormat="1" ht="12">
      <c r="A43" s="10"/>
      <c r="B43" s="1590"/>
      <c r="C43" s="547" t="s">
        <v>1488</v>
      </c>
      <c r="D43" s="544"/>
      <c r="E43" s="939">
        <v>66</v>
      </c>
      <c r="F43" s="939">
        <v>114</v>
      </c>
      <c r="G43" s="939">
        <v>110</v>
      </c>
      <c r="H43" s="941">
        <v>224</v>
      </c>
      <c r="I43" s="939">
        <v>66</v>
      </c>
      <c r="J43" s="939">
        <v>114</v>
      </c>
      <c r="K43" s="939">
        <v>107</v>
      </c>
      <c r="L43" s="941">
        <v>221</v>
      </c>
    </row>
    <row r="44" spans="1:12" s="95" customFormat="1" ht="12">
      <c r="A44" s="10"/>
      <c r="B44" s="1590"/>
      <c r="C44" s="547" t="s">
        <v>1489</v>
      </c>
      <c r="D44" s="544"/>
      <c r="E44" s="939">
        <v>127</v>
      </c>
      <c r="F44" s="939">
        <v>158</v>
      </c>
      <c r="G44" s="939">
        <v>192</v>
      </c>
      <c r="H44" s="941">
        <v>350</v>
      </c>
      <c r="I44" s="939">
        <v>131</v>
      </c>
      <c r="J44" s="939">
        <v>167</v>
      </c>
      <c r="K44" s="939">
        <v>197</v>
      </c>
      <c r="L44" s="941">
        <v>364</v>
      </c>
    </row>
    <row r="45" spans="1:12" s="95" customFormat="1" ht="12">
      <c r="A45" s="10"/>
      <c r="B45" s="1590"/>
      <c r="C45" s="547" t="s">
        <v>2105</v>
      </c>
      <c r="D45" s="544"/>
      <c r="E45" s="939">
        <v>136</v>
      </c>
      <c r="F45" s="939">
        <v>161</v>
      </c>
      <c r="G45" s="939">
        <v>158</v>
      </c>
      <c r="H45" s="941">
        <v>319</v>
      </c>
      <c r="I45" s="939">
        <v>144</v>
      </c>
      <c r="J45" s="939">
        <v>167</v>
      </c>
      <c r="K45" s="939">
        <v>170</v>
      </c>
      <c r="L45" s="941">
        <v>337</v>
      </c>
    </row>
    <row r="46" spans="1:12" s="95" customFormat="1" ht="12">
      <c r="A46" s="10"/>
      <c r="B46" s="1590"/>
      <c r="C46" s="547" t="s">
        <v>1490</v>
      </c>
      <c r="D46" s="544"/>
      <c r="E46" s="939">
        <v>152</v>
      </c>
      <c r="F46" s="939">
        <v>183</v>
      </c>
      <c r="G46" s="939">
        <v>188</v>
      </c>
      <c r="H46" s="941">
        <v>371</v>
      </c>
      <c r="I46" s="939">
        <v>151</v>
      </c>
      <c r="J46" s="939">
        <v>183</v>
      </c>
      <c r="K46" s="939">
        <v>186</v>
      </c>
      <c r="L46" s="941">
        <v>369</v>
      </c>
    </row>
    <row r="47" spans="1:12" s="95" customFormat="1" ht="12">
      <c r="A47" s="10"/>
      <c r="B47" s="1590"/>
      <c r="C47" s="547" t="s">
        <v>222</v>
      </c>
      <c r="D47" s="544"/>
      <c r="E47" s="939">
        <v>39</v>
      </c>
      <c r="F47" s="939">
        <v>48</v>
      </c>
      <c r="G47" s="939">
        <v>52</v>
      </c>
      <c r="H47" s="941">
        <v>100</v>
      </c>
      <c r="I47" s="939">
        <v>41</v>
      </c>
      <c r="J47" s="939">
        <v>53</v>
      </c>
      <c r="K47" s="939">
        <v>55</v>
      </c>
      <c r="L47" s="941">
        <v>108</v>
      </c>
    </row>
    <row r="48" spans="1:12" s="95" customFormat="1" ht="12">
      <c r="A48" s="10"/>
      <c r="B48" s="1590"/>
      <c r="C48" s="547" t="s">
        <v>1726</v>
      </c>
      <c r="D48" s="544"/>
      <c r="E48" s="939">
        <v>95</v>
      </c>
      <c r="F48" s="939">
        <v>143</v>
      </c>
      <c r="G48" s="939">
        <v>161</v>
      </c>
      <c r="H48" s="941">
        <v>304</v>
      </c>
      <c r="I48" s="939">
        <v>96</v>
      </c>
      <c r="J48" s="939">
        <v>133</v>
      </c>
      <c r="K48" s="939">
        <v>154</v>
      </c>
      <c r="L48" s="941">
        <v>287</v>
      </c>
    </row>
    <row r="49" spans="1:12" s="95" customFormat="1" ht="12">
      <c r="A49" s="10"/>
      <c r="B49" s="1590"/>
      <c r="C49" s="547" t="s">
        <v>1529</v>
      </c>
      <c r="D49" s="544"/>
      <c r="E49" s="939">
        <v>152</v>
      </c>
      <c r="F49" s="939">
        <v>195</v>
      </c>
      <c r="G49" s="939">
        <v>214</v>
      </c>
      <c r="H49" s="941">
        <v>409</v>
      </c>
      <c r="I49" s="939">
        <v>152</v>
      </c>
      <c r="J49" s="939">
        <v>195</v>
      </c>
      <c r="K49" s="939">
        <v>211</v>
      </c>
      <c r="L49" s="941">
        <v>406</v>
      </c>
    </row>
    <row r="50" spans="1:12" s="95" customFormat="1" ht="12">
      <c r="A50" s="10"/>
      <c r="B50" s="1590"/>
      <c r="C50" s="547" t="s">
        <v>1979</v>
      </c>
      <c r="D50" s="544"/>
      <c r="E50" s="939">
        <v>42</v>
      </c>
      <c r="F50" s="939">
        <v>69</v>
      </c>
      <c r="G50" s="939">
        <v>67</v>
      </c>
      <c r="H50" s="941">
        <v>136</v>
      </c>
      <c r="I50" s="939">
        <v>43</v>
      </c>
      <c r="J50" s="939">
        <v>67</v>
      </c>
      <c r="K50" s="939">
        <v>67</v>
      </c>
      <c r="L50" s="941">
        <v>134</v>
      </c>
    </row>
    <row r="51" spans="1:12" s="95" customFormat="1" ht="12">
      <c r="A51" s="10"/>
      <c r="B51" s="1591"/>
      <c r="C51" s="548" t="s">
        <v>1919</v>
      </c>
      <c r="D51" s="545"/>
      <c r="E51" s="948">
        <v>205</v>
      </c>
      <c r="F51" s="948">
        <v>354</v>
      </c>
      <c r="G51" s="948">
        <v>333</v>
      </c>
      <c r="H51" s="949">
        <v>687</v>
      </c>
      <c r="I51" s="948">
        <v>242</v>
      </c>
      <c r="J51" s="948">
        <v>430</v>
      </c>
      <c r="K51" s="948">
        <v>404</v>
      </c>
      <c r="L51" s="949">
        <v>834</v>
      </c>
    </row>
    <row r="52" spans="1:12" s="95" customFormat="1" ht="12">
      <c r="A52" s="10"/>
      <c r="B52" s="1589" t="s">
        <v>1863</v>
      </c>
      <c r="C52" s="549" t="s">
        <v>1491</v>
      </c>
      <c r="D52" s="546"/>
      <c r="E52" s="697">
        <v>316</v>
      </c>
      <c r="F52" s="697">
        <v>461</v>
      </c>
      <c r="G52" s="697">
        <v>519</v>
      </c>
      <c r="H52" s="699">
        <v>980</v>
      </c>
      <c r="I52" s="697">
        <f>SUM(I53:I57)</f>
        <v>315</v>
      </c>
      <c r="J52" s="697">
        <f>SUM(J53:J57)</f>
        <v>452</v>
      </c>
      <c r="K52" s="697">
        <f>SUM(K53:K57)</f>
        <v>503</v>
      </c>
      <c r="L52" s="699">
        <f>SUM(L53:L57)</f>
        <v>955</v>
      </c>
    </row>
    <row r="53" spans="1:12" s="95" customFormat="1" ht="13.5" customHeight="1">
      <c r="A53" s="10"/>
      <c r="B53" s="1590"/>
      <c r="C53" s="553"/>
      <c r="D53" s="541" t="s">
        <v>2106</v>
      </c>
      <c r="E53" s="937">
        <v>63</v>
      </c>
      <c r="F53" s="937">
        <v>92</v>
      </c>
      <c r="G53" s="937">
        <v>87</v>
      </c>
      <c r="H53" s="938">
        <v>179</v>
      </c>
      <c r="I53" s="937">
        <v>62</v>
      </c>
      <c r="J53" s="937">
        <v>91</v>
      </c>
      <c r="K53" s="937">
        <v>84</v>
      </c>
      <c r="L53" s="938">
        <v>175</v>
      </c>
    </row>
    <row r="54" spans="1:12" s="95" customFormat="1" ht="13.5" customHeight="1">
      <c r="A54" s="10"/>
      <c r="B54" s="1590"/>
      <c r="C54" s="553"/>
      <c r="D54" s="541" t="s">
        <v>2107</v>
      </c>
      <c r="E54" s="937">
        <v>46</v>
      </c>
      <c r="F54" s="937">
        <v>79</v>
      </c>
      <c r="G54" s="937">
        <v>71</v>
      </c>
      <c r="H54" s="938">
        <v>150</v>
      </c>
      <c r="I54" s="937">
        <v>48</v>
      </c>
      <c r="J54" s="937">
        <v>81</v>
      </c>
      <c r="K54" s="937">
        <v>71</v>
      </c>
      <c r="L54" s="938">
        <v>152</v>
      </c>
    </row>
    <row r="55" spans="1:12" s="95" customFormat="1" ht="13.5" customHeight="1">
      <c r="A55" s="10"/>
      <c r="B55" s="1590"/>
      <c r="C55" s="553"/>
      <c r="D55" s="541" t="s">
        <v>2108</v>
      </c>
      <c r="E55" s="937">
        <v>71</v>
      </c>
      <c r="F55" s="937">
        <v>103</v>
      </c>
      <c r="G55" s="937">
        <v>123</v>
      </c>
      <c r="H55" s="938">
        <v>226</v>
      </c>
      <c r="I55" s="937">
        <v>68</v>
      </c>
      <c r="J55" s="937">
        <v>98</v>
      </c>
      <c r="K55" s="937">
        <v>119</v>
      </c>
      <c r="L55" s="938">
        <v>217</v>
      </c>
    </row>
    <row r="56" spans="1:12" s="95" customFormat="1" ht="13.5" customHeight="1">
      <c r="A56" s="10"/>
      <c r="B56" s="1590"/>
      <c r="C56" s="553"/>
      <c r="D56" s="541" t="s">
        <v>2109</v>
      </c>
      <c r="E56" s="937">
        <v>87</v>
      </c>
      <c r="F56" s="937">
        <v>117</v>
      </c>
      <c r="G56" s="937">
        <v>159</v>
      </c>
      <c r="H56" s="938">
        <v>276</v>
      </c>
      <c r="I56" s="937">
        <v>88</v>
      </c>
      <c r="J56" s="937">
        <v>111</v>
      </c>
      <c r="K56" s="937">
        <v>154</v>
      </c>
      <c r="L56" s="938">
        <v>265</v>
      </c>
    </row>
    <row r="57" spans="1:12" s="95" customFormat="1" ht="13.5" customHeight="1">
      <c r="A57" s="10"/>
      <c r="B57" s="1590"/>
      <c r="C57" s="553"/>
      <c r="D57" s="541" t="s">
        <v>2110</v>
      </c>
      <c r="E57" s="937">
        <v>49</v>
      </c>
      <c r="F57" s="937">
        <v>70</v>
      </c>
      <c r="G57" s="937">
        <v>79</v>
      </c>
      <c r="H57" s="938">
        <v>149</v>
      </c>
      <c r="I57" s="937">
        <v>49</v>
      </c>
      <c r="J57" s="937">
        <v>71</v>
      </c>
      <c r="K57" s="937">
        <v>75</v>
      </c>
      <c r="L57" s="938">
        <v>146</v>
      </c>
    </row>
    <row r="58" spans="1:12" s="95" customFormat="1" ht="13.5" customHeight="1">
      <c r="A58" s="10"/>
      <c r="B58" s="1590"/>
      <c r="C58" s="547" t="s">
        <v>1492</v>
      </c>
      <c r="D58" s="544"/>
      <c r="E58" s="939">
        <v>294</v>
      </c>
      <c r="F58" s="939">
        <v>376</v>
      </c>
      <c r="G58" s="939">
        <v>394</v>
      </c>
      <c r="H58" s="941">
        <v>770</v>
      </c>
      <c r="I58" s="939">
        <v>297</v>
      </c>
      <c r="J58" s="939">
        <v>379</v>
      </c>
      <c r="K58" s="939">
        <v>394</v>
      </c>
      <c r="L58" s="941">
        <v>773</v>
      </c>
    </row>
    <row r="59" spans="1:12" s="95" customFormat="1" ht="13.5" customHeight="1">
      <c r="A59" s="10"/>
      <c r="B59" s="1590"/>
      <c r="C59" s="547" t="s">
        <v>1493</v>
      </c>
      <c r="D59" s="544"/>
      <c r="E59" s="939">
        <v>104</v>
      </c>
      <c r="F59" s="939">
        <v>153</v>
      </c>
      <c r="G59" s="939">
        <v>132</v>
      </c>
      <c r="H59" s="941">
        <v>285</v>
      </c>
      <c r="I59" s="939">
        <v>110</v>
      </c>
      <c r="J59" s="939">
        <v>156</v>
      </c>
      <c r="K59" s="939">
        <v>133</v>
      </c>
      <c r="L59" s="941">
        <v>289</v>
      </c>
    </row>
    <row r="60" spans="1:12" s="95" customFormat="1" ht="13.5" customHeight="1">
      <c r="A60" s="10"/>
      <c r="B60" s="1590"/>
      <c r="C60" s="547" t="s">
        <v>1494</v>
      </c>
      <c r="D60" s="544"/>
      <c r="E60" s="939">
        <v>66</v>
      </c>
      <c r="F60" s="939">
        <v>97</v>
      </c>
      <c r="G60" s="939">
        <v>110</v>
      </c>
      <c r="H60" s="941">
        <v>207</v>
      </c>
      <c r="I60" s="939">
        <v>67</v>
      </c>
      <c r="J60" s="939">
        <v>98</v>
      </c>
      <c r="K60" s="939">
        <v>105</v>
      </c>
      <c r="L60" s="941">
        <v>203</v>
      </c>
    </row>
    <row r="61" spans="1:12" s="95" customFormat="1" ht="13.5" customHeight="1">
      <c r="A61" s="10"/>
      <c r="B61" s="1590"/>
      <c r="C61" s="547" t="s">
        <v>1495</v>
      </c>
      <c r="D61" s="544"/>
      <c r="E61" s="939">
        <v>121</v>
      </c>
      <c r="F61" s="939">
        <v>189</v>
      </c>
      <c r="G61" s="939">
        <v>220</v>
      </c>
      <c r="H61" s="941">
        <v>409</v>
      </c>
      <c r="I61" s="939">
        <v>121</v>
      </c>
      <c r="J61" s="939">
        <v>184</v>
      </c>
      <c r="K61" s="939">
        <v>209</v>
      </c>
      <c r="L61" s="941">
        <v>393</v>
      </c>
    </row>
    <row r="62" spans="1:12" s="95" customFormat="1" ht="13.5" customHeight="1">
      <c r="A62" s="10"/>
      <c r="B62" s="1590"/>
      <c r="C62" s="547" t="s">
        <v>408</v>
      </c>
      <c r="D62" s="544"/>
      <c r="E62" s="939">
        <v>129</v>
      </c>
      <c r="F62" s="939">
        <v>158</v>
      </c>
      <c r="G62" s="939">
        <v>176</v>
      </c>
      <c r="H62" s="941">
        <v>334</v>
      </c>
      <c r="I62" s="939">
        <v>132</v>
      </c>
      <c r="J62" s="939">
        <v>162</v>
      </c>
      <c r="K62" s="939">
        <v>181</v>
      </c>
      <c r="L62" s="941">
        <v>343</v>
      </c>
    </row>
    <row r="63" spans="1:12" s="95" customFormat="1" ht="13.5" customHeight="1">
      <c r="A63" s="10"/>
      <c r="B63" s="1590"/>
      <c r="C63" s="547" t="s">
        <v>409</v>
      </c>
      <c r="D63" s="544"/>
      <c r="E63" s="939">
        <v>155</v>
      </c>
      <c r="F63" s="939">
        <v>178</v>
      </c>
      <c r="G63" s="939">
        <v>177</v>
      </c>
      <c r="H63" s="941">
        <v>355</v>
      </c>
      <c r="I63" s="939">
        <v>149</v>
      </c>
      <c r="J63" s="939">
        <v>174</v>
      </c>
      <c r="K63" s="939">
        <v>167</v>
      </c>
      <c r="L63" s="941">
        <v>341</v>
      </c>
    </row>
    <row r="64" spans="1:12" s="95" customFormat="1" ht="13.5" customHeight="1">
      <c r="A64" s="10"/>
      <c r="B64" s="1590"/>
      <c r="C64" s="547" t="s">
        <v>410</v>
      </c>
      <c r="D64" s="544"/>
      <c r="E64" s="939">
        <v>106</v>
      </c>
      <c r="F64" s="939">
        <v>119</v>
      </c>
      <c r="G64" s="939">
        <v>139</v>
      </c>
      <c r="H64" s="941">
        <v>258</v>
      </c>
      <c r="I64" s="939">
        <v>104</v>
      </c>
      <c r="J64" s="939">
        <v>118</v>
      </c>
      <c r="K64" s="939">
        <v>132</v>
      </c>
      <c r="L64" s="941">
        <v>250</v>
      </c>
    </row>
    <row r="65" spans="1:12" s="95" customFormat="1" ht="13.5" customHeight="1">
      <c r="A65" s="10"/>
      <c r="B65" s="1590"/>
      <c r="C65" s="547" t="s">
        <v>411</v>
      </c>
      <c r="D65" s="544"/>
      <c r="E65" s="939">
        <v>96</v>
      </c>
      <c r="F65" s="939">
        <v>121</v>
      </c>
      <c r="G65" s="939">
        <v>119</v>
      </c>
      <c r="H65" s="941">
        <v>240</v>
      </c>
      <c r="I65" s="939">
        <v>98</v>
      </c>
      <c r="J65" s="939">
        <v>116</v>
      </c>
      <c r="K65" s="939">
        <v>122</v>
      </c>
      <c r="L65" s="941">
        <v>238</v>
      </c>
    </row>
    <row r="66" spans="1:12" s="95" customFormat="1" ht="13.5" customHeight="1">
      <c r="A66" s="10"/>
      <c r="B66" s="1591"/>
      <c r="C66" s="548" t="s">
        <v>412</v>
      </c>
      <c r="D66" s="542"/>
      <c r="E66" s="700">
        <v>168</v>
      </c>
      <c r="F66" s="700">
        <v>215</v>
      </c>
      <c r="G66" s="700">
        <v>213</v>
      </c>
      <c r="H66" s="701">
        <v>428</v>
      </c>
      <c r="I66" s="700">
        <v>166</v>
      </c>
      <c r="J66" s="700">
        <v>209</v>
      </c>
      <c r="K66" s="700">
        <v>208</v>
      </c>
      <c r="L66" s="701">
        <v>417</v>
      </c>
    </row>
    <row r="67" spans="1:12" s="21" customFormat="1" ht="18.75" customHeight="1">
      <c r="B67" s="289"/>
      <c r="C67" s="1586"/>
      <c r="D67" s="1586"/>
    </row>
    <row r="68" spans="1:12" s="21" customFormat="1" ht="18.75" customHeight="1">
      <c r="B68" s="18"/>
      <c r="C68" s="18"/>
      <c r="D68" s="18"/>
      <c r="E68" s="299"/>
      <c r="F68" s="298"/>
      <c r="G68" s="299"/>
      <c r="H68" s="299"/>
      <c r="I68" s="539"/>
      <c r="J68" s="538"/>
      <c r="K68" s="539"/>
      <c r="L68" s="538"/>
    </row>
    <row r="69" spans="1:12" ht="18.75" customHeight="1">
      <c r="B69" s="2"/>
      <c r="C69" s="2"/>
      <c r="D69" s="2"/>
    </row>
    <row r="70" spans="1:12" ht="18.75" customHeight="1">
      <c r="B70" s="2"/>
      <c r="C70" s="2"/>
      <c r="D70" s="2"/>
    </row>
    <row r="71" spans="1:12" ht="18.75" customHeight="1">
      <c r="B71" s="2"/>
      <c r="C71" s="2"/>
      <c r="D71" s="2"/>
    </row>
    <row r="72" spans="1:12" ht="18.75" customHeight="1">
      <c r="B72" s="2"/>
      <c r="C72" s="2"/>
      <c r="D72" s="2"/>
    </row>
    <row r="73" spans="1:12" ht="18.75" customHeight="1">
      <c r="B73" s="2"/>
      <c r="C73" s="2"/>
      <c r="D73" s="2"/>
    </row>
    <row r="74" spans="1:12" ht="18.75" customHeight="1">
      <c r="B74" s="2"/>
      <c r="C74" s="2"/>
      <c r="D74" s="2"/>
    </row>
    <row r="75" spans="1:12" ht="18.75" customHeight="1">
      <c r="B75" s="2"/>
      <c r="C75" s="2"/>
      <c r="D75" s="2"/>
    </row>
    <row r="76" spans="1:12" ht="18.75" customHeight="1">
      <c r="B76" s="2"/>
      <c r="C76" s="2"/>
      <c r="D76" s="2"/>
    </row>
  </sheetData>
  <mergeCells count="12">
    <mergeCell ref="J4:L4"/>
    <mergeCell ref="E2:L2"/>
    <mergeCell ref="B3:D5"/>
    <mergeCell ref="B6:B29"/>
    <mergeCell ref="B30:B51"/>
    <mergeCell ref="E3:H3"/>
    <mergeCell ref="I3:L3"/>
    <mergeCell ref="C67:D67"/>
    <mergeCell ref="F4:H4"/>
    <mergeCell ref="E4:E5"/>
    <mergeCell ref="B52:B66"/>
    <mergeCell ref="I4:I5"/>
  </mergeCells>
  <phoneticPr fontId="2"/>
  <pageMargins left="0.78740157480314965" right="0.78740157480314965" top="0.59055118110236227" bottom="0.59055118110236227" header="0.39370078740157483" footer="0.39370078740157483"/>
  <pageSetup paperSize="9" scale="97" firstPageNumber="4" orientation="portrait" r:id="rId1"/>
  <headerFooter alignWithMargins="0">
    <oddHeader>&amp;R&amp;A</oddHeader>
    <oddFooter>&amp;C－９－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activeCell="Y14" sqref="Y14"/>
    </sheetView>
  </sheetViews>
  <sheetFormatPr defaultRowHeight="13.5"/>
  <cols>
    <col min="1" max="1" width="1.25" style="11" customWidth="1"/>
    <col min="2" max="2" width="3.5" style="11" customWidth="1"/>
    <col min="3" max="3" width="17" style="11" customWidth="1"/>
    <col min="4" max="4" width="8.125" style="5" customWidth="1"/>
    <col min="5" max="5" width="7.125" style="11" customWidth="1"/>
    <col min="6" max="6" width="7.625" style="11" customWidth="1"/>
    <col min="7" max="7" width="7.5" style="11" customWidth="1"/>
    <col min="8" max="8" width="7.625" style="11" customWidth="1"/>
    <col min="9" max="9" width="6.75" style="11" customWidth="1"/>
    <col min="10" max="10" width="7.625" style="11" customWidth="1"/>
    <col min="11" max="12" width="6.625" style="11" customWidth="1"/>
    <col min="13" max="13" width="3.375" style="11" customWidth="1"/>
    <col min="14" max="14" width="4.125" style="11" customWidth="1"/>
    <col min="15" max="16" width="3.75" style="11" customWidth="1"/>
    <col min="17" max="17" width="4.75" style="11" customWidth="1"/>
    <col min="18" max="18" width="4.25" style="11" customWidth="1"/>
    <col min="19" max="19" width="2.5" style="11" bestFit="1" customWidth="1"/>
    <col min="20" max="21" width="3.875" style="11" customWidth="1"/>
    <col min="22" max="22" width="9" style="11"/>
    <col min="23" max="23" width="4.75" style="11" customWidth="1"/>
    <col min="24" max="24" width="3" style="11" customWidth="1"/>
    <col min="25" max="16384" width="9" style="11"/>
  </cols>
  <sheetData>
    <row r="1" spans="1:12" s="53" customFormat="1" ht="14.1" customHeight="1">
      <c r="A1" s="6"/>
      <c r="B1" s="52"/>
      <c r="C1" s="52"/>
      <c r="D1" s="5"/>
      <c r="E1" s="1472" t="s">
        <v>2092</v>
      </c>
      <c r="F1" s="1472"/>
      <c r="G1" s="1472"/>
      <c r="H1" s="1472"/>
      <c r="I1" s="1472"/>
      <c r="J1" s="1472"/>
      <c r="K1" s="1472"/>
      <c r="L1" s="1472"/>
    </row>
    <row r="2" spans="1:12" s="95" customFormat="1" ht="15" customHeight="1">
      <c r="A2" s="10"/>
      <c r="B2" s="1523" t="s">
        <v>2111</v>
      </c>
      <c r="C2" s="1480"/>
      <c r="D2" s="1480"/>
      <c r="E2" s="1480" t="s">
        <v>2093</v>
      </c>
      <c r="F2" s="1480"/>
      <c r="G2" s="1480"/>
      <c r="H2" s="1606"/>
      <c r="I2" s="1480" t="s">
        <v>2237</v>
      </c>
      <c r="J2" s="1480"/>
      <c r="K2" s="1480"/>
      <c r="L2" s="1606"/>
    </row>
    <row r="3" spans="1:12" s="95" customFormat="1" ht="15" customHeight="1">
      <c r="A3" s="10"/>
      <c r="B3" s="1506"/>
      <c r="C3" s="1441"/>
      <c r="D3" s="1441"/>
      <c r="E3" s="1441" t="s">
        <v>1396</v>
      </c>
      <c r="F3" s="1441" t="s">
        <v>334</v>
      </c>
      <c r="G3" s="1441"/>
      <c r="H3" s="1587"/>
      <c r="I3" s="1441" t="s">
        <v>1396</v>
      </c>
      <c r="J3" s="1441" t="s">
        <v>334</v>
      </c>
      <c r="K3" s="1441"/>
      <c r="L3" s="1587"/>
    </row>
    <row r="4" spans="1:12" s="95" customFormat="1" ht="15" customHeight="1">
      <c r="A4" s="10"/>
      <c r="B4" s="1506"/>
      <c r="C4" s="1441"/>
      <c r="D4" s="1441"/>
      <c r="E4" s="1441"/>
      <c r="F4" s="294" t="s">
        <v>1572</v>
      </c>
      <c r="G4" s="295" t="s">
        <v>1629</v>
      </c>
      <c r="H4" s="296" t="s">
        <v>1571</v>
      </c>
      <c r="I4" s="1441"/>
      <c r="J4" s="294" t="s">
        <v>1572</v>
      </c>
      <c r="K4" s="295" t="s">
        <v>1629</v>
      </c>
      <c r="L4" s="296" t="s">
        <v>1571</v>
      </c>
    </row>
    <row r="5" spans="1:12" s="95" customFormat="1" ht="13.5" customHeight="1">
      <c r="A5" s="10"/>
      <c r="B5" s="1601" t="s">
        <v>1863</v>
      </c>
      <c r="C5" s="547" t="s">
        <v>413</v>
      </c>
      <c r="D5" s="541"/>
      <c r="E5" s="953">
        <v>84</v>
      </c>
      <c r="F5" s="953">
        <v>90</v>
      </c>
      <c r="G5" s="953">
        <v>103</v>
      </c>
      <c r="H5" s="945">
        <v>193</v>
      </c>
      <c r="I5" s="953">
        <v>84</v>
      </c>
      <c r="J5" s="953">
        <v>86</v>
      </c>
      <c r="K5" s="953">
        <v>101</v>
      </c>
      <c r="L5" s="945">
        <v>187</v>
      </c>
    </row>
    <row r="6" spans="1:12" s="95" customFormat="1" ht="13.5" customHeight="1">
      <c r="A6" s="10"/>
      <c r="B6" s="1601"/>
      <c r="C6" s="547" t="s">
        <v>414</v>
      </c>
      <c r="D6" s="541"/>
      <c r="E6" s="953">
        <v>61</v>
      </c>
      <c r="F6" s="953">
        <v>87</v>
      </c>
      <c r="G6" s="953">
        <v>86</v>
      </c>
      <c r="H6" s="945">
        <v>173</v>
      </c>
      <c r="I6" s="953">
        <v>58</v>
      </c>
      <c r="J6" s="953">
        <v>84</v>
      </c>
      <c r="K6" s="953">
        <v>81</v>
      </c>
      <c r="L6" s="945">
        <v>165</v>
      </c>
    </row>
    <row r="7" spans="1:12" s="95" customFormat="1" ht="13.5" customHeight="1">
      <c r="A7" s="10"/>
      <c r="B7" s="1601"/>
      <c r="C7" s="547" t="s">
        <v>415</v>
      </c>
      <c r="D7" s="541"/>
      <c r="E7" s="953">
        <v>67</v>
      </c>
      <c r="F7" s="953">
        <v>40</v>
      </c>
      <c r="G7" s="953">
        <v>27</v>
      </c>
      <c r="H7" s="945">
        <v>67</v>
      </c>
      <c r="I7" s="953">
        <v>64</v>
      </c>
      <c r="J7" s="953">
        <v>38</v>
      </c>
      <c r="K7" s="953">
        <v>26</v>
      </c>
      <c r="L7" s="945">
        <v>64</v>
      </c>
    </row>
    <row r="8" spans="1:12" s="95" customFormat="1" ht="13.5" customHeight="1">
      <c r="A8" s="10"/>
      <c r="B8" s="1601"/>
      <c r="C8" s="547" t="s">
        <v>2112</v>
      </c>
      <c r="D8" s="541"/>
      <c r="E8" s="953">
        <v>15</v>
      </c>
      <c r="F8" s="953">
        <v>5</v>
      </c>
      <c r="G8" s="953">
        <v>10</v>
      </c>
      <c r="H8" s="945">
        <v>15</v>
      </c>
      <c r="I8" s="953">
        <v>17</v>
      </c>
      <c r="J8" s="953">
        <v>7</v>
      </c>
      <c r="K8" s="953">
        <v>10</v>
      </c>
      <c r="L8" s="945">
        <v>17</v>
      </c>
    </row>
    <row r="9" spans="1:12" s="95" customFormat="1" ht="13.5" customHeight="1">
      <c r="A9" s="10"/>
      <c r="B9" s="1601"/>
      <c r="C9" s="547" t="s">
        <v>1980</v>
      </c>
      <c r="D9" s="541"/>
      <c r="E9" s="953">
        <v>17</v>
      </c>
      <c r="F9" s="953">
        <v>23</v>
      </c>
      <c r="G9" s="953">
        <v>18</v>
      </c>
      <c r="H9" s="945">
        <v>41</v>
      </c>
      <c r="I9" s="953">
        <v>19</v>
      </c>
      <c r="J9" s="953">
        <v>27</v>
      </c>
      <c r="K9" s="953">
        <v>20</v>
      </c>
      <c r="L9" s="945">
        <v>47</v>
      </c>
    </row>
    <row r="10" spans="1:12" s="95" customFormat="1" ht="13.5" customHeight="1">
      <c r="A10" s="10"/>
      <c r="B10" s="1602"/>
      <c r="C10" s="548" t="s">
        <v>1981</v>
      </c>
      <c r="D10" s="542"/>
      <c r="E10" s="954">
        <v>6</v>
      </c>
      <c r="F10" s="954">
        <v>6</v>
      </c>
      <c r="G10" s="955" t="s">
        <v>2238</v>
      </c>
      <c r="H10" s="956">
        <v>6</v>
      </c>
      <c r="I10" s="954">
        <v>7</v>
      </c>
      <c r="J10" s="954">
        <v>7</v>
      </c>
      <c r="K10" s="955" t="s">
        <v>15</v>
      </c>
      <c r="L10" s="956">
        <v>7</v>
      </c>
    </row>
    <row r="11" spans="1:12" s="95" customFormat="1" ht="12">
      <c r="A11" s="10"/>
      <c r="B11" s="1600" t="s">
        <v>1864</v>
      </c>
      <c r="C11" s="549" t="s">
        <v>2113</v>
      </c>
      <c r="D11" s="543"/>
      <c r="E11" s="957">
        <v>457</v>
      </c>
      <c r="F11" s="957">
        <v>510</v>
      </c>
      <c r="G11" s="704">
        <v>600</v>
      </c>
      <c r="H11" s="958">
        <v>1110</v>
      </c>
      <c r="I11" s="957">
        <v>453</v>
      </c>
      <c r="J11" s="957">
        <v>493</v>
      </c>
      <c r="K11" s="704">
        <v>585</v>
      </c>
      <c r="L11" s="958">
        <v>1078</v>
      </c>
    </row>
    <row r="12" spans="1:12" s="95" customFormat="1" ht="13.5" customHeight="1">
      <c r="A12" s="10"/>
      <c r="B12" s="1601"/>
      <c r="C12" s="547" t="s">
        <v>2114</v>
      </c>
      <c r="D12" s="541"/>
      <c r="E12" s="953">
        <v>65</v>
      </c>
      <c r="F12" s="953">
        <v>93</v>
      </c>
      <c r="G12" s="953">
        <v>98</v>
      </c>
      <c r="H12" s="945">
        <v>191</v>
      </c>
      <c r="I12" s="953">
        <v>67</v>
      </c>
      <c r="J12" s="953">
        <v>98</v>
      </c>
      <c r="K12" s="953">
        <v>99</v>
      </c>
      <c r="L12" s="945">
        <v>197</v>
      </c>
    </row>
    <row r="13" spans="1:12" s="95" customFormat="1" ht="13.5" customHeight="1">
      <c r="A13" s="10"/>
      <c r="B13" s="1601"/>
      <c r="C13" s="547" t="s">
        <v>2115</v>
      </c>
      <c r="D13" s="541"/>
      <c r="E13" s="953">
        <v>429</v>
      </c>
      <c r="F13" s="953">
        <v>571</v>
      </c>
      <c r="G13" s="953">
        <v>614</v>
      </c>
      <c r="H13" s="945">
        <v>1185</v>
      </c>
      <c r="I13" s="953">
        <v>436</v>
      </c>
      <c r="J13" s="953">
        <v>567</v>
      </c>
      <c r="K13" s="953">
        <v>624</v>
      </c>
      <c r="L13" s="945">
        <v>1191</v>
      </c>
    </row>
    <row r="14" spans="1:12" s="95" customFormat="1" ht="13.5" customHeight="1">
      <c r="A14" s="10"/>
      <c r="B14" s="1601"/>
      <c r="C14" s="547" t="s">
        <v>578</v>
      </c>
      <c r="D14" s="541"/>
      <c r="E14" s="953">
        <v>43</v>
      </c>
      <c r="F14" s="953">
        <v>72</v>
      </c>
      <c r="G14" s="953">
        <v>82</v>
      </c>
      <c r="H14" s="945">
        <v>154</v>
      </c>
      <c r="I14" s="953">
        <v>44</v>
      </c>
      <c r="J14" s="953">
        <v>70</v>
      </c>
      <c r="K14" s="953">
        <v>77</v>
      </c>
      <c r="L14" s="945">
        <v>147</v>
      </c>
    </row>
    <row r="15" spans="1:12" s="95" customFormat="1" ht="13.5" customHeight="1">
      <c r="A15" s="10"/>
      <c r="B15" s="1601"/>
      <c r="C15" s="547" t="s">
        <v>579</v>
      </c>
      <c r="D15" s="544"/>
      <c r="E15" s="953">
        <v>172</v>
      </c>
      <c r="F15" s="953">
        <v>252</v>
      </c>
      <c r="G15" s="953">
        <v>269</v>
      </c>
      <c r="H15" s="945">
        <v>521</v>
      </c>
      <c r="I15" s="953">
        <v>175</v>
      </c>
      <c r="J15" s="953">
        <v>255</v>
      </c>
      <c r="K15" s="953">
        <v>275</v>
      </c>
      <c r="L15" s="945">
        <v>530</v>
      </c>
    </row>
    <row r="16" spans="1:12" s="95" customFormat="1" ht="13.5" customHeight="1">
      <c r="A16" s="10"/>
      <c r="B16" s="1601"/>
      <c r="C16" s="547" t="s">
        <v>580</v>
      </c>
      <c r="D16" s="544"/>
      <c r="E16" s="953">
        <v>150</v>
      </c>
      <c r="F16" s="953">
        <v>194</v>
      </c>
      <c r="G16" s="953">
        <v>126</v>
      </c>
      <c r="H16" s="945">
        <v>320</v>
      </c>
      <c r="I16" s="953">
        <v>162</v>
      </c>
      <c r="J16" s="953">
        <v>199</v>
      </c>
      <c r="K16" s="953">
        <v>127</v>
      </c>
      <c r="L16" s="945">
        <v>326</v>
      </c>
    </row>
    <row r="17" spans="1:12" s="95" customFormat="1" ht="13.5" customHeight="1">
      <c r="A17" s="10"/>
      <c r="B17" s="1601"/>
      <c r="C17" s="547" t="s">
        <v>1868</v>
      </c>
      <c r="D17" s="544"/>
      <c r="E17" s="953">
        <v>138</v>
      </c>
      <c r="F17" s="953">
        <v>127</v>
      </c>
      <c r="G17" s="953">
        <v>162</v>
      </c>
      <c r="H17" s="945">
        <v>289</v>
      </c>
      <c r="I17" s="953">
        <v>142</v>
      </c>
      <c r="J17" s="953">
        <v>135</v>
      </c>
      <c r="K17" s="953">
        <v>164</v>
      </c>
      <c r="L17" s="945">
        <v>299</v>
      </c>
    </row>
    <row r="18" spans="1:12" s="95" customFormat="1" ht="13.5" customHeight="1">
      <c r="A18" s="10"/>
      <c r="B18" s="1601"/>
      <c r="C18" s="547" t="s">
        <v>1869</v>
      </c>
      <c r="D18" s="544"/>
      <c r="E18" s="953">
        <v>51</v>
      </c>
      <c r="F18" s="953">
        <v>75</v>
      </c>
      <c r="G18" s="953">
        <v>85</v>
      </c>
      <c r="H18" s="945">
        <v>160</v>
      </c>
      <c r="I18" s="953">
        <v>52</v>
      </c>
      <c r="J18" s="953">
        <v>73</v>
      </c>
      <c r="K18" s="953">
        <v>87</v>
      </c>
      <c r="L18" s="945">
        <v>160</v>
      </c>
    </row>
    <row r="19" spans="1:12" s="95" customFormat="1" ht="13.5" customHeight="1">
      <c r="A19" s="10"/>
      <c r="B19" s="1601"/>
      <c r="C19" s="547" t="s">
        <v>1277</v>
      </c>
      <c r="D19" s="544"/>
      <c r="E19" s="953">
        <v>405</v>
      </c>
      <c r="F19" s="953">
        <v>576</v>
      </c>
      <c r="G19" s="953">
        <v>580</v>
      </c>
      <c r="H19" s="945">
        <v>1156</v>
      </c>
      <c r="I19" s="953">
        <v>430</v>
      </c>
      <c r="J19" s="953">
        <v>596</v>
      </c>
      <c r="K19" s="953">
        <v>592</v>
      </c>
      <c r="L19" s="945">
        <v>1188</v>
      </c>
    </row>
    <row r="20" spans="1:12" s="95" customFormat="1" ht="13.5" customHeight="1">
      <c r="A20" s="10"/>
      <c r="B20" s="1601"/>
      <c r="C20" s="547" t="s">
        <v>2117</v>
      </c>
      <c r="D20" s="544"/>
      <c r="E20" s="953">
        <v>170</v>
      </c>
      <c r="F20" s="953">
        <v>253</v>
      </c>
      <c r="G20" s="953">
        <v>247</v>
      </c>
      <c r="H20" s="945">
        <v>500</v>
      </c>
      <c r="I20" s="953">
        <v>173</v>
      </c>
      <c r="J20" s="953">
        <v>252</v>
      </c>
      <c r="K20" s="953">
        <v>254</v>
      </c>
      <c r="L20" s="945">
        <v>506</v>
      </c>
    </row>
    <row r="21" spans="1:12" s="95" customFormat="1" ht="13.5" customHeight="1">
      <c r="A21" s="10"/>
      <c r="B21" s="1601"/>
      <c r="C21" s="547" t="s">
        <v>2116</v>
      </c>
      <c r="D21" s="544"/>
      <c r="E21" s="953">
        <v>192</v>
      </c>
      <c r="F21" s="953">
        <v>253</v>
      </c>
      <c r="G21" s="953">
        <v>238</v>
      </c>
      <c r="H21" s="945">
        <v>491</v>
      </c>
      <c r="I21" s="953">
        <v>195</v>
      </c>
      <c r="J21" s="953">
        <v>257</v>
      </c>
      <c r="K21" s="953">
        <v>255</v>
      </c>
      <c r="L21" s="945">
        <v>512</v>
      </c>
    </row>
    <row r="22" spans="1:12" s="95" customFormat="1" ht="13.5" customHeight="1">
      <c r="A22" s="10"/>
      <c r="B22" s="1601"/>
      <c r="C22" s="547" t="s">
        <v>599</v>
      </c>
      <c r="D22" s="544"/>
      <c r="E22" s="953">
        <v>95</v>
      </c>
      <c r="F22" s="953">
        <v>178</v>
      </c>
      <c r="G22" s="953">
        <v>156</v>
      </c>
      <c r="H22" s="945">
        <v>334</v>
      </c>
      <c r="I22" s="953">
        <v>93</v>
      </c>
      <c r="J22" s="953">
        <v>168</v>
      </c>
      <c r="K22" s="953">
        <v>149</v>
      </c>
      <c r="L22" s="945">
        <v>317</v>
      </c>
    </row>
    <row r="23" spans="1:12" s="95" customFormat="1" ht="13.5" customHeight="1">
      <c r="A23" s="10"/>
      <c r="B23" s="1601"/>
      <c r="C23" s="547" t="s">
        <v>2118</v>
      </c>
      <c r="D23" s="544"/>
      <c r="E23" s="953">
        <v>226</v>
      </c>
      <c r="F23" s="953">
        <v>354</v>
      </c>
      <c r="G23" s="953">
        <v>387</v>
      </c>
      <c r="H23" s="945">
        <v>741</v>
      </c>
      <c r="I23" s="953">
        <v>228</v>
      </c>
      <c r="J23" s="953">
        <v>360</v>
      </c>
      <c r="K23" s="953">
        <v>396</v>
      </c>
      <c r="L23" s="945">
        <v>756</v>
      </c>
    </row>
    <row r="24" spans="1:12" s="95" customFormat="1" ht="13.5" customHeight="1">
      <c r="A24" s="10"/>
      <c r="B24" s="1601"/>
      <c r="C24" s="547" t="s">
        <v>600</v>
      </c>
      <c r="D24" s="544"/>
      <c r="E24" s="953">
        <v>58</v>
      </c>
      <c r="F24" s="953">
        <v>58</v>
      </c>
      <c r="G24" s="959" t="s">
        <v>2238</v>
      </c>
      <c r="H24" s="945">
        <v>58</v>
      </c>
      <c r="I24" s="953">
        <v>58</v>
      </c>
      <c r="J24" s="953">
        <v>58</v>
      </c>
      <c r="K24" s="959" t="s">
        <v>15</v>
      </c>
      <c r="L24" s="945">
        <v>58</v>
      </c>
    </row>
    <row r="25" spans="1:12" s="95" customFormat="1" ht="13.5" customHeight="1">
      <c r="A25" s="10"/>
      <c r="B25" s="1601"/>
      <c r="C25" s="547" t="s">
        <v>866</v>
      </c>
      <c r="D25" s="544"/>
      <c r="E25" s="953">
        <v>7</v>
      </c>
      <c r="F25" s="953">
        <v>3</v>
      </c>
      <c r="G25" s="953">
        <v>4</v>
      </c>
      <c r="H25" s="945">
        <v>7</v>
      </c>
      <c r="I25" s="953">
        <v>5</v>
      </c>
      <c r="J25" s="953">
        <v>2</v>
      </c>
      <c r="K25" s="953">
        <v>3</v>
      </c>
      <c r="L25" s="945">
        <v>5</v>
      </c>
    </row>
    <row r="26" spans="1:12" s="95" customFormat="1" ht="13.5" customHeight="1">
      <c r="A26" s="10"/>
      <c r="B26" s="1601"/>
      <c r="C26" s="706" t="s">
        <v>1895</v>
      </c>
      <c r="D26" s="544"/>
      <c r="E26" s="953">
        <v>75</v>
      </c>
      <c r="F26" s="953">
        <v>140</v>
      </c>
      <c r="G26" s="953">
        <v>134</v>
      </c>
      <c r="H26" s="945">
        <v>274</v>
      </c>
      <c r="I26" s="953">
        <v>76</v>
      </c>
      <c r="J26" s="953">
        <v>141</v>
      </c>
      <c r="K26" s="953">
        <v>135</v>
      </c>
      <c r="L26" s="945">
        <v>276</v>
      </c>
    </row>
    <row r="27" spans="1:12" s="95" customFormat="1" ht="12" customHeight="1">
      <c r="A27" s="10"/>
      <c r="B27" s="1602"/>
      <c r="C27" s="548" t="s">
        <v>1982</v>
      </c>
      <c r="D27" s="545"/>
      <c r="E27" s="954">
        <v>61</v>
      </c>
      <c r="F27" s="954">
        <v>107</v>
      </c>
      <c r="G27" s="954">
        <v>112</v>
      </c>
      <c r="H27" s="956">
        <v>219</v>
      </c>
      <c r="I27" s="954">
        <v>68</v>
      </c>
      <c r="J27" s="954">
        <v>120</v>
      </c>
      <c r="K27" s="954">
        <v>127</v>
      </c>
      <c r="L27" s="956">
        <v>247</v>
      </c>
    </row>
    <row r="28" spans="1:12" s="95" customFormat="1" ht="13.5" customHeight="1">
      <c r="A28" s="10"/>
      <c r="B28" s="1600" t="s">
        <v>1865</v>
      </c>
      <c r="C28" s="549" t="s">
        <v>2119</v>
      </c>
      <c r="D28" s="546"/>
      <c r="E28" s="957">
        <v>250</v>
      </c>
      <c r="F28" s="957">
        <v>348</v>
      </c>
      <c r="G28" s="957">
        <v>380</v>
      </c>
      <c r="H28" s="960">
        <v>728</v>
      </c>
      <c r="I28" s="957">
        <f>SUM(I29:I32)</f>
        <v>245</v>
      </c>
      <c r="J28" s="957">
        <f>SUM(J29:J32)</f>
        <v>340</v>
      </c>
      <c r="K28" s="957">
        <f>SUM(K29:K32)</f>
        <v>372</v>
      </c>
      <c r="L28" s="960">
        <f>SUM(L29:L32)</f>
        <v>712</v>
      </c>
    </row>
    <row r="29" spans="1:12" s="95" customFormat="1" ht="13.5" customHeight="1">
      <c r="A29" s="10"/>
      <c r="B29" s="1601"/>
      <c r="C29" s="547"/>
      <c r="D29" s="541" t="s">
        <v>2120</v>
      </c>
      <c r="E29" s="937">
        <v>53</v>
      </c>
      <c r="F29" s="937">
        <v>59</v>
      </c>
      <c r="G29" s="937">
        <v>81</v>
      </c>
      <c r="H29" s="938">
        <v>140</v>
      </c>
      <c r="I29" s="937">
        <v>53</v>
      </c>
      <c r="J29" s="937">
        <v>59</v>
      </c>
      <c r="K29" s="937">
        <v>81</v>
      </c>
      <c r="L29" s="938">
        <v>140</v>
      </c>
    </row>
    <row r="30" spans="1:12" s="95" customFormat="1" ht="13.5" customHeight="1">
      <c r="A30" s="10"/>
      <c r="B30" s="1601"/>
      <c r="C30" s="547"/>
      <c r="D30" s="541" t="s">
        <v>2121</v>
      </c>
      <c r="E30" s="937">
        <v>84</v>
      </c>
      <c r="F30" s="937">
        <v>120</v>
      </c>
      <c r="G30" s="937">
        <v>131</v>
      </c>
      <c r="H30" s="938">
        <v>251</v>
      </c>
      <c r="I30" s="937">
        <v>79</v>
      </c>
      <c r="J30" s="937">
        <v>115</v>
      </c>
      <c r="K30" s="937">
        <v>123</v>
      </c>
      <c r="L30" s="938">
        <v>238</v>
      </c>
    </row>
    <row r="31" spans="1:12" s="95" customFormat="1" ht="13.5" customHeight="1">
      <c r="A31" s="10"/>
      <c r="B31" s="1601"/>
      <c r="C31" s="547"/>
      <c r="D31" s="541" t="s">
        <v>2122</v>
      </c>
      <c r="E31" s="937">
        <v>70</v>
      </c>
      <c r="F31" s="937">
        <v>98</v>
      </c>
      <c r="G31" s="937">
        <v>87</v>
      </c>
      <c r="H31" s="938">
        <v>185</v>
      </c>
      <c r="I31" s="937">
        <v>71</v>
      </c>
      <c r="J31" s="937">
        <v>101</v>
      </c>
      <c r="K31" s="937">
        <v>92</v>
      </c>
      <c r="L31" s="938">
        <v>193</v>
      </c>
    </row>
    <row r="32" spans="1:12" s="95" customFormat="1" ht="13.5" customHeight="1">
      <c r="A32" s="10"/>
      <c r="B32" s="1601"/>
      <c r="C32" s="547"/>
      <c r="D32" s="541" t="s">
        <v>2123</v>
      </c>
      <c r="E32" s="937">
        <v>43</v>
      </c>
      <c r="F32" s="937">
        <v>71</v>
      </c>
      <c r="G32" s="937">
        <v>81</v>
      </c>
      <c r="H32" s="938">
        <v>152</v>
      </c>
      <c r="I32" s="937">
        <v>42</v>
      </c>
      <c r="J32" s="937">
        <v>65</v>
      </c>
      <c r="K32" s="937">
        <v>76</v>
      </c>
      <c r="L32" s="938">
        <v>141</v>
      </c>
    </row>
    <row r="33" spans="1:12" s="95" customFormat="1" ht="13.5" customHeight="1">
      <c r="A33" s="10"/>
      <c r="B33" s="1601"/>
      <c r="C33" s="547" t="s">
        <v>601</v>
      </c>
      <c r="D33" s="544"/>
      <c r="E33" s="961">
        <v>118</v>
      </c>
      <c r="F33" s="961">
        <v>130</v>
      </c>
      <c r="G33" s="961">
        <v>161</v>
      </c>
      <c r="H33" s="940">
        <v>291</v>
      </c>
      <c r="I33" s="961">
        <v>133</v>
      </c>
      <c r="J33" s="961">
        <v>122</v>
      </c>
      <c r="K33" s="961">
        <v>172</v>
      </c>
      <c r="L33" s="940">
        <v>294</v>
      </c>
    </row>
    <row r="34" spans="1:12" s="95" customFormat="1" ht="13.5" customHeight="1">
      <c r="A34" s="10"/>
      <c r="B34" s="1601"/>
      <c r="C34" s="547" t="s">
        <v>2124</v>
      </c>
      <c r="D34" s="544"/>
      <c r="E34" s="961">
        <v>51</v>
      </c>
      <c r="F34" s="961">
        <v>76</v>
      </c>
      <c r="G34" s="961">
        <v>91</v>
      </c>
      <c r="H34" s="940">
        <v>167</v>
      </c>
      <c r="I34" s="961">
        <v>54</v>
      </c>
      <c r="J34" s="961">
        <v>78</v>
      </c>
      <c r="K34" s="961">
        <v>93</v>
      </c>
      <c r="L34" s="940">
        <v>171</v>
      </c>
    </row>
    <row r="35" spans="1:12" s="95" customFormat="1" ht="13.5" customHeight="1">
      <c r="A35" s="10"/>
      <c r="B35" s="1601"/>
      <c r="C35" s="547" t="s">
        <v>602</v>
      </c>
      <c r="D35" s="544"/>
      <c r="E35" s="961">
        <v>37</v>
      </c>
      <c r="F35" s="961">
        <v>52</v>
      </c>
      <c r="G35" s="961">
        <v>51</v>
      </c>
      <c r="H35" s="940">
        <v>103</v>
      </c>
      <c r="I35" s="961">
        <v>38</v>
      </c>
      <c r="J35" s="961">
        <v>55</v>
      </c>
      <c r="K35" s="961">
        <v>52</v>
      </c>
      <c r="L35" s="940">
        <v>107</v>
      </c>
    </row>
    <row r="36" spans="1:12" s="95" customFormat="1" ht="13.5" customHeight="1">
      <c r="A36" s="10"/>
      <c r="B36" s="1601"/>
      <c r="C36" s="547" t="s">
        <v>603</v>
      </c>
      <c r="D36" s="544"/>
      <c r="E36" s="961">
        <v>99</v>
      </c>
      <c r="F36" s="961">
        <v>155</v>
      </c>
      <c r="G36" s="961">
        <v>173</v>
      </c>
      <c r="H36" s="940">
        <v>328</v>
      </c>
      <c r="I36" s="961">
        <v>99</v>
      </c>
      <c r="J36" s="961">
        <v>157</v>
      </c>
      <c r="K36" s="961">
        <v>168</v>
      </c>
      <c r="L36" s="940">
        <v>325</v>
      </c>
    </row>
    <row r="37" spans="1:12" s="95" customFormat="1" ht="13.5" customHeight="1">
      <c r="A37" s="10"/>
      <c r="B37" s="1601"/>
      <c r="C37" s="547" t="s">
        <v>2125</v>
      </c>
      <c r="D37" s="544"/>
      <c r="E37" s="961">
        <v>233</v>
      </c>
      <c r="F37" s="961">
        <v>359</v>
      </c>
      <c r="G37" s="961">
        <v>403</v>
      </c>
      <c r="H37" s="940">
        <v>762</v>
      </c>
      <c r="I37" s="961">
        <v>232</v>
      </c>
      <c r="J37" s="961">
        <v>351</v>
      </c>
      <c r="K37" s="961">
        <v>390</v>
      </c>
      <c r="L37" s="940">
        <v>741</v>
      </c>
    </row>
    <row r="38" spans="1:12" s="95" customFormat="1" ht="13.5" customHeight="1">
      <c r="A38" s="10"/>
      <c r="B38" s="1601"/>
      <c r="C38" s="547" t="s">
        <v>2126</v>
      </c>
      <c r="D38" s="544"/>
      <c r="E38" s="961">
        <v>464</v>
      </c>
      <c r="F38" s="961">
        <v>584</v>
      </c>
      <c r="G38" s="961">
        <v>588</v>
      </c>
      <c r="H38" s="940">
        <v>1172</v>
      </c>
      <c r="I38" s="961">
        <v>469</v>
      </c>
      <c r="J38" s="961">
        <v>584</v>
      </c>
      <c r="K38" s="961">
        <v>597</v>
      </c>
      <c r="L38" s="940">
        <v>1181</v>
      </c>
    </row>
    <row r="39" spans="1:12" s="95" customFormat="1" ht="13.5" customHeight="1">
      <c r="A39" s="10"/>
      <c r="B39" s="1602"/>
      <c r="C39" s="548" t="s">
        <v>1922</v>
      </c>
      <c r="D39" s="545"/>
      <c r="E39" s="962">
        <v>4</v>
      </c>
      <c r="F39" s="962">
        <v>4</v>
      </c>
      <c r="G39" s="963" t="s">
        <v>2238</v>
      </c>
      <c r="H39" s="964">
        <v>4</v>
      </c>
      <c r="I39" s="962">
        <v>13</v>
      </c>
      <c r="J39" s="962">
        <v>13</v>
      </c>
      <c r="K39" s="963" t="s">
        <v>15</v>
      </c>
      <c r="L39" s="964">
        <v>13</v>
      </c>
    </row>
    <row r="40" spans="1:12" s="95" customFormat="1" ht="12">
      <c r="A40" s="10"/>
      <c r="B40" s="1600" t="s">
        <v>1900</v>
      </c>
      <c r="C40" s="549" t="s">
        <v>2127</v>
      </c>
      <c r="D40" s="546"/>
      <c r="E40" s="965">
        <v>328</v>
      </c>
      <c r="F40" s="965">
        <v>482</v>
      </c>
      <c r="G40" s="965">
        <v>508</v>
      </c>
      <c r="H40" s="966">
        <v>990</v>
      </c>
      <c r="I40" s="965">
        <v>329</v>
      </c>
      <c r="J40" s="965">
        <v>477</v>
      </c>
      <c r="K40" s="965">
        <v>494</v>
      </c>
      <c r="L40" s="966">
        <v>971</v>
      </c>
    </row>
    <row r="41" spans="1:12" s="95" customFormat="1" ht="13.5" customHeight="1">
      <c r="A41" s="10"/>
      <c r="B41" s="1601"/>
      <c r="C41" s="547" t="s">
        <v>2128</v>
      </c>
      <c r="D41" s="544"/>
      <c r="E41" s="961">
        <v>24</v>
      </c>
      <c r="F41" s="961">
        <v>38</v>
      </c>
      <c r="G41" s="961">
        <v>44</v>
      </c>
      <c r="H41" s="940">
        <v>82</v>
      </c>
      <c r="I41" s="961">
        <v>23</v>
      </c>
      <c r="J41" s="961">
        <v>32</v>
      </c>
      <c r="K41" s="961">
        <v>40</v>
      </c>
      <c r="L41" s="940">
        <v>72</v>
      </c>
    </row>
    <row r="42" spans="1:12" s="95" customFormat="1" ht="13.5" customHeight="1">
      <c r="A42" s="10"/>
      <c r="B42" s="1601"/>
      <c r="C42" s="547" t="s">
        <v>2129</v>
      </c>
      <c r="D42" s="544"/>
      <c r="E42" s="961">
        <v>81</v>
      </c>
      <c r="F42" s="961">
        <v>103</v>
      </c>
      <c r="G42" s="961">
        <v>108</v>
      </c>
      <c r="H42" s="940">
        <v>211</v>
      </c>
      <c r="I42" s="961">
        <v>83</v>
      </c>
      <c r="J42" s="961">
        <v>101</v>
      </c>
      <c r="K42" s="961">
        <v>107</v>
      </c>
      <c r="L42" s="940">
        <v>208</v>
      </c>
    </row>
    <row r="43" spans="1:12" s="95" customFormat="1" ht="13.5" customHeight="1">
      <c r="A43" s="10"/>
      <c r="B43" s="1601"/>
      <c r="C43" s="547" t="s">
        <v>2130</v>
      </c>
      <c r="D43" s="544"/>
      <c r="E43" s="961">
        <v>61</v>
      </c>
      <c r="F43" s="961">
        <v>101</v>
      </c>
      <c r="G43" s="961">
        <v>110</v>
      </c>
      <c r="H43" s="940">
        <v>211</v>
      </c>
      <c r="I43" s="961">
        <v>63</v>
      </c>
      <c r="J43" s="961">
        <v>104</v>
      </c>
      <c r="K43" s="961">
        <v>108</v>
      </c>
      <c r="L43" s="940">
        <v>212</v>
      </c>
    </row>
    <row r="44" spans="1:12" s="95" customFormat="1" ht="13.5" customHeight="1">
      <c r="A44" s="10"/>
      <c r="B44" s="1601"/>
      <c r="C44" s="547" t="s">
        <v>1201</v>
      </c>
      <c r="D44" s="544"/>
      <c r="E44" s="961">
        <v>96</v>
      </c>
      <c r="F44" s="961">
        <v>160</v>
      </c>
      <c r="G44" s="961">
        <v>160</v>
      </c>
      <c r="H44" s="940">
        <v>320</v>
      </c>
      <c r="I44" s="961">
        <v>98</v>
      </c>
      <c r="J44" s="961">
        <v>159</v>
      </c>
      <c r="K44" s="961">
        <v>159</v>
      </c>
      <c r="L44" s="940">
        <v>318</v>
      </c>
    </row>
    <row r="45" spans="1:12" s="95" customFormat="1" ht="13.5" customHeight="1">
      <c r="A45" s="10"/>
      <c r="B45" s="1601"/>
      <c r="C45" s="547" t="s">
        <v>2131</v>
      </c>
      <c r="D45" s="544"/>
      <c r="E45" s="961">
        <v>422</v>
      </c>
      <c r="F45" s="961">
        <v>584</v>
      </c>
      <c r="G45" s="961">
        <v>618</v>
      </c>
      <c r="H45" s="940">
        <v>1202</v>
      </c>
      <c r="I45" s="961">
        <v>421</v>
      </c>
      <c r="J45" s="961">
        <v>577</v>
      </c>
      <c r="K45" s="961">
        <v>601</v>
      </c>
      <c r="L45" s="940">
        <v>1178</v>
      </c>
    </row>
    <row r="46" spans="1:12" s="95" customFormat="1" ht="13.5" customHeight="1">
      <c r="A46" s="10"/>
      <c r="B46" s="1601"/>
      <c r="C46" s="547" t="s">
        <v>1486</v>
      </c>
      <c r="D46" s="544"/>
      <c r="E46" s="961">
        <v>730</v>
      </c>
      <c r="F46" s="961">
        <v>1040</v>
      </c>
      <c r="G46" s="961">
        <v>1017</v>
      </c>
      <c r="H46" s="940">
        <v>2057</v>
      </c>
      <c r="I46" s="961">
        <v>755</v>
      </c>
      <c r="J46" s="961">
        <v>1044</v>
      </c>
      <c r="K46" s="961">
        <v>1028</v>
      </c>
      <c r="L46" s="940">
        <v>2072</v>
      </c>
    </row>
    <row r="47" spans="1:12" s="95" customFormat="1" ht="13.5" customHeight="1">
      <c r="A47" s="10"/>
      <c r="B47" s="1601"/>
      <c r="C47" s="547" t="s">
        <v>2132</v>
      </c>
      <c r="D47" s="544"/>
      <c r="E47" s="961">
        <v>326</v>
      </c>
      <c r="F47" s="961">
        <v>553</v>
      </c>
      <c r="G47" s="961">
        <v>526</v>
      </c>
      <c r="H47" s="940">
        <v>1079</v>
      </c>
      <c r="I47" s="961">
        <v>332</v>
      </c>
      <c r="J47" s="961">
        <v>540</v>
      </c>
      <c r="K47" s="961">
        <v>527</v>
      </c>
      <c r="L47" s="940">
        <v>1067</v>
      </c>
    </row>
    <row r="48" spans="1:12" s="95" customFormat="1" ht="13.5" customHeight="1">
      <c r="A48" s="10"/>
      <c r="B48" s="1601"/>
      <c r="C48" s="547" t="s">
        <v>2133</v>
      </c>
      <c r="D48" s="544"/>
      <c r="E48" s="961">
        <v>98</v>
      </c>
      <c r="F48" s="961">
        <v>142</v>
      </c>
      <c r="G48" s="961">
        <v>154</v>
      </c>
      <c r="H48" s="940">
        <v>296</v>
      </c>
      <c r="I48" s="961">
        <v>102</v>
      </c>
      <c r="J48" s="961">
        <v>142</v>
      </c>
      <c r="K48" s="961">
        <v>161</v>
      </c>
      <c r="L48" s="940">
        <v>303</v>
      </c>
    </row>
    <row r="49" spans="1:12" s="95" customFormat="1" ht="13.5" customHeight="1">
      <c r="A49" s="10"/>
      <c r="B49" s="1601"/>
      <c r="C49" s="547" t="s">
        <v>2134</v>
      </c>
      <c r="D49" s="544"/>
      <c r="E49" s="691">
        <v>90</v>
      </c>
      <c r="F49" s="691">
        <v>155</v>
      </c>
      <c r="G49" s="691">
        <v>149</v>
      </c>
      <c r="H49" s="705">
        <v>304</v>
      </c>
      <c r="I49" s="691">
        <v>91</v>
      </c>
      <c r="J49" s="691">
        <v>148</v>
      </c>
      <c r="K49" s="691">
        <v>152</v>
      </c>
      <c r="L49" s="705">
        <v>300</v>
      </c>
    </row>
    <row r="50" spans="1:12" s="95" customFormat="1" ht="13.5" customHeight="1">
      <c r="A50" s="10"/>
      <c r="B50" s="1601"/>
      <c r="C50" s="547" t="s">
        <v>2135</v>
      </c>
      <c r="D50" s="541"/>
      <c r="E50" s="961">
        <v>197</v>
      </c>
      <c r="F50" s="961">
        <v>273</v>
      </c>
      <c r="G50" s="961">
        <v>282</v>
      </c>
      <c r="H50" s="940">
        <v>555</v>
      </c>
      <c r="I50" s="961">
        <v>205</v>
      </c>
      <c r="J50" s="961">
        <v>272</v>
      </c>
      <c r="K50" s="961">
        <v>295</v>
      </c>
      <c r="L50" s="940">
        <v>567</v>
      </c>
    </row>
    <row r="51" spans="1:12" s="95" customFormat="1" ht="13.5" customHeight="1">
      <c r="A51" s="10"/>
      <c r="B51" s="1601"/>
      <c r="C51" s="547" t="s">
        <v>2136</v>
      </c>
      <c r="D51" s="541"/>
      <c r="E51" s="961">
        <v>225</v>
      </c>
      <c r="F51" s="961">
        <v>347</v>
      </c>
      <c r="G51" s="961">
        <v>379</v>
      </c>
      <c r="H51" s="940">
        <v>726</v>
      </c>
      <c r="I51" s="961">
        <v>226</v>
      </c>
      <c r="J51" s="961">
        <v>339</v>
      </c>
      <c r="K51" s="961">
        <v>370</v>
      </c>
      <c r="L51" s="940">
        <v>709</v>
      </c>
    </row>
    <row r="52" spans="1:12" s="95" customFormat="1" ht="13.5" customHeight="1">
      <c r="A52" s="10"/>
      <c r="B52" s="1601"/>
      <c r="C52" s="547" t="s">
        <v>2137</v>
      </c>
      <c r="D52" s="541"/>
      <c r="E52" s="961">
        <v>93</v>
      </c>
      <c r="F52" s="961">
        <v>137</v>
      </c>
      <c r="G52" s="961">
        <v>140</v>
      </c>
      <c r="H52" s="940">
        <v>277</v>
      </c>
      <c r="I52" s="961">
        <v>96</v>
      </c>
      <c r="J52" s="961">
        <v>139</v>
      </c>
      <c r="K52" s="961">
        <v>142</v>
      </c>
      <c r="L52" s="940">
        <v>281</v>
      </c>
    </row>
    <row r="53" spans="1:12" s="95" customFormat="1" ht="13.5" customHeight="1">
      <c r="A53" s="10"/>
      <c r="B53" s="1601"/>
      <c r="C53" s="547" t="s">
        <v>2138</v>
      </c>
      <c r="D53" s="541"/>
      <c r="E53" s="961">
        <v>138</v>
      </c>
      <c r="F53" s="961">
        <v>198</v>
      </c>
      <c r="G53" s="961">
        <v>208</v>
      </c>
      <c r="H53" s="940">
        <v>406</v>
      </c>
      <c r="I53" s="961">
        <v>135</v>
      </c>
      <c r="J53" s="961">
        <v>191</v>
      </c>
      <c r="K53" s="961">
        <v>194</v>
      </c>
      <c r="L53" s="940">
        <v>385</v>
      </c>
    </row>
    <row r="54" spans="1:12" s="95" customFormat="1" ht="13.5" customHeight="1">
      <c r="A54" s="10"/>
      <c r="B54" s="1601"/>
      <c r="C54" s="547" t="s">
        <v>2139</v>
      </c>
      <c r="D54" s="541"/>
      <c r="E54" s="961">
        <v>88</v>
      </c>
      <c r="F54" s="961">
        <v>145</v>
      </c>
      <c r="G54" s="961">
        <v>148</v>
      </c>
      <c r="H54" s="940">
        <v>293</v>
      </c>
      <c r="I54" s="961">
        <v>88</v>
      </c>
      <c r="J54" s="961">
        <v>145</v>
      </c>
      <c r="K54" s="961">
        <v>149</v>
      </c>
      <c r="L54" s="940">
        <v>294</v>
      </c>
    </row>
    <row r="55" spans="1:12" s="95" customFormat="1" ht="13.5" customHeight="1">
      <c r="A55" s="10"/>
      <c r="B55" s="1601"/>
      <c r="C55" s="547" t="s">
        <v>2140</v>
      </c>
      <c r="D55" s="544"/>
      <c r="E55" s="961">
        <v>29</v>
      </c>
      <c r="F55" s="961">
        <v>54</v>
      </c>
      <c r="G55" s="961">
        <v>40</v>
      </c>
      <c r="H55" s="940">
        <v>94</v>
      </c>
      <c r="I55" s="961">
        <v>29</v>
      </c>
      <c r="J55" s="961">
        <v>54</v>
      </c>
      <c r="K55" s="961">
        <v>38</v>
      </c>
      <c r="L55" s="940">
        <v>92</v>
      </c>
    </row>
    <row r="56" spans="1:12" s="95" customFormat="1" ht="13.5" customHeight="1">
      <c r="A56" s="10"/>
      <c r="B56" s="1601"/>
      <c r="C56" s="547" t="s">
        <v>1566</v>
      </c>
      <c r="D56" s="544"/>
      <c r="E56" s="961">
        <v>116</v>
      </c>
      <c r="F56" s="961">
        <v>184</v>
      </c>
      <c r="G56" s="961">
        <v>173</v>
      </c>
      <c r="H56" s="940">
        <v>357</v>
      </c>
      <c r="I56" s="961">
        <v>117</v>
      </c>
      <c r="J56" s="961">
        <v>183</v>
      </c>
      <c r="K56" s="961">
        <v>171</v>
      </c>
      <c r="L56" s="940">
        <v>354</v>
      </c>
    </row>
    <row r="57" spans="1:12" s="95" customFormat="1" ht="13.5" customHeight="1">
      <c r="A57" s="10"/>
      <c r="B57" s="1601"/>
      <c r="C57" s="547" t="s">
        <v>2141</v>
      </c>
      <c r="D57" s="544"/>
      <c r="E57" s="961">
        <v>121</v>
      </c>
      <c r="F57" s="961">
        <v>176</v>
      </c>
      <c r="G57" s="961">
        <v>181</v>
      </c>
      <c r="H57" s="940">
        <v>357</v>
      </c>
      <c r="I57" s="961">
        <v>122</v>
      </c>
      <c r="J57" s="961">
        <v>174</v>
      </c>
      <c r="K57" s="961">
        <v>175</v>
      </c>
      <c r="L57" s="940">
        <v>349</v>
      </c>
    </row>
    <row r="58" spans="1:12" s="95" customFormat="1" ht="13.5" customHeight="1">
      <c r="A58" s="10"/>
      <c r="B58" s="1601"/>
      <c r="C58" s="547" t="s">
        <v>2142</v>
      </c>
      <c r="D58" s="544"/>
      <c r="E58" s="961">
        <v>201</v>
      </c>
      <c r="F58" s="961">
        <v>293</v>
      </c>
      <c r="G58" s="961">
        <v>270</v>
      </c>
      <c r="H58" s="940">
        <v>563</v>
      </c>
      <c r="I58" s="961">
        <v>205</v>
      </c>
      <c r="J58" s="961">
        <v>286</v>
      </c>
      <c r="K58" s="961">
        <v>279</v>
      </c>
      <c r="L58" s="940">
        <v>565</v>
      </c>
    </row>
    <row r="59" spans="1:12" s="95" customFormat="1" ht="13.5" customHeight="1">
      <c r="A59" s="10"/>
      <c r="B59" s="1601"/>
      <c r="C59" s="547" t="s">
        <v>2143</v>
      </c>
      <c r="D59" s="544"/>
      <c r="E59" s="961">
        <v>315</v>
      </c>
      <c r="F59" s="961">
        <v>508</v>
      </c>
      <c r="G59" s="961">
        <v>545</v>
      </c>
      <c r="H59" s="940">
        <v>1053</v>
      </c>
      <c r="I59" s="961">
        <v>315</v>
      </c>
      <c r="J59" s="961">
        <v>506</v>
      </c>
      <c r="K59" s="961">
        <v>533</v>
      </c>
      <c r="L59" s="940">
        <v>1039</v>
      </c>
    </row>
    <row r="60" spans="1:12" s="95" customFormat="1" ht="13.5" customHeight="1">
      <c r="A60" s="10"/>
      <c r="B60" s="1601"/>
      <c r="C60" s="547" t="s">
        <v>2144</v>
      </c>
      <c r="D60" s="544"/>
      <c r="E60" s="961">
        <v>86</v>
      </c>
      <c r="F60" s="961">
        <v>103</v>
      </c>
      <c r="G60" s="961">
        <v>122</v>
      </c>
      <c r="H60" s="940">
        <v>225</v>
      </c>
      <c r="I60" s="961">
        <v>84</v>
      </c>
      <c r="J60" s="961">
        <v>104</v>
      </c>
      <c r="K60" s="961">
        <v>119</v>
      </c>
      <c r="L60" s="940">
        <v>223</v>
      </c>
    </row>
    <row r="61" spans="1:12" s="95" customFormat="1" ht="13.5" customHeight="1">
      <c r="A61" s="10"/>
      <c r="B61" s="1601"/>
      <c r="C61" s="547" t="s">
        <v>1275</v>
      </c>
      <c r="D61" s="544"/>
      <c r="E61" s="961">
        <v>36</v>
      </c>
      <c r="F61" s="961">
        <v>9</v>
      </c>
      <c r="G61" s="961">
        <v>27</v>
      </c>
      <c r="H61" s="940">
        <v>36</v>
      </c>
      <c r="I61" s="961">
        <v>32</v>
      </c>
      <c r="J61" s="961">
        <v>6</v>
      </c>
      <c r="K61" s="961">
        <v>26</v>
      </c>
      <c r="L61" s="940">
        <v>32</v>
      </c>
    </row>
    <row r="62" spans="1:12" s="95" customFormat="1" ht="12">
      <c r="A62" s="10"/>
      <c r="B62" s="1603" t="s">
        <v>1848</v>
      </c>
      <c r="C62" s="1604"/>
      <c r="D62" s="1605"/>
      <c r="E62" s="967">
        <v>19166</v>
      </c>
      <c r="F62" s="967">
        <v>25190</v>
      </c>
      <c r="G62" s="967">
        <v>25566</v>
      </c>
      <c r="H62" s="968">
        <v>50756</v>
      </c>
      <c r="I62" s="967">
        <f>SUM(I33:I61)+SUM(I5:I28)+'[1]人口(6)'!I6+SUM('[1]人口(6)'!I11:I14)+SUM('[1]人口(6)'!I18:I52)+SUM('[1]人口(6)'!I58:I66)</f>
        <v>19482</v>
      </c>
      <c r="J62" s="967">
        <f>SUM(J33:J61)+SUM(J5:J28)+'[1]人口(6)'!J6+SUM('[1]人口(6)'!J11:J14)+SUM('[1]人口(6)'!J18:J52)+SUM('[1]人口(6)'!J58:J66)</f>
        <v>25257</v>
      </c>
      <c r="K62" s="967">
        <f>SUM(K33:K61)+SUM(K5:K28)+'[1]人口(6)'!K6+SUM('[1]人口(6)'!K11:K14)+SUM('[1]人口(6)'!K18:K52)+SUM('[1]人口(6)'!K58:K66)</f>
        <v>25617</v>
      </c>
      <c r="L62" s="968">
        <f>SUM(L33:L61)+SUM(L5:L28)+'[1]人口(6)'!L6+SUM('[1]人口(6)'!L11:L14)+SUM('[1]人口(6)'!L18:L52)+SUM('[1]人口(6)'!L58:L66)</f>
        <v>50874</v>
      </c>
    </row>
    <row r="63" spans="1:12" s="21" customFormat="1" ht="18.75" customHeight="1">
      <c r="B63" s="18"/>
      <c r="C63" s="289" t="s">
        <v>2193</v>
      </c>
      <c r="D63" s="18"/>
      <c r="I63" s="1206"/>
      <c r="J63" s="1206"/>
      <c r="K63" s="1206"/>
      <c r="L63" s="1206"/>
    </row>
    <row r="64" spans="1:12" s="21" customFormat="1" ht="18.75" customHeight="1">
      <c r="B64" s="18"/>
      <c r="C64" s="18"/>
      <c r="D64" s="18"/>
      <c r="H64" s="96"/>
      <c r="I64" s="96"/>
      <c r="K64" s="96"/>
    </row>
    <row r="65" spans="2:12" ht="18.75" customHeight="1">
      <c r="B65" s="2"/>
      <c r="C65" s="2"/>
      <c r="D65" s="2"/>
      <c r="E65" s="297"/>
      <c r="F65" s="297"/>
      <c r="G65" s="297"/>
      <c r="H65" s="297"/>
      <c r="I65" s="537"/>
      <c r="J65" s="537"/>
      <c r="K65" s="538"/>
      <c r="L65" s="537"/>
    </row>
    <row r="66" spans="2:12" ht="18.75" customHeight="1">
      <c r="B66" s="2"/>
      <c r="C66" s="2"/>
      <c r="D66" s="2"/>
    </row>
    <row r="67" spans="2:12" ht="18.75" customHeight="1">
      <c r="B67" s="2"/>
      <c r="C67" s="2"/>
      <c r="D67" s="2"/>
    </row>
    <row r="68" spans="2:12" ht="18.75" customHeight="1">
      <c r="B68" s="2"/>
      <c r="C68" s="2"/>
      <c r="D68" s="2"/>
    </row>
    <row r="69" spans="2:12" ht="18.75" customHeight="1">
      <c r="B69" s="2"/>
      <c r="C69" s="2"/>
      <c r="D69" s="2"/>
    </row>
    <row r="70" spans="2:12" ht="18.75" customHeight="1">
      <c r="B70" s="2"/>
      <c r="C70" s="2"/>
      <c r="D70" s="2"/>
    </row>
    <row r="71" spans="2:12" ht="18.75" customHeight="1">
      <c r="B71" s="2"/>
      <c r="C71" s="2"/>
      <c r="D71" s="2"/>
    </row>
    <row r="72" spans="2:12" ht="18.75" customHeight="1">
      <c r="B72" s="2"/>
      <c r="C72" s="2"/>
      <c r="D72" s="2"/>
    </row>
  </sheetData>
  <mergeCells count="13">
    <mergeCell ref="B28:B39"/>
    <mergeCell ref="B62:D62"/>
    <mergeCell ref="B40:B61"/>
    <mergeCell ref="E1:L1"/>
    <mergeCell ref="B2:D4"/>
    <mergeCell ref="E2:H2"/>
    <mergeCell ref="I2:L2"/>
    <mergeCell ref="E3:E4"/>
    <mergeCell ref="F3:H3"/>
    <mergeCell ref="I3:I4"/>
    <mergeCell ref="J3:L3"/>
    <mergeCell ref="B5:B10"/>
    <mergeCell ref="B11:B27"/>
  </mergeCells>
  <phoneticPr fontId="2"/>
  <pageMargins left="0.78740157480314965" right="0.78740157480314965" top="0.59055118110236227" bottom="0.59055118110236227" header="0.39370078740157483" footer="0.39370078740157483"/>
  <pageSetup paperSize="9" scale="95" firstPageNumber="4" orientation="portrait" r:id="rId1"/>
  <headerFooter alignWithMargins="0">
    <oddHeader>&amp;R&amp;A</oddHeader>
    <oddFooter>&amp;C－１０－</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52"/>
  <sheetViews>
    <sheetView zoomScaleNormal="100" zoomScaleSheetLayoutView="100" workbookViewId="0">
      <selection activeCell="B1" sqref="B1"/>
    </sheetView>
  </sheetViews>
  <sheetFormatPr defaultRowHeight="13.5"/>
  <cols>
    <col min="1" max="1" width="1.25" style="11" customWidth="1"/>
    <col min="2" max="13" width="7.125" style="11" customWidth="1"/>
    <col min="14" max="14" width="3.75" style="11" customWidth="1"/>
    <col min="15" max="15" width="4.75" style="11" customWidth="1"/>
    <col min="16" max="16" width="4.25" style="11" customWidth="1"/>
    <col min="17" max="17" width="2.5" style="11" bestFit="1" customWidth="1"/>
    <col min="18" max="19" width="3.875" style="11" customWidth="1"/>
    <col min="20" max="20" width="9" style="11"/>
    <col min="21" max="21" width="4.75" style="11" customWidth="1"/>
    <col min="22" max="22" width="3" style="11" customWidth="1"/>
    <col min="23" max="16384" width="9" style="11"/>
  </cols>
  <sheetData>
    <row r="1" spans="1:35" s="151" customFormat="1" ht="26.25" customHeight="1">
      <c r="A1" s="147" t="s">
        <v>1899</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s="97" customFormat="1" ht="12.75">
      <c r="A2" s="98"/>
      <c r="B2" s="99"/>
      <c r="C2" s="99"/>
      <c r="D2" s="99"/>
      <c r="E2" s="99"/>
      <c r="G2" s="1608" t="s">
        <v>1310</v>
      </c>
      <c r="H2" s="1608"/>
      <c r="I2" s="1608"/>
      <c r="J2" s="1608"/>
      <c r="K2" s="1608"/>
      <c r="L2" s="1608"/>
      <c r="M2" s="1608"/>
    </row>
    <row r="3" spans="1:35" s="97" customFormat="1" ht="18.75" customHeight="1">
      <c r="A3" s="98"/>
      <c r="B3" s="652" t="s">
        <v>656</v>
      </c>
      <c r="C3" s="651" t="s">
        <v>1571</v>
      </c>
      <c r="D3" s="528" t="s">
        <v>1572</v>
      </c>
      <c r="E3" s="655" t="s">
        <v>1629</v>
      </c>
      <c r="F3" s="652" t="s">
        <v>656</v>
      </c>
      <c r="G3" s="651" t="s">
        <v>1571</v>
      </c>
      <c r="H3" s="528" t="s">
        <v>1572</v>
      </c>
      <c r="I3" s="655" t="s">
        <v>1629</v>
      </c>
      <c r="J3" s="652" t="s">
        <v>656</v>
      </c>
      <c r="K3" s="651" t="s">
        <v>1571</v>
      </c>
      <c r="L3" s="528" t="s">
        <v>1572</v>
      </c>
      <c r="M3" s="529" t="s">
        <v>1629</v>
      </c>
    </row>
    <row r="4" spans="1:35" s="97" customFormat="1" ht="28.5" customHeight="1">
      <c r="A4" s="98"/>
      <c r="B4" s="653" t="s">
        <v>1458</v>
      </c>
      <c r="C4" s="709">
        <f t="shared" ref="C4:C51" si="0">SUM(D4:E4)</f>
        <v>2421</v>
      </c>
      <c r="D4" s="710">
        <f>SUM(D5:D9)</f>
        <v>1301</v>
      </c>
      <c r="E4" s="711">
        <f>SUM(E5:E9)</f>
        <v>1120</v>
      </c>
      <c r="F4" s="653" t="s">
        <v>270</v>
      </c>
      <c r="G4" s="709">
        <f t="shared" ref="G4:G51" si="1">SUM(H4:I4)</f>
        <v>4190</v>
      </c>
      <c r="H4" s="710">
        <f>SUM(H5:H9)</f>
        <v>2147</v>
      </c>
      <c r="I4" s="711">
        <f>SUM(I5:I9)</f>
        <v>2043</v>
      </c>
      <c r="J4" s="653" t="s">
        <v>271</v>
      </c>
      <c r="K4" s="709">
        <f t="shared" ref="K4:K45" si="2">SUM(L4:M4)</f>
        <v>1647</v>
      </c>
      <c r="L4" s="710">
        <f>SUM(L5:L9)</f>
        <v>700</v>
      </c>
      <c r="M4" s="712">
        <f>SUM(M5:M9)</f>
        <v>947</v>
      </c>
    </row>
    <row r="5" spans="1:35" s="334" customFormat="1" ht="15.75" customHeight="1">
      <c r="A5" s="333"/>
      <c r="B5" s="654">
        <v>0</v>
      </c>
      <c r="C5" s="760">
        <f t="shared" si="0"/>
        <v>445</v>
      </c>
      <c r="D5" s="1301">
        <v>241</v>
      </c>
      <c r="E5" s="1302">
        <v>204</v>
      </c>
      <c r="F5" s="654">
        <v>40</v>
      </c>
      <c r="G5" s="760">
        <f t="shared" si="1"/>
        <v>795</v>
      </c>
      <c r="H5" s="1301">
        <v>433</v>
      </c>
      <c r="I5" s="1302">
        <v>362</v>
      </c>
      <c r="J5" s="654">
        <v>80</v>
      </c>
      <c r="K5" s="760">
        <f t="shared" si="2"/>
        <v>415</v>
      </c>
      <c r="L5" s="1301">
        <v>182</v>
      </c>
      <c r="M5" s="1307">
        <v>233</v>
      </c>
    </row>
    <row r="6" spans="1:35" s="97" customFormat="1" ht="12.75">
      <c r="A6" s="98"/>
      <c r="B6" s="1193">
        <v>1</v>
      </c>
      <c r="C6" s="760">
        <f t="shared" si="0"/>
        <v>518</v>
      </c>
      <c r="D6" s="1301">
        <v>276</v>
      </c>
      <c r="E6" s="1302">
        <v>242</v>
      </c>
      <c r="F6" s="1193">
        <v>41</v>
      </c>
      <c r="G6" s="760">
        <f t="shared" si="1"/>
        <v>808</v>
      </c>
      <c r="H6" s="1301">
        <v>406</v>
      </c>
      <c r="I6" s="1302">
        <v>402</v>
      </c>
      <c r="J6" s="1193">
        <v>81</v>
      </c>
      <c r="K6" s="760">
        <f t="shared" si="2"/>
        <v>362</v>
      </c>
      <c r="L6" s="1301">
        <v>166</v>
      </c>
      <c r="M6" s="1307">
        <v>196</v>
      </c>
    </row>
    <row r="7" spans="1:35" s="97" customFormat="1" ht="12.75">
      <c r="A7" s="98"/>
      <c r="B7" s="1193">
        <v>2</v>
      </c>
      <c r="C7" s="760">
        <f t="shared" si="0"/>
        <v>487</v>
      </c>
      <c r="D7" s="1301">
        <v>264</v>
      </c>
      <c r="E7" s="1302">
        <v>223</v>
      </c>
      <c r="F7" s="1193">
        <v>42</v>
      </c>
      <c r="G7" s="760">
        <f t="shared" si="1"/>
        <v>883</v>
      </c>
      <c r="H7" s="1301">
        <v>435</v>
      </c>
      <c r="I7" s="1302">
        <v>448</v>
      </c>
      <c r="J7" s="1193">
        <v>82</v>
      </c>
      <c r="K7" s="760">
        <f t="shared" si="2"/>
        <v>313</v>
      </c>
      <c r="L7" s="1301">
        <v>117</v>
      </c>
      <c r="M7" s="1307">
        <v>196</v>
      </c>
    </row>
    <row r="8" spans="1:35" s="97" customFormat="1" ht="12.75">
      <c r="A8" s="98"/>
      <c r="B8" s="1193">
        <v>3</v>
      </c>
      <c r="C8" s="760">
        <f t="shared" si="0"/>
        <v>478</v>
      </c>
      <c r="D8" s="1301">
        <v>267</v>
      </c>
      <c r="E8" s="1302">
        <v>211</v>
      </c>
      <c r="F8" s="1193">
        <v>43</v>
      </c>
      <c r="G8" s="760">
        <f t="shared" si="1"/>
        <v>845</v>
      </c>
      <c r="H8" s="1301">
        <v>443</v>
      </c>
      <c r="I8" s="1302">
        <v>402</v>
      </c>
      <c r="J8" s="1193">
        <v>83</v>
      </c>
      <c r="K8" s="760">
        <f t="shared" si="2"/>
        <v>276</v>
      </c>
      <c r="L8" s="1301">
        <v>126</v>
      </c>
      <c r="M8" s="1307">
        <v>150</v>
      </c>
    </row>
    <row r="9" spans="1:35" s="97" customFormat="1" ht="15.75" customHeight="1">
      <c r="A9" s="98"/>
      <c r="B9" s="653">
        <v>4</v>
      </c>
      <c r="C9" s="760">
        <f t="shared" si="0"/>
        <v>493</v>
      </c>
      <c r="D9" s="1301">
        <v>253</v>
      </c>
      <c r="E9" s="1302">
        <v>240</v>
      </c>
      <c r="F9" s="653">
        <v>44</v>
      </c>
      <c r="G9" s="760">
        <f t="shared" si="1"/>
        <v>859</v>
      </c>
      <c r="H9" s="1301">
        <v>430</v>
      </c>
      <c r="I9" s="1302">
        <v>429</v>
      </c>
      <c r="J9" s="653">
        <v>84</v>
      </c>
      <c r="K9" s="760">
        <f t="shared" si="2"/>
        <v>281</v>
      </c>
      <c r="L9" s="1301">
        <v>109</v>
      </c>
      <c r="M9" s="1307">
        <v>172</v>
      </c>
    </row>
    <row r="10" spans="1:35" s="97" customFormat="1" ht="28.5" customHeight="1">
      <c r="A10" s="98"/>
      <c r="B10" s="653" t="s">
        <v>272</v>
      </c>
      <c r="C10" s="709">
        <f t="shared" si="0"/>
        <v>2572</v>
      </c>
      <c r="D10" s="710">
        <f>SUM(D11:D15)</f>
        <v>1318</v>
      </c>
      <c r="E10" s="711">
        <f>SUM(E11:E15)</f>
        <v>1254</v>
      </c>
      <c r="F10" s="653" t="s">
        <v>697</v>
      </c>
      <c r="G10" s="709">
        <f t="shared" si="1"/>
        <v>3715</v>
      </c>
      <c r="H10" s="710">
        <f>SUM(H11:H15)</f>
        <v>1887</v>
      </c>
      <c r="I10" s="711">
        <f>SUM(I11:I15)</f>
        <v>1828</v>
      </c>
      <c r="J10" s="653" t="s">
        <v>30</v>
      </c>
      <c r="K10" s="709">
        <f t="shared" si="2"/>
        <v>1049</v>
      </c>
      <c r="L10" s="710">
        <f>SUM(L11:L15)</f>
        <v>380</v>
      </c>
      <c r="M10" s="712">
        <f>SUM(M11:M15)</f>
        <v>669</v>
      </c>
    </row>
    <row r="11" spans="1:35" s="97" customFormat="1" ht="12.75">
      <c r="A11" s="98"/>
      <c r="B11" s="654">
        <v>5</v>
      </c>
      <c r="C11" s="760">
        <f t="shared" si="0"/>
        <v>492</v>
      </c>
      <c r="D11" s="1301">
        <v>262</v>
      </c>
      <c r="E11" s="1302">
        <v>230</v>
      </c>
      <c r="F11" s="969">
        <v>45</v>
      </c>
      <c r="G11" s="760">
        <f t="shared" si="1"/>
        <v>820</v>
      </c>
      <c r="H11" s="1303">
        <v>446</v>
      </c>
      <c r="I11" s="1304">
        <v>374</v>
      </c>
      <c r="J11" s="654">
        <v>85</v>
      </c>
      <c r="K11" s="760">
        <f t="shared" si="2"/>
        <v>261</v>
      </c>
      <c r="L11" s="1301">
        <v>120</v>
      </c>
      <c r="M11" s="1307">
        <v>141</v>
      </c>
    </row>
    <row r="12" spans="1:35" s="97" customFormat="1" ht="12.75">
      <c r="A12" s="98"/>
      <c r="B12" s="1193">
        <v>6</v>
      </c>
      <c r="C12" s="760">
        <f t="shared" si="0"/>
        <v>518</v>
      </c>
      <c r="D12" s="1301">
        <v>267</v>
      </c>
      <c r="E12" s="1302">
        <v>251</v>
      </c>
      <c r="F12" s="970">
        <v>46</v>
      </c>
      <c r="G12" s="760">
        <f t="shared" si="1"/>
        <v>770</v>
      </c>
      <c r="H12" s="1303">
        <v>372</v>
      </c>
      <c r="I12" s="1304">
        <v>398</v>
      </c>
      <c r="J12" s="1193">
        <v>86</v>
      </c>
      <c r="K12" s="760">
        <f t="shared" si="2"/>
        <v>222</v>
      </c>
      <c r="L12" s="1301">
        <v>72</v>
      </c>
      <c r="M12" s="1307">
        <v>150</v>
      </c>
    </row>
    <row r="13" spans="1:35" s="100" customFormat="1" ht="12.75">
      <c r="B13" s="1193">
        <v>7</v>
      </c>
      <c r="C13" s="760">
        <f t="shared" si="0"/>
        <v>543</v>
      </c>
      <c r="D13" s="1301">
        <v>269</v>
      </c>
      <c r="E13" s="1302">
        <v>274</v>
      </c>
      <c r="F13" s="970">
        <v>47</v>
      </c>
      <c r="G13" s="760">
        <f t="shared" si="1"/>
        <v>730</v>
      </c>
      <c r="H13" s="1303">
        <v>389</v>
      </c>
      <c r="I13" s="1304">
        <v>341</v>
      </c>
      <c r="J13" s="1193">
        <v>87</v>
      </c>
      <c r="K13" s="760">
        <f t="shared" si="2"/>
        <v>217</v>
      </c>
      <c r="L13" s="1301">
        <v>80</v>
      </c>
      <c r="M13" s="1307">
        <v>137</v>
      </c>
    </row>
    <row r="14" spans="1:35" s="100" customFormat="1" ht="12.75">
      <c r="B14" s="1193">
        <v>8</v>
      </c>
      <c r="C14" s="760">
        <f t="shared" si="0"/>
        <v>530</v>
      </c>
      <c r="D14" s="1301">
        <v>269</v>
      </c>
      <c r="E14" s="1302">
        <v>261</v>
      </c>
      <c r="F14" s="970">
        <v>48</v>
      </c>
      <c r="G14" s="760">
        <f t="shared" si="1"/>
        <v>713</v>
      </c>
      <c r="H14" s="1303">
        <v>357</v>
      </c>
      <c r="I14" s="1304">
        <v>356</v>
      </c>
      <c r="J14" s="1193">
        <v>88</v>
      </c>
      <c r="K14" s="760">
        <f t="shared" si="2"/>
        <v>185</v>
      </c>
      <c r="L14" s="1301">
        <v>63</v>
      </c>
      <c r="M14" s="1307">
        <v>122</v>
      </c>
    </row>
    <row r="15" spans="1:35" s="335" customFormat="1" ht="15.75" customHeight="1">
      <c r="B15" s="653">
        <v>9</v>
      </c>
      <c r="C15" s="760">
        <f t="shared" si="0"/>
        <v>489</v>
      </c>
      <c r="D15" s="1301">
        <v>251</v>
      </c>
      <c r="E15" s="1302">
        <v>238</v>
      </c>
      <c r="F15" s="971">
        <v>49</v>
      </c>
      <c r="G15" s="760">
        <f t="shared" si="1"/>
        <v>682</v>
      </c>
      <c r="H15" s="1303">
        <v>323</v>
      </c>
      <c r="I15" s="1304">
        <v>359</v>
      </c>
      <c r="J15" s="653">
        <v>89</v>
      </c>
      <c r="K15" s="760">
        <f t="shared" si="2"/>
        <v>164</v>
      </c>
      <c r="L15" s="1301">
        <v>45</v>
      </c>
      <c r="M15" s="1307">
        <v>119</v>
      </c>
    </row>
    <row r="16" spans="1:35" s="100" customFormat="1" ht="28.5" customHeight="1">
      <c r="B16" s="653" t="s">
        <v>273</v>
      </c>
      <c r="C16" s="709">
        <f t="shared" si="0"/>
        <v>2594</v>
      </c>
      <c r="D16" s="710">
        <f>SUM(D17:D21)</f>
        <v>1388</v>
      </c>
      <c r="E16" s="711">
        <f>SUM(E17:E21)</f>
        <v>1206</v>
      </c>
      <c r="F16" s="653" t="s">
        <v>698</v>
      </c>
      <c r="G16" s="709">
        <f t="shared" si="1"/>
        <v>2971</v>
      </c>
      <c r="H16" s="710">
        <f>SUM(H17:H21)</f>
        <v>1501</v>
      </c>
      <c r="I16" s="711">
        <f>SUM(I17:I21)</f>
        <v>1470</v>
      </c>
      <c r="J16" s="653" t="s">
        <v>1459</v>
      </c>
      <c r="K16" s="709">
        <f t="shared" si="2"/>
        <v>518</v>
      </c>
      <c r="L16" s="710">
        <f>SUM(L17:L21)</f>
        <v>135</v>
      </c>
      <c r="M16" s="712">
        <f>SUM(M17:M21)</f>
        <v>383</v>
      </c>
    </row>
    <row r="17" spans="2:13" s="336" customFormat="1" ht="15.75" customHeight="1">
      <c r="B17" s="654">
        <v>10</v>
      </c>
      <c r="C17" s="761">
        <f t="shared" si="0"/>
        <v>526</v>
      </c>
      <c r="D17" s="1301">
        <v>284</v>
      </c>
      <c r="E17" s="1302">
        <v>242</v>
      </c>
      <c r="F17" s="972">
        <v>50</v>
      </c>
      <c r="G17" s="760">
        <f t="shared" si="1"/>
        <v>591</v>
      </c>
      <c r="H17" s="1303">
        <v>294</v>
      </c>
      <c r="I17" s="1304">
        <v>297</v>
      </c>
      <c r="J17" s="654">
        <v>90</v>
      </c>
      <c r="K17" s="760">
        <f t="shared" si="2"/>
        <v>152</v>
      </c>
      <c r="L17" s="1301">
        <v>45</v>
      </c>
      <c r="M17" s="1307">
        <v>107</v>
      </c>
    </row>
    <row r="18" spans="2:13" s="100" customFormat="1" ht="12.75">
      <c r="B18" s="1193">
        <v>11</v>
      </c>
      <c r="C18" s="761">
        <f t="shared" si="0"/>
        <v>492</v>
      </c>
      <c r="D18" s="1301">
        <v>270</v>
      </c>
      <c r="E18" s="1302">
        <v>222</v>
      </c>
      <c r="F18" s="1193">
        <v>51</v>
      </c>
      <c r="G18" s="760">
        <f t="shared" si="1"/>
        <v>565</v>
      </c>
      <c r="H18" s="1301">
        <v>287</v>
      </c>
      <c r="I18" s="1302">
        <v>278</v>
      </c>
      <c r="J18" s="1193">
        <v>91</v>
      </c>
      <c r="K18" s="760">
        <f t="shared" si="2"/>
        <v>118</v>
      </c>
      <c r="L18" s="1301">
        <v>34</v>
      </c>
      <c r="M18" s="1307">
        <v>84</v>
      </c>
    </row>
    <row r="19" spans="2:13" s="100" customFormat="1" ht="12.75">
      <c r="B19" s="1193">
        <v>12</v>
      </c>
      <c r="C19" s="761">
        <f t="shared" si="0"/>
        <v>552</v>
      </c>
      <c r="D19" s="1301">
        <v>295</v>
      </c>
      <c r="E19" s="1302">
        <v>257</v>
      </c>
      <c r="F19" s="1193">
        <v>52</v>
      </c>
      <c r="G19" s="760">
        <f t="shared" si="1"/>
        <v>616</v>
      </c>
      <c r="H19" s="1301">
        <v>312</v>
      </c>
      <c r="I19" s="1302">
        <v>304</v>
      </c>
      <c r="J19" s="1193">
        <v>92</v>
      </c>
      <c r="K19" s="760">
        <f t="shared" si="2"/>
        <v>100</v>
      </c>
      <c r="L19" s="1301">
        <v>25</v>
      </c>
      <c r="M19" s="1307">
        <v>75</v>
      </c>
    </row>
    <row r="20" spans="2:13" s="100" customFormat="1" ht="12.75">
      <c r="B20" s="1193">
        <v>13</v>
      </c>
      <c r="C20" s="761">
        <f t="shared" si="0"/>
        <v>482</v>
      </c>
      <c r="D20" s="1301">
        <v>258</v>
      </c>
      <c r="E20" s="1302">
        <v>224</v>
      </c>
      <c r="F20" s="1193">
        <v>53</v>
      </c>
      <c r="G20" s="760">
        <f t="shared" si="1"/>
        <v>626</v>
      </c>
      <c r="H20" s="1301">
        <v>332</v>
      </c>
      <c r="I20" s="1302">
        <v>294</v>
      </c>
      <c r="J20" s="1193">
        <v>93</v>
      </c>
      <c r="K20" s="760">
        <f t="shared" si="2"/>
        <v>86</v>
      </c>
      <c r="L20" s="1301">
        <v>21</v>
      </c>
      <c r="M20" s="1307">
        <v>65</v>
      </c>
    </row>
    <row r="21" spans="2:13" s="335" customFormat="1" ht="15.75" customHeight="1">
      <c r="B21" s="653">
        <v>14</v>
      </c>
      <c r="C21" s="761">
        <f t="shared" si="0"/>
        <v>542</v>
      </c>
      <c r="D21" s="1301">
        <v>281</v>
      </c>
      <c r="E21" s="1302">
        <v>261</v>
      </c>
      <c r="F21" s="653">
        <v>54</v>
      </c>
      <c r="G21" s="760">
        <f t="shared" si="1"/>
        <v>573</v>
      </c>
      <c r="H21" s="1301">
        <v>276</v>
      </c>
      <c r="I21" s="1302">
        <v>297</v>
      </c>
      <c r="J21" s="653">
        <v>94</v>
      </c>
      <c r="K21" s="760">
        <f t="shared" si="2"/>
        <v>62</v>
      </c>
      <c r="L21" s="1301">
        <v>10</v>
      </c>
      <c r="M21" s="1307">
        <v>52</v>
      </c>
    </row>
    <row r="22" spans="2:13" s="100" customFormat="1" ht="28.5" customHeight="1">
      <c r="B22" s="653" t="s">
        <v>274</v>
      </c>
      <c r="C22" s="709">
        <f t="shared" si="0"/>
        <v>2597</v>
      </c>
      <c r="D22" s="710">
        <f>SUM(D23:D27)</f>
        <v>1337</v>
      </c>
      <c r="E22" s="711">
        <f>SUM(E23:E27)</f>
        <v>1260</v>
      </c>
      <c r="F22" s="653" t="s">
        <v>699</v>
      </c>
      <c r="G22" s="709">
        <f t="shared" si="1"/>
        <v>2654</v>
      </c>
      <c r="H22" s="710">
        <f>SUM(H23:H27)</f>
        <v>1278</v>
      </c>
      <c r="I22" s="711">
        <f>SUM(I23:I27)</f>
        <v>1376</v>
      </c>
      <c r="J22" s="653" t="s">
        <v>1460</v>
      </c>
      <c r="K22" s="709">
        <f t="shared" si="2"/>
        <v>117</v>
      </c>
      <c r="L22" s="710">
        <f>SUM(L23:L27)</f>
        <v>13</v>
      </c>
      <c r="M22" s="712">
        <f>SUM(M23:M27)</f>
        <v>104</v>
      </c>
    </row>
    <row r="23" spans="2:13" s="336" customFormat="1" ht="15.75" customHeight="1">
      <c r="B23" s="654">
        <v>15</v>
      </c>
      <c r="C23" s="760">
        <f t="shared" si="0"/>
        <v>498</v>
      </c>
      <c r="D23" s="1301">
        <v>267</v>
      </c>
      <c r="E23" s="1302">
        <v>231</v>
      </c>
      <c r="F23" s="654">
        <v>55</v>
      </c>
      <c r="G23" s="760">
        <f t="shared" si="1"/>
        <v>558</v>
      </c>
      <c r="H23" s="1301">
        <v>283</v>
      </c>
      <c r="I23" s="1302">
        <v>275</v>
      </c>
      <c r="J23" s="654">
        <v>95</v>
      </c>
      <c r="K23" s="760">
        <f t="shared" si="2"/>
        <v>31</v>
      </c>
      <c r="L23" s="1301">
        <v>6</v>
      </c>
      <c r="M23" s="1307">
        <v>25</v>
      </c>
    </row>
    <row r="24" spans="2:13" s="100" customFormat="1" ht="12.75">
      <c r="B24" s="1193">
        <v>16</v>
      </c>
      <c r="C24" s="760">
        <f t="shared" si="0"/>
        <v>537</v>
      </c>
      <c r="D24" s="1301">
        <v>269</v>
      </c>
      <c r="E24" s="1302">
        <v>268</v>
      </c>
      <c r="F24" s="1193">
        <v>56</v>
      </c>
      <c r="G24" s="760">
        <f t="shared" si="1"/>
        <v>488</v>
      </c>
      <c r="H24" s="1301">
        <v>243</v>
      </c>
      <c r="I24" s="1302">
        <v>245</v>
      </c>
      <c r="J24" s="1193">
        <v>96</v>
      </c>
      <c r="K24" s="760">
        <f t="shared" si="2"/>
        <v>26</v>
      </c>
      <c r="L24" s="1301">
        <v>3</v>
      </c>
      <c r="M24" s="1307">
        <v>23</v>
      </c>
    </row>
    <row r="25" spans="2:13" s="100" customFormat="1" ht="12.75">
      <c r="B25" s="1193">
        <v>17</v>
      </c>
      <c r="C25" s="760">
        <f t="shared" si="0"/>
        <v>520</v>
      </c>
      <c r="D25" s="1301">
        <v>269</v>
      </c>
      <c r="E25" s="1302">
        <v>251</v>
      </c>
      <c r="F25" s="1193">
        <v>57</v>
      </c>
      <c r="G25" s="760">
        <f t="shared" si="1"/>
        <v>503</v>
      </c>
      <c r="H25" s="1301">
        <v>231</v>
      </c>
      <c r="I25" s="1302">
        <v>272</v>
      </c>
      <c r="J25" s="1193">
        <v>97</v>
      </c>
      <c r="K25" s="760">
        <f t="shared" si="2"/>
        <v>25</v>
      </c>
      <c r="L25" s="1301">
        <v>2</v>
      </c>
      <c r="M25" s="1307">
        <v>23</v>
      </c>
    </row>
    <row r="26" spans="2:13" s="100" customFormat="1" ht="12.75">
      <c r="B26" s="1193">
        <v>18</v>
      </c>
      <c r="C26" s="760">
        <f t="shared" si="0"/>
        <v>526</v>
      </c>
      <c r="D26" s="1301">
        <v>283</v>
      </c>
      <c r="E26" s="1302">
        <v>243</v>
      </c>
      <c r="F26" s="1193">
        <v>58</v>
      </c>
      <c r="G26" s="760">
        <f t="shared" si="1"/>
        <v>594</v>
      </c>
      <c r="H26" s="1301">
        <v>276</v>
      </c>
      <c r="I26" s="1302">
        <v>318</v>
      </c>
      <c r="J26" s="1193">
        <v>98</v>
      </c>
      <c r="K26" s="760">
        <f t="shared" si="2"/>
        <v>18</v>
      </c>
      <c r="L26" s="1129">
        <v>0</v>
      </c>
      <c r="M26" s="1307">
        <v>18</v>
      </c>
    </row>
    <row r="27" spans="2:13" s="335" customFormat="1" ht="15.75" customHeight="1">
      <c r="B27" s="653">
        <v>19</v>
      </c>
      <c r="C27" s="760">
        <f t="shared" si="0"/>
        <v>516</v>
      </c>
      <c r="D27" s="1301">
        <v>249</v>
      </c>
      <c r="E27" s="1302">
        <v>267</v>
      </c>
      <c r="F27" s="653">
        <v>59</v>
      </c>
      <c r="G27" s="760">
        <f t="shared" si="1"/>
        <v>511</v>
      </c>
      <c r="H27" s="1301">
        <v>245</v>
      </c>
      <c r="I27" s="1302">
        <v>266</v>
      </c>
      <c r="J27" s="653">
        <v>99</v>
      </c>
      <c r="K27" s="760">
        <f t="shared" si="2"/>
        <v>17</v>
      </c>
      <c r="L27" s="1301">
        <v>2</v>
      </c>
      <c r="M27" s="1307">
        <v>15</v>
      </c>
    </row>
    <row r="28" spans="2:13" s="100" customFormat="1" ht="28.5" customHeight="1">
      <c r="B28" s="653" t="s">
        <v>275</v>
      </c>
      <c r="C28" s="709">
        <f t="shared" si="0"/>
        <v>2386</v>
      </c>
      <c r="D28" s="710">
        <f>SUM(D29:D33)</f>
        <v>1199</v>
      </c>
      <c r="E28" s="711">
        <f>SUM(E29:E33)</f>
        <v>1187</v>
      </c>
      <c r="F28" s="653" t="s">
        <v>700</v>
      </c>
      <c r="G28" s="709">
        <f t="shared" si="1"/>
        <v>2983</v>
      </c>
      <c r="H28" s="710">
        <f>SUM(H29:H33)</f>
        <v>1462</v>
      </c>
      <c r="I28" s="711">
        <f>SUM(I29:I33)</f>
        <v>1521</v>
      </c>
      <c r="J28" s="1193" t="s">
        <v>2220</v>
      </c>
      <c r="K28" s="709">
        <f t="shared" si="2"/>
        <v>24</v>
      </c>
      <c r="L28" s="710">
        <f>SUM(L29:L33)</f>
        <v>4</v>
      </c>
      <c r="M28" s="712">
        <f>SUM(M29:M33)</f>
        <v>20</v>
      </c>
    </row>
    <row r="29" spans="2:13" s="336" customFormat="1" ht="15.75" customHeight="1">
      <c r="B29" s="654">
        <v>20</v>
      </c>
      <c r="C29" s="760">
        <f t="shared" si="0"/>
        <v>474</v>
      </c>
      <c r="D29" s="1301">
        <v>224</v>
      </c>
      <c r="E29" s="1302">
        <v>250</v>
      </c>
      <c r="F29" s="654">
        <v>60</v>
      </c>
      <c r="G29" s="760">
        <f t="shared" si="1"/>
        <v>525</v>
      </c>
      <c r="H29" s="1301">
        <v>247</v>
      </c>
      <c r="I29" s="1302">
        <v>278</v>
      </c>
      <c r="J29" s="654">
        <v>100</v>
      </c>
      <c r="K29" s="760">
        <f t="shared" si="2"/>
        <v>11</v>
      </c>
      <c r="L29" s="1308">
        <v>3</v>
      </c>
      <c r="M29" s="1307">
        <v>8</v>
      </c>
    </row>
    <row r="30" spans="2:13" s="100" customFormat="1" ht="12.75">
      <c r="B30" s="1193">
        <v>21</v>
      </c>
      <c r="C30" s="760">
        <f t="shared" si="0"/>
        <v>492</v>
      </c>
      <c r="D30" s="1301">
        <v>248</v>
      </c>
      <c r="E30" s="1302">
        <v>244</v>
      </c>
      <c r="F30" s="1193">
        <v>61</v>
      </c>
      <c r="G30" s="760">
        <f t="shared" si="1"/>
        <v>622</v>
      </c>
      <c r="H30" s="1301">
        <v>321</v>
      </c>
      <c r="I30" s="1302">
        <v>301</v>
      </c>
      <c r="J30" s="1193">
        <v>101</v>
      </c>
      <c r="K30" s="760">
        <f t="shared" si="2"/>
        <v>6</v>
      </c>
      <c r="L30" s="1129">
        <v>0</v>
      </c>
      <c r="M30" s="1307">
        <v>6</v>
      </c>
    </row>
    <row r="31" spans="2:13" s="100" customFormat="1" ht="12.75">
      <c r="B31" s="1193">
        <v>22</v>
      </c>
      <c r="C31" s="760">
        <f t="shared" si="0"/>
        <v>473</v>
      </c>
      <c r="D31" s="1301">
        <v>250</v>
      </c>
      <c r="E31" s="1302">
        <v>223</v>
      </c>
      <c r="F31" s="1193">
        <v>62</v>
      </c>
      <c r="G31" s="760">
        <f t="shared" si="1"/>
        <v>598</v>
      </c>
      <c r="H31" s="1301">
        <v>314</v>
      </c>
      <c r="I31" s="1302">
        <v>284</v>
      </c>
      <c r="J31" s="1193">
        <v>102</v>
      </c>
      <c r="K31" s="760">
        <f t="shared" si="2"/>
        <v>5</v>
      </c>
      <c r="L31" s="1129">
        <v>0</v>
      </c>
      <c r="M31" s="1307">
        <v>5</v>
      </c>
    </row>
    <row r="32" spans="2:13" s="100" customFormat="1" ht="12.75">
      <c r="B32" s="1193">
        <v>23</v>
      </c>
      <c r="C32" s="760">
        <f t="shared" si="0"/>
        <v>478</v>
      </c>
      <c r="D32" s="1301">
        <v>237</v>
      </c>
      <c r="E32" s="1302">
        <v>241</v>
      </c>
      <c r="F32" s="1193">
        <v>63</v>
      </c>
      <c r="G32" s="760">
        <f t="shared" si="1"/>
        <v>610</v>
      </c>
      <c r="H32" s="1301">
        <v>276</v>
      </c>
      <c r="I32" s="1302">
        <v>334</v>
      </c>
      <c r="J32" s="1193">
        <v>103</v>
      </c>
      <c r="K32" s="760">
        <f t="shared" si="2"/>
        <v>1</v>
      </c>
      <c r="L32" s="1308">
        <v>1</v>
      </c>
      <c r="M32" s="1131">
        <v>0</v>
      </c>
    </row>
    <row r="33" spans="2:13" s="335" customFormat="1" ht="15.75" customHeight="1">
      <c r="B33" s="653">
        <v>24</v>
      </c>
      <c r="C33" s="760">
        <f t="shared" si="0"/>
        <v>469</v>
      </c>
      <c r="D33" s="1301">
        <v>240</v>
      </c>
      <c r="E33" s="1302">
        <v>229</v>
      </c>
      <c r="F33" s="653">
        <v>64</v>
      </c>
      <c r="G33" s="760">
        <f t="shared" si="1"/>
        <v>628</v>
      </c>
      <c r="H33" s="1301">
        <v>304</v>
      </c>
      <c r="I33" s="1302">
        <v>324</v>
      </c>
      <c r="J33" s="653">
        <v>104</v>
      </c>
      <c r="K33" s="760">
        <f t="shared" si="2"/>
        <v>1</v>
      </c>
      <c r="L33" s="1129">
        <v>0</v>
      </c>
      <c r="M33" s="1309">
        <v>1</v>
      </c>
    </row>
    <row r="34" spans="2:13" s="100" customFormat="1" ht="28.5" customHeight="1">
      <c r="B34" s="653" t="s">
        <v>694</v>
      </c>
      <c r="C34" s="709">
        <f t="shared" si="0"/>
        <v>2612</v>
      </c>
      <c r="D34" s="710">
        <f>SUM(D35:D39)</f>
        <v>1412</v>
      </c>
      <c r="E34" s="711">
        <f>SUM(E35:E39)</f>
        <v>1200</v>
      </c>
      <c r="F34" s="653" t="s">
        <v>701</v>
      </c>
      <c r="G34" s="709">
        <f t="shared" si="1"/>
        <v>3941</v>
      </c>
      <c r="H34" s="710">
        <f>SUM(H35:H39)</f>
        <v>1842</v>
      </c>
      <c r="I34" s="711">
        <f>SUM(I35:I39)</f>
        <v>2099</v>
      </c>
      <c r="J34" s="653" t="s">
        <v>1549</v>
      </c>
      <c r="K34" s="973">
        <f t="shared" si="2"/>
        <v>2</v>
      </c>
      <c r="L34" s="1129">
        <f>SUM(L35:L39)</f>
        <v>0</v>
      </c>
      <c r="M34" s="714">
        <f>SUM(M35:M39)</f>
        <v>2</v>
      </c>
    </row>
    <row r="35" spans="2:13" s="100" customFormat="1" ht="12.75">
      <c r="B35" s="1193">
        <v>25</v>
      </c>
      <c r="C35" s="760">
        <f t="shared" si="0"/>
        <v>495</v>
      </c>
      <c r="D35" s="1301">
        <v>262</v>
      </c>
      <c r="E35" s="1302">
        <v>233</v>
      </c>
      <c r="F35" s="1193">
        <v>65</v>
      </c>
      <c r="G35" s="760">
        <f t="shared" si="1"/>
        <v>662</v>
      </c>
      <c r="H35" s="1301">
        <v>305</v>
      </c>
      <c r="I35" s="1302">
        <v>357</v>
      </c>
      <c r="J35" s="1193">
        <v>105</v>
      </c>
      <c r="K35" s="973">
        <f t="shared" si="2"/>
        <v>1</v>
      </c>
      <c r="L35" s="1129">
        <v>0</v>
      </c>
      <c r="M35" s="714">
        <v>1</v>
      </c>
    </row>
    <row r="36" spans="2:13" s="100" customFormat="1" ht="12.75">
      <c r="B36" s="1193">
        <v>26</v>
      </c>
      <c r="C36" s="760">
        <f t="shared" si="0"/>
        <v>539</v>
      </c>
      <c r="D36" s="1301">
        <v>294</v>
      </c>
      <c r="E36" s="1302">
        <v>245</v>
      </c>
      <c r="F36" s="1193">
        <v>66</v>
      </c>
      <c r="G36" s="760">
        <f t="shared" si="1"/>
        <v>718</v>
      </c>
      <c r="H36" s="1301">
        <v>341</v>
      </c>
      <c r="I36" s="1302">
        <v>377</v>
      </c>
      <c r="J36" s="1193">
        <v>106</v>
      </c>
      <c r="K36" s="973">
        <f t="shared" si="2"/>
        <v>1</v>
      </c>
      <c r="L36" s="1129">
        <v>0</v>
      </c>
      <c r="M36" s="714">
        <v>1</v>
      </c>
    </row>
    <row r="37" spans="2:13" s="100" customFormat="1" ht="12.75">
      <c r="B37" s="1193">
        <v>27</v>
      </c>
      <c r="C37" s="760">
        <f t="shared" si="0"/>
        <v>518</v>
      </c>
      <c r="D37" s="1301">
        <v>282</v>
      </c>
      <c r="E37" s="1302">
        <v>236</v>
      </c>
      <c r="F37" s="1193">
        <v>67</v>
      </c>
      <c r="G37" s="760">
        <f t="shared" si="1"/>
        <v>821</v>
      </c>
      <c r="H37" s="1301">
        <v>414</v>
      </c>
      <c r="I37" s="1302">
        <v>407</v>
      </c>
      <c r="J37" s="1193">
        <v>107</v>
      </c>
      <c r="K37" s="1130">
        <f t="shared" si="2"/>
        <v>0</v>
      </c>
      <c r="L37" s="1129">
        <v>0</v>
      </c>
      <c r="M37" s="1131">
        <v>0</v>
      </c>
    </row>
    <row r="38" spans="2:13" s="100" customFormat="1" ht="12.75">
      <c r="B38" s="1193">
        <v>28</v>
      </c>
      <c r="C38" s="760">
        <f t="shared" si="0"/>
        <v>507</v>
      </c>
      <c r="D38" s="1301">
        <v>279</v>
      </c>
      <c r="E38" s="1302">
        <v>228</v>
      </c>
      <c r="F38" s="1193">
        <v>68</v>
      </c>
      <c r="G38" s="760">
        <f t="shared" si="1"/>
        <v>876</v>
      </c>
      <c r="H38" s="1301">
        <v>394</v>
      </c>
      <c r="I38" s="1302">
        <v>482</v>
      </c>
      <c r="J38" s="1193">
        <v>108</v>
      </c>
      <c r="K38" s="1130">
        <f t="shared" si="2"/>
        <v>0</v>
      </c>
      <c r="L38" s="1129">
        <v>0</v>
      </c>
      <c r="M38" s="1131">
        <v>0</v>
      </c>
    </row>
    <row r="39" spans="2:13" s="335" customFormat="1" ht="15.75" customHeight="1">
      <c r="B39" s="653">
        <v>29</v>
      </c>
      <c r="C39" s="760">
        <f t="shared" si="0"/>
        <v>553</v>
      </c>
      <c r="D39" s="1301">
        <v>295</v>
      </c>
      <c r="E39" s="1302">
        <v>258</v>
      </c>
      <c r="F39" s="653">
        <v>69</v>
      </c>
      <c r="G39" s="760">
        <f t="shared" si="1"/>
        <v>864</v>
      </c>
      <c r="H39" s="1301">
        <v>388</v>
      </c>
      <c r="I39" s="1302">
        <v>476</v>
      </c>
      <c r="J39" s="653">
        <v>109</v>
      </c>
      <c r="K39" s="1130">
        <f t="shared" si="2"/>
        <v>0</v>
      </c>
      <c r="L39" s="1129">
        <v>0</v>
      </c>
      <c r="M39" s="1131">
        <v>0</v>
      </c>
    </row>
    <row r="40" spans="2:13" s="100" customFormat="1" ht="28.5" customHeight="1">
      <c r="B40" s="653" t="s">
        <v>695</v>
      </c>
      <c r="C40" s="709">
        <f t="shared" si="0"/>
        <v>3019</v>
      </c>
      <c r="D40" s="710">
        <f>SUM(D41:D45)</f>
        <v>1560</v>
      </c>
      <c r="E40" s="711">
        <f>SUM(E41:E45)</f>
        <v>1459</v>
      </c>
      <c r="F40" s="653" t="s">
        <v>1724</v>
      </c>
      <c r="G40" s="709">
        <f t="shared" si="1"/>
        <v>3062</v>
      </c>
      <c r="H40" s="710">
        <f>SUM(H41:H45)</f>
        <v>1508</v>
      </c>
      <c r="I40" s="711">
        <f>SUM(I41:I45)</f>
        <v>1554</v>
      </c>
      <c r="J40" s="653" t="s">
        <v>1550</v>
      </c>
      <c r="K40" s="716">
        <f t="shared" si="2"/>
        <v>0</v>
      </c>
      <c r="L40" s="713">
        <f>SUM(L41:L45)</f>
        <v>0</v>
      </c>
      <c r="M40" s="715">
        <v>0</v>
      </c>
    </row>
    <row r="41" spans="2:13" s="336" customFormat="1" ht="15.75" customHeight="1">
      <c r="B41" s="654">
        <v>30</v>
      </c>
      <c r="C41" s="760">
        <f t="shared" si="0"/>
        <v>588</v>
      </c>
      <c r="D41" s="1301">
        <v>324</v>
      </c>
      <c r="E41" s="1302">
        <v>264</v>
      </c>
      <c r="F41" s="654">
        <v>70</v>
      </c>
      <c r="G41" s="760">
        <f t="shared" si="1"/>
        <v>708</v>
      </c>
      <c r="H41" s="1301">
        <v>353</v>
      </c>
      <c r="I41" s="1302">
        <v>355</v>
      </c>
      <c r="J41" s="654">
        <v>110</v>
      </c>
      <c r="K41" s="716">
        <f t="shared" si="2"/>
        <v>0</v>
      </c>
      <c r="L41" s="713">
        <v>0</v>
      </c>
      <c r="M41" s="715">
        <v>0</v>
      </c>
    </row>
    <row r="42" spans="2:13" s="100" customFormat="1" ht="12.75">
      <c r="B42" s="1193">
        <v>31</v>
      </c>
      <c r="C42" s="760">
        <f t="shared" si="0"/>
        <v>568</v>
      </c>
      <c r="D42" s="1301">
        <v>287</v>
      </c>
      <c r="E42" s="1302">
        <v>281</v>
      </c>
      <c r="F42" s="1193">
        <v>71</v>
      </c>
      <c r="G42" s="760">
        <f t="shared" si="1"/>
        <v>485</v>
      </c>
      <c r="H42" s="1301">
        <v>236</v>
      </c>
      <c r="I42" s="1302">
        <v>249</v>
      </c>
      <c r="J42" s="1193">
        <v>111</v>
      </c>
      <c r="K42" s="716">
        <f t="shared" si="2"/>
        <v>0</v>
      </c>
      <c r="L42" s="713">
        <v>0</v>
      </c>
      <c r="M42" s="715">
        <v>0</v>
      </c>
    </row>
    <row r="43" spans="2:13" s="100" customFormat="1" ht="12.75">
      <c r="B43" s="1193">
        <v>32</v>
      </c>
      <c r="C43" s="760">
        <f t="shared" si="0"/>
        <v>622</v>
      </c>
      <c r="D43" s="1301">
        <v>317</v>
      </c>
      <c r="E43" s="1302">
        <v>305</v>
      </c>
      <c r="F43" s="1193">
        <v>72</v>
      </c>
      <c r="G43" s="760">
        <f t="shared" si="1"/>
        <v>595</v>
      </c>
      <c r="H43" s="1301">
        <v>298</v>
      </c>
      <c r="I43" s="1302">
        <v>297</v>
      </c>
      <c r="J43" s="1193">
        <v>112</v>
      </c>
      <c r="K43" s="716">
        <f t="shared" si="2"/>
        <v>0</v>
      </c>
      <c r="L43" s="713">
        <v>0</v>
      </c>
      <c r="M43" s="715">
        <v>0</v>
      </c>
    </row>
    <row r="44" spans="2:13" s="100" customFormat="1" ht="12.75">
      <c r="B44" s="1193">
        <v>33</v>
      </c>
      <c r="C44" s="760">
        <f t="shared" si="0"/>
        <v>615</v>
      </c>
      <c r="D44" s="1301">
        <v>314</v>
      </c>
      <c r="E44" s="1302">
        <v>301</v>
      </c>
      <c r="F44" s="1193">
        <v>73</v>
      </c>
      <c r="G44" s="760">
        <f t="shared" si="1"/>
        <v>666</v>
      </c>
      <c r="H44" s="1301">
        <v>325</v>
      </c>
      <c r="I44" s="1302">
        <v>341</v>
      </c>
      <c r="J44" s="1193">
        <v>113</v>
      </c>
      <c r="K44" s="716">
        <f t="shared" si="2"/>
        <v>0</v>
      </c>
      <c r="L44" s="713">
        <v>0</v>
      </c>
      <c r="M44" s="715">
        <v>0</v>
      </c>
    </row>
    <row r="45" spans="2:13" s="335" customFormat="1" ht="15.75" customHeight="1">
      <c r="B45" s="653">
        <v>34</v>
      </c>
      <c r="C45" s="760">
        <f t="shared" si="0"/>
        <v>626</v>
      </c>
      <c r="D45" s="1301">
        <v>318</v>
      </c>
      <c r="E45" s="1302">
        <v>308</v>
      </c>
      <c r="F45" s="653">
        <v>74</v>
      </c>
      <c r="G45" s="760">
        <f t="shared" si="1"/>
        <v>608</v>
      </c>
      <c r="H45" s="1301">
        <v>296</v>
      </c>
      <c r="I45" s="1302">
        <v>312</v>
      </c>
      <c r="J45" s="653">
        <v>114</v>
      </c>
      <c r="K45" s="716">
        <f t="shared" si="2"/>
        <v>0</v>
      </c>
      <c r="L45" s="713">
        <v>0</v>
      </c>
      <c r="M45" s="715">
        <v>0</v>
      </c>
    </row>
    <row r="46" spans="2:13" s="100" customFormat="1" ht="28.5" customHeight="1">
      <c r="B46" s="653" t="s">
        <v>696</v>
      </c>
      <c r="C46" s="709">
        <f t="shared" si="0"/>
        <v>3475</v>
      </c>
      <c r="D46" s="710">
        <f>SUM(D47:D51)</f>
        <v>1733</v>
      </c>
      <c r="E46" s="711">
        <f>SUM(E47:E51)</f>
        <v>1742</v>
      </c>
      <c r="F46" s="653" t="s">
        <v>29</v>
      </c>
      <c r="G46" s="709">
        <f t="shared" si="1"/>
        <v>2325</v>
      </c>
      <c r="H46" s="710">
        <f>SUM(H47:H51)</f>
        <v>1152</v>
      </c>
      <c r="I46" s="711">
        <f>SUM(I47:I51)</f>
        <v>1173</v>
      </c>
      <c r="J46" s="1609" t="s">
        <v>1565</v>
      </c>
      <c r="K46" s="1611">
        <f>SUM(C4,C10,C16,C22,C28,C34,C40,C46,G4,G10,G16,G22,G28,G34,G40,G46,K4,K10,K16,K22,K28,K34,K40)</f>
        <v>50874</v>
      </c>
      <c r="L46" s="1613">
        <f>SUM(D4,D10,D16,D22,D28,D34,D40,D46,H4,H10,H16,H22,H28,H34,H40,H46,L4,L10,L16,L22,L28,L34,L40)</f>
        <v>25257</v>
      </c>
      <c r="M46" s="1615">
        <f>SUM(E4,E10,E16,E22,E28,E34,E40,E46,I4,I10,I16,I22,I28,I34,I40,I46,M4,M10,M16,M22,M28,M34,M40)</f>
        <v>25617</v>
      </c>
    </row>
    <row r="47" spans="2:13" s="100" customFormat="1" ht="15.75" customHeight="1">
      <c r="B47" s="1193">
        <v>35</v>
      </c>
      <c r="C47" s="760">
        <f t="shared" si="0"/>
        <v>647</v>
      </c>
      <c r="D47" s="1301">
        <v>321</v>
      </c>
      <c r="E47" s="1302">
        <v>326</v>
      </c>
      <c r="F47" s="654">
        <v>75</v>
      </c>
      <c r="G47" s="760">
        <f t="shared" si="1"/>
        <v>583</v>
      </c>
      <c r="H47" s="1301">
        <v>313</v>
      </c>
      <c r="I47" s="1302">
        <v>270</v>
      </c>
      <c r="J47" s="1609"/>
      <c r="K47" s="1612"/>
      <c r="L47" s="1614"/>
      <c r="M47" s="1616"/>
    </row>
    <row r="48" spans="2:13" s="100" customFormat="1" ht="12.75">
      <c r="B48" s="1193">
        <v>36</v>
      </c>
      <c r="C48" s="760">
        <f t="shared" si="0"/>
        <v>664</v>
      </c>
      <c r="D48" s="1301">
        <v>344</v>
      </c>
      <c r="E48" s="1302">
        <v>320</v>
      </c>
      <c r="F48" s="1193">
        <v>76</v>
      </c>
      <c r="G48" s="760">
        <f t="shared" si="1"/>
        <v>525</v>
      </c>
      <c r="H48" s="1301">
        <v>259</v>
      </c>
      <c r="I48" s="1302">
        <v>266</v>
      </c>
      <c r="J48" s="1626"/>
      <c r="K48" s="1612"/>
      <c r="L48" s="1614"/>
      <c r="M48" s="1616"/>
    </row>
    <row r="49" spans="2:13" s="100" customFormat="1" ht="12.75" customHeight="1">
      <c r="B49" s="1193">
        <v>37</v>
      </c>
      <c r="C49" s="760">
        <f t="shared" si="0"/>
        <v>658</v>
      </c>
      <c r="D49" s="1301">
        <v>334</v>
      </c>
      <c r="E49" s="1302">
        <v>324</v>
      </c>
      <c r="F49" s="1193">
        <v>77</v>
      </c>
      <c r="G49" s="760">
        <f t="shared" si="1"/>
        <v>443</v>
      </c>
      <c r="H49" s="1301">
        <v>190</v>
      </c>
      <c r="I49" s="1302">
        <v>253</v>
      </c>
      <c r="J49" s="1609" t="s">
        <v>1024</v>
      </c>
      <c r="K49" s="1617">
        <v>44</v>
      </c>
      <c r="L49" s="1620">
        <v>42.6</v>
      </c>
      <c r="M49" s="1623">
        <v>45.4</v>
      </c>
    </row>
    <row r="50" spans="2:13" s="100" customFormat="1" ht="12.75">
      <c r="B50" s="1193">
        <v>38</v>
      </c>
      <c r="C50" s="760">
        <f t="shared" si="0"/>
        <v>742</v>
      </c>
      <c r="D50" s="1301">
        <v>371</v>
      </c>
      <c r="E50" s="1302">
        <v>371</v>
      </c>
      <c r="F50" s="1193">
        <v>78</v>
      </c>
      <c r="G50" s="760">
        <f t="shared" si="1"/>
        <v>335</v>
      </c>
      <c r="H50" s="1301">
        <v>160</v>
      </c>
      <c r="I50" s="1302">
        <v>175</v>
      </c>
      <c r="J50" s="1609"/>
      <c r="K50" s="1618"/>
      <c r="L50" s="1621"/>
      <c r="M50" s="1624"/>
    </row>
    <row r="51" spans="2:13" s="100" customFormat="1" ht="15.75" customHeight="1">
      <c r="B51" s="1194">
        <v>39</v>
      </c>
      <c r="C51" s="760">
        <f t="shared" si="0"/>
        <v>764</v>
      </c>
      <c r="D51" s="1305">
        <v>363</v>
      </c>
      <c r="E51" s="1306">
        <v>401</v>
      </c>
      <c r="F51" s="656">
        <v>79</v>
      </c>
      <c r="G51" s="760">
        <f t="shared" si="1"/>
        <v>439</v>
      </c>
      <c r="H51" s="1305">
        <v>230</v>
      </c>
      <c r="I51" s="1306">
        <v>209</v>
      </c>
      <c r="J51" s="1610"/>
      <c r="K51" s="1619"/>
      <c r="L51" s="1622"/>
      <c r="M51" s="1625"/>
    </row>
    <row r="52" spans="2:13" s="100" customFormat="1" ht="18.95" customHeight="1">
      <c r="B52" s="1607" t="s">
        <v>2239</v>
      </c>
      <c r="C52" s="1607"/>
      <c r="D52" s="1607"/>
      <c r="E52" s="1607"/>
      <c r="F52" s="1607"/>
      <c r="G52" s="1607"/>
      <c r="H52" s="1607"/>
      <c r="I52" s="1607"/>
      <c r="J52" s="1607"/>
      <c r="K52" s="1607"/>
      <c r="L52" s="1607"/>
      <c r="M52" s="1607"/>
    </row>
  </sheetData>
  <mergeCells count="10">
    <mergeCell ref="B52:M52"/>
    <mergeCell ref="G2:M2"/>
    <mergeCell ref="J49:J51"/>
    <mergeCell ref="K46:K48"/>
    <mergeCell ref="L46:L48"/>
    <mergeCell ref="M46:M48"/>
    <mergeCell ref="K49:K51"/>
    <mergeCell ref="L49:L51"/>
    <mergeCell ref="M49:M51"/>
    <mergeCell ref="J46:J48"/>
  </mergeCells>
  <phoneticPr fontId="2"/>
  <pageMargins left="0.78740157480314965" right="0.78740157480314965" top="0.59055118110236227" bottom="0.59055118110236227" header="0.39370078740157483" footer="0.39370078740157483"/>
  <pageSetup paperSize="9" scale="97" firstPageNumber="4" orientation="portrait" r:id="rId1"/>
  <headerFooter alignWithMargins="0">
    <oddHeader>&amp;R&amp;A</oddHeader>
    <oddFooter>&amp;C－１１－</oddFooter>
  </headerFooter>
  <rowBreaks count="1" manualBreakCount="1">
    <brk id="52"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75"/>
  <sheetViews>
    <sheetView topLeftCell="A4" zoomScaleNormal="100" workbookViewId="0"/>
  </sheetViews>
  <sheetFormatPr defaultRowHeight="13.5"/>
  <cols>
    <col min="1" max="1" width="1.625" style="11" customWidth="1"/>
    <col min="2" max="2" width="7.375" style="11" customWidth="1"/>
    <col min="3" max="3" width="4.125" style="11" customWidth="1"/>
    <col min="4" max="15" width="5.625" style="11" customWidth="1"/>
    <col min="16" max="16" width="6.125" style="11" customWidth="1"/>
    <col min="17" max="16384" width="9" style="11"/>
  </cols>
  <sheetData>
    <row r="1" spans="1:35" s="151" customFormat="1" ht="26.25" customHeight="1">
      <c r="A1" s="147" t="s">
        <v>888</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1.25" customHeight="1">
      <c r="B2" s="54"/>
      <c r="C2" s="54"/>
    </row>
    <row r="3" spans="1:35">
      <c r="B3" s="52"/>
      <c r="C3" s="52"/>
      <c r="J3" s="1472" t="s">
        <v>1309</v>
      </c>
      <c r="K3" s="1447"/>
      <c r="L3" s="1447"/>
      <c r="M3" s="1447"/>
      <c r="N3" s="1447"/>
      <c r="O3" s="1447"/>
      <c r="P3" s="1447"/>
    </row>
    <row r="4" spans="1:35" ht="19.5" customHeight="1">
      <c r="B4" s="1628" t="s">
        <v>1861</v>
      </c>
      <c r="C4" s="1629"/>
      <c r="D4" s="1630"/>
      <c r="E4" s="1630"/>
      <c r="F4" s="1630"/>
      <c r="G4" s="1630"/>
      <c r="H4" s="1630"/>
      <c r="I4" s="1630"/>
      <c r="J4" s="1630"/>
      <c r="K4" s="1630"/>
      <c r="L4" s="1630"/>
      <c r="M4" s="1630"/>
      <c r="N4" s="1630"/>
      <c r="O4" s="1630"/>
      <c r="P4" s="1631"/>
    </row>
    <row r="5" spans="1:35">
      <c r="B5" s="1506" t="s">
        <v>1680</v>
      </c>
      <c r="C5" s="1441"/>
      <c r="D5" s="1634" t="s">
        <v>330</v>
      </c>
      <c r="E5" s="1634"/>
      <c r="F5" s="1634"/>
      <c r="G5" s="1634"/>
      <c r="H5" s="1634" t="s">
        <v>331</v>
      </c>
      <c r="I5" s="1634"/>
      <c r="J5" s="1634"/>
      <c r="K5" s="1634"/>
      <c r="L5" s="1634" t="s">
        <v>332</v>
      </c>
      <c r="M5" s="1634"/>
      <c r="N5" s="1634"/>
      <c r="O5" s="1634"/>
      <c r="P5" s="1627" t="s">
        <v>277</v>
      </c>
    </row>
    <row r="6" spans="1:35" ht="13.5" customHeight="1">
      <c r="B6" s="1506"/>
      <c r="C6" s="1441"/>
      <c r="D6" s="530" t="s">
        <v>1628</v>
      </c>
      <c r="E6" s="530" t="s">
        <v>1572</v>
      </c>
      <c r="F6" s="530" t="s">
        <v>1629</v>
      </c>
      <c r="G6" s="531" t="s">
        <v>1620</v>
      </c>
      <c r="H6" s="530" t="s">
        <v>1628</v>
      </c>
      <c r="I6" s="530" t="s">
        <v>1572</v>
      </c>
      <c r="J6" s="530" t="s">
        <v>1629</v>
      </c>
      <c r="K6" s="531" t="s">
        <v>1620</v>
      </c>
      <c r="L6" s="530" t="s">
        <v>1628</v>
      </c>
      <c r="M6" s="530" t="s">
        <v>1572</v>
      </c>
      <c r="N6" s="530" t="s">
        <v>1629</v>
      </c>
      <c r="O6" s="531" t="s">
        <v>1620</v>
      </c>
      <c r="P6" s="1627"/>
    </row>
    <row r="7" spans="1:35" ht="21" customHeight="1">
      <c r="B7" s="561" t="s">
        <v>2031</v>
      </c>
      <c r="C7" s="536" t="s">
        <v>960</v>
      </c>
      <c r="D7" s="974">
        <f>SUM(E7:F7)</f>
        <v>2164</v>
      </c>
      <c r="E7" s="974">
        <v>1156</v>
      </c>
      <c r="F7" s="974">
        <v>1008</v>
      </c>
      <c r="G7" s="717">
        <f>D7/$P7*100</f>
        <v>16.476320998934064</v>
      </c>
      <c r="H7" s="974">
        <f>SUM(I7:J7)</f>
        <v>8385</v>
      </c>
      <c r="I7" s="975">
        <v>4288</v>
      </c>
      <c r="J7" s="975">
        <v>4097</v>
      </c>
      <c r="K7" s="718">
        <f>H7/$P7*100</f>
        <v>63.841936957514847</v>
      </c>
      <c r="L7" s="976">
        <f>SUM(M7:N7)</f>
        <v>2585</v>
      </c>
      <c r="M7" s="976">
        <v>1173</v>
      </c>
      <c r="N7" s="976">
        <v>1412</v>
      </c>
      <c r="O7" s="718">
        <f>L7/$P7*100</f>
        <v>19.68174204355109</v>
      </c>
      <c r="P7" s="977">
        <f>D7+H7+L7</f>
        <v>13134</v>
      </c>
    </row>
    <row r="8" spans="1:35" ht="21" customHeight="1">
      <c r="B8" s="532" t="s">
        <v>2093</v>
      </c>
      <c r="C8" s="536" t="s">
        <v>141</v>
      </c>
      <c r="D8" s="978">
        <v>2134</v>
      </c>
      <c r="E8" s="978">
        <v>1137</v>
      </c>
      <c r="F8" s="978">
        <v>997</v>
      </c>
      <c r="G8" s="979">
        <v>16.2</v>
      </c>
      <c r="H8" s="978">
        <v>8362</v>
      </c>
      <c r="I8" s="980">
        <v>4283</v>
      </c>
      <c r="J8" s="980">
        <v>4079</v>
      </c>
      <c r="K8" s="981">
        <v>63.6</v>
      </c>
      <c r="L8" s="982">
        <v>2644</v>
      </c>
      <c r="M8" s="982">
        <v>1194</v>
      </c>
      <c r="N8" s="982">
        <v>1450</v>
      </c>
      <c r="O8" s="981">
        <v>20.100000000000001</v>
      </c>
      <c r="P8" s="983">
        <v>13140</v>
      </c>
    </row>
    <row r="9" spans="1:35" ht="21" customHeight="1">
      <c r="B9" s="554" t="s">
        <v>2237</v>
      </c>
      <c r="C9" s="540" t="s">
        <v>141</v>
      </c>
      <c r="D9" s="984">
        <f>E9+F9</f>
        <v>2103</v>
      </c>
      <c r="E9" s="984">
        <v>1129</v>
      </c>
      <c r="F9" s="984">
        <v>974</v>
      </c>
      <c r="G9" s="719">
        <f>D9/$P9*100</f>
        <v>15.994828110739276</v>
      </c>
      <c r="H9" s="984">
        <f>I9+J9</f>
        <v>8368</v>
      </c>
      <c r="I9" s="985">
        <v>4283</v>
      </c>
      <c r="J9" s="985">
        <v>4085</v>
      </c>
      <c r="K9" s="720">
        <f>H9/$P9*100</f>
        <v>63.644660784910258</v>
      </c>
      <c r="L9" s="986">
        <f>M9+N9</f>
        <v>2677</v>
      </c>
      <c r="M9" s="986">
        <v>1194</v>
      </c>
      <c r="N9" s="986">
        <v>1483</v>
      </c>
      <c r="O9" s="720">
        <f>L9/$P9*100</f>
        <v>20.360511104350472</v>
      </c>
      <c r="P9" s="987">
        <f>D9+H9+L9</f>
        <v>13148</v>
      </c>
    </row>
    <row r="10" spans="1:35" ht="13.5" customHeight="1">
      <c r="B10" s="721"/>
      <c r="C10" s="721"/>
      <c r="D10" s="721"/>
      <c r="E10" s="721"/>
      <c r="F10" s="721"/>
      <c r="G10" s="721"/>
      <c r="H10" s="721"/>
      <c r="I10" s="721"/>
      <c r="J10" s="721"/>
      <c r="K10" s="721"/>
      <c r="L10" s="721"/>
      <c r="M10" s="721"/>
      <c r="N10" s="721"/>
      <c r="O10" s="721"/>
      <c r="P10" s="721"/>
    </row>
    <row r="11" spans="1:35" ht="19.5" customHeight="1">
      <c r="B11" s="1628" t="s">
        <v>1863</v>
      </c>
      <c r="C11" s="1629"/>
      <c r="D11" s="1630"/>
      <c r="E11" s="1630"/>
      <c r="F11" s="1630"/>
      <c r="G11" s="1630"/>
      <c r="H11" s="1630"/>
      <c r="I11" s="1630"/>
      <c r="J11" s="1630"/>
      <c r="K11" s="1630"/>
      <c r="L11" s="1630"/>
      <c r="M11" s="1630"/>
      <c r="N11" s="1630"/>
      <c r="O11" s="1630"/>
      <c r="P11" s="1631"/>
    </row>
    <row r="12" spans="1:35">
      <c r="B12" s="1506" t="s">
        <v>1680</v>
      </c>
      <c r="C12" s="1441"/>
      <c r="D12" s="1634" t="s">
        <v>330</v>
      </c>
      <c r="E12" s="1634"/>
      <c r="F12" s="1634"/>
      <c r="G12" s="1634"/>
      <c r="H12" s="1634" t="s">
        <v>331</v>
      </c>
      <c r="I12" s="1634"/>
      <c r="J12" s="1634"/>
      <c r="K12" s="1634"/>
      <c r="L12" s="1634" t="s">
        <v>332</v>
      </c>
      <c r="M12" s="1634"/>
      <c r="N12" s="1634"/>
      <c r="O12" s="1634"/>
      <c r="P12" s="1627" t="s">
        <v>277</v>
      </c>
    </row>
    <row r="13" spans="1:35">
      <c r="B13" s="1506"/>
      <c r="C13" s="1441"/>
      <c r="D13" s="530" t="s">
        <v>1628</v>
      </c>
      <c r="E13" s="530" t="s">
        <v>1572</v>
      </c>
      <c r="F13" s="530" t="s">
        <v>1629</v>
      </c>
      <c r="G13" s="531" t="s">
        <v>1620</v>
      </c>
      <c r="H13" s="530" t="s">
        <v>1628</v>
      </c>
      <c r="I13" s="530" t="s">
        <v>1572</v>
      </c>
      <c r="J13" s="530" t="s">
        <v>1629</v>
      </c>
      <c r="K13" s="531" t="s">
        <v>1620</v>
      </c>
      <c r="L13" s="530" t="s">
        <v>1628</v>
      </c>
      <c r="M13" s="530" t="s">
        <v>1572</v>
      </c>
      <c r="N13" s="530" t="s">
        <v>1629</v>
      </c>
      <c r="O13" s="531" t="s">
        <v>1620</v>
      </c>
      <c r="P13" s="1627"/>
    </row>
    <row r="14" spans="1:35" ht="21" customHeight="1">
      <c r="B14" s="561" t="s">
        <v>2031</v>
      </c>
      <c r="C14" s="533" t="s">
        <v>960</v>
      </c>
      <c r="D14" s="974">
        <f>SUM(E14:F14)</f>
        <v>521</v>
      </c>
      <c r="E14" s="974">
        <v>271</v>
      </c>
      <c r="F14" s="974">
        <v>250</v>
      </c>
      <c r="G14" s="717">
        <f>D14/$P14*100</f>
        <v>10.77336641852771</v>
      </c>
      <c r="H14" s="974">
        <f>SUM(I14:J14)</f>
        <v>2675</v>
      </c>
      <c r="I14" s="975">
        <v>1283</v>
      </c>
      <c r="J14" s="976">
        <v>1392</v>
      </c>
      <c r="K14" s="718">
        <f>H14/$P14*100</f>
        <v>55.314309346567413</v>
      </c>
      <c r="L14" s="976">
        <f>SUM(M14:N14)</f>
        <v>1640</v>
      </c>
      <c r="M14" s="976">
        <v>793</v>
      </c>
      <c r="N14" s="976">
        <v>847</v>
      </c>
      <c r="O14" s="718">
        <f>L14/$P14*100</f>
        <v>33.912324234904879</v>
      </c>
      <c r="P14" s="977">
        <f>D14+H14+L14</f>
        <v>4836</v>
      </c>
    </row>
    <row r="15" spans="1:35" ht="21" customHeight="1">
      <c r="B15" s="532" t="s">
        <v>2093</v>
      </c>
      <c r="C15" s="533" t="s">
        <v>141</v>
      </c>
      <c r="D15" s="988">
        <f>SUM(E15:F15)</f>
        <v>506</v>
      </c>
      <c r="E15" s="988">
        <v>266</v>
      </c>
      <c r="F15" s="988">
        <v>240</v>
      </c>
      <c r="G15" s="764">
        <v>10.6</v>
      </c>
      <c r="H15" s="988">
        <f>SUM(I15:J15)</f>
        <v>2542</v>
      </c>
      <c r="I15" s="989">
        <v>1226</v>
      </c>
      <c r="J15" s="990">
        <v>1316</v>
      </c>
      <c r="K15" s="765">
        <f>H15/$P15*100</f>
        <v>53.482011361245526</v>
      </c>
      <c r="L15" s="990">
        <f>SUM(M15:N15)</f>
        <v>1705</v>
      </c>
      <c r="M15" s="990">
        <v>821</v>
      </c>
      <c r="N15" s="990">
        <v>884</v>
      </c>
      <c r="O15" s="765">
        <f>L15/$P15*100</f>
        <v>35.87208079107932</v>
      </c>
      <c r="P15" s="991">
        <f>D15+H15+L15</f>
        <v>4753</v>
      </c>
    </row>
    <row r="16" spans="1:35" s="62" customFormat="1" ht="21" customHeight="1">
      <c r="B16" s="554" t="s">
        <v>2237</v>
      </c>
      <c r="C16" s="555" t="s">
        <v>141</v>
      </c>
      <c r="D16" s="992">
        <f>E16+F16</f>
        <v>492</v>
      </c>
      <c r="E16" s="992">
        <v>265</v>
      </c>
      <c r="F16" s="992">
        <v>227</v>
      </c>
      <c r="G16" s="719">
        <f>D16/$P16*100</f>
        <v>10.510574663533433</v>
      </c>
      <c r="H16" s="992">
        <f>I16+J16</f>
        <v>2425</v>
      </c>
      <c r="I16" s="993">
        <v>1178</v>
      </c>
      <c r="J16" s="994">
        <v>1247</v>
      </c>
      <c r="K16" s="763">
        <f>H16/$P16*100</f>
        <v>51.805169835505239</v>
      </c>
      <c r="L16" s="994">
        <f>M16+N16</f>
        <v>1764</v>
      </c>
      <c r="M16" s="994">
        <v>849</v>
      </c>
      <c r="N16" s="994">
        <v>915</v>
      </c>
      <c r="O16" s="763">
        <f>L16/$P16*100</f>
        <v>37.684255500961335</v>
      </c>
      <c r="P16" s="995">
        <f>D16+H16+L16</f>
        <v>4681</v>
      </c>
    </row>
    <row r="17" spans="2:16" ht="13.5" customHeight="1">
      <c r="B17" s="282"/>
      <c r="C17" s="282"/>
      <c r="D17" s="282"/>
      <c r="E17" s="282"/>
      <c r="F17" s="282"/>
      <c r="G17" s="282"/>
      <c r="H17" s="282"/>
      <c r="I17" s="282"/>
      <c r="J17" s="282"/>
      <c r="K17" s="282"/>
      <c r="L17" s="282"/>
      <c r="M17" s="282"/>
      <c r="N17" s="282"/>
      <c r="O17" s="282"/>
      <c r="P17" s="282"/>
    </row>
    <row r="18" spans="2:16" ht="19.5" customHeight="1">
      <c r="B18" s="1628" t="s">
        <v>1864</v>
      </c>
      <c r="C18" s="1629"/>
      <c r="D18" s="1630"/>
      <c r="E18" s="1630"/>
      <c r="F18" s="1630"/>
      <c r="G18" s="1630"/>
      <c r="H18" s="1630"/>
      <c r="I18" s="1630"/>
      <c r="J18" s="1630"/>
      <c r="K18" s="1630"/>
      <c r="L18" s="1630"/>
      <c r="M18" s="1630"/>
      <c r="N18" s="1630"/>
      <c r="O18" s="1630"/>
      <c r="P18" s="1631"/>
    </row>
    <row r="19" spans="2:16" ht="13.5" customHeight="1">
      <c r="B19" s="1506" t="s">
        <v>1680</v>
      </c>
      <c r="C19" s="1441"/>
      <c r="D19" s="1634" t="s">
        <v>330</v>
      </c>
      <c r="E19" s="1634"/>
      <c r="F19" s="1634"/>
      <c r="G19" s="1634"/>
      <c r="H19" s="1634" t="s">
        <v>331</v>
      </c>
      <c r="I19" s="1634"/>
      <c r="J19" s="1634"/>
      <c r="K19" s="1634"/>
      <c r="L19" s="1634" t="s">
        <v>332</v>
      </c>
      <c r="M19" s="1634"/>
      <c r="N19" s="1634"/>
      <c r="O19" s="1634"/>
      <c r="P19" s="1627" t="s">
        <v>277</v>
      </c>
    </row>
    <row r="20" spans="2:16">
      <c r="B20" s="1506"/>
      <c r="C20" s="1441"/>
      <c r="D20" s="530" t="s">
        <v>1628</v>
      </c>
      <c r="E20" s="530" t="s">
        <v>1572</v>
      </c>
      <c r="F20" s="530" t="s">
        <v>1629</v>
      </c>
      <c r="G20" s="531" t="s">
        <v>1620</v>
      </c>
      <c r="H20" s="530" t="s">
        <v>1628</v>
      </c>
      <c r="I20" s="530" t="s">
        <v>1572</v>
      </c>
      <c r="J20" s="530" t="s">
        <v>1629</v>
      </c>
      <c r="K20" s="531" t="s">
        <v>1620</v>
      </c>
      <c r="L20" s="530" t="s">
        <v>1628</v>
      </c>
      <c r="M20" s="530" t="s">
        <v>1572</v>
      </c>
      <c r="N20" s="530" t="s">
        <v>1629</v>
      </c>
      <c r="O20" s="531" t="s">
        <v>1620</v>
      </c>
      <c r="P20" s="1627"/>
    </row>
    <row r="21" spans="2:16" s="337" customFormat="1" ht="21" customHeight="1">
      <c r="B21" s="561" t="s">
        <v>2031</v>
      </c>
      <c r="C21" s="533" t="s">
        <v>960</v>
      </c>
      <c r="D21" s="974">
        <f>SUM(E21:F21)</f>
        <v>1361</v>
      </c>
      <c r="E21" s="974">
        <v>683</v>
      </c>
      <c r="F21" s="974">
        <v>678</v>
      </c>
      <c r="G21" s="717">
        <f>D21/$P21*100</f>
        <v>18.079171094580236</v>
      </c>
      <c r="H21" s="974">
        <f>SUM(I21:J21)</f>
        <v>4496</v>
      </c>
      <c r="I21" s="975">
        <v>2299</v>
      </c>
      <c r="J21" s="976">
        <v>2197</v>
      </c>
      <c r="K21" s="718">
        <f>H21/$P21*100</f>
        <v>59.723698193411266</v>
      </c>
      <c r="L21" s="976">
        <f>SUM(M21:N21)</f>
        <v>1671</v>
      </c>
      <c r="M21" s="976">
        <v>747</v>
      </c>
      <c r="N21" s="976">
        <v>924</v>
      </c>
      <c r="O21" s="718">
        <f>L21/$P21*100</f>
        <v>22.197130712008502</v>
      </c>
      <c r="P21" s="977">
        <f>D21+H21+L21</f>
        <v>7528</v>
      </c>
    </row>
    <row r="22" spans="2:16" ht="21" customHeight="1">
      <c r="B22" s="532" t="s">
        <v>2093</v>
      </c>
      <c r="C22" s="533" t="s">
        <v>141</v>
      </c>
      <c r="D22" s="974">
        <f>SUM(E22:F22)</f>
        <v>1344</v>
      </c>
      <c r="E22" s="974">
        <v>676</v>
      </c>
      <c r="F22" s="974">
        <v>668</v>
      </c>
      <c r="G22" s="717">
        <f>D22/$P22*100</f>
        <v>17.879473194093386</v>
      </c>
      <c r="H22" s="974">
        <f>SUM(I22:J22)</f>
        <v>4468</v>
      </c>
      <c r="I22" s="975">
        <v>2265</v>
      </c>
      <c r="J22" s="976">
        <v>2203</v>
      </c>
      <c r="K22" s="718">
        <f>H22/$P22*100</f>
        <v>59.438605826792603</v>
      </c>
      <c r="L22" s="976">
        <f>SUM(M22:N22)</f>
        <v>1705</v>
      </c>
      <c r="M22" s="976">
        <v>758</v>
      </c>
      <c r="N22" s="976">
        <v>947</v>
      </c>
      <c r="O22" s="718">
        <f>L22/$P22*100</f>
        <v>22.681920979114008</v>
      </c>
      <c r="P22" s="977">
        <f>D22+H22+L22</f>
        <v>7517</v>
      </c>
    </row>
    <row r="23" spans="2:16" s="62" customFormat="1" ht="21" customHeight="1">
      <c r="B23" s="554" t="s">
        <v>2237</v>
      </c>
      <c r="C23" s="555" t="s">
        <v>141</v>
      </c>
      <c r="D23" s="984">
        <f>SUM(E23:F23)</f>
        <v>1338</v>
      </c>
      <c r="E23" s="984">
        <v>675</v>
      </c>
      <c r="F23" s="984">
        <v>663</v>
      </c>
      <c r="G23" s="719">
        <f>D23/$P23*100</f>
        <v>17.658703972548501</v>
      </c>
      <c r="H23" s="984">
        <f>SUM(I23:J23)</f>
        <v>4482</v>
      </c>
      <c r="I23" s="985">
        <v>2269</v>
      </c>
      <c r="J23" s="986">
        <v>2213</v>
      </c>
      <c r="K23" s="720">
        <f>H23/$P23*100</f>
        <v>59.152698957370987</v>
      </c>
      <c r="L23" s="986">
        <f>SUM(M23:N23)</f>
        <v>1757</v>
      </c>
      <c r="M23" s="986">
        <v>771</v>
      </c>
      <c r="N23" s="986">
        <v>986</v>
      </c>
      <c r="O23" s="720">
        <f>L23/$P23*100</f>
        <v>23.188597070080508</v>
      </c>
      <c r="P23" s="987">
        <f>D23+H23+L23</f>
        <v>7577</v>
      </c>
    </row>
    <row r="24" spans="2:16" ht="13.5" customHeight="1">
      <c r="B24" s="282"/>
      <c r="C24" s="282"/>
      <c r="D24" s="282"/>
      <c r="E24" s="282"/>
      <c r="F24" s="282"/>
      <c r="G24" s="282"/>
      <c r="H24" s="282"/>
      <c r="I24" s="282"/>
      <c r="J24" s="282"/>
      <c r="K24" s="282"/>
      <c r="L24" s="282"/>
      <c r="M24" s="282"/>
      <c r="N24" s="282"/>
      <c r="O24" s="282"/>
      <c r="P24" s="282"/>
    </row>
    <row r="25" spans="2:16" ht="19.5" customHeight="1">
      <c r="B25" s="1628" t="s">
        <v>1865</v>
      </c>
      <c r="C25" s="1629"/>
      <c r="D25" s="1630"/>
      <c r="E25" s="1630"/>
      <c r="F25" s="1630"/>
      <c r="G25" s="1630"/>
      <c r="H25" s="1630"/>
      <c r="I25" s="1630"/>
      <c r="J25" s="1630"/>
      <c r="K25" s="1630"/>
      <c r="L25" s="1630"/>
      <c r="M25" s="1630"/>
      <c r="N25" s="1630"/>
      <c r="O25" s="1630"/>
      <c r="P25" s="1631"/>
    </row>
    <row r="26" spans="2:16" ht="13.5" customHeight="1">
      <c r="B26" s="1506" t="s">
        <v>1680</v>
      </c>
      <c r="C26" s="1441"/>
      <c r="D26" s="1634" t="s">
        <v>330</v>
      </c>
      <c r="E26" s="1634"/>
      <c r="F26" s="1634"/>
      <c r="G26" s="1634"/>
      <c r="H26" s="1634" t="s">
        <v>331</v>
      </c>
      <c r="I26" s="1634"/>
      <c r="J26" s="1634"/>
      <c r="K26" s="1634"/>
      <c r="L26" s="1634" t="s">
        <v>332</v>
      </c>
      <c r="M26" s="1634"/>
      <c r="N26" s="1634"/>
      <c r="O26" s="1634"/>
      <c r="P26" s="1627" t="s">
        <v>277</v>
      </c>
    </row>
    <row r="27" spans="2:16">
      <c r="B27" s="1506"/>
      <c r="C27" s="1441"/>
      <c r="D27" s="530" t="s">
        <v>1628</v>
      </c>
      <c r="E27" s="530" t="s">
        <v>1572</v>
      </c>
      <c r="F27" s="530" t="s">
        <v>1629</v>
      </c>
      <c r="G27" s="531" t="s">
        <v>1620</v>
      </c>
      <c r="H27" s="530" t="s">
        <v>1628</v>
      </c>
      <c r="I27" s="530" t="s">
        <v>1572</v>
      </c>
      <c r="J27" s="530" t="s">
        <v>1629</v>
      </c>
      <c r="K27" s="531" t="s">
        <v>1620</v>
      </c>
      <c r="L27" s="530" t="s">
        <v>1628</v>
      </c>
      <c r="M27" s="530" t="s">
        <v>1572</v>
      </c>
      <c r="N27" s="530" t="s">
        <v>1629</v>
      </c>
      <c r="O27" s="531" t="s">
        <v>1620</v>
      </c>
      <c r="P27" s="1627"/>
    </row>
    <row r="28" spans="2:16" ht="21" customHeight="1">
      <c r="B28" s="561" t="s">
        <v>2031</v>
      </c>
      <c r="C28" s="657" t="s">
        <v>960</v>
      </c>
      <c r="D28" s="988">
        <f>SUM(E28:F28)</f>
        <v>402</v>
      </c>
      <c r="E28" s="988">
        <v>210</v>
      </c>
      <c r="F28" s="988">
        <v>192</v>
      </c>
      <c r="G28" s="764">
        <f>D28/$P28*100</f>
        <v>11.235326998323085</v>
      </c>
      <c r="H28" s="988">
        <f>SUM(I28:J28)</f>
        <v>2118</v>
      </c>
      <c r="I28" s="989">
        <v>1034</v>
      </c>
      <c r="J28" s="990">
        <v>1084</v>
      </c>
      <c r="K28" s="765">
        <f>H28/$P28*100</f>
        <v>59.195081050866406</v>
      </c>
      <c r="L28" s="990">
        <f>SUM(M28:N28)</f>
        <v>1058</v>
      </c>
      <c r="M28" s="990">
        <v>464</v>
      </c>
      <c r="N28" s="990">
        <v>594</v>
      </c>
      <c r="O28" s="765">
        <f>L28/$P28*100</f>
        <v>29.569591950810509</v>
      </c>
      <c r="P28" s="991">
        <f>D28+H28+L28</f>
        <v>3578</v>
      </c>
    </row>
    <row r="29" spans="2:16" ht="21" customHeight="1">
      <c r="B29" s="532" t="s">
        <v>2093</v>
      </c>
      <c r="C29" s="533" t="s">
        <v>960</v>
      </c>
      <c r="D29" s="988">
        <f>SUM(E29:F29)</f>
        <v>393</v>
      </c>
      <c r="E29" s="988">
        <v>213</v>
      </c>
      <c r="F29" s="988">
        <v>180</v>
      </c>
      <c r="G29" s="764">
        <f>D29/$P29*100</f>
        <v>11.054852320675106</v>
      </c>
      <c r="H29" s="988">
        <f>SUM(I29:J29)</f>
        <v>2072</v>
      </c>
      <c r="I29" s="989">
        <v>1014</v>
      </c>
      <c r="J29" s="990">
        <v>1058</v>
      </c>
      <c r="K29" s="765">
        <f>H29/$P29*100</f>
        <v>58.284106891701825</v>
      </c>
      <c r="L29" s="990">
        <f>SUM(M29:N29)</f>
        <v>1090</v>
      </c>
      <c r="M29" s="990">
        <v>481</v>
      </c>
      <c r="N29" s="990">
        <v>609</v>
      </c>
      <c r="O29" s="765">
        <f>L29/$P29*100</f>
        <v>30.661040787623069</v>
      </c>
      <c r="P29" s="991">
        <f>D29+H29+L29</f>
        <v>3555</v>
      </c>
    </row>
    <row r="30" spans="2:16" s="62" customFormat="1" ht="21" customHeight="1">
      <c r="B30" s="554" t="s">
        <v>2237</v>
      </c>
      <c r="C30" s="556" t="s">
        <v>960</v>
      </c>
      <c r="D30" s="992">
        <f>SUM(E30:F30)</f>
        <v>391</v>
      </c>
      <c r="E30" s="992">
        <v>212</v>
      </c>
      <c r="F30" s="992">
        <v>179</v>
      </c>
      <c r="G30" s="762">
        <f>D30/$P30*100</f>
        <v>11.032731376975169</v>
      </c>
      <c r="H30" s="992">
        <f>SUM(I30:J30)</f>
        <v>2034</v>
      </c>
      <c r="I30" s="993">
        <v>993</v>
      </c>
      <c r="J30" s="994">
        <v>1041</v>
      </c>
      <c r="K30" s="763">
        <f>H30/$P30*100</f>
        <v>57.392776523702025</v>
      </c>
      <c r="L30" s="994">
        <f>SUM(M30:N30)</f>
        <v>1119</v>
      </c>
      <c r="M30" s="994">
        <v>495</v>
      </c>
      <c r="N30" s="994">
        <v>624</v>
      </c>
      <c r="O30" s="763">
        <f>L30/$P30*100</f>
        <v>31.5744920993228</v>
      </c>
      <c r="P30" s="995">
        <f>D30+H30+L30</f>
        <v>3544</v>
      </c>
    </row>
    <row r="31" spans="2:16" ht="13.5" customHeight="1">
      <c r="B31" s="282"/>
      <c r="C31" s="282"/>
      <c r="D31" s="282"/>
      <c r="E31" s="282"/>
      <c r="F31" s="282"/>
      <c r="G31" s="282"/>
      <c r="H31" s="282"/>
      <c r="I31" s="282"/>
      <c r="J31" s="282"/>
      <c r="K31" s="282"/>
      <c r="L31" s="282"/>
      <c r="M31" s="282"/>
      <c r="N31" s="282"/>
      <c r="O31" s="282"/>
      <c r="P31" s="282"/>
    </row>
    <row r="32" spans="2:16" ht="19.5" customHeight="1">
      <c r="B32" s="1628" t="s">
        <v>1862</v>
      </c>
      <c r="C32" s="1629"/>
      <c r="D32" s="1630"/>
      <c r="E32" s="1630"/>
      <c r="F32" s="1630"/>
      <c r="G32" s="1630"/>
      <c r="H32" s="1630"/>
      <c r="I32" s="1630"/>
      <c r="J32" s="1630"/>
      <c r="K32" s="1630"/>
      <c r="L32" s="1630"/>
      <c r="M32" s="1630"/>
      <c r="N32" s="1630"/>
      <c r="O32" s="1630"/>
      <c r="P32" s="1631"/>
    </row>
    <row r="33" spans="2:16" ht="13.5" customHeight="1">
      <c r="B33" s="1506" t="s">
        <v>1680</v>
      </c>
      <c r="C33" s="1441"/>
      <c r="D33" s="1632" t="s">
        <v>330</v>
      </c>
      <c r="E33" s="1632"/>
      <c r="F33" s="1632"/>
      <c r="G33" s="1632"/>
      <c r="H33" s="1632" t="s">
        <v>331</v>
      </c>
      <c r="I33" s="1632"/>
      <c r="J33" s="1632"/>
      <c r="K33" s="1632"/>
      <c r="L33" s="1632" t="s">
        <v>332</v>
      </c>
      <c r="M33" s="1632"/>
      <c r="N33" s="1632"/>
      <c r="O33" s="1632"/>
      <c r="P33" s="1633" t="s">
        <v>277</v>
      </c>
    </row>
    <row r="34" spans="2:16">
      <c r="B34" s="1506"/>
      <c r="C34" s="1441"/>
      <c r="D34" s="534" t="s">
        <v>1628</v>
      </c>
      <c r="E34" s="534" t="s">
        <v>1572</v>
      </c>
      <c r="F34" s="534" t="s">
        <v>1629</v>
      </c>
      <c r="G34" s="535" t="s">
        <v>1620</v>
      </c>
      <c r="H34" s="534" t="s">
        <v>1628</v>
      </c>
      <c r="I34" s="534" t="s">
        <v>1572</v>
      </c>
      <c r="J34" s="534" t="s">
        <v>1629</v>
      </c>
      <c r="K34" s="535" t="s">
        <v>1620</v>
      </c>
      <c r="L34" s="534" t="s">
        <v>1628</v>
      </c>
      <c r="M34" s="534" t="s">
        <v>1572</v>
      </c>
      <c r="N34" s="534" t="s">
        <v>1629</v>
      </c>
      <c r="O34" s="535" t="s">
        <v>1620</v>
      </c>
      <c r="P34" s="1633"/>
    </row>
    <row r="35" spans="2:16" ht="21" customHeight="1">
      <c r="B35" s="561" t="s">
        <v>2031</v>
      </c>
      <c r="C35" s="657" t="s">
        <v>960</v>
      </c>
      <c r="D35" s="974">
        <f>SUM(E35:F35)</f>
        <v>1459</v>
      </c>
      <c r="E35" s="974">
        <v>734</v>
      </c>
      <c r="F35" s="974">
        <v>725</v>
      </c>
      <c r="G35" s="717">
        <f>D35/$P35*100</f>
        <v>14.734397091496668</v>
      </c>
      <c r="H35" s="974">
        <f>SUM(I35:J35)</f>
        <v>6388</v>
      </c>
      <c r="I35" s="975">
        <v>3266</v>
      </c>
      <c r="J35" s="976">
        <v>3122</v>
      </c>
      <c r="K35" s="718">
        <f>H35/$P35*100</f>
        <v>64.512219753585129</v>
      </c>
      <c r="L35" s="976">
        <f>SUM(M35:N35)</f>
        <v>2055</v>
      </c>
      <c r="M35" s="976">
        <v>952</v>
      </c>
      <c r="N35" s="976">
        <v>1103</v>
      </c>
      <c r="O35" s="718">
        <f>L35/$P35*100</f>
        <v>20.753383154918197</v>
      </c>
      <c r="P35" s="977">
        <f>D35+H35+L35</f>
        <v>9902</v>
      </c>
    </row>
    <row r="36" spans="2:16" ht="21" customHeight="1">
      <c r="B36" s="532" t="s">
        <v>2093</v>
      </c>
      <c r="C36" s="533" t="s">
        <v>960</v>
      </c>
      <c r="D36" s="974">
        <f>SUM(E36:F36)</f>
        <v>1523</v>
      </c>
      <c r="E36" s="974">
        <v>774</v>
      </c>
      <c r="F36" s="974">
        <v>749</v>
      </c>
      <c r="G36" s="717">
        <f>D36/$P36*100</f>
        <v>15.083688224225018</v>
      </c>
      <c r="H36" s="974">
        <f>SUM(I36:J36)</f>
        <v>6424</v>
      </c>
      <c r="I36" s="975">
        <v>3288</v>
      </c>
      <c r="J36" s="976">
        <v>3136</v>
      </c>
      <c r="K36" s="718">
        <f>H36/$P36*100</f>
        <v>63.622858274735073</v>
      </c>
      <c r="L36" s="976">
        <f>SUM(M36:N36)</f>
        <v>2150</v>
      </c>
      <c r="M36" s="976">
        <v>1009</v>
      </c>
      <c r="N36" s="976">
        <v>1141</v>
      </c>
      <c r="O36" s="718">
        <f>L36/$P36*100</f>
        <v>21.293453501039913</v>
      </c>
      <c r="P36" s="977">
        <f>D36+H36+L36</f>
        <v>10097</v>
      </c>
    </row>
    <row r="37" spans="2:16" s="62" customFormat="1" ht="21" customHeight="1">
      <c r="B37" s="554" t="s">
        <v>2237</v>
      </c>
      <c r="C37" s="556" t="s">
        <v>960</v>
      </c>
      <c r="D37" s="984">
        <f>SUM(E37:F37)</f>
        <v>1586</v>
      </c>
      <c r="E37" s="984">
        <v>806</v>
      </c>
      <c r="F37" s="984">
        <v>780</v>
      </c>
      <c r="G37" s="719">
        <f>D37/$P37*100</f>
        <v>15.348882222007163</v>
      </c>
      <c r="H37" s="984">
        <f>SUM(I37:J37)</f>
        <v>6522</v>
      </c>
      <c r="I37" s="985">
        <v>3371</v>
      </c>
      <c r="J37" s="986">
        <v>3151</v>
      </c>
      <c r="K37" s="720">
        <f>H37/$P37*100</f>
        <v>63.118165102100065</v>
      </c>
      <c r="L37" s="986">
        <f>SUM(M37:N37)</f>
        <v>2225</v>
      </c>
      <c r="M37" s="986">
        <v>1044</v>
      </c>
      <c r="N37" s="986">
        <v>1181</v>
      </c>
      <c r="O37" s="720">
        <f>L37/$P37*100</f>
        <v>21.532952675892773</v>
      </c>
      <c r="P37" s="987">
        <f>D37+H37+L37</f>
        <v>10333</v>
      </c>
    </row>
    <row r="38" spans="2:16" ht="13.5" customHeight="1">
      <c r="B38" s="282"/>
      <c r="C38" s="282"/>
      <c r="D38" s="282"/>
      <c r="E38" s="282"/>
      <c r="F38" s="282"/>
      <c r="G38" s="282"/>
      <c r="H38" s="282"/>
      <c r="I38" s="282"/>
      <c r="J38" s="282"/>
      <c r="K38" s="282"/>
      <c r="L38" s="282"/>
      <c r="M38" s="282"/>
      <c r="N38" s="282"/>
      <c r="O38" s="282"/>
      <c r="P38" s="282"/>
    </row>
    <row r="39" spans="2:16" ht="19.5" customHeight="1">
      <c r="B39" s="1628" t="s">
        <v>1900</v>
      </c>
      <c r="C39" s="1629"/>
      <c r="D39" s="1630"/>
      <c r="E39" s="1630"/>
      <c r="F39" s="1630"/>
      <c r="G39" s="1630"/>
      <c r="H39" s="1630"/>
      <c r="I39" s="1630"/>
      <c r="J39" s="1630"/>
      <c r="K39" s="1630"/>
      <c r="L39" s="1630"/>
      <c r="M39" s="1630"/>
      <c r="N39" s="1630"/>
      <c r="O39" s="1630"/>
      <c r="P39" s="1631"/>
    </row>
    <row r="40" spans="2:16" ht="13.5" customHeight="1">
      <c r="B40" s="1506" t="s">
        <v>1680</v>
      </c>
      <c r="C40" s="1441"/>
      <c r="D40" s="1632" t="s">
        <v>330</v>
      </c>
      <c r="E40" s="1632"/>
      <c r="F40" s="1632"/>
      <c r="G40" s="1632"/>
      <c r="H40" s="1632" t="s">
        <v>331</v>
      </c>
      <c r="I40" s="1632"/>
      <c r="J40" s="1632"/>
      <c r="K40" s="1632"/>
      <c r="L40" s="1632" t="s">
        <v>332</v>
      </c>
      <c r="M40" s="1632"/>
      <c r="N40" s="1632"/>
      <c r="O40" s="1632"/>
      <c r="P40" s="1633" t="s">
        <v>277</v>
      </c>
    </row>
    <row r="41" spans="2:16" ht="13.5" customHeight="1">
      <c r="B41" s="1506"/>
      <c r="C41" s="1441"/>
      <c r="D41" s="534" t="s">
        <v>1628</v>
      </c>
      <c r="E41" s="534" t="s">
        <v>1572</v>
      </c>
      <c r="F41" s="534" t="s">
        <v>1629</v>
      </c>
      <c r="G41" s="535" t="s">
        <v>1620</v>
      </c>
      <c r="H41" s="534" t="s">
        <v>1628</v>
      </c>
      <c r="I41" s="534" t="s">
        <v>1572</v>
      </c>
      <c r="J41" s="534" t="s">
        <v>1629</v>
      </c>
      <c r="K41" s="535" t="s">
        <v>1620</v>
      </c>
      <c r="L41" s="534" t="s">
        <v>1628</v>
      </c>
      <c r="M41" s="534" t="s">
        <v>1572</v>
      </c>
      <c r="N41" s="534" t="s">
        <v>1629</v>
      </c>
      <c r="O41" s="535" t="s">
        <v>1620</v>
      </c>
      <c r="P41" s="1633"/>
    </row>
    <row r="42" spans="2:16" ht="21" customHeight="1">
      <c r="B42" s="561" t="s">
        <v>2031</v>
      </c>
      <c r="C42" s="657" t="s">
        <v>960</v>
      </c>
      <c r="D42" s="974">
        <f>SUM(E42:F42)</f>
        <v>1719</v>
      </c>
      <c r="E42" s="974">
        <v>935</v>
      </c>
      <c r="F42" s="974">
        <v>784</v>
      </c>
      <c r="G42" s="717">
        <f>D42/$P42*100</f>
        <v>14.580152671755725</v>
      </c>
      <c r="H42" s="974">
        <f>SUM(I42:J42)</f>
        <v>7010</v>
      </c>
      <c r="I42" s="975">
        <v>3540</v>
      </c>
      <c r="J42" s="976">
        <v>3470</v>
      </c>
      <c r="K42" s="718">
        <f>H42/$P42*100</f>
        <v>59.457167090754879</v>
      </c>
      <c r="L42" s="976">
        <f>SUM(M42:N42)</f>
        <v>3061</v>
      </c>
      <c r="M42" s="976">
        <v>1326</v>
      </c>
      <c r="N42" s="976">
        <v>1735</v>
      </c>
      <c r="O42" s="718">
        <f>L42/$P42*100</f>
        <v>25.962680237489401</v>
      </c>
      <c r="P42" s="977">
        <f>D42+H42+L42</f>
        <v>11790</v>
      </c>
    </row>
    <row r="43" spans="2:16" ht="21" customHeight="1">
      <c r="B43" s="532" t="s">
        <v>2093</v>
      </c>
      <c r="C43" s="533" t="s">
        <v>960</v>
      </c>
      <c r="D43" s="988">
        <f>SUM(E43:F43)</f>
        <v>1699</v>
      </c>
      <c r="E43" s="996">
        <v>934</v>
      </c>
      <c r="F43" s="996">
        <v>765</v>
      </c>
      <c r="G43" s="764">
        <f>D43/$P43*100</f>
        <v>14.528818197366169</v>
      </c>
      <c r="H43" s="988">
        <f>SUM(I43:J43)</f>
        <v>6876</v>
      </c>
      <c r="I43" s="996">
        <v>3491</v>
      </c>
      <c r="J43" s="996">
        <v>3385</v>
      </c>
      <c r="K43" s="765">
        <f>H43/$P43*100</f>
        <v>58.799384299640842</v>
      </c>
      <c r="L43" s="990">
        <f>SUM(M43:N43)</f>
        <v>3119</v>
      </c>
      <c r="M43" s="996">
        <v>1360</v>
      </c>
      <c r="N43" s="996">
        <v>1759</v>
      </c>
      <c r="O43" s="765">
        <f>L43/$P43*100</f>
        <v>26.671797502992987</v>
      </c>
      <c r="P43" s="991">
        <f>D43+H43+L43</f>
        <v>11694</v>
      </c>
    </row>
    <row r="44" spans="2:16" s="25" customFormat="1" ht="21" customHeight="1">
      <c r="B44" s="554" t="s">
        <v>2237</v>
      </c>
      <c r="C44" s="556" t="s">
        <v>960</v>
      </c>
      <c r="D44" s="992">
        <f>SUM(E44:F44)</f>
        <v>1677</v>
      </c>
      <c r="E44" s="997">
        <v>920</v>
      </c>
      <c r="F44" s="997">
        <v>757</v>
      </c>
      <c r="G44" s="762">
        <f>D44/$P44*100</f>
        <v>14.468121818652403</v>
      </c>
      <c r="H44" s="992">
        <f>SUM(I44:J44)</f>
        <v>6771</v>
      </c>
      <c r="I44" s="997">
        <v>3422</v>
      </c>
      <c r="J44" s="997">
        <v>3349</v>
      </c>
      <c r="K44" s="763">
        <f>H44/$P44*100</f>
        <v>58.416012423431972</v>
      </c>
      <c r="L44" s="994">
        <f>SUM(M44:N44)</f>
        <v>3143</v>
      </c>
      <c r="M44" s="997">
        <v>1381</v>
      </c>
      <c r="N44" s="997">
        <v>1762</v>
      </c>
      <c r="O44" s="763">
        <f>L44/$P44*100</f>
        <v>27.115865757915625</v>
      </c>
      <c r="P44" s="995">
        <f>D44+H44+L44</f>
        <v>11591</v>
      </c>
    </row>
    <row r="45" spans="2:16" ht="19.5" customHeight="1"/>
    <row r="59" ht="15" customHeight="1"/>
    <row r="66" ht="14.25" customHeight="1"/>
    <row r="67" ht="14.25" customHeight="1"/>
    <row r="68" ht="14.25" customHeight="1"/>
    <row r="69" ht="12.75" customHeight="1"/>
    <row r="70" ht="14.25" hidden="1" customHeight="1"/>
    <row r="75" ht="15" customHeight="1"/>
  </sheetData>
  <mergeCells count="37">
    <mergeCell ref="J3:P3"/>
    <mergeCell ref="P5:P6"/>
    <mergeCell ref="P12:P13"/>
    <mergeCell ref="L5:O5"/>
    <mergeCell ref="B4:P4"/>
    <mergeCell ref="B11:P11"/>
    <mergeCell ref="B12:C13"/>
    <mergeCell ref="D5:G5"/>
    <mergeCell ref="L12:O12"/>
    <mergeCell ref="H5:K5"/>
    <mergeCell ref="D12:G12"/>
    <mergeCell ref="B5:C6"/>
    <mergeCell ref="H12:K12"/>
    <mergeCell ref="L19:O19"/>
    <mergeCell ref="D33:G33"/>
    <mergeCell ref="H19:K19"/>
    <mergeCell ref="B18:P18"/>
    <mergeCell ref="B25:P25"/>
    <mergeCell ref="H26:K26"/>
    <mergeCell ref="B19:C20"/>
    <mergeCell ref="P33:P34"/>
    <mergeCell ref="B26:C27"/>
    <mergeCell ref="D19:G19"/>
    <mergeCell ref="B32:P32"/>
    <mergeCell ref="L26:O26"/>
    <mergeCell ref="B33:C34"/>
    <mergeCell ref="D26:G26"/>
    <mergeCell ref="P19:P20"/>
    <mergeCell ref="H33:K33"/>
    <mergeCell ref="P26:P27"/>
    <mergeCell ref="B39:P39"/>
    <mergeCell ref="B40:C41"/>
    <mergeCell ref="D40:G40"/>
    <mergeCell ref="H40:K40"/>
    <mergeCell ref="L40:O40"/>
    <mergeCell ref="P40:P41"/>
    <mergeCell ref="L33:O33"/>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zoomScaleNormal="100" workbookViewId="0">
      <selection activeCell="B3" sqref="B3:P3"/>
    </sheetView>
  </sheetViews>
  <sheetFormatPr defaultRowHeight="13.5"/>
  <cols>
    <col min="1" max="1" width="1.625" style="15" customWidth="1"/>
    <col min="2" max="2" width="7.375" style="15" customWidth="1"/>
    <col min="3" max="3" width="3.75" style="15" customWidth="1"/>
    <col min="4" max="6" width="5.625" style="15" customWidth="1"/>
    <col min="7" max="7" width="5.25" style="15" customWidth="1"/>
    <col min="8" max="10" width="5.75" style="15" customWidth="1"/>
    <col min="11" max="11" width="5.25" style="15" customWidth="1"/>
    <col min="12" max="12" width="6.25" style="15" customWidth="1"/>
    <col min="13" max="14" width="5.625" style="15" customWidth="1"/>
    <col min="15" max="15" width="5.25" style="15" customWidth="1"/>
    <col min="16" max="16" width="5.75" style="15" customWidth="1"/>
    <col min="17" max="16384" width="9" style="15"/>
  </cols>
  <sheetData>
    <row r="1" spans="2:16">
      <c r="B1" s="13"/>
      <c r="C1" s="13"/>
      <c r="D1" s="1"/>
      <c r="E1" s="1"/>
      <c r="F1" s="1"/>
      <c r="G1" s="1"/>
      <c r="H1" s="1"/>
      <c r="I1" s="1"/>
      <c r="J1" s="1531" t="s">
        <v>1309</v>
      </c>
      <c r="K1" s="1635"/>
      <c r="L1" s="1635"/>
      <c r="M1" s="1635"/>
      <c r="N1" s="1635"/>
      <c r="O1" s="1635"/>
      <c r="P1" s="1635"/>
    </row>
    <row r="2" spans="2:16" ht="25.5" hidden="1" customHeight="1">
      <c r="B2" s="1"/>
      <c r="C2" s="1"/>
      <c r="D2" s="1"/>
      <c r="E2" s="1"/>
      <c r="F2" s="1"/>
      <c r="G2" s="1"/>
      <c r="H2" s="1"/>
      <c r="I2" s="1"/>
      <c r="J2" s="1"/>
      <c r="K2" s="1"/>
      <c r="L2" s="1"/>
      <c r="M2" s="1"/>
      <c r="N2" s="1"/>
      <c r="O2" s="1"/>
      <c r="P2" s="1"/>
    </row>
    <row r="3" spans="2:16" ht="18.75" customHeight="1">
      <c r="B3" s="1628" t="s">
        <v>2041</v>
      </c>
      <c r="C3" s="1629"/>
      <c r="D3" s="1630"/>
      <c r="E3" s="1630"/>
      <c r="F3" s="1630"/>
      <c r="G3" s="1630"/>
      <c r="H3" s="1630"/>
      <c r="I3" s="1630"/>
      <c r="J3" s="1630"/>
      <c r="K3" s="1630"/>
      <c r="L3" s="1630"/>
      <c r="M3" s="1630"/>
      <c r="N3" s="1630"/>
      <c r="O3" s="1630"/>
      <c r="P3" s="1631"/>
    </row>
    <row r="4" spans="2:16">
      <c r="B4" s="1506" t="s">
        <v>1680</v>
      </c>
      <c r="C4" s="1441"/>
      <c r="D4" s="1632" t="s">
        <v>330</v>
      </c>
      <c r="E4" s="1632"/>
      <c r="F4" s="1632"/>
      <c r="G4" s="1632"/>
      <c r="H4" s="1632" t="s">
        <v>331</v>
      </c>
      <c r="I4" s="1632"/>
      <c r="J4" s="1632"/>
      <c r="K4" s="1632"/>
      <c r="L4" s="1632" t="s">
        <v>332</v>
      </c>
      <c r="M4" s="1632"/>
      <c r="N4" s="1632"/>
      <c r="O4" s="1632"/>
      <c r="P4" s="1633" t="s">
        <v>277</v>
      </c>
    </row>
    <row r="5" spans="2:16" ht="26.25" customHeight="1">
      <c r="B5" s="1506"/>
      <c r="C5" s="1441"/>
      <c r="D5" s="534" t="s">
        <v>1628</v>
      </c>
      <c r="E5" s="534" t="s">
        <v>1572</v>
      </c>
      <c r="F5" s="534" t="s">
        <v>1629</v>
      </c>
      <c r="G5" s="535" t="s">
        <v>1620</v>
      </c>
      <c r="H5" s="534" t="s">
        <v>1628</v>
      </c>
      <c r="I5" s="534" t="s">
        <v>1572</v>
      </c>
      <c r="J5" s="534" t="s">
        <v>1629</v>
      </c>
      <c r="K5" s="535" t="s">
        <v>1620</v>
      </c>
      <c r="L5" s="534" t="s">
        <v>1628</v>
      </c>
      <c r="M5" s="534" t="s">
        <v>1572</v>
      </c>
      <c r="N5" s="534" t="s">
        <v>1629</v>
      </c>
      <c r="O5" s="535" t="s">
        <v>1620</v>
      </c>
      <c r="P5" s="1633"/>
    </row>
    <row r="6" spans="2:16" s="338" customFormat="1" ht="14.25" customHeight="1">
      <c r="B6" s="874" t="s">
        <v>2329</v>
      </c>
      <c r="C6" s="875" t="s">
        <v>960</v>
      </c>
      <c r="D6" s="876">
        <f>'15.学区別人口(1)'!D7+'15.学区別人口(1)'!D14+'15.学区別人口(1)'!D21+'15.学区別人口(1)'!D28+'15.学区別人口(1)'!D35+'15.学区別人口(1)'!D42</f>
        <v>7626</v>
      </c>
      <c r="E6" s="876">
        <f>'15.学区別人口(1)'!E7+'15.学区別人口(1)'!E14+'15.学区別人口(1)'!E21+'15.学区別人口(1)'!E28+'15.学区別人口(1)'!E35+'15.学区別人口(1)'!E42</f>
        <v>3989</v>
      </c>
      <c r="F6" s="876">
        <f>'15.学区別人口(1)'!F7+'15.学区別人口(1)'!F14+'15.学区別人口(1)'!F21+'15.学区別人口(1)'!F28+'15.学区別人口(1)'!F35+'15.学区別人口(1)'!F42</f>
        <v>3637</v>
      </c>
      <c r="G6" s="877">
        <f>D6/$P6*100</f>
        <v>15.021273242987709</v>
      </c>
      <c r="H6" s="876">
        <f>'15.学区別人口(1)'!H7+'15.学区別人口(1)'!H14+'15.学区別人口(1)'!H21+'15.学区別人口(1)'!H28+'15.学区別人口(1)'!H35+'15.学区別人口(1)'!H42</f>
        <v>31072</v>
      </c>
      <c r="I6" s="878">
        <f>SUM('15.学区別人口(1)'!I7,'15.学区別人口(1)'!I14,'15.学区別人口(1)'!I21,'15.学区別人口(1)'!I28,'15.学区別人口(1)'!I35,'15.学区別人口(1)'!I42)</f>
        <v>15710</v>
      </c>
      <c r="J6" s="879">
        <f>SUM('15.学区別人口(1)'!J7,'15.学区別人口(1)'!J14,'15.学区別人口(1)'!J21,'15.学区別人口(1)'!J28,'15.学区別人口(1)'!J35,'15.学区別人口(1)'!J42)</f>
        <v>15362</v>
      </c>
      <c r="K6" s="880">
        <f>H6/$P6*100</f>
        <v>61.203907973526626</v>
      </c>
      <c r="L6" s="879">
        <f>SUM('15.学区別人口(1)'!L7,'15.学区別人口(1)'!L14,'15.学区別人口(1)'!L21,'15.学区別人口(1)'!L28,'15.学区別人口(1)'!L35,'15.学区別人口(1)'!L42)</f>
        <v>12070</v>
      </c>
      <c r="M6" s="879">
        <f>SUM('15.学区別人口(1)'!M7,'15.学区別人口(1)'!M14,'15.学区別人口(1)'!M21,'15.学区別人口(1)'!M28,'15.学区別人口(1)'!M35,'15.学区別人口(1)'!M42)</f>
        <v>5455</v>
      </c>
      <c r="N6" s="879">
        <f>SUM('15.学区別人口(1)'!N7,'15.学区別人口(1)'!N14,'15.学区別人口(1)'!N21,'15.学区別人口(1)'!N28,'15.学区別人口(1)'!N35,'15.学区別人口(1)'!N42)</f>
        <v>6615</v>
      </c>
      <c r="O6" s="880">
        <f>L6/$P6*100</f>
        <v>23.77481878348566</v>
      </c>
      <c r="P6" s="881">
        <f>D6+H6+L6</f>
        <v>50768</v>
      </c>
    </row>
    <row r="7" spans="2:16" ht="14.25" customHeight="1">
      <c r="B7" s="882" t="s">
        <v>2330</v>
      </c>
      <c r="C7" s="883" t="s">
        <v>960</v>
      </c>
      <c r="D7" s="884">
        <f>SUM('15.学区別人口(1)'!D8,'15.学区別人口(1)'!D15,'15.学区別人口(1)'!D22,'15.学区別人口(1)'!D29,'15.学区別人口(1)'!D36,'15.学区別人口(1)'!D43)</f>
        <v>7599</v>
      </c>
      <c r="E7" s="884">
        <f>SUM('15.学区別人口(1)'!E8,'15.学区別人口(1)'!E15,'15.学区別人口(1)'!E22,'15.学区別人口(1)'!E29,'15.学区別人口(1)'!E36,'15.学区別人口(1)'!E43)</f>
        <v>4000</v>
      </c>
      <c r="F7" s="884">
        <f>SUM('15.学区別人口(1)'!F8,'15.学区別人口(1)'!F15,'15.学区別人口(1)'!F22,'15.学区別人口(1)'!F29,'15.学区別人口(1)'!F36,'15.学区別人口(1)'!F43)</f>
        <v>3599</v>
      </c>
      <c r="G7" s="885">
        <f>D7/$P7*100</f>
        <v>14.971628969973994</v>
      </c>
      <c r="H7" s="884">
        <f>SUM(I7:J7)</f>
        <v>30744</v>
      </c>
      <c r="I7" s="886">
        <f>SUM('15.学区別人口(1)'!I8,'15.学区別人口(1)'!I15,'15.学区別人口(1)'!I22,'15.学区別人口(1)'!I29,'15.学区別人口(1)'!I36,'15.学区別人口(1)'!I43)</f>
        <v>15567</v>
      </c>
      <c r="J7" s="887">
        <f>SUM('15.学区別人口(1)'!J8,'15.学区別人口(1)'!J15,'15.学区別人口(1)'!J22,'15.学区別人口(1)'!J29,'15.学区別人口(1)'!J36,'15.学区別人口(1)'!J43)</f>
        <v>15177</v>
      </c>
      <c r="K7" s="888">
        <f>H7/$P7*100</f>
        <v>60.572149105524474</v>
      </c>
      <c r="L7" s="887">
        <f>SUM(M7:N7)</f>
        <v>12413</v>
      </c>
      <c r="M7" s="887">
        <f>SUM('15.学区別人口(1)'!M8,'15.学区別人口(1)'!M15,'15.学区別人口(1)'!M22,'15.学区別人口(1)'!M29,'15.学区別人口(1)'!M36,'15.学区別人口(1)'!M43)</f>
        <v>5623</v>
      </c>
      <c r="N7" s="887">
        <f>SUM('15.学区別人口(1)'!N8,'15.学区別人口(1)'!N15,'15.学区別人口(1)'!N22,'15.学区別人口(1)'!N29,'15.学区別人口(1)'!N36,'15.学区別人口(1)'!N43)</f>
        <v>6790</v>
      </c>
      <c r="O7" s="888">
        <f>L7/$P7*100</f>
        <v>24.456221924501538</v>
      </c>
      <c r="P7" s="889">
        <f>D7+H7+L7</f>
        <v>50756</v>
      </c>
    </row>
    <row r="8" spans="2:16" s="339" customFormat="1" ht="14.25" customHeight="1">
      <c r="B8" s="890" t="s">
        <v>2331</v>
      </c>
      <c r="C8" s="766" t="s">
        <v>960</v>
      </c>
      <c r="D8" s="891">
        <f>SUM(E8:F8)</f>
        <v>7587</v>
      </c>
      <c r="E8" s="891">
        <f>'15.学区別人口(1)'!E9+'15.学区別人口(1)'!E16+'15.学区別人口(1)'!E23+'15.学区別人口(1)'!E30+'15.学区別人口(1)'!E37+'15.学区別人口(1)'!E44</f>
        <v>4007</v>
      </c>
      <c r="F8" s="891">
        <f>'15.学区別人口(1)'!F9+'15.学区別人口(1)'!F16+'15.学区別人口(1)'!F23+'15.学区別人口(1)'!F30+'15.学区別人口(1)'!F37+'15.学区別人口(1)'!F44</f>
        <v>3580</v>
      </c>
      <c r="G8" s="892">
        <f>D8/$P8*100</f>
        <v>14.913315249439792</v>
      </c>
      <c r="H8" s="891">
        <f>SUM(I8:J8)</f>
        <v>30602</v>
      </c>
      <c r="I8" s="893">
        <f>SUM('15.学区別人口(1)'!I9,'15.学区別人口(1)'!I16,'15.学区別人口(1)'!I23,'15.学区別人口(1)'!I30,'15.学区別人口(1)'!I37,'15.学区別人口(1)'!I44)</f>
        <v>15516</v>
      </c>
      <c r="J8" s="894">
        <f>SUM('15.学区別人口(1)'!J9,'15.学区別人口(1)'!J16,'15.学区別人口(1)'!J23,'15.学区別人口(1)'!J30,'15.学区別人口(1)'!J37,'15.学区別人口(1)'!J44)</f>
        <v>15086</v>
      </c>
      <c r="K8" s="895">
        <f>H8/$P8*100</f>
        <v>60.152533710736336</v>
      </c>
      <c r="L8" s="894">
        <f>SUM(M8:N8)</f>
        <v>12685</v>
      </c>
      <c r="M8" s="894">
        <f>SUM('15.学区別人口(1)'!M9,'15.学区別人口(1)'!M16,'15.学区別人口(1)'!M23,'15.学区別人口(1)'!M30,'15.学区別人口(1)'!M37,'15.学区別人口(1)'!M44)</f>
        <v>5734</v>
      </c>
      <c r="N8" s="894">
        <f>SUM('15.学区別人口(1)'!N9,'15.学区別人口(1)'!N16,'15.学区別人口(1)'!N23,'15.学区別人口(1)'!N30,'15.学区別人口(1)'!N37,'15.学区別人口(1)'!N44)</f>
        <v>6951</v>
      </c>
      <c r="O8" s="895">
        <f>L8/$P8*100</f>
        <v>24.934151039823877</v>
      </c>
      <c r="P8" s="896">
        <f>D8+H8+L8</f>
        <v>50874</v>
      </c>
    </row>
    <row r="9" spans="2:16" ht="12" customHeight="1">
      <c r="B9" s="1"/>
      <c r="C9" s="1"/>
      <c r="D9" s="1"/>
      <c r="E9" s="1"/>
      <c r="F9" s="1"/>
      <c r="G9" s="1"/>
      <c r="H9" s="1"/>
      <c r="I9" s="1"/>
      <c r="J9" s="1"/>
      <c r="K9" s="1"/>
      <c r="L9" s="1"/>
      <c r="M9" s="1"/>
      <c r="N9" s="1"/>
      <c r="O9" s="1"/>
      <c r="P9" s="1"/>
    </row>
    <row r="10" spans="2:16">
      <c r="B10" s="1"/>
      <c r="C10" s="1"/>
      <c r="D10" s="1"/>
      <c r="E10" s="1"/>
      <c r="F10" s="1"/>
      <c r="G10" s="1"/>
      <c r="H10" s="1"/>
      <c r="I10" s="1"/>
      <c r="J10" s="1"/>
      <c r="K10" s="1"/>
      <c r="L10" s="1"/>
      <c r="M10" s="1"/>
      <c r="N10" s="1"/>
      <c r="O10" s="1"/>
      <c r="P10" s="1"/>
    </row>
    <row r="11" spans="2:16">
      <c r="B11" s="1"/>
      <c r="C11" s="1"/>
      <c r="D11" s="1"/>
      <c r="E11" s="1"/>
      <c r="F11" s="1"/>
      <c r="G11" s="1"/>
      <c r="H11" s="1"/>
      <c r="I11" s="1"/>
      <c r="J11" s="1"/>
      <c r="K11" s="1"/>
      <c r="L11" s="1"/>
      <c r="M11" s="1"/>
      <c r="N11" s="1"/>
      <c r="O11" s="1"/>
      <c r="P11" s="1"/>
    </row>
    <row r="12" spans="2:16">
      <c r="B12" s="1"/>
      <c r="C12" s="1"/>
      <c r="D12" s="1"/>
      <c r="E12" s="1"/>
      <c r="F12" s="1"/>
      <c r="G12" s="1"/>
      <c r="H12" s="1"/>
      <c r="I12" s="1"/>
      <c r="J12" s="1"/>
      <c r="K12" s="1"/>
      <c r="L12" s="1"/>
      <c r="M12" s="1"/>
      <c r="N12" s="1"/>
      <c r="O12" s="1"/>
      <c r="P12" s="1"/>
    </row>
    <row r="13" spans="2:16">
      <c r="B13" s="1"/>
      <c r="C13" s="1"/>
      <c r="D13" s="1"/>
      <c r="E13" s="1"/>
      <c r="F13" s="1"/>
      <c r="G13" s="1"/>
      <c r="H13" s="1"/>
      <c r="I13" s="1"/>
      <c r="J13" s="1"/>
      <c r="K13" s="1"/>
      <c r="L13" s="1"/>
      <c r="M13" s="1"/>
      <c r="N13" s="1"/>
      <c r="O13" s="1"/>
      <c r="P13" s="1"/>
    </row>
    <row r="14" spans="2:16">
      <c r="B14" s="1"/>
      <c r="C14" s="1"/>
      <c r="D14" s="1"/>
      <c r="E14" s="1"/>
      <c r="F14" s="1"/>
      <c r="G14" s="1"/>
      <c r="H14" s="1"/>
      <c r="I14" s="1"/>
      <c r="J14" s="1"/>
      <c r="K14" s="1"/>
      <c r="L14" s="1"/>
      <c r="M14" s="1"/>
      <c r="N14" s="1"/>
      <c r="O14" s="1"/>
      <c r="P14" s="1"/>
    </row>
    <row r="15" spans="2:16">
      <c r="B15" s="1"/>
      <c r="C15" s="1"/>
      <c r="D15" s="1"/>
      <c r="E15" s="1"/>
      <c r="F15" s="1"/>
      <c r="G15" s="1"/>
      <c r="H15" s="1"/>
      <c r="I15" s="1"/>
      <c r="J15" s="1"/>
      <c r="K15" s="1"/>
      <c r="L15" s="1"/>
      <c r="M15" s="1"/>
      <c r="N15" s="1"/>
      <c r="O15" s="1"/>
      <c r="P15" s="1"/>
    </row>
    <row r="16" spans="2:16">
      <c r="B16" s="1"/>
      <c r="C16" s="1"/>
      <c r="D16" s="1"/>
      <c r="E16" s="1"/>
      <c r="F16" s="1"/>
      <c r="G16" s="1"/>
      <c r="H16" s="1"/>
      <c r="I16" s="1"/>
      <c r="J16" s="1"/>
      <c r="K16" s="1"/>
      <c r="L16" s="1"/>
      <c r="M16" s="1"/>
      <c r="N16" s="1"/>
      <c r="O16" s="1"/>
      <c r="P16" s="1"/>
    </row>
    <row r="17" spans="2:16">
      <c r="B17" s="1"/>
      <c r="C17" s="1"/>
      <c r="D17" s="1"/>
      <c r="E17" s="1"/>
      <c r="F17" s="1"/>
      <c r="G17" s="1"/>
      <c r="H17" s="1"/>
      <c r="I17" s="1"/>
      <c r="J17" s="1"/>
      <c r="K17" s="1"/>
      <c r="L17" s="1"/>
      <c r="M17" s="1"/>
      <c r="N17" s="1"/>
      <c r="O17" s="1"/>
      <c r="P17" s="1"/>
    </row>
    <row r="18" spans="2:16">
      <c r="B18" s="1"/>
      <c r="C18" s="1"/>
      <c r="D18" s="1"/>
      <c r="E18" s="1"/>
      <c r="F18" s="1"/>
      <c r="G18" s="1"/>
      <c r="H18" s="1"/>
      <c r="I18" s="1"/>
      <c r="J18" s="1"/>
      <c r="K18" s="1"/>
      <c r="L18" s="1"/>
      <c r="M18" s="1"/>
      <c r="N18" s="1"/>
      <c r="O18" s="1"/>
      <c r="P18" s="1"/>
    </row>
    <row r="19" spans="2:16">
      <c r="B19" s="1"/>
      <c r="C19" s="1"/>
      <c r="D19" s="1"/>
      <c r="E19" s="1"/>
      <c r="F19" s="1"/>
      <c r="G19" s="1"/>
      <c r="H19" s="1"/>
      <c r="I19" s="1"/>
      <c r="J19" s="1"/>
      <c r="K19" s="1"/>
      <c r="L19" s="1"/>
      <c r="M19" s="1"/>
      <c r="N19" s="1"/>
      <c r="O19" s="1"/>
      <c r="P19" s="1"/>
    </row>
    <row r="20" spans="2:16">
      <c r="B20" s="1"/>
      <c r="C20" s="1"/>
      <c r="D20" s="1"/>
      <c r="E20" s="1"/>
      <c r="F20" s="1"/>
      <c r="G20" s="1"/>
      <c r="H20" s="1"/>
      <c r="I20" s="1"/>
      <c r="J20" s="1"/>
      <c r="K20" s="1"/>
      <c r="L20" s="1"/>
      <c r="M20" s="1"/>
      <c r="N20" s="1"/>
      <c r="O20" s="1"/>
      <c r="P20" s="1"/>
    </row>
    <row r="21" spans="2:16">
      <c r="B21" s="1"/>
      <c r="C21" s="1"/>
      <c r="D21" s="1"/>
      <c r="E21" s="1"/>
      <c r="F21" s="1"/>
      <c r="G21" s="1"/>
      <c r="H21" s="1"/>
      <c r="I21" s="1"/>
      <c r="J21" s="1"/>
      <c r="K21" s="1"/>
      <c r="L21" s="1"/>
      <c r="M21" s="1"/>
      <c r="N21" s="1"/>
      <c r="O21" s="1"/>
      <c r="P21" s="1"/>
    </row>
    <row r="22" spans="2:16">
      <c r="B22" s="1"/>
      <c r="C22" s="1"/>
      <c r="D22" s="1"/>
      <c r="E22" s="1"/>
      <c r="F22" s="1"/>
      <c r="G22" s="1"/>
      <c r="H22" s="1"/>
      <c r="I22" s="1"/>
      <c r="J22" s="1"/>
      <c r="K22" s="1"/>
      <c r="L22" s="1"/>
      <c r="M22" s="1"/>
      <c r="N22" s="1"/>
      <c r="O22" s="1"/>
      <c r="P22" s="1"/>
    </row>
    <row r="23" spans="2:16">
      <c r="B23" s="1"/>
      <c r="C23" s="1"/>
      <c r="D23" s="1"/>
      <c r="E23" s="1"/>
      <c r="F23" s="1"/>
      <c r="G23" s="1"/>
      <c r="H23" s="1"/>
      <c r="I23" s="1"/>
      <c r="J23" s="1"/>
      <c r="K23" s="1"/>
      <c r="L23" s="1"/>
      <c r="M23" s="1"/>
      <c r="N23" s="1"/>
      <c r="O23" s="1"/>
      <c r="P23" s="1"/>
    </row>
    <row r="24" spans="2:16">
      <c r="B24" s="1"/>
      <c r="C24" s="1"/>
      <c r="D24" s="1"/>
      <c r="E24" s="1"/>
      <c r="F24" s="1"/>
      <c r="G24" s="1"/>
      <c r="H24" s="1"/>
      <c r="I24" s="1"/>
      <c r="J24" s="1"/>
      <c r="K24" s="1"/>
      <c r="L24" s="1"/>
      <c r="M24" s="1"/>
      <c r="N24" s="1"/>
      <c r="O24" s="1"/>
      <c r="P24" s="1"/>
    </row>
    <row r="25" spans="2:16" ht="12" customHeight="1">
      <c r="B25" s="1"/>
      <c r="C25" s="1"/>
      <c r="D25" s="1"/>
      <c r="E25" s="1"/>
      <c r="F25" s="1"/>
      <c r="G25" s="1"/>
      <c r="H25" s="1"/>
      <c r="I25" s="1"/>
      <c r="J25" s="1"/>
      <c r="K25" s="1"/>
      <c r="L25" s="1"/>
      <c r="M25" s="1"/>
      <c r="N25" s="1"/>
      <c r="O25" s="1"/>
      <c r="P25" s="1"/>
    </row>
    <row r="26" spans="2:16">
      <c r="B26" s="1"/>
      <c r="C26" s="1"/>
      <c r="D26" s="1"/>
      <c r="E26" s="1"/>
      <c r="F26" s="1"/>
      <c r="G26" s="1"/>
      <c r="H26" s="1"/>
      <c r="I26" s="1"/>
      <c r="J26" s="1"/>
      <c r="K26" s="1"/>
      <c r="L26" s="1"/>
      <c r="M26" s="1"/>
      <c r="N26" s="1"/>
      <c r="O26" s="1"/>
      <c r="P26" s="1"/>
    </row>
    <row r="27" spans="2:16">
      <c r="B27" s="1"/>
      <c r="C27" s="1"/>
      <c r="D27" s="1"/>
      <c r="E27" s="1"/>
      <c r="F27" s="1"/>
      <c r="G27" s="1"/>
      <c r="H27" s="1"/>
      <c r="I27" s="1"/>
      <c r="J27" s="1"/>
      <c r="K27" s="1"/>
      <c r="L27" s="1"/>
      <c r="M27" s="1"/>
      <c r="N27" s="1"/>
      <c r="O27" s="1"/>
      <c r="P27" s="1"/>
    </row>
    <row r="28" spans="2:16">
      <c r="B28" s="1"/>
      <c r="C28" s="1"/>
      <c r="D28" s="1"/>
      <c r="E28" s="1"/>
      <c r="F28" s="1"/>
      <c r="G28" s="1"/>
      <c r="H28" s="1"/>
      <c r="I28" s="1"/>
      <c r="J28" s="1"/>
      <c r="K28" s="1"/>
      <c r="L28" s="1"/>
      <c r="M28" s="1"/>
      <c r="N28" s="1"/>
      <c r="O28" s="1"/>
      <c r="P28" s="1"/>
    </row>
    <row r="29" spans="2:16">
      <c r="B29" s="1"/>
      <c r="C29" s="1"/>
      <c r="D29" s="1"/>
      <c r="E29" s="1"/>
      <c r="F29" s="1"/>
      <c r="G29" s="1"/>
      <c r="H29" s="1"/>
      <c r="I29" s="1"/>
      <c r="J29" s="1"/>
      <c r="K29" s="1"/>
      <c r="L29" s="1"/>
      <c r="M29" s="1"/>
      <c r="N29" s="1"/>
      <c r="O29" s="1"/>
      <c r="P29" s="1"/>
    </row>
    <row r="30" spans="2:16">
      <c r="B30" s="1"/>
      <c r="C30" s="1"/>
      <c r="D30" s="1"/>
      <c r="E30" s="1"/>
      <c r="F30" s="1"/>
      <c r="G30" s="1"/>
      <c r="H30" s="1"/>
      <c r="I30" s="1"/>
      <c r="J30" s="1"/>
      <c r="K30" s="1"/>
      <c r="L30" s="1"/>
      <c r="M30" s="1"/>
      <c r="N30" s="1"/>
      <c r="O30" s="1"/>
      <c r="P30" s="1"/>
    </row>
    <row r="31" spans="2:16">
      <c r="B31" s="1"/>
      <c r="C31" s="1"/>
      <c r="D31" s="1"/>
      <c r="E31" s="1"/>
      <c r="F31" s="1"/>
      <c r="G31" s="1"/>
      <c r="H31" s="1"/>
      <c r="I31" s="1"/>
      <c r="J31" s="1"/>
      <c r="K31" s="1"/>
      <c r="L31" s="1"/>
      <c r="M31" s="1"/>
      <c r="N31" s="1"/>
      <c r="O31" s="1"/>
      <c r="P31" s="1"/>
    </row>
    <row r="32" spans="2:16" ht="14.25" customHeight="1">
      <c r="B32" s="1"/>
      <c r="C32" s="1"/>
      <c r="D32" s="1"/>
      <c r="E32" s="1"/>
      <c r="F32" s="1"/>
      <c r="G32" s="1"/>
      <c r="H32" s="1"/>
      <c r="I32" s="1"/>
      <c r="J32" s="1"/>
      <c r="K32" s="1"/>
      <c r="L32" s="1"/>
      <c r="M32" s="1"/>
      <c r="N32" s="1"/>
      <c r="O32" s="1"/>
      <c r="P32" s="1"/>
    </row>
    <row r="33" spans="2:16" ht="14.25" customHeight="1">
      <c r="B33" s="1"/>
      <c r="C33" s="1"/>
      <c r="D33" s="1"/>
      <c r="E33" s="1"/>
      <c r="F33" s="1"/>
      <c r="G33" s="1"/>
      <c r="H33" s="1"/>
      <c r="I33" s="1"/>
      <c r="J33" s="1"/>
      <c r="K33" s="1"/>
      <c r="L33" s="1"/>
      <c r="M33" s="1"/>
      <c r="N33" s="1"/>
      <c r="O33" s="1"/>
      <c r="P33" s="1"/>
    </row>
    <row r="34" spans="2:16" ht="14.25" customHeight="1">
      <c r="B34" s="1"/>
      <c r="C34" s="1"/>
      <c r="D34" s="1"/>
      <c r="E34" s="1"/>
      <c r="F34" s="1"/>
      <c r="G34" s="1"/>
      <c r="H34" s="1"/>
      <c r="I34" s="1"/>
      <c r="J34" s="1"/>
      <c r="K34" s="1"/>
      <c r="L34" s="1"/>
      <c r="M34" s="1"/>
      <c r="N34" s="1"/>
      <c r="O34" s="1"/>
      <c r="P34" s="1"/>
    </row>
    <row r="35" spans="2:16" ht="12.75" customHeight="1">
      <c r="B35" s="1"/>
      <c r="C35" s="1"/>
      <c r="D35" s="1"/>
      <c r="E35" s="1"/>
      <c r="F35" s="1"/>
      <c r="G35" s="1"/>
      <c r="H35" s="1"/>
      <c r="I35" s="1"/>
      <c r="J35" s="1"/>
      <c r="K35" s="1"/>
      <c r="L35" s="1"/>
      <c r="M35" s="1"/>
      <c r="N35" s="1"/>
      <c r="O35" s="1"/>
      <c r="P35" s="1"/>
    </row>
    <row r="36" spans="2:16" ht="14.25" hidden="1" customHeight="1">
      <c r="B36" s="1"/>
      <c r="C36" s="1"/>
      <c r="D36" s="1"/>
      <c r="E36" s="1"/>
      <c r="F36" s="1"/>
      <c r="G36" s="1"/>
      <c r="H36" s="1"/>
      <c r="I36" s="1"/>
      <c r="J36" s="1"/>
      <c r="K36" s="1"/>
      <c r="L36" s="1"/>
      <c r="M36" s="1"/>
      <c r="N36" s="1"/>
      <c r="O36" s="1"/>
      <c r="P36" s="1"/>
    </row>
    <row r="37" spans="2:16">
      <c r="B37" s="1"/>
      <c r="C37" s="1"/>
      <c r="D37" s="1"/>
      <c r="E37" s="1"/>
      <c r="F37" s="1"/>
      <c r="G37" s="1"/>
      <c r="H37" s="1"/>
      <c r="I37" s="1"/>
      <c r="J37" s="1"/>
      <c r="K37" s="1"/>
      <c r="L37" s="1"/>
      <c r="M37" s="1"/>
      <c r="N37" s="1"/>
      <c r="O37" s="1"/>
      <c r="P37" s="1"/>
    </row>
    <row r="38" spans="2:16">
      <c r="B38" s="1"/>
      <c r="C38" s="1"/>
      <c r="D38" s="1"/>
      <c r="E38" s="1"/>
      <c r="F38" s="1"/>
      <c r="G38" s="1"/>
      <c r="H38" s="1"/>
      <c r="I38" s="1"/>
      <c r="J38" s="1"/>
      <c r="K38" s="1"/>
      <c r="L38" s="1"/>
      <c r="M38" s="1"/>
      <c r="N38" s="1"/>
      <c r="O38" s="1"/>
      <c r="P38" s="1"/>
    </row>
    <row r="39" spans="2:16">
      <c r="B39" s="1"/>
      <c r="C39" s="1"/>
      <c r="D39" s="1"/>
      <c r="E39" s="1"/>
      <c r="F39" s="1"/>
      <c r="G39" s="1"/>
      <c r="H39" s="1"/>
      <c r="I39" s="1"/>
      <c r="J39" s="1"/>
      <c r="K39" s="1"/>
      <c r="L39" s="1"/>
      <c r="M39" s="1"/>
      <c r="N39" s="1"/>
      <c r="O39" s="1"/>
      <c r="P39" s="1"/>
    </row>
    <row r="40" spans="2:16">
      <c r="B40" s="1"/>
      <c r="C40" s="1"/>
      <c r="D40" s="1"/>
      <c r="E40" s="1"/>
      <c r="F40" s="1"/>
      <c r="G40" s="1"/>
      <c r="H40" s="1"/>
      <c r="I40" s="1"/>
      <c r="J40" s="1"/>
      <c r="K40" s="1"/>
      <c r="L40" s="1"/>
      <c r="M40" s="1"/>
      <c r="N40" s="1"/>
      <c r="O40" s="1"/>
      <c r="P40" s="1"/>
    </row>
    <row r="41" spans="2:16" ht="12" customHeight="1">
      <c r="B41" s="1"/>
      <c r="C41" s="1"/>
      <c r="D41" s="1"/>
      <c r="E41" s="1"/>
      <c r="F41" s="1"/>
      <c r="G41" s="1"/>
      <c r="H41" s="1"/>
      <c r="I41" s="1"/>
      <c r="J41" s="1"/>
      <c r="K41" s="1"/>
      <c r="L41" s="1"/>
      <c r="M41" s="1"/>
      <c r="N41" s="1"/>
      <c r="O41" s="1"/>
      <c r="P41" s="1"/>
    </row>
    <row r="42" spans="2:16">
      <c r="B42" s="1"/>
      <c r="C42" s="1"/>
      <c r="D42" s="1"/>
      <c r="E42" s="1"/>
      <c r="F42" s="1"/>
      <c r="G42" s="1"/>
      <c r="H42" s="1"/>
      <c r="I42" s="1"/>
      <c r="J42" s="1"/>
      <c r="K42" s="1"/>
      <c r="L42" s="1"/>
      <c r="M42" s="1"/>
      <c r="N42" s="1"/>
      <c r="O42" s="1"/>
      <c r="P42" s="1"/>
    </row>
    <row r="43" spans="2:16">
      <c r="B43" s="1"/>
      <c r="C43" s="1"/>
      <c r="D43" s="1"/>
      <c r="E43" s="1"/>
      <c r="F43" s="1"/>
      <c r="G43" s="1"/>
      <c r="H43" s="1"/>
      <c r="I43" s="1"/>
      <c r="J43" s="1"/>
      <c r="K43" s="1"/>
      <c r="L43" s="1"/>
      <c r="M43" s="1"/>
      <c r="N43" s="1"/>
      <c r="O43" s="1"/>
      <c r="P43" s="1"/>
    </row>
    <row r="44" spans="2:16">
      <c r="B44" s="1"/>
      <c r="C44" s="1"/>
      <c r="D44" s="1"/>
      <c r="E44" s="1"/>
      <c r="F44" s="1"/>
      <c r="G44" s="1"/>
      <c r="H44" s="1"/>
      <c r="I44" s="1"/>
      <c r="J44" s="1"/>
      <c r="K44" s="1"/>
      <c r="L44" s="1"/>
      <c r="M44" s="1"/>
      <c r="N44" s="1"/>
      <c r="O44" s="1"/>
      <c r="P44" s="1"/>
    </row>
    <row r="45" spans="2:16">
      <c r="B45" s="1"/>
      <c r="C45" s="1"/>
      <c r="D45" s="1"/>
      <c r="E45" s="1"/>
      <c r="F45" s="1"/>
      <c r="G45" s="1"/>
      <c r="H45" s="1"/>
      <c r="I45" s="1"/>
      <c r="J45" s="1"/>
      <c r="K45" s="1"/>
      <c r="L45" s="1"/>
      <c r="M45" s="1"/>
      <c r="N45" s="1"/>
      <c r="O45" s="1"/>
      <c r="P45" s="1"/>
    </row>
    <row r="46" spans="2:16">
      <c r="B46" s="1"/>
      <c r="C46" s="1"/>
      <c r="D46" s="1"/>
      <c r="E46" s="1"/>
      <c r="F46" s="1"/>
      <c r="G46" s="1"/>
      <c r="H46" s="1"/>
      <c r="I46" s="1"/>
      <c r="J46" s="1"/>
      <c r="K46" s="1"/>
      <c r="L46" s="1"/>
      <c r="M46" s="1"/>
      <c r="N46" s="1"/>
      <c r="O46" s="1"/>
      <c r="P46" s="1"/>
    </row>
    <row r="47" spans="2:16">
      <c r="B47" s="1"/>
      <c r="C47" s="1"/>
      <c r="D47" s="1"/>
      <c r="E47" s="1"/>
      <c r="F47" s="1"/>
      <c r="G47" s="1"/>
      <c r="H47" s="1"/>
      <c r="I47" s="1"/>
      <c r="J47" s="1"/>
      <c r="K47" s="1"/>
      <c r="L47" s="1"/>
      <c r="M47" s="1"/>
      <c r="N47" s="1"/>
      <c r="O47" s="1"/>
      <c r="P47" s="1"/>
    </row>
    <row r="48" spans="2:16">
      <c r="B48" s="1"/>
      <c r="C48" s="1"/>
      <c r="D48" s="1"/>
      <c r="E48" s="1"/>
      <c r="F48" s="1"/>
      <c r="G48" s="1"/>
      <c r="H48" s="1"/>
      <c r="I48" s="1"/>
      <c r="J48" s="1"/>
      <c r="K48" s="1"/>
      <c r="L48" s="1"/>
      <c r="M48" s="1"/>
      <c r="N48" s="1"/>
      <c r="O48" s="1"/>
      <c r="P48" s="1"/>
    </row>
    <row r="49" spans="2:16">
      <c r="B49" s="1"/>
      <c r="C49" s="1"/>
      <c r="D49" s="1"/>
      <c r="E49" s="1"/>
      <c r="F49" s="1"/>
      <c r="G49" s="1"/>
      <c r="H49" s="1"/>
      <c r="I49" s="1"/>
      <c r="J49" s="1"/>
      <c r="K49" s="1"/>
      <c r="L49" s="1"/>
      <c r="M49" s="1"/>
      <c r="N49" s="1"/>
      <c r="O49" s="1"/>
      <c r="P49" s="1"/>
    </row>
    <row r="50" spans="2:16">
      <c r="B50" s="1"/>
      <c r="C50" s="1"/>
      <c r="D50" s="1"/>
      <c r="E50" s="1"/>
      <c r="F50" s="1"/>
      <c r="G50" s="1"/>
      <c r="H50" s="1"/>
      <c r="I50" s="1"/>
      <c r="J50" s="1"/>
      <c r="K50" s="1"/>
      <c r="L50" s="1"/>
      <c r="M50" s="1"/>
      <c r="N50" s="1"/>
      <c r="O50" s="1"/>
      <c r="P50" s="1"/>
    </row>
    <row r="51" spans="2:16">
      <c r="B51" s="1"/>
      <c r="C51" s="1"/>
      <c r="D51" s="1"/>
      <c r="E51" s="1"/>
      <c r="F51" s="1"/>
      <c r="G51" s="1"/>
      <c r="H51" s="1"/>
      <c r="I51" s="1"/>
      <c r="J51" s="1"/>
      <c r="K51" s="1"/>
      <c r="L51" s="1"/>
      <c r="M51" s="1"/>
      <c r="N51" s="1"/>
      <c r="O51" s="1"/>
      <c r="P51" s="1"/>
    </row>
    <row r="52" spans="2:16">
      <c r="B52" s="1"/>
      <c r="C52" s="1"/>
      <c r="D52" s="1"/>
      <c r="E52" s="1"/>
      <c r="F52" s="1"/>
      <c r="G52" s="1"/>
      <c r="H52" s="1"/>
      <c r="I52" s="1"/>
      <c r="J52" s="1"/>
      <c r="K52" s="1"/>
      <c r="L52" s="1"/>
      <c r="M52" s="1"/>
      <c r="N52" s="1"/>
      <c r="O52" s="1"/>
      <c r="P52" s="1"/>
    </row>
    <row r="53" spans="2:16">
      <c r="B53" s="1"/>
      <c r="C53" s="1"/>
      <c r="D53" s="1"/>
      <c r="E53" s="1"/>
      <c r="F53" s="1"/>
      <c r="G53" s="1"/>
      <c r="H53" s="1"/>
      <c r="I53" s="1"/>
      <c r="J53" s="1"/>
      <c r="K53" s="1"/>
      <c r="L53" s="1"/>
      <c r="M53" s="1"/>
      <c r="N53" s="1"/>
      <c r="O53" s="1"/>
      <c r="P53" s="1"/>
    </row>
    <row r="54" spans="2:16">
      <c r="B54" s="1"/>
      <c r="C54" s="1"/>
      <c r="D54" s="1"/>
      <c r="E54" s="1"/>
      <c r="F54" s="1"/>
      <c r="G54" s="1"/>
      <c r="H54" s="1"/>
      <c r="I54" s="1"/>
      <c r="J54" s="1"/>
      <c r="K54" s="1"/>
      <c r="L54" s="1"/>
      <c r="M54" s="1"/>
      <c r="N54" s="1"/>
      <c r="O54" s="1"/>
      <c r="P54" s="1"/>
    </row>
    <row r="55" spans="2:16">
      <c r="B55" s="1"/>
      <c r="C55" s="1"/>
      <c r="D55" s="1"/>
      <c r="E55" s="1"/>
      <c r="F55" s="1"/>
      <c r="G55" s="1"/>
      <c r="H55" s="1"/>
      <c r="I55" s="1"/>
      <c r="J55" s="1"/>
      <c r="K55" s="1"/>
      <c r="L55" s="1"/>
      <c r="M55" s="1"/>
      <c r="N55" s="1"/>
      <c r="O55" s="1"/>
      <c r="P55" s="1"/>
    </row>
    <row r="56" spans="2:16">
      <c r="B56" s="1"/>
      <c r="C56" s="1"/>
      <c r="D56" s="1"/>
      <c r="E56" s="1"/>
      <c r="F56" s="1"/>
      <c r="G56" s="1"/>
      <c r="H56" s="1"/>
      <c r="I56" s="1"/>
      <c r="J56" s="1"/>
      <c r="K56" s="1"/>
      <c r="L56" s="1"/>
      <c r="M56" s="1"/>
      <c r="N56" s="1"/>
      <c r="O56" s="1"/>
      <c r="P56" s="1"/>
    </row>
    <row r="57" spans="2:16">
      <c r="B57" s="1"/>
      <c r="C57" s="1"/>
      <c r="D57" s="1"/>
      <c r="E57" s="1"/>
      <c r="F57" s="1"/>
      <c r="G57" s="1"/>
      <c r="H57" s="1"/>
      <c r="I57" s="1"/>
      <c r="J57" s="1"/>
      <c r="K57" s="1"/>
      <c r="L57" s="1"/>
      <c r="M57" s="1"/>
      <c r="N57" s="1"/>
      <c r="O57" s="1"/>
      <c r="P57" s="1"/>
    </row>
  </sheetData>
  <mergeCells count="7">
    <mergeCell ref="J1:P1"/>
    <mergeCell ref="B3:P3"/>
    <mergeCell ref="B4:C5"/>
    <mergeCell ref="D4:G4"/>
    <mergeCell ref="H4:K4"/>
    <mergeCell ref="L4:O4"/>
    <mergeCell ref="P4:P5"/>
  </mergeCells>
  <phoneticPr fontId="2"/>
  <pageMargins left="0.78740157480314965" right="0.78740157480314965" top="0.59055118110236227" bottom="0.59055118110236227" header="0.39370078740157483" footer="0.39370078740157483"/>
  <pageSetup paperSize="9" orientation="portrait" blackAndWhite="1" r:id="rId1"/>
  <headerFooter alignWithMargins="0">
    <oddHeader>&amp;R&amp;A</oddHeader>
    <oddFooter>&amp;C－１３－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I144"/>
  <sheetViews>
    <sheetView zoomScaleNormal="100" workbookViewId="0">
      <selection activeCell="A2" sqref="A2"/>
    </sheetView>
  </sheetViews>
  <sheetFormatPr defaultRowHeight="13.5"/>
  <cols>
    <col min="1" max="1" width="4.125" style="11" customWidth="1"/>
    <col min="2" max="2" width="11.625" style="11" customWidth="1"/>
    <col min="3" max="3" width="7.625" style="11" customWidth="1"/>
    <col min="4" max="6" width="7.25" style="11" customWidth="1"/>
    <col min="7" max="12" width="6.625" style="11" customWidth="1"/>
    <col min="13" max="13" width="10.625" style="11" customWidth="1"/>
    <col min="14" max="16" width="5.375" style="11" customWidth="1"/>
    <col min="17" max="17" width="3.75" style="11" customWidth="1"/>
    <col min="18" max="18" width="4.75" style="11" customWidth="1"/>
    <col min="19" max="19" width="4.25" style="11" customWidth="1"/>
    <col min="20" max="20" width="2.5" style="11" bestFit="1" customWidth="1"/>
    <col min="21" max="22" width="3.875" style="11" customWidth="1"/>
    <col min="23" max="23" width="9" style="11"/>
    <col min="24" max="24" width="4.75" style="11" customWidth="1"/>
    <col min="25" max="25" width="3" style="11" customWidth="1"/>
    <col min="26" max="16384" width="9" style="11"/>
  </cols>
  <sheetData>
    <row r="1" spans="1:35" s="151" customFormat="1" ht="26.25" customHeight="1">
      <c r="A1" s="147" t="s">
        <v>1908</v>
      </c>
      <c r="B1" s="153"/>
      <c r="C1" s="153"/>
      <c r="D1" s="153"/>
      <c r="E1" s="153"/>
      <c r="F1" s="153"/>
      <c r="G1" s="153"/>
      <c r="H1" s="153"/>
      <c r="I1" s="153"/>
      <c r="J1" s="153"/>
      <c r="K1" s="153"/>
      <c r="L1" s="153"/>
      <c r="M1" s="199"/>
      <c r="N1" s="153"/>
      <c r="O1" s="153"/>
      <c r="P1" s="153"/>
      <c r="Q1" s="153"/>
      <c r="R1" s="153"/>
      <c r="S1" s="153"/>
      <c r="T1" s="153"/>
      <c r="U1" s="153"/>
      <c r="V1" s="153"/>
      <c r="W1" s="153"/>
      <c r="X1" s="152"/>
      <c r="Y1" s="152"/>
      <c r="Z1" s="152"/>
      <c r="AA1" s="152"/>
      <c r="AB1" s="152"/>
      <c r="AC1" s="152"/>
      <c r="AD1" s="152"/>
      <c r="AE1" s="152"/>
      <c r="AF1" s="152"/>
      <c r="AG1" s="152"/>
      <c r="AH1" s="152"/>
      <c r="AI1" s="152"/>
    </row>
    <row r="2" spans="1:35" s="53" customFormat="1" ht="18.75" customHeight="1">
      <c r="B2" s="52"/>
      <c r="C2" s="1472" t="s">
        <v>1310</v>
      </c>
      <c r="D2" s="1447"/>
      <c r="E2" s="1447"/>
      <c r="F2" s="1447"/>
      <c r="K2" s="55"/>
      <c r="L2" s="56"/>
      <c r="M2" s="46"/>
    </row>
    <row r="3" spans="1:35" s="53" customFormat="1" ht="20.100000000000001" customHeight="1">
      <c r="B3" s="1419" t="s">
        <v>1680</v>
      </c>
      <c r="C3" s="1469" t="s">
        <v>1396</v>
      </c>
      <c r="D3" s="1656" t="s">
        <v>334</v>
      </c>
      <c r="E3" s="1420"/>
      <c r="F3" s="1433"/>
      <c r="G3" s="1202"/>
      <c r="H3" s="1188"/>
      <c r="I3" s="1190"/>
      <c r="J3" s="1190"/>
      <c r="K3" s="57"/>
      <c r="L3" s="58"/>
      <c r="M3" s="46"/>
    </row>
    <row r="4" spans="1:35" s="53" customFormat="1" ht="20.100000000000001" customHeight="1">
      <c r="B4" s="1421"/>
      <c r="C4" s="1530"/>
      <c r="D4" s="1196" t="s">
        <v>1571</v>
      </c>
      <c r="E4" s="1196" t="s">
        <v>1572</v>
      </c>
      <c r="F4" s="998" t="s">
        <v>1629</v>
      </c>
      <c r="G4" s="1202"/>
      <c r="H4" s="1188"/>
      <c r="I4" s="1188"/>
      <c r="J4" s="1188"/>
      <c r="K4" s="57"/>
      <c r="L4" s="58"/>
      <c r="M4" s="46"/>
    </row>
    <row r="5" spans="1:35" s="53" customFormat="1">
      <c r="B5" s="1197" t="s">
        <v>479</v>
      </c>
      <c r="C5" s="1200">
        <v>287</v>
      </c>
      <c r="D5" s="1200">
        <v>483</v>
      </c>
      <c r="E5" s="1200">
        <v>207</v>
      </c>
      <c r="F5" s="724">
        <v>276</v>
      </c>
      <c r="G5" s="41"/>
      <c r="H5" s="59"/>
      <c r="I5" s="41"/>
      <c r="J5" s="49"/>
      <c r="K5" s="57"/>
      <c r="L5" s="60"/>
      <c r="M5" s="46"/>
    </row>
    <row r="6" spans="1:35" s="53" customFormat="1">
      <c r="B6" s="1197" t="s">
        <v>1279</v>
      </c>
      <c r="C6" s="1200">
        <v>290</v>
      </c>
      <c r="D6" s="1200">
        <v>493</v>
      </c>
      <c r="E6" s="1200">
        <v>195</v>
      </c>
      <c r="F6" s="724">
        <v>298</v>
      </c>
      <c r="G6" s="1190"/>
      <c r="H6" s="1190"/>
      <c r="I6" s="1190"/>
      <c r="J6" s="1190"/>
      <c r="K6" s="1190"/>
      <c r="L6" s="60"/>
      <c r="M6" s="46"/>
    </row>
    <row r="7" spans="1:35" s="53" customFormat="1">
      <c r="B7" s="1197" t="s">
        <v>1964</v>
      </c>
      <c r="C7" s="1200">
        <v>242</v>
      </c>
      <c r="D7" s="1200">
        <v>458</v>
      </c>
      <c r="E7" s="1200">
        <v>197</v>
      </c>
      <c r="F7" s="724">
        <v>261</v>
      </c>
      <c r="G7" s="1190"/>
      <c r="H7" s="1190"/>
      <c r="I7" s="1190"/>
      <c r="J7" s="1190"/>
      <c r="K7" s="1190"/>
      <c r="L7" s="60"/>
      <c r="M7" s="46"/>
    </row>
    <row r="8" spans="1:35" s="53" customFormat="1">
      <c r="B8" s="1197" t="s">
        <v>2032</v>
      </c>
      <c r="C8" s="1414">
        <v>234</v>
      </c>
      <c r="D8" s="1414">
        <v>453</v>
      </c>
      <c r="E8" s="1414">
        <v>201</v>
      </c>
      <c r="F8" s="516">
        <v>252</v>
      </c>
      <c r="G8" s="1190"/>
      <c r="H8" s="1190"/>
      <c r="I8" s="1190"/>
      <c r="J8" s="1190"/>
      <c r="K8" s="1190"/>
      <c r="L8" s="60"/>
      <c r="M8" s="46"/>
    </row>
    <row r="9" spans="1:35" s="53" customFormat="1">
      <c r="B9" s="1197" t="s">
        <v>2050</v>
      </c>
      <c r="C9" s="1200">
        <v>292</v>
      </c>
      <c r="D9" s="1200">
        <v>513</v>
      </c>
      <c r="E9" s="1200">
        <v>228</v>
      </c>
      <c r="F9" s="724">
        <v>285</v>
      </c>
      <c r="G9" s="1190"/>
      <c r="H9" s="1190"/>
      <c r="I9" s="1190"/>
      <c r="J9" s="1190"/>
      <c r="K9" s="1190"/>
      <c r="L9" s="60"/>
      <c r="M9" s="46"/>
    </row>
    <row r="10" spans="1:35" s="53" customFormat="1">
      <c r="B10" s="1198" t="s">
        <v>2240</v>
      </c>
      <c r="C10" s="1199">
        <v>353</v>
      </c>
      <c r="D10" s="1199">
        <v>567</v>
      </c>
      <c r="E10" s="1199">
        <v>244</v>
      </c>
      <c r="F10" s="726">
        <v>323</v>
      </c>
      <c r="G10" s="1190"/>
      <c r="H10" s="1190"/>
      <c r="I10" s="1190"/>
      <c r="J10" s="1190"/>
      <c r="K10" s="1190"/>
      <c r="L10" s="60"/>
      <c r="M10" s="46"/>
    </row>
    <row r="11" spans="1:35" s="53" customFormat="1">
      <c r="B11" s="311" t="s">
        <v>2194</v>
      </c>
      <c r="C11" s="1412"/>
      <c r="D11" s="1413"/>
      <c r="E11" s="1413"/>
      <c r="F11" s="1413"/>
      <c r="G11" s="1412"/>
      <c r="H11" s="1412"/>
      <c r="I11" s="1412"/>
      <c r="J11" s="1412"/>
      <c r="K11" s="1412"/>
      <c r="L11" s="60"/>
      <c r="M11" s="46"/>
    </row>
    <row r="12" spans="1:35" s="53" customFormat="1" ht="14.25" customHeight="1">
      <c r="B12" s="311" t="s">
        <v>2429</v>
      </c>
      <c r="C12" s="1190"/>
      <c r="D12" s="41"/>
      <c r="F12" s="41"/>
      <c r="G12" s="1190"/>
      <c r="H12" s="1190"/>
      <c r="I12" s="1190"/>
      <c r="J12" s="1190"/>
      <c r="K12" s="1190"/>
      <c r="L12" s="60"/>
      <c r="M12" s="46"/>
      <c r="Q12" s="650"/>
    </row>
    <row r="13" spans="1:35" s="151" customFormat="1" ht="27" customHeight="1">
      <c r="A13" s="147" t="s">
        <v>1909</v>
      </c>
      <c r="B13" s="153"/>
      <c r="C13" s="153"/>
      <c r="D13" s="153"/>
      <c r="E13" s="153"/>
      <c r="F13" s="153"/>
      <c r="G13" s="153"/>
      <c r="H13" s="153"/>
      <c r="I13" s="153"/>
      <c r="J13" s="153"/>
      <c r="K13" s="153"/>
      <c r="L13" s="153"/>
      <c r="M13" s="199"/>
      <c r="N13" s="153"/>
      <c r="O13" s="153"/>
      <c r="P13" s="153"/>
      <c r="Q13" s="153"/>
      <c r="R13" s="153"/>
      <c r="S13" s="153"/>
      <c r="T13" s="153"/>
      <c r="U13" s="153"/>
      <c r="V13" s="153"/>
      <c r="W13" s="153"/>
      <c r="X13" s="152"/>
      <c r="Y13" s="152"/>
      <c r="Z13" s="152"/>
      <c r="AA13" s="152"/>
      <c r="AB13" s="152"/>
      <c r="AC13" s="152"/>
      <c r="AD13" s="152"/>
      <c r="AE13" s="152"/>
      <c r="AF13" s="152"/>
      <c r="AG13" s="152"/>
      <c r="AH13" s="152"/>
      <c r="AI13" s="152"/>
    </row>
    <row r="14" spans="1:35" s="53" customFormat="1" ht="15.75" customHeight="1">
      <c r="B14" s="52"/>
      <c r="C14" s="3"/>
      <c r="D14" s="3"/>
      <c r="E14" s="1447" t="s">
        <v>1311</v>
      </c>
      <c r="F14" s="1447"/>
      <c r="G14" s="1447"/>
      <c r="H14" s="1447"/>
      <c r="I14" s="1447"/>
      <c r="J14" s="1447"/>
      <c r="K14" s="1447"/>
      <c r="L14" s="101"/>
      <c r="M14" s="25"/>
    </row>
    <row r="15" spans="1:35" s="53" customFormat="1" ht="15.75" customHeight="1">
      <c r="B15" s="1647" t="s">
        <v>418</v>
      </c>
      <c r="C15" s="1420" t="s">
        <v>278</v>
      </c>
      <c r="D15" s="1420" t="s">
        <v>1964</v>
      </c>
      <c r="E15" s="1420"/>
      <c r="F15" s="1420" t="s">
        <v>2032</v>
      </c>
      <c r="G15" s="1420"/>
      <c r="H15" s="1420" t="s">
        <v>2050</v>
      </c>
      <c r="I15" s="1420"/>
      <c r="J15" s="1420" t="s">
        <v>2240</v>
      </c>
      <c r="K15" s="1433"/>
    </row>
    <row r="16" spans="1:35" s="53" customFormat="1" ht="23.25" customHeight="1">
      <c r="B16" s="1649" t="s">
        <v>1571</v>
      </c>
      <c r="C16" s="1650"/>
      <c r="D16" s="1651">
        <v>458</v>
      </c>
      <c r="E16" s="1651"/>
      <c r="F16" s="1651">
        <v>453</v>
      </c>
      <c r="G16" s="1651"/>
      <c r="H16" s="1651">
        <v>513</v>
      </c>
      <c r="I16" s="1651"/>
      <c r="J16" s="1651">
        <v>567</v>
      </c>
      <c r="K16" s="1657"/>
    </row>
    <row r="17" spans="2:11" s="53" customFormat="1" ht="13.5" customHeight="1">
      <c r="B17" s="1645" t="s">
        <v>2374</v>
      </c>
      <c r="C17" s="1646"/>
      <c r="D17" s="1641" t="s">
        <v>2375</v>
      </c>
      <c r="E17" s="1641"/>
      <c r="F17" s="1641" t="s">
        <v>2375</v>
      </c>
      <c r="G17" s="1641"/>
      <c r="H17" s="1641" t="s">
        <v>2375</v>
      </c>
      <c r="I17" s="1641"/>
      <c r="J17" s="1641" t="s">
        <v>150</v>
      </c>
      <c r="K17" s="1642"/>
    </row>
    <row r="18" spans="2:11" s="53" customFormat="1">
      <c r="B18" s="1645" t="s">
        <v>2376</v>
      </c>
      <c r="C18" s="1646"/>
      <c r="D18" s="1641">
        <v>37</v>
      </c>
      <c r="E18" s="1641"/>
      <c r="F18" s="1641">
        <v>41</v>
      </c>
      <c r="G18" s="1641"/>
      <c r="H18" s="1641">
        <v>40</v>
      </c>
      <c r="I18" s="1641"/>
      <c r="J18" s="1641">
        <v>40</v>
      </c>
      <c r="K18" s="1642"/>
    </row>
    <row r="19" spans="2:11" s="53" customFormat="1">
      <c r="B19" s="1643" t="s">
        <v>2377</v>
      </c>
      <c r="C19" s="1644"/>
      <c r="D19" s="1641" t="s">
        <v>2375</v>
      </c>
      <c r="E19" s="1641"/>
      <c r="F19" s="1641" t="s">
        <v>2375</v>
      </c>
      <c r="G19" s="1641"/>
      <c r="H19" s="1641" t="s">
        <v>2375</v>
      </c>
      <c r="I19" s="1641"/>
      <c r="J19" s="1641" t="s">
        <v>150</v>
      </c>
      <c r="K19" s="1642"/>
    </row>
    <row r="20" spans="2:11" s="53" customFormat="1">
      <c r="B20" s="1645" t="s">
        <v>2378</v>
      </c>
      <c r="C20" s="1648" t="s">
        <v>2375</v>
      </c>
      <c r="D20" s="1641" t="s">
        <v>2375</v>
      </c>
      <c r="E20" s="1641"/>
      <c r="F20" s="1641" t="s">
        <v>2375</v>
      </c>
      <c r="G20" s="1641"/>
      <c r="H20" s="1641" t="s">
        <v>2375</v>
      </c>
      <c r="I20" s="1641"/>
      <c r="J20" s="1641" t="s">
        <v>150</v>
      </c>
      <c r="K20" s="1642"/>
    </row>
    <row r="21" spans="2:11" s="53" customFormat="1">
      <c r="B21" s="1645" t="s">
        <v>1206</v>
      </c>
      <c r="C21" s="1646"/>
      <c r="D21" s="1641">
        <v>150</v>
      </c>
      <c r="E21" s="1641"/>
      <c r="F21" s="1641">
        <v>135</v>
      </c>
      <c r="G21" s="1641"/>
      <c r="H21" s="1641">
        <v>143</v>
      </c>
      <c r="I21" s="1641"/>
      <c r="J21" s="1641">
        <v>149</v>
      </c>
      <c r="K21" s="1642"/>
    </row>
    <row r="22" spans="2:11" s="53" customFormat="1">
      <c r="B22" s="1645" t="s">
        <v>2379</v>
      </c>
      <c r="C22" s="1648">
        <v>106</v>
      </c>
      <c r="D22" s="1641" t="s">
        <v>2375</v>
      </c>
      <c r="E22" s="1641"/>
      <c r="F22" s="1641" t="s">
        <v>2375</v>
      </c>
      <c r="G22" s="1641"/>
      <c r="H22" s="1641" t="s">
        <v>2375</v>
      </c>
      <c r="I22" s="1641"/>
      <c r="J22" s="1641" t="s">
        <v>2380</v>
      </c>
      <c r="K22" s="1642"/>
    </row>
    <row r="23" spans="2:11" s="53" customFormat="1">
      <c r="B23" s="1645" t="s">
        <v>2381</v>
      </c>
      <c r="C23" s="1646"/>
      <c r="D23" s="1641" t="s">
        <v>2375</v>
      </c>
      <c r="E23" s="1641"/>
      <c r="F23" s="1641" t="s">
        <v>2375</v>
      </c>
      <c r="G23" s="1641"/>
      <c r="H23" s="1641" t="s">
        <v>2375</v>
      </c>
      <c r="I23" s="1641"/>
      <c r="J23" s="1641" t="s">
        <v>150</v>
      </c>
      <c r="K23" s="1642"/>
    </row>
    <row r="24" spans="2:11" s="53" customFormat="1">
      <c r="B24" s="1645" t="s">
        <v>2382</v>
      </c>
      <c r="C24" s="1646"/>
      <c r="D24" s="1641" t="s">
        <v>2375</v>
      </c>
      <c r="E24" s="1641"/>
      <c r="F24" s="1641" t="s">
        <v>2375</v>
      </c>
      <c r="G24" s="1641"/>
      <c r="H24" s="1641" t="s">
        <v>2375</v>
      </c>
      <c r="I24" s="1641"/>
      <c r="J24" s="1641" t="s">
        <v>150</v>
      </c>
      <c r="K24" s="1642"/>
    </row>
    <row r="25" spans="2:11" s="53" customFormat="1" ht="13.5" customHeight="1">
      <c r="B25" s="1645" t="s">
        <v>2383</v>
      </c>
      <c r="C25" s="1646"/>
      <c r="D25" s="1641" t="s">
        <v>150</v>
      </c>
      <c r="E25" s="1641"/>
      <c r="F25" s="1641">
        <v>26</v>
      </c>
      <c r="G25" s="1641"/>
      <c r="H25" s="1641">
        <v>47</v>
      </c>
      <c r="I25" s="1641"/>
      <c r="J25" s="1641">
        <v>42</v>
      </c>
      <c r="K25" s="1642"/>
    </row>
    <row r="26" spans="2:11" s="53" customFormat="1">
      <c r="B26" s="1645" t="s">
        <v>1207</v>
      </c>
      <c r="C26" s="1646"/>
      <c r="D26" s="1641">
        <v>137</v>
      </c>
      <c r="E26" s="1641"/>
      <c r="F26" s="1641">
        <v>129</v>
      </c>
      <c r="G26" s="1641"/>
      <c r="H26" s="1641">
        <v>121</v>
      </c>
      <c r="I26" s="1641"/>
      <c r="J26" s="1641">
        <v>112</v>
      </c>
      <c r="K26" s="1642"/>
    </row>
    <row r="27" spans="2:11" s="53" customFormat="1">
      <c r="B27" s="1645" t="s">
        <v>2384</v>
      </c>
      <c r="C27" s="1646"/>
      <c r="D27" s="1641" t="s">
        <v>2375</v>
      </c>
      <c r="E27" s="1641"/>
      <c r="F27" s="1641" t="s">
        <v>2380</v>
      </c>
      <c r="G27" s="1641"/>
      <c r="H27" s="1641" t="s">
        <v>2375</v>
      </c>
      <c r="I27" s="1641"/>
      <c r="J27" s="1641">
        <v>10</v>
      </c>
      <c r="K27" s="1642"/>
    </row>
    <row r="28" spans="2:11" s="53" customFormat="1">
      <c r="B28" s="1643" t="s">
        <v>2385</v>
      </c>
      <c r="C28" s="1644"/>
      <c r="D28" s="1641">
        <v>14</v>
      </c>
      <c r="E28" s="1641"/>
      <c r="F28" s="1641">
        <v>15</v>
      </c>
      <c r="G28" s="1641"/>
      <c r="H28" s="1641">
        <v>14</v>
      </c>
      <c r="I28" s="1641"/>
      <c r="J28" s="1641">
        <v>14</v>
      </c>
      <c r="K28" s="1642"/>
    </row>
    <row r="29" spans="2:11" s="53" customFormat="1">
      <c r="B29" s="1645" t="s">
        <v>2386</v>
      </c>
      <c r="C29" s="1646"/>
      <c r="D29" s="1641" t="s">
        <v>150</v>
      </c>
      <c r="E29" s="1641"/>
      <c r="F29" s="1641" t="s">
        <v>2375</v>
      </c>
      <c r="G29" s="1641"/>
      <c r="H29" s="1641">
        <v>10</v>
      </c>
      <c r="I29" s="1641"/>
      <c r="J29" s="1641">
        <v>10</v>
      </c>
      <c r="K29" s="1642"/>
    </row>
    <row r="30" spans="2:11" s="53" customFormat="1">
      <c r="B30" s="1645" t="s">
        <v>2387</v>
      </c>
      <c r="C30" s="1646"/>
      <c r="D30" s="1641">
        <v>46</v>
      </c>
      <c r="E30" s="1641"/>
      <c r="F30" s="1641">
        <v>50</v>
      </c>
      <c r="G30" s="1641"/>
      <c r="H30" s="1641">
        <v>56</v>
      </c>
      <c r="I30" s="1641"/>
      <c r="J30" s="1641">
        <v>51</v>
      </c>
      <c r="K30" s="1642"/>
    </row>
    <row r="31" spans="2:11" s="53" customFormat="1">
      <c r="B31" s="1643" t="s">
        <v>2388</v>
      </c>
      <c r="C31" s="1644"/>
      <c r="D31" s="1641">
        <v>20</v>
      </c>
      <c r="E31" s="1641"/>
      <c r="F31" s="1641">
        <v>13</v>
      </c>
      <c r="G31" s="1641"/>
      <c r="H31" s="1641">
        <v>14</v>
      </c>
      <c r="I31" s="1641"/>
      <c r="J31" s="1641">
        <v>15</v>
      </c>
      <c r="K31" s="1642"/>
    </row>
    <row r="32" spans="2:11" s="53" customFormat="1">
      <c r="B32" s="1643" t="s">
        <v>1923</v>
      </c>
      <c r="C32" s="1644"/>
      <c r="D32" s="1641" t="s">
        <v>2375</v>
      </c>
      <c r="E32" s="1641"/>
      <c r="F32" s="1641" t="s">
        <v>2375</v>
      </c>
      <c r="G32" s="1641"/>
      <c r="H32" s="1641" t="s">
        <v>2375</v>
      </c>
      <c r="I32" s="1641"/>
      <c r="J32" s="1641" t="s">
        <v>150</v>
      </c>
      <c r="K32" s="1642"/>
    </row>
    <row r="33" spans="1:13" s="53" customFormat="1">
      <c r="B33" s="1643" t="s">
        <v>279</v>
      </c>
      <c r="C33" s="1644"/>
      <c r="D33" s="1641" t="s">
        <v>2375</v>
      </c>
      <c r="E33" s="1641"/>
      <c r="F33" s="1641" t="s">
        <v>2380</v>
      </c>
      <c r="G33" s="1641"/>
      <c r="H33" s="1641" t="s">
        <v>2380</v>
      </c>
      <c r="I33" s="1641"/>
      <c r="J33" s="1641" t="s">
        <v>2380</v>
      </c>
      <c r="K33" s="1642"/>
    </row>
    <row r="34" spans="1:13" s="53" customFormat="1">
      <c r="B34" s="1643" t="s">
        <v>28</v>
      </c>
      <c r="C34" s="1644"/>
      <c r="D34" s="1641" t="s">
        <v>150</v>
      </c>
      <c r="E34" s="1641"/>
      <c r="F34" s="1641" t="s">
        <v>150</v>
      </c>
      <c r="G34" s="1641"/>
      <c r="H34" s="1641" t="s">
        <v>2375</v>
      </c>
      <c r="I34" s="1641"/>
      <c r="J34" s="1641" t="s">
        <v>150</v>
      </c>
      <c r="K34" s="1642"/>
    </row>
    <row r="35" spans="1:13" s="53" customFormat="1">
      <c r="B35" s="1643" t="s">
        <v>2389</v>
      </c>
      <c r="C35" s="1644"/>
      <c r="D35" s="1641">
        <v>20</v>
      </c>
      <c r="E35" s="1641"/>
      <c r="F35" s="1641">
        <v>15</v>
      </c>
      <c r="G35" s="1641"/>
      <c r="H35" s="1641">
        <v>34</v>
      </c>
      <c r="I35" s="1641"/>
      <c r="J35" s="1641">
        <v>96</v>
      </c>
      <c r="K35" s="1642"/>
    </row>
    <row r="36" spans="1:13" s="53" customFormat="1">
      <c r="B36" s="1652" t="s">
        <v>2390</v>
      </c>
      <c r="C36" s="1653"/>
      <c r="D36" s="1654" t="s">
        <v>2375</v>
      </c>
      <c r="E36" s="1654"/>
      <c r="F36" s="1654" t="s">
        <v>2375</v>
      </c>
      <c r="G36" s="1654"/>
      <c r="H36" s="1654" t="s">
        <v>2375</v>
      </c>
      <c r="I36" s="1654"/>
      <c r="J36" s="1662" t="s">
        <v>2380</v>
      </c>
      <c r="K36" s="1663"/>
    </row>
    <row r="37" spans="1:13" s="53" customFormat="1" ht="15.75" customHeight="1">
      <c r="B37" s="1000" t="s">
        <v>424</v>
      </c>
      <c r="C37" s="340"/>
      <c r="D37" s="1195"/>
      <c r="E37" s="1195"/>
      <c r="F37" s="1655"/>
      <c r="G37" s="1655"/>
      <c r="H37" s="1555"/>
      <c r="I37" s="1555"/>
      <c r="J37" s="1555"/>
      <c r="K37" s="1555"/>
    </row>
    <row r="38" spans="1:13" s="53" customFormat="1" ht="15.75" customHeight="1">
      <c r="B38" s="1203" t="s">
        <v>2391</v>
      </c>
      <c r="C38" s="313"/>
      <c r="D38" s="1195"/>
      <c r="E38" s="1195"/>
      <c r="F38" s="1187"/>
      <c r="G38" s="1187"/>
      <c r="H38" s="1555"/>
      <c r="I38" s="1555"/>
      <c r="J38" s="1555"/>
      <c r="K38" s="1555"/>
    </row>
    <row r="39" spans="1:13" s="53" customFormat="1" ht="26.25" customHeight="1">
      <c r="A39" s="147" t="s">
        <v>652</v>
      </c>
      <c r="B39" s="153"/>
      <c r="C39" s="153"/>
      <c r="D39" s="153"/>
      <c r="E39" s="153"/>
      <c r="F39" s="153"/>
      <c r="G39" s="153"/>
      <c r="H39" s="153"/>
      <c r="I39" s="153"/>
      <c r="J39" s="153"/>
      <c r="K39" s="153"/>
      <c r="L39" s="153"/>
    </row>
    <row r="40" spans="1:13" s="53" customFormat="1" ht="15.75" customHeight="1">
      <c r="A40" s="3"/>
      <c r="B40" s="3"/>
      <c r="C40" s="1472" t="s">
        <v>2059</v>
      </c>
      <c r="D40" s="1447"/>
      <c r="E40" s="1447"/>
      <c r="F40" s="1447"/>
      <c r="G40" s="1447"/>
      <c r="J40" s="14"/>
      <c r="K40" s="11"/>
      <c r="L40" s="47"/>
    </row>
    <row r="41" spans="1:13" s="53" customFormat="1" ht="15.75" customHeight="1">
      <c r="A41" s="3"/>
      <c r="B41" s="1419" t="s">
        <v>1575</v>
      </c>
      <c r="C41" s="1469" t="s">
        <v>131</v>
      </c>
      <c r="D41" s="1469" t="s">
        <v>132</v>
      </c>
      <c r="E41" s="1469" t="s">
        <v>1395</v>
      </c>
      <c r="F41" s="1469" t="s">
        <v>1791</v>
      </c>
      <c r="G41" s="1638" t="s">
        <v>1048</v>
      </c>
      <c r="H41" s="1202"/>
      <c r="I41" s="1202"/>
      <c r="J41" s="1202"/>
      <c r="K41" s="1202"/>
      <c r="L41" s="43"/>
      <c r="M41" s="25"/>
    </row>
    <row r="42" spans="1:13" s="53" customFormat="1" ht="15.75" customHeight="1">
      <c r="A42" s="3"/>
      <c r="B42" s="1421"/>
      <c r="C42" s="1530"/>
      <c r="D42" s="1530"/>
      <c r="E42" s="1530"/>
      <c r="F42" s="1640"/>
      <c r="G42" s="1639"/>
      <c r="H42" s="1202"/>
      <c r="I42" s="1202"/>
      <c r="J42" s="1202"/>
      <c r="K42" s="43"/>
      <c r="L42" s="43"/>
      <c r="M42" s="25"/>
    </row>
    <row r="43" spans="1:13">
      <c r="A43" s="3"/>
      <c r="B43" s="1197" t="s">
        <v>479</v>
      </c>
      <c r="C43" s="1200">
        <v>294</v>
      </c>
      <c r="D43" s="1200">
        <v>81</v>
      </c>
      <c r="E43" s="1200">
        <v>554</v>
      </c>
      <c r="F43" s="1200">
        <v>403</v>
      </c>
      <c r="G43" s="724">
        <f t="shared" ref="G43:G48" si="0">E43-F43</f>
        <v>151</v>
      </c>
      <c r="H43" s="49"/>
      <c r="I43" s="49"/>
      <c r="J43" s="49"/>
      <c r="K43" s="49"/>
      <c r="L43" s="49"/>
    </row>
    <row r="44" spans="1:13">
      <c r="A44" s="3"/>
      <c r="B44" s="1197" t="s">
        <v>1279</v>
      </c>
      <c r="C44" s="1200">
        <v>287</v>
      </c>
      <c r="D44" s="1200">
        <v>77</v>
      </c>
      <c r="E44" s="1200">
        <v>492</v>
      </c>
      <c r="F44" s="1200">
        <v>398</v>
      </c>
      <c r="G44" s="724">
        <f t="shared" si="0"/>
        <v>94</v>
      </c>
      <c r="H44" s="1190"/>
      <c r="I44" s="1190"/>
      <c r="J44" s="1190"/>
      <c r="K44" s="1190"/>
      <c r="L44" s="1190"/>
    </row>
    <row r="45" spans="1:13">
      <c r="A45" s="3"/>
      <c r="B45" s="1197" t="s">
        <v>1964</v>
      </c>
      <c r="C45" s="1200">
        <v>281</v>
      </c>
      <c r="D45" s="1200">
        <v>82</v>
      </c>
      <c r="E45" s="1200">
        <v>504</v>
      </c>
      <c r="F45" s="1200">
        <v>419</v>
      </c>
      <c r="G45" s="724">
        <f t="shared" si="0"/>
        <v>85</v>
      </c>
      <c r="H45" s="1190"/>
      <c r="I45" s="1190"/>
      <c r="J45" s="1190"/>
      <c r="K45" s="1190"/>
      <c r="L45" s="1190"/>
    </row>
    <row r="46" spans="1:13">
      <c r="A46" s="3"/>
      <c r="B46" s="1197" t="s">
        <v>2032</v>
      </c>
      <c r="C46" s="1200">
        <v>259</v>
      </c>
      <c r="D46" s="1200">
        <v>87</v>
      </c>
      <c r="E46" s="1200">
        <v>498</v>
      </c>
      <c r="F46" s="1200">
        <v>450</v>
      </c>
      <c r="G46" s="724">
        <f t="shared" si="0"/>
        <v>48</v>
      </c>
      <c r="H46" s="1190"/>
      <c r="I46" s="1190"/>
      <c r="J46" s="1190"/>
      <c r="K46" s="1190"/>
      <c r="L46" s="1190"/>
    </row>
    <row r="47" spans="1:13">
      <c r="A47" s="3"/>
      <c r="B47" s="1197" t="s">
        <v>2050</v>
      </c>
      <c r="C47" s="1200">
        <v>269</v>
      </c>
      <c r="D47" s="1200">
        <v>79</v>
      </c>
      <c r="E47" s="1200">
        <v>512</v>
      </c>
      <c r="F47" s="1200">
        <v>405</v>
      </c>
      <c r="G47" s="724">
        <f t="shared" si="0"/>
        <v>107</v>
      </c>
      <c r="H47" s="1190"/>
      <c r="I47" s="1190"/>
      <c r="J47" s="1190"/>
      <c r="K47" s="1190"/>
      <c r="L47" s="1190"/>
    </row>
    <row r="48" spans="1:13">
      <c r="A48" s="3"/>
      <c r="B48" s="1198" t="s">
        <v>2240</v>
      </c>
      <c r="C48" s="1199">
        <v>244</v>
      </c>
      <c r="D48" s="1199">
        <v>60</v>
      </c>
      <c r="E48" s="1199">
        <v>396</v>
      </c>
      <c r="F48" s="1199">
        <v>439</v>
      </c>
      <c r="G48" s="1132">
        <f t="shared" si="0"/>
        <v>-43</v>
      </c>
      <c r="H48" s="1190"/>
      <c r="I48" s="1190"/>
      <c r="J48" s="1190"/>
      <c r="K48" s="1190"/>
      <c r="L48" s="1190"/>
    </row>
    <row r="49" spans="1:12" ht="18.75" customHeight="1">
      <c r="A49" s="3"/>
      <c r="B49" s="1189" t="s">
        <v>2392</v>
      </c>
      <c r="C49" s="1001"/>
      <c r="D49" s="1204"/>
      <c r="E49" s="1204"/>
      <c r="F49" s="1204"/>
      <c r="G49" s="1204"/>
      <c r="H49" s="1190"/>
      <c r="I49" s="1190"/>
      <c r="J49" s="1190"/>
      <c r="K49" s="1190"/>
      <c r="L49" s="1190"/>
    </row>
    <row r="50" spans="1:12" ht="26.25" customHeight="1">
      <c r="A50" s="147" t="s">
        <v>653</v>
      </c>
      <c r="B50" s="153"/>
      <c r="C50" s="199"/>
      <c r="D50" s="199"/>
      <c r="E50" s="199"/>
      <c r="F50" s="199"/>
      <c r="G50" s="199"/>
      <c r="H50" s="199"/>
      <c r="I50" s="199"/>
      <c r="J50" s="199"/>
      <c r="K50" s="153"/>
      <c r="L50" s="153"/>
    </row>
    <row r="51" spans="1:12">
      <c r="A51" s="3"/>
      <c r="B51" s="3"/>
      <c r="C51" s="1515" t="s">
        <v>2061</v>
      </c>
      <c r="D51" s="1515"/>
      <c r="E51" s="1515"/>
      <c r="F51" s="1515"/>
      <c r="G51" s="1515"/>
    </row>
    <row r="52" spans="1:12" ht="13.5" customHeight="1">
      <c r="A52" s="3"/>
      <c r="B52" s="1419" t="s">
        <v>1568</v>
      </c>
      <c r="C52" s="1420" t="s">
        <v>1569</v>
      </c>
      <c r="D52" s="1420"/>
      <c r="E52" s="1420" t="s">
        <v>1570</v>
      </c>
      <c r="F52" s="1420"/>
      <c r="G52" s="1469" t="s">
        <v>2196</v>
      </c>
      <c r="H52" s="1638"/>
      <c r="I52" s="1190"/>
      <c r="J52" s="1190"/>
      <c r="K52" s="1190"/>
      <c r="L52" s="1202"/>
    </row>
    <row r="53" spans="1:12">
      <c r="A53" s="3"/>
      <c r="B53" s="1421"/>
      <c r="C53" s="1416" t="s">
        <v>1571</v>
      </c>
      <c r="D53" s="1416"/>
      <c r="E53" s="1416" t="s">
        <v>1571</v>
      </c>
      <c r="F53" s="1416"/>
      <c r="G53" s="1530"/>
      <c r="H53" s="1639"/>
      <c r="I53" s="1190"/>
      <c r="J53" s="1190"/>
      <c r="K53" s="1190"/>
      <c r="L53" s="1190"/>
    </row>
    <row r="54" spans="1:12" ht="14.25" customHeight="1">
      <c r="A54" s="3"/>
      <c r="B54" s="1197" t="s">
        <v>479</v>
      </c>
      <c r="C54" s="1636">
        <v>1886</v>
      </c>
      <c r="D54" s="1636"/>
      <c r="E54" s="1636">
        <v>2001</v>
      </c>
      <c r="F54" s="1636"/>
      <c r="G54" s="1658">
        <f t="shared" ref="G54:G59" si="1">C54-E54</f>
        <v>-115</v>
      </c>
      <c r="H54" s="1659"/>
      <c r="I54" s="49"/>
      <c r="J54" s="49"/>
      <c r="K54" s="49"/>
      <c r="L54" s="49"/>
    </row>
    <row r="55" spans="1:12" ht="14.25" customHeight="1">
      <c r="B55" s="1197" t="s">
        <v>1279</v>
      </c>
      <c r="C55" s="1636">
        <v>2064</v>
      </c>
      <c r="D55" s="1636"/>
      <c r="E55" s="1636">
        <v>2082</v>
      </c>
      <c r="F55" s="1636"/>
      <c r="G55" s="1658">
        <f t="shared" si="1"/>
        <v>-18</v>
      </c>
      <c r="H55" s="1659"/>
      <c r="I55" s="49"/>
      <c r="J55" s="49"/>
      <c r="K55" s="49"/>
      <c r="L55" s="49"/>
    </row>
    <row r="56" spans="1:12" ht="14.25" customHeight="1">
      <c r="B56" s="1197" t="s">
        <v>1964</v>
      </c>
      <c r="C56" s="1636">
        <v>1947</v>
      </c>
      <c r="D56" s="1636"/>
      <c r="E56" s="1636">
        <v>2017</v>
      </c>
      <c r="F56" s="1636"/>
      <c r="G56" s="1658">
        <f t="shared" si="1"/>
        <v>-70</v>
      </c>
      <c r="H56" s="1659"/>
      <c r="I56" s="1190"/>
      <c r="J56" s="1190"/>
      <c r="K56" s="1190"/>
      <c r="L56" s="1190"/>
    </row>
    <row r="57" spans="1:12" ht="14.25" customHeight="1">
      <c r="B57" s="1197" t="s">
        <v>2032</v>
      </c>
      <c r="C57" s="1636">
        <v>2030</v>
      </c>
      <c r="D57" s="1636"/>
      <c r="E57" s="1636">
        <v>2050</v>
      </c>
      <c r="F57" s="1636"/>
      <c r="G57" s="1658">
        <f t="shared" si="1"/>
        <v>-20</v>
      </c>
      <c r="H57" s="1659"/>
      <c r="I57" s="1190"/>
      <c r="J57" s="1190"/>
      <c r="K57" s="1190"/>
      <c r="L57" s="1190"/>
    </row>
    <row r="58" spans="1:12" ht="14.25" customHeight="1">
      <c r="B58" s="1197" t="s">
        <v>2050</v>
      </c>
      <c r="C58" s="1636">
        <v>1972</v>
      </c>
      <c r="D58" s="1636"/>
      <c r="E58" s="1636">
        <v>1905</v>
      </c>
      <c r="F58" s="1636"/>
      <c r="G58" s="1658">
        <f t="shared" si="1"/>
        <v>67</v>
      </c>
      <c r="H58" s="1659"/>
      <c r="I58" s="1190"/>
      <c r="J58" s="1190"/>
      <c r="K58" s="1190"/>
      <c r="L58" s="1190"/>
    </row>
    <row r="59" spans="1:12" ht="14.25" customHeight="1">
      <c r="B59" s="1198" t="s">
        <v>2240</v>
      </c>
      <c r="C59" s="1637">
        <v>2056</v>
      </c>
      <c r="D59" s="1637"/>
      <c r="E59" s="1637">
        <v>1826</v>
      </c>
      <c r="F59" s="1637"/>
      <c r="G59" s="1660">
        <f t="shared" si="1"/>
        <v>230</v>
      </c>
      <c r="H59" s="1661"/>
      <c r="I59" s="1190"/>
      <c r="J59" s="49"/>
      <c r="K59" s="1190"/>
      <c r="L59" s="1190"/>
    </row>
    <row r="60" spans="1:12">
      <c r="B60" s="305" t="s">
        <v>1258</v>
      </c>
      <c r="C60" s="1206"/>
      <c r="H60" s="1190"/>
      <c r="I60" s="1190"/>
      <c r="J60" s="1190"/>
      <c r="K60" s="1190"/>
      <c r="L60" s="1190"/>
    </row>
    <row r="62" spans="1:12">
      <c r="B62" s="1311"/>
      <c r="C62" s="1311"/>
      <c r="D62" s="1311"/>
      <c r="E62" s="1311"/>
      <c r="F62" s="1311"/>
      <c r="G62" s="1311"/>
      <c r="H62" s="1311"/>
      <c r="I62" s="1311"/>
      <c r="J62" s="1311"/>
      <c r="K62" s="1311"/>
    </row>
    <row r="63" spans="1:12">
      <c r="B63" s="1311"/>
      <c r="C63" s="1311"/>
      <c r="D63" s="1311"/>
      <c r="E63" s="1311"/>
      <c r="F63" s="1311"/>
      <c r="G63" s="1311"/>
      <c r="H63" s="1311"/>
      <c r="I63" s="1311"/>
      <c r="J63" s="1311"/>
      <c r="K63" s="1311"/>
    </row>
    <row r="64" spans="1:12">
      <c r="B64" s="1311"/>
      <c r="C64" s="1311"/>
      <c r="D64" s="1311"/>
      <c r="E64" s="1311"/>
      <c r="F64" s="1311"/>
      <c r="G64" s="1311"/>
      <c r="H64" s="1311"/>
      <c r="I64" s="1311"/>
      <c r="J64" s="1311"/>
      <c r="K64" s="1311"/>
    </row>
    <row r="65" spans="2:11">
      <c r="B65" s="1311"/>
      <c r="C65" s="1311"/>
      <c r="D65" s="1311"/>
      <c r="E65" s="1311"/>
      <c r="F65" s="1311"/>
      <c r="G65" s="1311"/>
      <c r="H65" s="1311"/>
      <c r="I65" s="1311"/>
      <c r="J65" s="1311"/>
      <c r="K65" s="1311"/>
    </row>
    <row r="66" spans="2:11">
      <c r="B66" s="1311"/>
      <c r="C66" s="1311"/>
      <c r="D66" s="1311"/>
      <c r="E66" s="1311"/>
      <c r="F66" s="1311"/>
      <c r="G66" s="1311"/>
      <c r="H66" s="1311"/>
      <c r="I66" s="1311"/>
      <c r="J66" s="1311"/>
      <c r="K66" s="1311"/>
    </row>
    <row r="67" spans="2:11">
      <c r="B67" s="1311"/>
      <c r="C67" s="1311"/>
      <c r="D67" s="1311"/>
      <c r="E67" s="1311"/>
      <c r="F67" s="1311"/>
      <c r="G67" s="1311"/>
      <c r="H67" s="1311"/>
      <c r="I67" s="1311"/>
      <c r="J67" s="1311"/>
      <c r="K67" s="1311"/>
    </row>
    <row r="68" spans="2:11">
      <c r="B68" s="1311"/>
      <c r="C68" s="1311"/>
      <c r="D68" s="1311"/>
      <c r="E68" s="1311"/>
      <c r="F68" s="1311"/>
      <c r="G68" s="1311"/>
      <c r="H68" s="1311"/>
      <c r="I68" s="1311"/>
      <c r="J68" s="1311"/>
      <c r="K68" s="1311"/>
    </row>
    <row r="69" spans="2:11">
      <c r="B69" s="1311"/>
      <c r="C69" s="1311"/>
      <c r="D69" s="1311"/>
      <c r="E69" s="1311"/>
      <c r="F69" s="1311"/>
      <c r="G69" s="1311"/>
      <c r="H69" s="1311"/>
      <c r="I69" s="1311"/>
      <c r="J69" s="1311"/>
      <c r="K69" s="1311"/>
    </row>
    <row r="70" spans="2:11">
      <c r="B70" s="1311"/>
      <c r="C70" s="1311"/>
      <c r="D70" s="1311"/>
      <c r="E70" s="1311"/>
      <c r="F70" s="1311"/>
      <c r="G70" s="1311"/>
      <c r="H70" s="1311"/>
      <c r="I70" s="1311"/>
      <c r="J70" s="1311"/>
      <c r="K70" s="1311"/>
    </row>
    <row r="71" spans="2:11">
      <c r="B71" s="1311"/>
      <c r="C71" s="1311"/>
      <c r="D71" s="1311"/>
      <c r="E71" s="1311"/>
      <c r="F71" s="1311"/>
      <c r="G71" s="1311"/>
      <c r="H71" s="1311"/>
      <c r="I71" s="1311"/>
      <c r="J71" s="1311"/>
      <c r="K71" s="1311"/>
    </row>
    <row r="72" spans="2:11">
      <c r="B72" s="1311"/>
      <c r="C72" s="1311"/>
      <c r="D72" s="1311"/>
      <c r="E72" s="1311"/>
      <c r="F72" s="1311"/>
      <c r="G72" s="1311"/>
      <c r="H72" s="1311"/>
      <c r="I72" s="1311"/>
      <c r="J72" s="1311"/>
      <c r="K72" s="1311"/>
    </row>
    <row r="73" spans="2:11">
      <c r="B73" s="1311"/>
      <c r="C73" s="1311"/>
      <c r="D73" s="1311"/>
      <c r="E73" s="1311"/>
      <c r="F73" s="1311"/>
      <c r="G73" s="1311"/>
      <c r="H73" s="1311"/>
      <c r="I73" s="1311"/>
      <c r="J73" s="1311"/>
      <c r="K73" s="1311"/>
    </row>
    <row r="74" spans="2:11">
      <c r="B74" s="1311"/>
      <c r="C74" s="1311"/>
      <c r="D74" s="1311"/>
      <c r="E74" s="1311"/>
      <c r="F74" s="1311"/>
      <c r="G74" s="1311"/>
      <c r="H74" s="1311"/>
      <c r="I74" s="1311"/>
      <c r="J74" s="1311"/>
      <c r="K74" s="1311"/>
    </row>
    <row r="75" spans="2:11">
      <c r="B75" s="1311"/>
      <c r="C75" s="1311"/>
      <c r="D75" s="1311"/>
      <c r="E75" s="1311"/>
      <c r="F75" s="1311"/>
      <c r="G75" s="1311"/>
      <c r="H75" s="1311"/>
      <c r="I75" s="1311"/>
      <c r="J75" s="1311"/>
      <c r="K75" s="1311"/>
    </row>
    <row r="76" spans="2:11">
      <c r="B76" s="1311"/>
      <c r="C76" s="1311"/>
      <c r="D76" s="1311"/>
      <c r="E76" s="1311"/>
      <c r="F76" s="1311"/>
      <c r="G76" s="1311"/>
      <c r="H76" s="1311"/>
      <c r="I76" s="1311"/>
      <c r="J76" s="1311"/>
      <c r="K76" s="1311"/>
    </row>
    <row r="77" spans="2:11">
      <c r="B77" s="1311"/>
      <c r="C77" s="1311"/>
      <c r="D77" s="1311"/>
      <c r="E77" s="1311"/>
      <c r="F77" s="1311"/>
      <c r="G77" s="1311"/>
      <c r="H77" s="1311"/>
      <c r="I77" s="1311"/>
      <c r="J77" s="1311"/>
      <c r="K77" s="1311"/>
    </row>
    <row r="78" spans="2:11">
      <c r="B78" s="1311"/>
      <c r="C78" s="1311"/>
      <c r="D78" s="1311"/>
      <c r="E78" s="1311"/>
      <c r="F78" s="1311"/>
      <c r="G78" s="1311"/>
      <c r="H78" s="1311"/>
      <c r="I78" s="1311"/>
      <c r="J78" s="1311"/>
      <c r="K78" s="1311"/>
    </row>
    <row r="79" spans="2:11">
      <c r="B79" s="1311"/>
      <c r="C79" s="1311"/>
      <c r="D79" s="1311"/>
      <c r="E79" s="1311"/>
      <c r="F79" s="1311"/>
      <c r="G79" s="1311"/>
      <c r="H79" s="1311"/>
      <c r="I79" s="1311"/>
      <c r="J79" s="1311"/>
      <c r="K79" s="1311"/>
    </row>
    <row r="80" spans="2:11">
      <c r="B80" s="1311"/>
      <c r="C80" s="1311"/>
      <c r="D80" s="1311"/>
      <c r="E80" s="1311"/>
      <c r="F80" s="1311"/>
      <c r="G80" s="1311"/>
      <c r="H80" s="1311"/>
      <c r="I80" s="1311"/>
      <c r="J80" s="1311"/>
      <c r="K80" s="1311"/>
    </row>
    <row r="81" spans="2:11">
      <c r="B81" s="1311"/>
      <c r="C81" s="1311"/>
      <c r="D81" s="1311"/>
      <c r="E81" s="1311"/>
      <c r="F81" s="1311"/>
      <c r="G81" s="1311"/>
      <c r="H81" s="1311"/>
      <c r="I81" s="1311"/>
      <c r="J81" s="1311"/>
      <c r="K81" s="1311"/>
    </row>
    <row r="82" spans="2:11">
      <c r="B82" s="1311"/>
      <c r="C82" s="1311"/>
      <c r="D82" s="1311"/>
      <c r="E82" s="1311"/>
      <c r="F82" s="1311"/>
      <c r="G82" s="1311"/>
      <c r="H82" s="1311"/>
      <c r="I82" s="1311"/>
      <c r="J82" s="1311"/>
      <c r="K82" s="1311"/>
    </row>
    <row r="83" spans="2:11">
      <c r="B83" s="1311"/>
      <c r="C83" s="1311"/>
      <c r="D83" s="1311"/>
      <c r="E83" s="1311"/>
      <c r="F83" s="1311"/>
      <c r="G83" s="1311"/>
      <c r="H83" s="1311"/>
      <c r="I83" s="1311"/>
      <c r="J83" s="1311"/>
      <c r="K83" s="1311"/>
    </row>
    <row r="84" spans="2:11">
      <c r="B84" s="1311"/>
      <c r="C84" s="1311"/>
      <c r="D84" s="1311"/>
      <c r="E84" s="1311"/>
      <c r="F84" s="1311"/>
      <c r="G84" s="1311"/>
      <c r="H84" s="1311"/>
      <c r="I84" s="1311"/>
      <c r="J84" s="1311"/>
      <c r="K84" s="1311"/>
    </row>
    <row r="85" spans="2:11">
      <c r="B85" s="1311"/>
      <c r="C85" s="1311"/>
      <c r="D85" s="1311"/>
      <c r="E85" s="1311"/>
      <c r="F85" s="1311"/>
      <c r="G85" s="1311"/>
      <c r="H85" s="1311"/>
      <c r="I85" s="1311"/>
      <c r="J85" s="1311"/>
      <c r="K85" s="1311"/>
    </row>
    <row r="86" spans="2:11">
      <c r="B86" s="1311"/>
      <c r="C86" s="1311"/>
      <c r="D86" s="1311"/>
      <c r="E86" s="1311"/>
      <c r="F86" s="1311"/>
      <c r="G86" s="1311"/>
      <c r="H86" s="1311"/>
      <c r="I86" s="1311"/>
      <c r="J86" s="1311"/>
      <c r="K86" s="1311"/>
    </row>
    <row r="87" spans="2:11">
      <c r="B87" s="1311"/>
      <c r="C87" s="1311"/>
      <c r="D87" s="1311"/>
      <c r="E87" s="1311"/>
      <c r="F87" s="1311"/>
      <c r="G87" s="1311"/>
      <c r="H87" s="1311"/>
      <c r="I87" s="1311"/>
      <c r="J87" s="1311"/>
      <c r="K87" s="1311"/>
    </row>
    <row r="88" spans="2:11">
      <c r="B88" s="1311"/>
      <c r="C88" s="1311"/>
      <c r="D88" s="1311"/>
      <c r="E88" s="1311"/>
      <c r="F88" s="1311"/>
      <c r="G88" s="1311"/>
      <c r="H88" s="1311"/>
      <c r="I88" s="1311"/>
      <c r="J88" s="1311"/>
      <c r="K88" s="1311"/>
    </row>
    <row r="89" spans="2:11">
      <c r="B89" s="1311"/>
      <c r="C89" s="1311"/>
      <c r="D89" s="1311"/>
      <c r="E89" s="1311"/>
      <c r="F89" s="1311"/>
      <c r="G89" s="1311"/>
      <c r="H89" s="1311"/>
      <c r="I89" s="1311"/>
      <c r="J89" s="1311"/>
      <c r="K89" s="1311"/>
    </row>
    <row r="90" spans="2:11">
      <c r="B90" s="1311"/>
      <c r="C90" s="1311"/>
      <c r="D90" s="1311"/>
      <c r="E90" s="1311"/>
      <c r="F90" s="1311"/>
      <c r="G90" s="1311"/>
      <c r="H90" s="1311"/>
      <c r="I90" s="1311"/>
      <c r="J90" s="1311"/>
      <c r="K90" s="1311"/>
    </row>
    <row r="91" spans="2:11">
      <c r="B91" s="1311"/>
      <c r="C91" s="1311"/>
      <c r="D91" s="1311"/>
      <c r="E91" s="1311"/>
      <c r="F91" s="1311"/>
      <c r="G91" s="1311"/>
      <c r="H91" s="1311"/>
      <c r="I91" s="1311"/>
      <c r="J91" s="1311"/>
      <c r="K91" s="1311"/>
    </row>
    <row r="92" spans="2:11">
      <c r="B92" s="1311"/>
      <c r="C92" s="1311"/>
      <c r="D92" s="1311"/>
      <c r="E92" s="1311"/>
      <c r="F92" s="1311"/>
      <c r="G92" s="1311"/>
      <c r="H92" s="1311"/>
      <c r="I92" s="1311"/>
      <c r="J92" s="1311"/>
      <c r="K92" s="1311"/>
    </row>
    <row r="93" spans="2:11">
      <c r="B93" s="1311"/>
      <c r="C93" s="1311"/>
      <c r="D93" s="1311"/>
      <c r="E93" s="1311"/>
      <c r="F93" s="1311"/>
      <c r="G93" s="1311"/>
      <c r="H93" s="1311"/>
      <c r="I93" s="1311"/>
      <c r="J93" s="1311"/>
      <c r="K93" s="1311"/>
    </row>
    <row r="94" spans="2:11">
      <c r="B94" s="1311"/>
      <c r="C94" s="1311"/>
      <c r="D94" s="1311"/>
      <c r="E94" s="1311"/>
      <c r="F94" s="1311"/>
      <c r="G94" s="1311"/>
      <c r="H94" s="1311"/>
      <c r="I94" s="1311"/>
      <c r="J94" s="1311"/>
      <c r="K94" s="1311"/>
    </row>
    <row r="95" spans="2:11">
      <c r="B95" s="1311"/>
      <c r="C95" s="1311"/>
      <c r="D95" s="1311"/>
      <c r="E95" s="1311"/>
      <c r="F95" s="1311"/>
      <c r="G95" s="1311"/>
      <c r="H95" s="1311"/>
      <c r="I95" s="1311"/>
      <c r="J95" s="1311"/>
      <c r="K95" s="1311"/>
    </row>
    <row r="96" spans="2:11">
      <c r="B96" s="1311"/>
      <c r="C96" s="1311"/>
      <c r="D96" s="1311"/>
      <c r="E96" s="1311"/>
      <c r="F96" s="1311"/>
      <c r="G96" s="1311"/>
      <c r="H96" s="1311"/>
      <c r="I96" s="1311"/>
      <c r="J96" s="1311"/>
      <c r="K96" s="1311"/>
    </row>
    <row r="97" spans="2:11">
      <c r="B97" s="1311"/>
      <c r="C97" s="1311"/>
      <c r="D97" s="1311"/>
      <c r="E97" s="1311"/>
      <c r="F97" s="1311"/>
      <c r="G97" s="1311"/>
      <c r="H97" s="1311"/>
      <c r="I97" s="1311"/>
      <c r="J97" s="1311"/>
      <c r="K97" s="1311"/>
    </row>
    <row r="98" spans="2:11">
      <c r="B98" s="1311"/>
      <c r="C98" s="1311"/>
      <c r="D98" s="1311"/>
      <c r="E98" s="1311"/>
      <c r="F98" s="1311"/>
      <c r="G98" s="1311"/>
      <c r="H98" s="1311"/>
      <c r="I98" s="1311"/>
      <c r="J98" s="1311"/>
      <c r="K98" s="1311"/>
    </row>
    <row r="99" spans="2:11">
      <c r="B99" s="1311"/>
      <c r="C99" s="1311"/>
      <c r="D99" s="1311"/>
      <c r="E99" s="1311"/>
      <c r="F99" s="1311"/>
      <c r="G99" s="1311"/>
      <c r="H99" s="1311"/>
      <c r="I99" s="1311"/>
      <c r="J99" s="1311"/>
      <c r="K99" s="1311"/>
    </row>
    <row r="100" spans="2:11">
      <c r="B100" s="1311"/>
      <c r="C100" s="1311"/>
      <c r="D100" s="1311"/>
      <c r="E100" s="1311"/>
      <c r="F100" s="1311"/>
      <c r="G100" s="1311"/>
      <c r="H100" s="1311"/>
      <c r="I100" s="1311"/>
      <c r="J100" s="1311"/>
      <c r="K100" s="1311"/>
    </row>
    <row r="101" spans="2:11">
      <c r="B101" s="1311"/>
      <c r="C101" s="1311"/>
      <c r="D101" s="1311"/>
      <c r="E101" s="1311"/>
      <c r="F101" s="1311"/>
      <c r="G101" s="1311"/>
      <c r="H101" s="1311"/>
      <c r="I101" s="1311"/>
      <c r="J101" s="1311"/>
      <c r="K101" s="1311"/>
    </row>
    <row r="102" spans="2:11">
      <c r="B102" s="1311"/>
      <c r="C102" s="1311"/>
      <c r="D102" s="1311"/>
      <c r="E102" s="1311"/>
      <c r="F102" s="1311"/>
      <c r="G102" s="1311"/>
      <c r="H102" s="1311"/>
      <c r="I102" s="1311"/>
      <c r="J102" s="1311"/>
      <c r="K102" s="1311"/>
    </row>
    <row r="103" spans="2:11">
      <c r="B103" s="1311"/>
      <c r="C103" s="1311"/>
      <c r="D103" s="1311"/>
      <c r="E103" s="1311"/>
      <c r="F103" s="1311"/>
      <c r="G103" s="1311"/>
      <c r="H103" s="1311"/>
      <c r="I103" s="1311"/>
      <c r="J103" s="1311"/>
      <c r="K103" s="1311"/>
    </row>
    <row r="104" spans="2:11">
      <c r="B104" s="1311"/>
      <c r="C104" s="1311"/>
      <c r="D104" s="1311"/>
      <c r="E104" s="1311"/>
      <c r="F104" s="1311"/>
      <c r="G104" s="1311"/>
      <c r="H104" s="1311"/>
      <c r="I104" s="1311"/>
      <c r="J104" s="1311"/>
      <c r="K104" s="1311"/>
    </row>
    <row r="105" spans="2:11">
      <c r="B105" s="1311"/>
      <c r="C105" s="1311"/>
      <c r="D105" s="1311"/>
      <c r="E105" s="1311"/>
      <c r="F105" s="1311"/>
      <c r="G105" s="1311"/>
      <c r="H105" s="1311"/>
      <c r="I105" s="1311"/>
      <c r="J105" s="1311"/>
      <c r="K105" s="1311"/>
    </row>
    <row r="106" spans="2:11">
      <c r="B106" s="1311"/>
      <c r="C106" s="1311"/>
      <c r="D106" s="1311"/>
      <c r="E106" s="1311"/>
      <c r="F106" s="1311"/>
      <c r="G106" s="1311"/>
      <c r="H106" s="1311"/>
      <c r="I106" s="1311"/>
      <c r="J106" s="1311"/>
      <c r="K106" s="1311"/>
    </row>
    <row r="107" spans="2:11">
      <c r="B107" s="1311"/>
      <c r="C107" s="1311"/>
      <c r="D107" s="1311"/>
      <c r="E107" s="1311"/>
      <c r="F107" s="1311"/>
      <c r="G107" s="1311"/>
      <c r="H107" s="1311"/>
      <c r="I107" s="1311"/>
      <c r="J107" s="1311"/>
      <c r="K107" s="1311"/>
    </row>
    <row r="108" spans="2:11">
      <c r="B108" s="1311"/>
      <c r="C108" s="1311"/>
      <c r="D108" s="1311"/>
      <c r="E108" s="1311"/>
      <c r="F108" s="1311"/>
      <c r="G108" s="1311"/>
      <c r="H108" s="1311"/>
      <c r="I108" s="1311"/>
      <c r="J108" s="1311"/>
      <c r="K108" s="1311"/>
    </row>
    <row r="109" spans="2:11">
      <c r="B109" s="1311"/>
      <c r="C109" s="1311"/>
      <c r="D109" s="1311"/>
      <c r="E109" s="1311"/>
      <c r="F109" s="1311"/>
      <c r="G109" s="1311"/>
      <c r="H109" s="1311"/>
      <c r="I109" s="1311"/>
      <c r="J109" s="1311"/>
      <c r="K109" s="1311"/>
    </row>
    <row r="110" spans="2:11">
      <c r="B110" s="1311"/>
      <c r="C110" s="1311"/>
      <c r="D110" s="1311"/>
      <c r="E110" s="1311"/>
      <c r="F110" s="1311"/>
      <c r="G110" s="1311"/>
      <c r="H110" s="1311"/>
      <c r="I110" s="1311"/>
      <c r="J110" s="1311"/>
      <c r="K110" s="1311"/>
    </row>
    <row r="111" spans="2:11">
      <c r="B111" s="1311"/>
      <c r="C111" s="1311"/>
      <c r="D111" s="1311"/>
      <c r="E111" s="1311"/>
      <c r="F111" s="1311"/>
      <c r="G111" s="1311"/>
      <c r="H111" s="1311"/>
      <c r="I111" s="1311"/>
      <c r="J111" s="1311"/>
      <c r="K111" s="1311"/>
    </row>
    <row r="112" spans="2:11">
      <c r="B112" s="1311"/>
      <c r="C112" s="1311"/>
      <c r="D112" s="1311"/>
      <c r="E112" s="1311"/>
      <c r="F112" s="1311"/>
      <c r="G112" s="1311"/>
      <c r="H112" s="1311"/>
      <c r="I112" s="1311"/>
      <c r="J112" s="1311"/>
      <c r="K112" s="1311"/>
    </row>
    <row r="113" spans="2:11">
      <c r="B113" s="1311"/>
      <c r="C113" s="1311"/>
      <c r="D113" s="1311"/>
      <c r="E113" s="1311"/>
      <c r="F113" s="1311"/>
      <c r="G113" s="1311"/>
      <c r="H113" s="1311"/>
      <c r="I113" s="1311"/>
      <c r="J113" s="1311"/>
      <c r="K113" s="1311"/>
    </row>
    <row r="114" spans="2:11">
      <c r="B114" s="1311"/>
      <c r="C114" s="1311"/>
      <c r="D114" s="1311"/>
      <c r="E114" s="1311"/>
      <c r="F114" s="1311"/>
      <c r="G114" s="1311"/>
      <c r="H114" s="1311"/>
      <c r="I114" s="1311"/>
      <c r="J114" s="1311"/>
      <c r="K114" s="1311"/>
    </row>
    <row r="115" spans="2:11">
      <c r="B115" s="1311"/>
      <c r="C115" s="1311"/>
      <c r="D115" s="1311"/>
      <c r="E115" s="1311"/>
      <c r="F115" s="1311"/>
      <c r="G115" s="1311"/>
      <c r="H115" s="1311"/>
      <c r="I115" s="1311"/>
      <c r="J115" s="1311"/>
      <c r="K115" s="1311"/>
    </row>
    <row r="116" spans="2:11">
      <c r="B116" s="1311"/>
      <c r="C116" s="1311"/>
      <c r="D116" s="1311"/>
      <c r="E116" s="1311"/>
      <c r="F116" s="1311"/>
      <c r="G116" s="1311"/>
      <c r="H116" s="1311"/>
      <c r="I116" s="1311"/>
      <c r="J116" s="1311"/>
      <c r="K116" s="1311"/>
    </row>
    <row r="117" spans="2:11">
      <c r="B117" s="1311"/>
      <c r="C117" s="1311"/>
      <c r="D117" s="1311"/>
      <c r="E117" s="1311"/>
      <c r="F117" s="1311"/>
      <c r="G117" s="1311"/>
      <c r="H117" s="1311"/>
      <c r="I117" s="1311"/>
      <c r="J117" s="1311"/>
      <c r="K117" s="1311"/>
    </row>
    <row r="118" spans="2:11">
      <c r="B118" s="1311"/>
      <c r="C118" s="1311"/>
      <c r="D118" s="1311"/>
      <c r="E118" s="1311"/>
      <c r="F118" s="1311"/>
      <c r="G118" s="1311"/>
      <c r="H118" s="1311"/>
      <c r="I118" s="1311"/>
      <c r="J118" s="1311"/>
      <c r="K118" s="1311"/>
    </row>
    <row r="119" spans="2:11">
      <c r="B119" s="1311"/>
      <c r="C119" s="1311"/>
      <c r="D119" s="1311"/>
      <c r="E119" s="1311"/>
      <c r="F119" s="1311"/>
      <c r="G119" s="1311"/>
      <c r="H119" s="1311"/>
      <c r="I119" s="1311"/>
      <c r="J119" s="1311"/>
      <c r="K119" s="1311"/>
    </row>
    <row r="120" spans="2:11">
      <c r="B120" s="1311"/>
      <c r="C120" s="1311"/>
      <c r="D120" s="1311"/>
      <c r="E120" s="1311"/>
      <c r="F120" s="1311"/>
      <c r="G120" s="1311"/>
      <c r="H120" s="1311"/>
      <c r="I120" s="1311"/>
      <c r="J120" s="1311"/>
      <c r="K120" s="1311"/>
    </row>
    <row r="121" spans="2:11">
      <c r="B121" s="1311"/>
      <c r="C121" s="1311"/>
      <c r="D121" s="1311"/>
      <c r="E121" s="1311"/>
      <c r="F121" s="1311"/>
      <c r="G121" s="1311"/>
      <c r="H121" s="1311"/>
      <c r="I121" s="1311"/>
      <c r="J121" s="1311"/>
      <c r="K121" s="1311"/>
    </row>
    <row r="122" spans="2:11">
      <c r="B122" s="1311"/>
      <c r="C122" s="1311"/>
      <c r="D122" s="1311"/>
      <c r="E122" s="1311"/>
      <c r="F122" s="1311"/>
      <c r="G122" s="1311"/>
      <c r="H122" s="1311"/>
      <c r="I122" s="1311"/>
      <c r="J122" s="1311"/>
      <c r="K122" s="1311"/>
    </row>
    <row r="123" spans="2:11">
      <c r="B123" s="1311"/>
      <c r="C123" s="1311"/>
      <c r="D123" s="1311"/>
      <c r="E123" s="1311"/>
      <c r="F123" s="1311"/>
      <c r="G123" s="1311"/>
      <c r="H123" s="1311"/>
      <c r="I123" s="1311"/>
      <c r="J123" s="1311"/>
      <c r="K123" s="1311"/>
    </row>
    <row r="124" spans="2:11">
      <c r="B124" s="1311"/>
      <c r="C124" s="1311"/>
      <c r="D124" s="1311"/>
      <c r="E124" s="1311"/>
      <c r="F124" s="1311"/>
      <c r="G124" s="1311"/>
      <c r="H124" s="1311"/>
      <c r="I124" s="1311"/>
      <c r="J124" s="1311"/>
      <c r="K124" s="1311"/>
    </row>
    <row r="125" spans="2:11">
      <c r="B125" s="1311"/>
      <c r="C125" s="1311"/>
      <c r="D125" s="1311"/>
      <c r="E125" s="1311"/>
      <c r="F125" s="1311"/>
      <c r="G125" s="1311"/>
      <c r="H125" s="1311"/>
      <c r="I125" s="1311"/>
      <c r="J125" s="1311"/>
      <c r="K125" s="1311"/>
    </row>
    <row r="126" spans="2:11">
      <c r="B126" s="1311"/>
      <c r="C126" s="1311"/>
      <c r="D126" s="1311"/>
      <c r="E126" s="1311"/>
      <c r="F126" s="1311"/>
      <c r="G126" s="1311"/>
      <c r="H126" s="1311"/>
      <c r="I126" s="1311"/>
      <c r="J126" s="1311"/>
      <c r="K126" s="1311"/>
    </row>
    <row r="127" spans="2:11">
      <c r="B127" s="1311"/>
      <c r="C127" s="1311"/>
      <c r="D127" s="1311"/>
      <c r="E127" s="1311"/>
      <c r="F127" s="1311"/>
      <c r="G127" s="1311"/>
      <c r="H127" s="1311"/>
      <c r="I127" s="1311"/>
      <c r="J127" s="1311"/>
      <c r="K127" s="1311"/>
    </row>
    <row r="128" spans="2:11">
      <c r="B128" s="1311"/>
      <c r="C128" s="1311"/>
      <c r="D128" s="1311"/>
      <c r="E128" s="1311"/>
      <c r="F128" s="1311"/>
      <c r="G128" s="1311"/>
      <c r="H128" s="1311"/>
      <c r="I128" s="1311"/>
      <c r="J128" s="1311"/>
      <c r="K128" s="1311"/>
    </row>
    <row r="129" spans="2:11">
      <c r="B129" s="1311"/>
      <c r="C129" s="1311"/>
      <c r="D129" s="1311"/>
      <c r="E129" s="1311"/>
      <c r="F129" s="1311"/>
      <c r="G129" s="1311"/>
      <c r="H129" s="1311"/>
      <c r="I129" s="1311"/>
      <c r="J129" s="1311"/>
      <c r="K129" s="1311"/>
    </row>
    <row r="130" spans="2:11">
      <c r="B130" s="1311"/>
      <c r="C130" s="1311"/>
      <c r="D130" s="1311"/>
      <c r="E130" s="1311"/>
      <c r="F130" s="1311"/>
      <c r="G130" s="1311"/>
      <c r="H130" s="1311"/>
      <c r="I130" s="1311"/>
      <c r="J130" s="1311"/>
      <c r="K130" s="1311"/>
    </row>
    <row r="131" spans="2:11">
      <c r="B131" s="1311"/>
      <c r="C131" s="1311"/>
      <c r="D131" s="1311"/>
      <c r="E131" s="1311"/>
      <c r="F131" s="1311"/>
      <c r="G131" s="1311"/>
      <c r="H131" s="1311"/>
      <c r="I131" s="1311"/>
      <c r="J131" s="1311"/>
      <c r="K131" s="1311"/>
    </row>
    <row r="132" spans="2:11">
      <c r="B132" s="1311"/>
      <c r="C132" s="1311"/>
      <c r="D132" s="1311"/>
      <c r="E132" s="1311"/>
      <c r="F132" s="1311"/>
      <c r="G132" s="1311"/>
      <c r="H132" s="1311"/>
      <c r="I132" s="1311"/>
      <c r="J132" s="1311"/>
      <c r="K132" s="1311"/>
    </row>
    <row r="133" spans="2:11">
      <c r="B133" s="1311"/>
      <c r="C133" s="1311"/>
      <c r="D133" s="1311"/>
      <c r="E133" s="1311"/>
      <c r="F133" s="1311"/>
      <c r="G133" s="1311"/>
      <c r="H133" s="1311"/>
      <c r="I133" s="1311"/>
      <c r="J133" s="1311"/>
      <c r="K133" s="1311"/>
    </row>
    <row r="134" spans="2:11">
      <c r="B134" s="1311"/>
      <c r="C134" s="1311"/>
      <c r="D134" s="1311"/>
      <c r="E134" s="1311"/>
      <c r="F134" s="1311"/>
      <c r="G134" s="1311"/>
      <c r="H134" s="1311"/>
      <c r="I134" s="1311"/>
      <c r="J134" s="1311"/>
      <c r="K134" s="1311"/>
    </row>
    <row r="135" spans="2:11">
      <c r="B135" s="1311"/>
      <c r="C135" s="1311"/>
      <c r="D135" s="1311"/>
      <c r="E135" s="1311"/>
      <c r="F135" s="1311"/>
      <c r="G135" s="1311"/>
      <c r="H135" s="1311"/>
      <c r="I135" s="1311"/>
      <c r="J135" s="1311"/>
      <c r="K135" s="1311"/>
    </row>
    <row r="136" spans="2:11">
      <c r="B136" s="1311"/>
      <c r="C136" s="1311"/>
      <c r="D136" s="1311"/>
      <c r="E136" s="1311"/>
      <c r="F136" s="1311"/>
      <c r="G136" s="1311"/>
      <c r="H136" s="1311"/>
      <c r="I136" s="1311"/>
      <c r="J136" s="1311"/>
      <c r="K136" s="1311"/>
    </row>
    <row r="137" spans="2:11">
      <c r="B137" s="1311"/>
      <c r="C137" s="1311"/>
      <c r="D137" s="1311"/>
      <c r="E137" s="1311"/>
      <c r="F137" s="1311"/>
      <c r="G137" s="1311"/>
      <c r="H137" s="1311"/>
      <c r="I137" s="1311"/>
      <c r="J137" s="1311"/>
      <c r="K137" s="1311"/>
    </row>
    <row r="138" spans="2:11">
      <c r="B138" s="1311"/>
      <c r="C138" s="1311"/>
      <c r="D138" s="1311"/>
      <c r="E138" s="1311"/>
      <c r="F138" s="1311"/>
      <c r="G138" s="1311"/>
      <c r="H138" s="1311"/>
      <c r="I138" s="1311"/>
      <c r="J138" s="1311"/>
      <c r="K138" s="1311"/>
    </row>
    <row r="139" spans="2:11">
      <c r="B139" s="1311"/>
      <c r="C139" s="1311"/>
      <c r="D139" s="1311"/>
      <c r="E139" s="1311"/>
      <c r="F139" s="1311"/>
      <c r="G139" s="1311"/>
      <c r="H139" s="1311"/>
      <c r="I139" s="1311"/>
      <c r="J139" s="1311"/>
      <c r="K139" s="1311"/>
    </row>
    <row r="140" spans="2:11">
      <c r="B140" s="1311"/>
      <c r="C140" s="1311"/>
      <c r="D140" s="1311"/>
      <c r="E140" s="1311"/>
      <c r="F140" s="1311"/>
      <c r="G140" s="1311"/>
      <c r="H140" s="1311"/>
      <c r="I140" s="1311"/>
      <c r="J140" s="1311"/>
      <c r="K140" s="1311"/>
    </row>
    <row r="141" spans="2:11">
      <c r="B141" s="1311"/>
      <c r="C141" s="1311"/>
      <c r="D141" s="1311"/>
      <c r="E141" s="1311"/>
      <c r="F141" s="1311"/>
      <c r="G141" s="1311"/>
      <c r="H141" s="1311"/>
      <c r="I141" s="1311"/>
      <c r="J141" s="1311"/>
      <c r="K141" s="1311"/>
    </row>
    <row r="142" spans="2:11">
      <c r="B142" s="1311"/>
      <c r="C142" s="1311"/>
      <c r="D142" s="1311"/>
      <c r="E142" s="1311"/>
      <c r="F142" s="1311"/>
      <c r="G142" s="1311"/>
      <c r="H142" s="1311"/>
      <c r="I142" s="1311"/>
      <c r="J142" s="1311"/>
      <c r="K142" s="1311"/>
    </row>
    <row r="143" spans="2:11">
      <c r="B143" s="1311"/>
      <c r="C143" s="1311"/>
      <c r="D143" s="1311"/>
      <c r="E143" s="1311"/>
      <c r="F143" s="1311"/>
      <c r="G143" s="1311"/>
      <c r="H143" s="1311"/>
      <c r="I143" s="1311"/>
      <c r="J143" s="1311"/>
      <c r="K143" s="1311"/>
    </row>
    <row r="144" spans="2:11">
      <c r="B144" s="1311"/>
      <c r="C144" s="1311"/>
      <c r="D144" s="1311"/>
      <c r="E144" s="1311"/>
      <c r="F144" s="1311"/>
      <c r="G144" s="1311"/>
      <c r="H144" s="1311"/>
      <c r="I144" s="1311"/>
      <c r="J144" s="1311"/>
      <c r="K144" s="1311"/>
    </row>
  </sheetData>
  <mergeCells count="152">
    <mergeCell ref="J20:K20"/>
    <mergeCell ref="J18:K18"/>
    <mergeCell ref="J19:K19"/>
    <mergeCell ref="G54:H54"/>
    <mergeCell ref="G55:H55"/>
    <mergeCell ref="G56:H56"/>
    <mergeCell ref="G57:H57"/>
    <mergeCell ref="G58:H58"/>
    <mergeCell ref="G59:H59"/>
    <mergeCell ref="J37:K37"/>
    <mergeCell ref="J38:K38"/>
    <mergeCell ref="J33:K33"/>
    <mergeCell ref="J36:K36"/>
    <mergeCell ref="J35:K35"/>
    <mergeCell ref="J34:K34"/>
    <mergeCell ref="H38:I38"/>
    <mergeCell ref="H36:I36"/>
    <mergeCell ref="J27:K27"/>
    <mergeCell ref="H22:I22"/>
    <mergeCell ref="F36:G36"/>
    <mergeCell ref="H28:I28"/>
    <mergeCell ref="H27:I27"/>
    <mergeCell ref="H26:I26"/>
    <mergeCell ref="F30:G30"/>
    <mergeCell ref="D20:E20"/>
    <mergeCell ref="F20:G20"/>
    <mergeCell ref="F19:G19"/>
    <mergeCell ref="H29:I29"/>
    <mergeCell ref="B26:C26"/>
    <mergeCell ref="J21:K21"/>
    <mergeCell ref="J22:K22"/>
    <mergeCell ref="C2:F2"/>
    <mergeCell ref="D19:E19"/>
    <mergeCell ref="D17:E17"/>
    <mergeCell ref="H17:I17"/>
    <mergeCell ref="D3:F3"/>
    <mergeCell ref="B21:C21"/>
    <mergeCell ref="D22:E22"/>
    <mergeCell ref="D15:E15"/>
    <mergeCell ref="J23:K23"/>
    <mergeCell ref="H23:I23"/>
    <mergeCell ref="J25:K25"/>
    <mergeCell ref="B20:C20"/>
    <mergeCell ref="F16:G16"/>
    <mergeCell ref="H16:I16"/>
    <mergeCell ref="J16:K16"/>
    <mergeCell ref="H20:I20"/>
    <mergeCell ref="B3:B4"/>
    <mergeCell ref="B36:C36"/>
    <mergeCell ref="B31:C31"/>
    <mergeCell ref="B33:C33"/>
    <mergeCell ref="B34:C34"/>
    <mergeCell ref="F34:G34"/>
    <mergeCell ref="H37:I37"/>
    <mergeCell ref="H31:I31"/>
    <mergeCell ref="D36:E36"/>
    <mergeCell ref="H33:I33"/>
    <mergeCell ref="F33:G33"/>
    <mergeCell ref="F37:G37"/>
    <mergeCell ref="D33:E33"/>
    <mergeCell ref="D32:E32"/>
    <mergeCell ref="D31:E31"/>
    <mergeCell ref="H34:I34"/>
    <mergeCell ref="B32:C32"/>
    <mergeCell ref="H35:I35"/>
    <mergeCell ref="B35:C35"/>
    <mergeCell ref="F31:G31"/>
    <mergeCell ref="F32:G32"/>
    <mergeCell ref="D34:E34"/>
    <mergeCell ref="D35:E35"/>
    <mergeCell ref="F35:G35"/>
    <mergeCell ref="C3:C4"/>
    <mergeCell ref="B15:C15"/>
    <mergeCell ref="B17:C17"/>
    <mergeCell ref="E14:K14"/>
    <mergeCell ref="B25:C25"/>
    <mergeCell ref="F15:G15"/>
    <mergeCell ref="J15:K15"/>
    <mergeCell ref="J17:K17"/>
    <mergeCell ref="F24:G24"/>
    <mergeCell ref="D23:E23"/>
    <mergeCell ref="F23:G23"/>
    <mergeCell ref="B23:C23"/>
    <mergeCell ref="B22:C22"/>
    <mergeCell ref="B18:C18"/>
    <mergeCell ref="B19:C19"/>
    <mergeCell ref="H15:I15"/>
    <mergeCell ref="H19:I19"/>
    <mergeCell ref="B16:C16"/>
    <mergeCell ref="D16:E16"/>
    <mergeCell ref="F17:G17"/>
    <mergeCell ref="D18:E18"/>
    <mergeCell ref="F18:G18"/>
    <mergeCell ref="H18:I18"/>
    <mergeCell ref="H24:I24"/>
    <mergeCell ref="B28:C28"/>
    <mergeCell ref="B30:C30"/>
    <mergeCell ref="F21:G21"/>
    <mergeCell ref="F22:G22"/>
    <mergeCell ref="F27:G27"/>
    <mergeCell ref="F26:G26"/>
    <mergeCell ref="D21:E21"/>
    <mergeCell ref="B24:C24"/>
    <mergeCell ref="D24:E24"/>
    <mergeCell ref="D28:E28"/>
    <mergeCell ref="D26:E26"/>
    <mergeCell ref="B27:C27"/>
    <mergeCell ref="D27:E27"/>
    <mergeCell ref="B29:C29"/>
    <mergeCell ref="D30:E30"/>
    <mergeCell ref="D25:E25"/>
    <mergeCell ref="F25:G25"/>
    <mergeCell ref="F28:G28"/>
    <mergeCell ref="F29:G29"/>
    <mergeCell ref="D29:E29"/>
    <mergeCell ref="H21:I21"/>
    <mergeCell ref="J30:K30"/>
    <mergeCell ref="J24:K24"/>
    <mergeCell ref="J26:K26"/>
    <mergeCell ref="H30:I30"/>
    <mergeCell ref="H32:I32"/>
    <mergeCell ref="H25:I25"/>
    <mergeCell ref="J31:K31"/>
    <mergeCell ref="J32:K32"/>
    <mergeCell ref="J28:K28"/>
    <mergeCell ref="J29:K29"/>
    <mergeCell ref="C51:G51"/>
    <mergeCell ref="B52:B53"/>
    <mergeCell ref="C52:D52"/>
    <mergeCell ref="E52:F52"/>
    <mergeCell ref="C53:D53"/>
    <mergeCell ref="E53:F53"/>
    <mergeCell ref="G52:H53"/>
    <mergeCell ref="C40:G40"/>
    <mergeCell ref="B41:B42"/>
    <mergeCell ref="C41:C42"/>
    <mergeCell ref="D41:D42"/>
    <mergeCell ref="E41:E42"/>
    <mergeCell ref="F41:F42"/>
    <mergeCell ref="G41:G42"/>
    <mergeCell ref="C57:D57"/>
    <mergeCell ref="E57:F57"/>
    <mergeCell ref="C58:D58"/>
    <mergeCell ref="E58:F58"/>
    <mergeCell ref="C59:D59"/>
    <mergeCell ref="E59:F59"/>
    <mergeCell ref="C54:D54"/>
    <mergeCell ref="E54:F54"/>
    <mergeCell ref="C55:D55"/>
    <mergeCell ref="E55:F55"/>
    <mergeCell ref="C56:D56"/>
    <mergeCell ref="E56:F56"/>
  </mergeCells>
  <phoneticPr fontId="2"/>
  <pageMargins left="0.78740157480314965" right="0.78740157480314965" top="0.59055118110236227" bottom="0.59055118110236227" header="0.39370078740157483" footer="0.39370078740157483"/>
  <pageSetup paperSize="9" scale="87" firstPageNumber="4" orientation="portrait" r:id="rId1"/>
  <headerFooter alignWithMargins="0">
    <oddHeader>&amp;R&amp;A</oddHeader>
    <oddFooter>&amp;C－１４－</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40"/>
  <sheetViews>
    <sheetView zoomScaleNormal="100" workbookViewId="0">
      <selection activeCell="N15" sqref="N15"/>
    </sheetView>
  </sheetViews>
  <sheetFormatPr defaultRowHeight="13.5"/>
  <cols>
    <col min="1" max="1" width="1.25" style="64" customWidth="1"/>
    <col min="2" max="2" width="11" style="64" bestFit="1" customWidth="1"/>
    <col min="3" max="14" width="5.875" style="64" customWidth="1"/>
    <col min="15" max="16384" width="9" style="64"/>
  </cols>
  <sheetData>
    <row r="1" spans="1:35" s="151" customFormat="1" ht="26.25" customHeight="1">
      <c r="A1" s="147" t="s">
        <v>1262</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s="24" customFormat="1" ht="18.75" customHeight="1">
      <c r="A2" s="63"/>
      <c r="B2" s="4"/>
      <c r="C2" s="4"/>
      <c r="D2" s="4"/>
      <c r="E2" s="4"/>
      <c r="F2" s="4"/>
      <c r="G2" s="4"/>
      <c r="H2" s="1664" t="s">
        <v>314</v>
      </c>
      <c r="I2" s="1665"/>
      <c r="J2" s="1665"/>
      <c r="K2" s="1665"/>
      <c r="L2" s="1665"/>
      <c r="M2" s="1665"/>
      <c r="N2" s="1665"/>
    </row>
    <row r="3" spans="1:35" ht="16.5" customHeight="1">
      <c r="B3" s="1666" t="s">
        <v>1680</v>
      </c>
      <c r="C3" s="1419" t="s">
        <v>2427</v>
      </c>
      <c r="D3" s="1420"/>
      <c r="E3" s="1420"/>
      <c r="F3" s="1420"/>
      <c r="G3" s="1420"/>
      <c r="H3" s="1670"/>
      <c r="I3" s="1419" t="s">
        <v>2428</v>
      </c>
      <c r="J3" s="1668"/>
      <c r="K3" s="1668"/>
      <c r="L3" s="1668"/>
      <c r="M3" s="1668"/>
      <c r="N3" s="1669"/>
    </row>
    <row r="4" spans="1:35" ht="16.5" customHeight="1">
      <c r="B4" s="1667"/>
      <c r="C4" s="1421" t="s">
        <v>2050</v>
      </c>
      <c r="D4" s="1416"/>
      <c r="E4" s="1436"/>
      <c r="F4" s="1671" t="s">
        <v>2240</v>
      </c>
      <c r="G4" s="1416"/>
      <c r="H4" s="1672"/>
      <c r="I4" s="1421" t="s">
        <v>2050</v>
      </c>
      <c r="J4" s="1416"/>
      <c r="K4" s="1436"/>
      <c r="L4" s="1671" t="s">
        <v>2240</v>
      </c>
      <c r="M4" s="1416"/>
      <c r="N4" s="1436"/>
    </row>
    <row r="5" spans="1:35" ht="16.5" customHeight="1">
      <c r="B5" s="1667"/>
      <c r="C5" s="574" t="s">
        <v>1571</v>
      </c>
      <c r="D5" s="504" t="s">
        <v>1572</v>
      </c>
      <c r="E5" s="505" t="s">
        <v>1629</v>
      </c>
      <c r="F5" s="913" t="s">
        <v>1571</v>
      </c>
      <c r="G5" s="504" t="s">
        <v>1572</v>
      </c>
      <c r="H5" s="935" t="s">
        <v>1629</v>
      </c>
      <c r="I5" s="1002" t="s">
        <v>1571</v>
      </c>
      <c r="J5" s="395" t="s">
        <v>1572</v>
      </c>
      <c r="K5" s="560" t="s">
        <v>1629</v>
      </c>
      <c r="L5" s="1003" t="s">
        <v>1571</v>
      </c>
      <c r="M5" s="395" t="s">
        <v>1572</v>
      </c>
      <c r="N5" s="560" t="s">
        <v>1629</v>
      </c>
    </row>
    <row r="6" spans="1:35" ht="16.5" customHeight="1">
      <c r="B6" s="1004" t="s">
        <v>1263</v>
      </c>
      <c r="C6" s="1005">
        <v>135</v>
      </c>
      <c r="D6" s="1006">
        <v>58</v>
      </c>
      <c r="E6" s="1007">
        <v>77</v>
      </c>
      <c r="F6" s="1008">
        <f>G6+H6</f>
        <v>132</v>
      </c>
      <c r="G6" s="1006">
        <v>64</v>
      </c>
      <c r="H6" s="1007">
        <v>68</v>
      </c>
      <c r="I6" s="1005">
        <v>112</v>
      </c>
      <c r="J6" s="1006">
        <v>54</v>
      </c>
      <c r="K6" s="1007">
        <v>58</v>
      </c>
      <c r="L6" s="1008">
        <f>M6+N6</f>
        <v>116</v>
      </c>
      <c r="M6" s="1006">
        <v>61</v>
      </c>
      <c r="N6" s="1007">
        <v>55</v>
      </c>
    </row>
    <row r="7" spans="1:35" ht="16.5" customHeight="1">
      <c r="B7" s="1009" t="s">
        <v>1264</v>
      </c>
      <c r="C7" s="1005">
        <v>54</v>
      </c>
      <c r="D7" s="1006">
        <v>25</v>
      </c>
      <c r="E7" s="1007">
        <v>29</v>
      </c>
      <c r="F7" s="1008">
        <f t="shared" ref="F7:F23" si="0">G7+H7</f>
        <v>37</v>
      </c>
      <c r="G7" s="1006">
        <v>18</v>
      </c>
      <c r="H7" s="1007">
        <v>19</v>
      </c>
      <c r="I7" s="1005">
        <v>42</v>
      </c>
      <c r="J7" s="1006">
        <v>24</v>
      </c>
      <c r="K7" s="1007">
        <v>18</v>
      </c>
      <c r="L7" s="1008">
        <f t="shared" ref="L7:L22" si="1">M7+N7</f>
        <v>34</v>
      </c>
      <c r="M7" s="1006">
        <v>18</v>
      </c>
      <c r="N7" s="1007">
        <v>16</v>
      </c>
    </row>
    <row r="8" spans="1:35" ht="16.5" customHeight="1">
      <c r="B8" s="1009" t="s">
        <v>1265</v>
      </c>
      <c r="C8" s="1005">
        <v>15</v>
      </c>
      <c r="D8" s="1006">
        <v>10</v>
      </c>
      <c r="E8" s="1007">
        <v>5</v>
      </c>
      <c r="F8" s="1008">
        <f t="shared" si="0"/>
        <v>22</v>
      </c>
      <c r="G8" s="1006">
        <v>11</v>
      </c>
      <c r="H8" s="1007">
        <v>11</v>
      </c>
      <c r="I8" s="1005">
        <v>7</v>
      </c>
      <c r="J8" s="1006">
        <v>4</v>
      </c>
      <c r="K8" s="1007">
        <v>3</v>
      </c>
      <c r="L8" s="1008">
        <f t="shared" si="1"/>
        <v>7</v>
      </c>
      <c r="M8" s="1006">
        <v>4</v>
      </c>
      <c r="N8" s="1007">
        <v>3</v>
      </c>
    </row>
    <row r="9" spans="1:35" ht="16.5" customHeight="1">
      <c r="B9" s="1009" t="s">
        <v>295</v>
      </c>
      <c r="C9" s="1005">
        <v>90</v>
      </c>
      <c r="D9" s="1006">
        <v>50</v>
      </c>
      <c r="E9" s="1007">
        <v>40</v>
      </c>
      <c r="F9" s="1008">
        <f t="shared" si="0"/>
        <v>102</v>
      </c>
      <c r="G9" s="1006">
        <v>50</v>
      </c>
      <c r="H9" s="1007">
        <v>52</v>
      </c>
      <c r="I9" s="1005">
        <v>115</v>
      </c>
      <c r="J9" s="1006">
        <v>50</v>
      </c>
      <c r="K9" s="1007">
        <v>65</v>
      </c>
      <c r="L9" s="1008">
        <f t="shared" si="1"/>
        <v>127</v>
      </c>
      <c r="M9" s="1006">
        <v>70</v>
      </c>
      <c r="N9" s="1007">
        <v>57</v>
      </c>
    </row>
    <row r="10" spans="1:35" ht="16.5" customHeight="1">
      <c r="B10" s="1009" t="s">
        <v>792</v>
      </c>
      <c r="C10" s="1005">
        <v>78</v>
      </c>
      <c r="D10" s="1006">
        <v>44</v>
      </c>
      <c r="E10" s="1007">
        <v>34</v>
      </c>
      <c r="F10" s="1008">
        <f t="shared" si="0"/>
        <v>102</v>
      </c>
      <c r="G10" s="1006">
        <v>62</v>
      </c>
      <c r="H10" s="1007">
        <v>40</v>
      </c>
      <c r="I10" s="1005">
        <v>109</v>
      </c>
      <c r="J10" s="1006">
        <v>58</v>
      </c>
      <c r="K10" s="1007">
        <v>51</v>
      </c>
      <c r="L10" s="1008">
        <f t="shared" si="1"/>
        <v>98</v>
      </c>
      <c r="M10" s="1006">
        <v>45</v>
      </c>
      <c r="N10" s="1007">
        <v>53</v>
      </c>
    </row>
    <row r="11" spans="1:35" ht="16.5" customHeight="1">
      <c r="B11" s="1009" t="s">
        <v>793</v>
      </c>
      <c r="C11" s="1005">
        <v>178</v>
      </c>
      <c r="D11" s="1006">
        <v>96</v>
      </c>
      <c r="E11" s="1007">
        <v>82</v>
      </c>
      <c r="F11" s="1008">
        <f t="shared" si="0"/>
        <v>205</v>
      </c>
      <c r="G11" s="1006">
        <v>105</v>
      </c>
      <c r="H11" s="1007">
        <v>100</v>
      </c>
      <c r="I11" s="1005">
        <v>224</v>
      </c>
      <c r="J11" s="1006">
        <v>106</v>
      </c>
      <c r="K11" s="1007">
        <v>118</v>
      </c>
      <c r="L11" s="1008">
        <f t="shared" si="1"/>
        <v>213</v>
      </c>
      <c r="M11" s="1006">
        <v>98</v>
      </c>
      <c r="N11" s="1007">
        <v>115</v>
      </c>
    </row>
    <row r="12" spans="1:35" ht="16.5" customHeight="1">
      <c r="B12" s="1009" t="s">
        <v>794</v>
      </c>
      <c r="C12" s="1005">
        <v>104</v>
      </c>
      <c r="D12" s="1006">
        <v>52</v>
      </c>
      <c r="E12" s="1007">
        <v>52</v>
      </c>
      <c r="F12" s="1008">
        <f t="shared" si="0"/>
        <v>102</v>
      </c>
      <c r="G12" s="1006">
        <v>50</v>
      </c>
      <c r="H12" s="1007">
        <v>52</v>
      </c>
      <c r="I12" s="1005">
        <v>111</v>
      </c>
      <c r="J12" s="1006">
        <v>52</v>
      </c>
      <c r="K12" s="1007">
        <v>59</v>
      </c>
      <c r="L12" s="1008">
        <f t="shared" si="1"/>
        <v>74</v>
      </c>
      <c r="M12" s="1006">
        <v>45</v>
      </c>
      <c r="N12" s="1007">
        <v>29</v>
      </c>
    </row>
    <row r="13" spans="1:35" ht="16.5" customHeight="1">
      <c r="B13" s="1009" t="s">
        <v>795</v>
      </c>
      <c r="C13" s="1005">
        <v>36</v>
      </c>
      <c r="D13" s="1006">
        <v>20</v>
      </c>
      <c r="E13" s="1007">
        <v>16</v>
      </c>
      <c r="F13" s="1008">
        <f t="shared" si="0"/>
        <v>49</v>
      </c>
      <c r="G13" s="1006">
        <v>24</v>
      </c>
      <c r="H13" s="1007">
        <v>25</v>
      </c>
      <c r="I13" s="1005">
        <v>31</v>
      </c>
      <c r="J13" s="1006">
        <v>16</v>
      </c>
      <c r="K13" s="1007">
        <v>15</v>
      </c>
      <c r="L13" s="1008">
        <f t="shared" si="1"/>
        <v>34</v>
      </c>
      <c r="M13" s="1006">
        <v>20</v>
      </c>
      <c r="N13" s="1007">
        <v>14</v>
      </c>
    </row>
    <row r="14" spans="1:35" ht="16.5" customHeight="1">
      <c r="B14" s="1009" t="s">
        <v>1991</v>
      </c>
      <c r="C14" s="1005">
        <v>1092</v>
      </c>
      <c r="D14" s="1006">
        <v>550</v>
      </c>
      <c r="E14" s="1007">
        <v>542</v>
      </c>
      <c r="F14" s="1008">
        <f t="shared" si="0"/>
        <v>1038</v>
      </c>
      <c r="G14" s="1006">
        <v>505</v>
      </c>
      <c r="H14" s="1007">
        <v>533</v>
      </c>
      <c r="I14" s="1005">
        <v>1092</v>
      </c>
      <c r="J14" s="1006">
        <v>550</v>
      </c>
      <c r="K14" s="1007">
        <v>542</v>
      </c>
      <c r="L14" s="1008">
        <f t="shared" si="1"/>
        <v>1038</v>
      </c>
      <c r="M14" s="1006">
        <v>505</v>
      </c>
      <c r="N14" s="1007">
        <v>533</v>
      </c>
    </row>
    <row r="15" spans="1:35" ht="16.5" customHeight="1">
      <c r="B15" s="1009" t="s">
        <v>796</v>
      </c>
      <c r="C15" s="1005">
        <v>76</v>
      </c>
      <c r="D15" s="1006">
        <v>43</v>
      </c>
      <c r="E15" s="1007">
        <v>33</v>
      </c>
      <c r="F15" s="1008">
        <f t="shared" si="0"/>
        <v>64</v>
      </c>
      <c r="G15" s="1006">
        <v>28</v>
      </c>
      <c r="H15" s="1007">
        <v>36</v>
      </c>
      <c r="I15" s="1005">
        <v>68</v>
      </c>
      <c r="J15" s="1006">
        <v>34</v>
      </c>
      <c r="K15" s="1007">
        <v>34</v>
      </c>
      <c r="L15" s="1008">
        <f t="shared" si="1"/>
        <v>77</v>
      </c>
      <c r="M15" s="1006">
        <v>41</v>
      </c>
      <c r="N15" s="1007">
        <v>36</v>
      </c>
    </row>
    <row r="16" spans="1:35" ht="16.5" customHeight="1">
      <c r="B16" s="1009" t="s">
        <v>797</v>
      </c>
      <c r="C16" s="1005">
        <v>11</v>
      </c>
      <c r="D16" s="1006">
        <v>3</v>
      </c>
      <c r="E16" s="1007">
        <v>8</v>
      </c>
      <c r="F16" s="1008">
        <f t="shared" si="0"/>
        <v>9</v>
      </c>
      <c r="G16" s="1006">
        <v>6</v>
      </c>
      <c r="H16" s="1007">
        <v>3</v>
      </c>
      <c r="I16" s="1005">
        <v>7</v>
      </c>
      <c r="J16" s="1006">
        <v>4</v>
      </c>
      <c r="K16" s="1007">
        <v>3</v>
      </c>
      <c r="L16" s="1008">
        <f t="shared" si="1"/>
        <v>9</v>
      </c>
      <c r="M16" s="1006">
        <v>6</v>
      </c>
      <c r="N16" s="1007">
        <v>3</v>
      </c>
    </row>
    <row r="17" spans="2:14" ht="16.5" customHeight="1">
      <c r="B17" s="1009" t="s">
        <v>798</v>
      </c>
      <c r="C17" s="1005">
        <v>103</v>
      </c>
      <c r="D17" s="1006">
        <v>62</v>
      </c>
      <c r="E17" s="1007">
        <v>41</v>
      </c>
      <c r="F17" s="1008">
        <f t="shared" si="0"/>
        <v>78</v>
      </c>
      <c r="G17" s="1006">
        <v>43</v>
      </c>
      <c r="H17" s="1007">
        <v>35</v>
      </c>
      <c r="I17" s="1005">
        <v>78</v>
      </c>
      <c r="J17" s="1006">
        <v>42</v>
      </c>
      <c r="K17" s="1007">
        <v>36</v>
      </c>
      <c r="L17" s="1008">
        <f t="shared" si="1"/>
        <v>63</v>
      </c>
      <c r="M17" s="1006">
        <v>39</v>
      </c>
      <c r="N17" s="1007">
        <v>24</v>
      </c>
    </row>
    <row r="18" spans="2:14" ht="16.5" customHeight="1">
      <c r="B18" s="1009" t="s">
        <v>799</v>
      </c>
      <c r="C18" s="1005">
        <v>12</v>
      </c>
      <c r="D18" s="1006">
        <v>8</v>
      </c>
      <c r="E18" s="1007">
        <v>4</v>
      </c>
      <c r="F18" s="1008">
        <f t="shared" si="0"/>
        <v>9</v>
      </c>
      <c r="G18" s="1006">
        <v>5</v>
      </c>
      <c r="H18" s="1007">
        <v>4</v>
      </c>
      <c r="I18" s="1005">
        <v>8</v>
      </c>
      <c r="J18" s="1006">
        <v>5</v>
      </c>
      <c r="K18" s="1007">
        <v>3</v>
      </c>
      <c r="L18" s="1008">
        <f t="shared" si="1"/>
        <v>3</v>
      </c>
      <c r="M18" s="1006">
        <v>2</v>
      </c>
      <c r="N18" s="1007">
        <v>1</v>
      </c>
    </row>
    <row r="19" spans="2:14" ht="16.5" customHeight="1">
      <c r="B19" s="1009" t="s">
        <v>800</v>
      </c>
      <c r="C19" s="1005">
        <v>20</v>
      </c>
      <c r="D19" s="1006">
        <v>8</v>
      </c>
      <c r="E19" s="1007">
        <v>12</v>
      </c>
      <c r="F19" s="1008">
        <f t="shared" si="0"/>
        <v>8</v>
      </c>
      <c r="G19" s="1006">
        <v>5</v>
      </c>
      <c r="H19" s="1007">
        <v>3</v>
      </c>
      <c r="I19" s="1005">
        <v>6</v>
      </c>
      <c r="J19" s="1006">
        <v>2</v>
      </c>
      <c r="K19" s="1007">
        <v>4</v>
      </c>
      <c r="L19" s="1008">
        <f t="shared" si="1"/>
        <v>10</v>
      </c>
      <c r="M19" s="1006">
        <v>5</v>
      </c>
      <c r="N19" s="1007">
        <v>5</v>
      </c>
    </row>
    <row r="20" spans="2:14" ht="16.5" customHeight="1">
      <c r="B20" s="1009" t="s">
        <v>801</v>
      </c>
      <c r="C20" s="1005">
        <v>19</v>
      </c>
      <c r="D20" s="1006">
        <v>12</v>
      </c>
      <c r="E20" s="1007">
        <v>7</v>
      </c>
      <c r="F20" s="1008">
        <f t="shared" si="0"/>
        <v>42</v>
      </c>
      <c r="G20" s="1006">
        <v>12</v>
      </c>
      <c r="H20" s="1007">
        <v>30</v>
      </c>
      <c r="I20" s="1005">
        <v>19</v>
      </c>
      <c r="J20" s="1006">
        <v>8</v>
      </c>
      <c r="K20" s="1007">
        <v>11</v>
      </c>
      <c r="L20" s="1008">
        <f t="shared" si="1"/>
        <v>13</v>
      </c>
      <c r="M20" s="1006">
        <v>7</v>
      </c>
      <c r="N20" s="1007">
        <v>6</v>
      </c>
    </row>
    <row r="21" spans="2:14" ht="16.5" customHeight="1">
      <c r="B21" s="1009" t="s">
        <v>802</v>
      </c>
      <c r="C21" s="1005">
        <v>10</v>
      </c>
      <c r="D21" s="1006">
        <v>7</v>
      </c>
      <c r="E21" s="1007">
        <v>3</v>
      </c>
      <c r="F21" s="1008">
        <f t="shared" si="0"/>
        <v>10</v>
      </c>
      <c r="G21" s="1006">
        <v>4</v>
      </c>
      <c r="H21" s="1007">
        <v>6</v>
      </c>
      <c r="I21" s="1005">
        <v>5</v>
      </c>
      <c r="J21" s="1006">
        <v>2</v>
      </c>
      <c r="K21" s="1007">
        <v>3</v>
      </c>
      <c r="L21" s="1008">
        <f t="shared" si="1"/>
        <v>15</v>
      </c>
      <c r="M21" s="1006">
        <v>9</v>
      </c>
      <c r="N21" s="1007">
        <v>6</v>
      </c>
    </row>
    <row r="22" spans="2:14" ht="16.5" customHeight="1">
      <c r="B22" s="1009" t="s">
        <v>966</v>
      </c>
      <c r="C22" s="1010">
        <v>4</v>
      </c>
      <c r="D22" s="1011">
        <v>2</v>
      </c>
      <c r="E22" s="1012">
        <v>2</v>
      </c>
      <c r="F22" s="1008">
        <v>1</v>
      </c>
      <c r="G22" s="1011">
        <v>1</v>
      </c>
      <c r="H22" s="1012" t="s">
        <v>2241</v>
      </c>
      <c r="I22" s="1005">
        <v>1</v>
      </c>
      <c r="J22" s="1006">
        <v>1</v>
      </c>
      <c r="K22" s="1007" t="s">
        <v>2241</v>
      </c>
      <c r="L22" s="1008">
        <f t="shared" si="1"/>
        <v>3</v>
      </c>
      <c r="M22" s="1006">
        <v>2</v>
      </c>
      <c r="N22" s="1007">
        <v>1</v>
      </c>
    </row>
    <row r="23" spans="2:14" ht="16.5" customHeight="1">
      <c r="B23" s="1009" t="s">
        <v>967</v>
      </c>
      <c r="C23" s="1010" t="s">
        <v>2241</v>
      </c>
      <c r="D23" s="1011" t="s">
        <v>2241</v>
      </c>
      <c r="E23" s="1012" t="s">
        <v>2241</v>
      </c>
      <c r="F23" s="1008">
        <f t="shared" si="0"/>
        <v>4</v>
      </c>
      <c r="G23" s="1013">
        <v>1</v>
      </c>
      <c r="H23" s="1012">
        <v>3</v>
      </c>
      <c r="I23" s="1005">
        <v>1</v>
      </c>
      <c r="J23" s="1006">
        <v>1</v>
      </c>
      <c r="K23" s="1007" t="s">
        <v>2241</v>
      </c>
      <c r="L23" s="1010" t="s">
        <v>2241</v>
      </c>
      <c r="M23" s="1011" t="s">
        <v>2241</v>
      </c>
      <c r="N23" s="1012" t="s">
        <v>2241</v>
      </c>
    </row>
    <row r="24" spans="2:14" ht="16.5" customHeight="1">
      <c r="B24" s="1014" t="s">
        <v>968</v>
      </c>
      <c r="C24" s="1015">
        <v>2</v>
      </c>
      <c r="D24" s="1016">
        <v>1</v>
      </c>
      <c r="E24" s="1017">
        <v>1</v>
      </c>
      <c r="F24" s="1008">
        <v>1</v>
      </c>
      <c r="G24" s="1016" t="s">
        <v>2241</v>
      </c>
      <c r="H24" s="1017">
        <v>1</v>
      </c>
      <c r="I24" s="1015" t="s">
        <v>2241</v>
      </c>
      <c r="J24" s="1016" t="s">
        <v>2241</v>
      </c>
      <c r="K24" s="1017" t="s">
        <v>2241</v>
      </c>
      <c r="L24" s="1010" t="s">
        <v>2241</v>
      </c>
      <c r="M24" s="1011" t="s">
        <v>2241</v>
      </c>
      <c r="N24" s="1012" t="s">
        <v>2241</v>
      </c>
    </row>
    <row r="25" spans="2:14" ht="16.5" customHeight="1">
      <c r="B25" s="1018" t="s">
        <v>613</v>
      </c>
      <c r="C25" s="1019">
        <f t="shared" ref="C25:N25" si="2">SUM(C6:C24)</f>
        <v>2039</v>
      </c>
      <c r="D25" s="1020">
        <f t="shared" si="2"/>
        <v>1051</v>
      </c>
      <c r="E25" s="1021">
        <f t="shared" si="2"/>
        <v>988</v>
      </c>
      <c r="F25" s="1022">
        <f t="shared" si="2"/>
        <v>2015</v>
      </c>
      <c r="G25" s="1020">
        <f t="shared" si="2"/>
        <v>994</v>
      </c>
      <c r="H25" s="1021">
        <f t="shared" si="2"/>
        <v>1021</v>
      </c>
      <c r="I25" s="1019">
        <f t="shared" si="2"/>
        <v>2036</v>
      </c>
      <c r="J25" s="1020">
        <f t="shared" si="2"/>
        <v>1013</v>
      </c>
      <c r="K25" s="1021">
        <f t="shared" si="2"/>
        <v>1023</v>
      </c>
      <c r="L25" s="1022">
        <f t="shared" si="2"/>
        <v>1934</v>
      </c>
      <c r="M25" s="1020">
        <f t="shared" si="2"/>
        <v>977</v>
      </c>
      <c r="N25" s="1021">
        <f t="shared" si="2"/>
        <v>957</v>
      </c>
    </row>
    <row r="26" spans="2:14" ht="16.5" customHeight="1">
      <c r="B26" s="1023" t="s">
        <v>614</v>
      </c>
      <c r="C26" s="1024">
        <v>141</v>
      </c>
      <c r="D26" s="1025">
        <v>78</v>
      </c>
      <c r="E26" s="1026">
        <v>63</v>
      </c>
      <c r="F26" s="1027">
        <f>G26+H26</f>
        <v>144</v>
      </c>
      <c r="G26" s="1025">
        <v>81</v>
      </c>
      <c r="H26" s="1026">
        <v>63</v>
      </c>
      <c r="I26" s="1024">
        <v>146</v>
      </c>
      <c r="J26" s="1025">
        <v>80</v>
      </c>
      <c r="K26" s="1026">
        <v>66</v>
      </c>
      <c r="L26" s="1027">
        <f>M26+N26</f>
        <v>139</v>
      </c>
      <c r="M26" s="1025">
        <v>67</v>
      </c>
      <c r="N26" s="1026">
        <v>72</v>
      </c>
    </row>
    <row r="27" spans="2:14" ht="16.5" customHeight="1">
      <c r="B27" s="1009" t="s">
        <v>615</v>
      </c>
      <c r="C27" s="1005">
        <v>179</v>
      </c>
      <c r="D27" s="1006">
        <v>99</v>
      </c>
      <c r="E27" s="1007">
        <v>80</v>
      </c>
      <c r="F27" s="1008">
        <f>G27+H27</f>
        <v>182</v>
      </c>
      <c r="G27" s="1006">
        <v>102</v>
      </c>
      <c r="H27" s="1007">
        <v>80</v>
      </c>
      <c r="I27" s="1005">
        <v>142</v>
      </c>
      <c r="J27" s="1006">
        <v>74</v>
      </c>
      <c r="K27" s="1007">
        <v>68</v>
      </c>
      <c r="L27" s="1027">
        <f t="shared" ref="L27:L35" si="3">M27+N27</f>
        <v>163</v>
      </c>
      <c r="M27" s="1006">
        <v>88</v>
      </c>
      <c r="N27" s="1007">
        <v>75</v>
      </c>
    </row>
    <row r="28" spans="2:14" ht="16.5" customHeight="1">
      <c r="B28" s="1009" t="s">
        <v>616</v>
      </c>
      <c r="C28" s="1005">
        <v>57</v>
      </c>
      <c r="D28" s="1006">
        <v>34</v>
      </c>
      <c r="E28" s="1007">
        <v>23</v>
      </c>
      <c r="F28" s="1008">
        <f t="shared" ref="F28:F35" si="4">G28+H28</f>
        <v>75</v>
      </c>
      <c r="G28" s="1006">
        <v>50</v>
      </c>
      <c r="H28" s="1007">
        <v>25</v>
      </c>
      <c r="I28" s="1005">
        <v>75</v>
      </c>
      <c r="J28" s="1006">
        <v>44</v>
      </c>
      <c r="K28" s="1007">
        <v>31</v>
      </c>
      <c r="L28" s="1027">
        <f t="shared" si="3"/>
        <v>66</v>
      </c>
      <c r="M28" s="1006">
        <v>37</v>
      </c>
      <c r="N28" s="1007">
        <v>29</v>
      </c>
    </row>
    <row r="29" spans="2:14" ht="16.5" customHeight="1">
      <c r="B29" s="1009" t="s">
        <v>617</v>
      </c>
      <c r="C29" s="1005">
        <v>27</v>
      </c>
      <c r="D29" s="1006">
        <v>14</v>
      </c>
      <c r="E29" s="1007">
        <v>13</v>
      </c>
      <c r="F29" s="1008">
        <f t="shared" si="4"/>
        <v>19</v>
      </c>
      <c r="G29" s="1006">
        <v>7</v>
      </c>
      <c r="H29" s="1007">
        <v>12</v>
      </c>
      <c r="I29" s="1005">
        <v>13</v>
      </c>
      <c r="J29" s="1006">
        <v>6</v>
      </c>
      <c r="K29" s="1007">
        <v>7</v>
      </c>
      <c r="L29" s="1027">
        <f t="shared" si="3"/>
        <v>11</v>
      </c>
      <c r="M29" s="1006">
        <v>7</v>
      </c>
      <c r="N29" s="1007">
        <v>4</v>
      </c>
    </row>
    <row r="30" spans="2:14" ht="16.5" customHeight="1">
      <c r="B30" s="1009" t="s">
        <v>618</v>
      </c>
      <c r="C30" s="1005">
        <v>12</v>
      </c>
      <c r="D30" s="1006">
        <v>5</v>
      </c>
      <c r="E30" s="1012">
        <v>7</v>
      </c>
      <c r="F30" s="1008">
        <f t="shared" si="4"/>
        <v>10</v>
      </c>
      <c r="G30" s="1006">
        <v>6</v>
      </c>
      <c r="H30" s="1012">
        <v>4</v>
      </c>
      <c r="I30" s="1005">
        <v>8</v>
      </c>
      <c r="J30" s="1006">
        <v>4</v>
      </c>
      <c r="K30" s="1007">
        <v>4</v>
      </c>
      <c r="L30" s="1027">
        <f t="shared" si="3"/>
        <v>10</v>
      </c>
      <c r="M30" s="1006">
        <v>4</v>
      </c>
      <c r="N30" s="1007">
        <v>6</v>
      </c>
    </row>
    <row r="31" spans="2:14" ht="16.5" customHeight="1">
      <c r="B31" s="1009" t="s">
        <v>619</v>
      </c>
      <c r="C31" s="1005">
        <v>18</v>
      </c>
      <c r="D31" s="1006">
        <v>11</v>
      </c>
      <c r="E31" s="1007">
        <v>7</v>
      </c>
      <c r="F31" s="1008">
        <f t="shared" si="4"/>
        <v>19</v>
      </c>
      <c r="G31" s="1006">
        <v>11</v>
      </c>
      <c r="H31" s="1007">
        <v>8</v>
      </c>
      <c r="I31" s="1005">
        <v>12</v>
      </c>
      <c r="J31" s="1006">
        <v>6</v>
      </c>
      <c r="K31" s="1007">
        <v>6</v>
      </c>
      <c r="L31" s="1027">
        <f t="shared" si="3"/>
        <v>18</v>
      </c>
      <c r="M31" s="1006">
        <v>15</v>
      </c>
      <c r="N31" s="1007">
        <v>3</v>
      </c>
    </row>
    <row r="32" spans="2:14" ht="16.5" customHeight="1">
      <c r="B32" s="1009" t="s">
        <v>1882</v>
      </c>
      <c r="C32" s="1005">
        <v>7</v>
      </c>
      <c r="D32" s="1006">
        <v>5</v>
      </c>
      <c r="E32" s="1007">
        <v>2</v>
      </c>
      <c r="F32" s="1008">
        <f t="shared" si="4"/>
        <v>12</v>
      </c>
      <c r="G32" s="1006">
        <v>6</v>
      </c>
      <c r="H32" s="1007">
        <v>6</v>
      </c>
      <c r="I32" s="1005">
        <v>10</v>
      </c>
      <c r="J32" s="1006">
        <v>5</v>
      </c>
      <c r="K32" s="1007">
        <v>5</v>
      </c>
      <c r="L32" s="1027">
        <f t="shared" si="3"/>
        <v>15</v>
      </c>
      <c r="M32" s="1006">
        <v>11</v>
      </c>
      <c r="N32" s="1007">
        <v>4</v>
      </c>
    </row>
    <row r="33" spans="2:14" ht="16.5" customHeight="1">
      <c r="B33" s="1009" t="s">
        <v>1883</v>
      </c>
      <c r="C33" s="1005">
        <v>49</v>
      </c>
      <c r="D33" s="1006">
        <v>27</v>
      </c>
      <c r="E33" s="1007">
        <v>22</v>
      </c>
      <c r="F33" s="1008">
        <f t="shared" si="4"/>
        <v>48</v>
      </c>
      <c r="G33" s="1006">
        <v>27</v>
      </c>
      <c r="H33" s="1007">
        <v>21</v>
      </c>
      <c r="I33" s="1005">
        <v>68</v>
      </c>
      <c r="J33" s="1006">
        <v>42</v>
      </c>
      <c r="K33" s="1007">
        <v>26</v>
      </c>
      <c r="L33" s="1027">
        <f t="shared" si="3"/>
        <v>40</v>
      </c>
      <c r="M33" s="1006">
        <v>27</v>
      </c>
      <c r="N33" s="1007">
        <v>13</v>
      </c>
    </row>
    <row r="34" spans="2:14" ht="16.5" customHeight="1">
      <c r="B34" s="1009" t="s">
        <v>1884</v>
      </c>
      <c r="C34" s="1005">
        <v>21</v>
      </c>
      <c r="D34" s="1006">
        <v>12</v>
      </c>
      <c r="E34" s="1007">
        <v>9</v>
      </c>
      <c r="F34" s="1008">
        <f t="shared" si="4"/>
        <v>57</v>
      </c>
      <c r="G34" s="1006">
        <v>15</v>
      </c>
      <c r="H34" s="1007">
        <v>42</v>
      </c>
      <c r="I34" s="1005">
        <v>12</v>
      </c>
      <c r="J34" s="1006">
        <v>9</v>
      </c>
      <c r="K34" s="1012">
        <v>3</v>
      </c>
      <c r="L34" s="1027">
        <f t="shared" si="3"/>
        <v>10</v>
      </c>
      <c r="M34" s="1006">
        <v>8</v>
      </c>
      <c r="N34" s="1012">
        <v>2</v>
      </c>
    </row>
    <row r="35" spans="2:14" ht="16.5" customHeight="1">
      <c r="B35" s="1014" t="s">
        <v>1627</v>
      </c>
      <c r="C35" s="1015">
        <v>533</v>
      </c>
      <c r="D35" s="1016">
        <v>302</v>
      </c>
      <c r="E35" s="1017">
        <v>231</v>
      </c>
      <c r="F35" s="1008">
        <f t="shared" si="4"/>
        <v>533</v>
      </c>
      <c r="G35" s="1016">
        <v>323</v>
      </c>
      <c r="H35" s="1017">
        <v>210</v>
      </c>
      <c r="I35" s="1015">
        <v>519</v>
      </c>
      <c r="J35" s="1016">
        <v>286</v>
      </c>
      <c r="K35" s="1017">
        <v>233</v>
      </c>
      <c r="L35" s="1027">
        <f t="shared" si="3"/>
        <v>520</v>
      </c>
      <c r="M35" s="1016">
        <v>281</v>
      </c>
      <c r="N35" s="1017">
        <v>239</v>
      </c>
    </row>
    <row r="36" spans="2:14" ht="16.5" customHeight="1">
      <c r="B36" s="1018" t="s">
        <v>1885</v>
      </c>
      <c r="C36" s="1019">
        <f t="shared" ref="C36:N36" si="5">SUM(C26:C35)</f>
        <v>1044</v>
      </c>
      <c r="D36" s="1020">
        <f t="shared" si="5"/>
        <v>587</v>
      </c>
      <c r="E36" s="1021">
        <f t="shared" si="5"/>
        <v>457</v>
      </c>
      <c r="F36" s="1022">
        <f t="shared" si="5"/>
        <v>1099</v>
      </c>
      <c r="G36" s="1020">
        <f t="shared" si="5"/>
        <v>628</v>
      </c>
      <c r="H36" s="1021">
        <f t="shared" si="5"/>
        <v>471</v>
      </c>
      <c r="I36" s="1019">
        <f t="shared" si="5"/>
        <v>1005</v>
      </c>
      <c r="J36" s="1020">
        <f t="shared" si="5"/>
        <v>556</v>
      </c>
      <c r="K36" s="1021">
        <f t="shared" si="5"/>
        <v>449</v>
      </c>
      <c r="L36" s="1022">
        <f t="shared" si="5"/>
        <v>992</v>
      </c>
      <c r="M36" s="1020">
        <f t="shared" si="5"/>
        <v>545</v>
      </c>
      <c r="N36" s="1021">
        <f t="shared" si="5"/>
        <v>447</v>
      </c>
    </row>
    <row r="37" spans="2:14" ht="16.5" customHeight="1">
      <c r="B37" s="1028" t="s">
        <v>277</v>
      </c>
      <c r="C37" s="1019">
        <f>C36+C25</f>
        <v>3083</v>
      </c>
      <c r="D37" s="1020">
        <f>D36+D25</f>
        <v>1638</v>
      </c>
      <c r="E37" s="1021">
        <f t="shared" ref="E37:N37" si="6">E25+E36</f>
        <v>1445</v>
      </c>
      <c r="F37" s="1022">
        <f t="shared" si="6"/>
        <v>3114</v>
      </c>
      <c r="G37" s="1020">
        <f t="shared" si="6"/>
        <v>1622</v>
      </c>
      <c r="H37" s="1021">
        <f t="shared" si="6"/>
        <v>1492</v>
      </c>
      <c r="I37" s="1019">
        <f t="shared" si="6"/>
        <v>3041</v>
      </c>
      <c r="J37" s="1020">
        <f t="shared" si="6"/>
        <v>1569</v>
      </c>
      <c r="K37" s="1021">
        <f t="shared" si="6"/>
        <v>1472</v>
      </c>
      <c r="L37" s="1022">
        <f t="shared" si="6"/>
        <v>2926</v>
      </c>
      <c r="M37" s="1020">
        <f t="shared" si="6"/>
        <v>1522</v>
      </c>
      <c r="N37" s="1021">
        <f t="shared" si="6"/>
        <v>1404</v>
      </c>
    </row>
    <row r="38" spans="2:14">
      <c r="B38" s="318" t="s">
        <v>361</v>
      </c>
      <c r="C38" s="319"/>
      <c r="D38" s="319"/>
      <c r="E38" s="319"/>
      <c r="F38" s="319"/>
      <c r="G38" s="319"/>
      <c r="H38" s="319"/>
      <c r="I38" s="319"/>
      <c r="J38" s="319"/>
    </row>
    <row r="39" spans="2:14">
      <c r="B39" s="318" t="s">
        <v>501</v>
      </c>
      <c r="C39" s="319"/>
      <c r="D39" s="319"/>
      <c r="E39" s="319"/>
      <c r="F39" s="319"/>
      <c r="G39" s="319"/>
      <c r="H39" s="319"/>
      <c r="I39" s="319"/>
      <c r="J39" s="319"/>
    </row>
    <row r="40" spans="2:14">
      <c r="B40" s="319"/>
      <c r="C40" s="319"/>
      <c r="D40" s="319"/>
      <c r="E40" s="319"/>
      <c r="F40" s="319"/>
      <c r="G40" s="319"/>
      <c r="H40" s="319"/>
      <c r="I40" s="319"/>
      <c r="J40" s="319"/>
    </row>
  </sheetData>
  <mergeCells count="8">
    <mergeCell ref="H2:N2"/>
    <mergeCell ref="B3:B5"/>
    <mergeCell ref="C4:E4"/>
    <mergeCell ref="I3:N3"/>
    <mergeCell ref="I4:K4"/>
    <mergeCell ref="C3:H3"/>
    <mergeCell ref="F4:H4"/>
    <mergeCell ref="L4:N4"/>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I42"/>
  <sheetViews>
    <sheetView zoomScaleNormal="100" workbookViewId="0">
      <selection activeCell="B2" sqref="B2"/>
    </sheetView>
  </sheetViews>
  <sheetFormatPr defaultRowHeight="13.5"/>
  <cols>
    <col min="1" max="1" width="0.375" style="11" customWidth="1"/>
    <col min="2" max="2" width="8" style="11" customWidth="1"/>
    <col min="3" max="3" width="8.5" style="11" customWidth="1"/>
    <col min="4" max="11" width="8.625" style="11" customWidth="1"/>
    <col min="12" max="16384" width="9" style="11"/>
  </cols>
  <sheetData>
    <row r="1" spans="1:35" s="151" customFormat="1" ht="26.25" customHeight="1">
      <c r="A1" s="147" t="s">
        <v>2410</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39.75" customHeight="1">
      <c r="E2" s="320"/>
      <c r="F2" s="1675" t="s">
        <v>2295</v>
      </c>
      <c r="G2" s="1675"/>
      <c r="H2" s="1675"/>
      <c r="I2" s="1675"/>
      <c r="J2" s="1675"/>
      <c r="K2" s="1675"/>
    </row>
    <row r="3" spans="1:35" ht="18" customHeight="1">
      <c r="B3" s="1419" t="s">
        <v>1568</v>
      </c>
      <c r="C3" s="1420"/>
      <c r="D3" s="1420" t="s">
        <v>276</v>
      </c>
      <c r="E3" s="1420"/>
      <c r="F3" s="1420" t="s">
        <v>479</v>
      </c>
      <c r="G3" s="1420"/>
      <c r="H3" s="1420" t="s">
        <v>1964</v>
      </c>
      <c r="I3" s="1420"/>
      <c r="J3" s="1420" t="s">
        <v>2050</v>
      </c>
      <c r="K3" s="1433"/>
    </row>
    <row r="4" spans="1:35" ht="18" customHeight="1">
      <c r="B4" s="1421"/>
      <c r="C4" s="1416"/>
      <c r="D4" s="294" t="s">
        <v>1624</v>
      </c>
      <c r="E4" s="294" t="s">
        <v>1748</v>
      </c>
      <c r="F4" s="294" t="s">
        <v>1624</v>
      </c>
      <c r="G4" s="294" t="s">
        <v>1748</v>
      </c>
      <c r="H4" s="294" t="s">
        <v>1624</v>
      </c>
      <c r="I4" s="294" t="s">
        <v>1748</v>
      </c>
      <c r="J4" s="294" t="s">
        <v>1624</v>
      </c>
      <c r="K4" s="557" t="s">
        <v>1748</v>
      </c>
    </row>
    <row r="5" spans="1:35" ht="18.75" customHeight="1">
      <c r="B5" s="1679" t="s">
        <v>1205</v>
      </c>
      <c r="C5" s="1680"/>
      <c r="D5" s="729">
        <v>1929</v>
      </c>
      <c r="E5" s="730">
        <v>25480</v>
      </c>
      <c r="F5" s="729">
        <v>1828</v>
      </c>
      <c r="G5" s="729">
        <v>22996</v>
      </c>
      <c r="H5" s="729">
        <v>1943</v>
      </c>
      <c r="I5" s="729">
        <v>25751</v>
      </c>
      <c r="J5" s="729">
        <v>1780</v>
      </c>
      <c r="K5" s="731">
        <v>24203</v>
      </c>
    </row>
    <row r="6" spans="1:35">
      <c r="B6" s="1681" t="s">
        <v>2051</v>
      </c>
      <c r="C6" s="1682"/>
      <c r="D6" s="732">
        <v>9</v>
      </c>
      <c r="E6" s="732">
        <v>103</v>
      </c>
      <c r="F6" s="729">
        <v>9</v>
      </c>
      <c r="G6" s="729">
        <v>138</v>
      </c>
      <c r="H6" s="729">
        <v>12</v>
      </c>
      <c r="I6" s="729">
        <v>151</v>
      </c>
      <c r="J6" s="729">
        <v>12</v>
      </c>
      <c r="K6" s="731">
        <v>151</v>
      </c>
    </row>
    <row r="7" spans="1:35" ht="18.75" customHeight="1">
      <c r="B7" s="1677" t="s">
        <v>2052</v>
      </c>
      <c r="C7" s="1678"/>
      <c r="D7" s="729">
        <v>1920</v>
      </c>
      <c r="E7" s="730">
        <v>25377</v>
      </c>
      <c r="F7" s="729">
        <v>1819</v>
      </c>
      <c r="G7" s="729">
        <v>22858</v>
      </c>
      <c r="H7" s="729">
        <v>1931</v>
      </c>
      <c r="I7" s="729">
        <v>25600</v>
      </c>
      <c r="J7" s="729">
        <v>1768</v>
      </c>
      <c r="K7" s="731">
        <v>24052</v>
      </c>
    </row>
    <row r="8" spans="1:35">
      <c r="B8" s="1673" t="s">
        <v>1795</v>
      </c>
      <c r="C8" s="1674"/>
      <c r="D8" s="667">
        <v>1</v>
      </c>
      <c r="E8" s="667">
        <v>8</v>
      </c>
      <c r="F8" s="722">
        <v>1</v>
      </c>
      <c r="G8" s="722">
        <v>8</v>
      </c>
      <c r="H8" s="722">
        <v>2</v>
      </c>
      <c r="I8" s="722">
        <v>12</v>
      </c>
      <c r="J8" s="722">
        <v>2</v>
      </c>
      <c r="K8" s="723">
        <v>10</v>
      </c>
    </row>
    <row r="9" spans="1:35">
      <c r="B9" s="1673" t="s">
        <v>1797</v>
      </c>
      <c r="C9" s="1674"/>
      <c r="D9" s="669">
        <v>213</v>
      </c>
      <c r="E9" s="733">
        <v>1056</v>
      </c>
      <c r="F9" s="722">
        <v>191</v>
      </c>
      <c r="G9" s="722">
        <v>1037</v>
      </c>
      <c r="H9" s="722">
        <v>177</v>
      </c>
      <c r="I9" s="722">
        <v>957</v>
      </c>
      <c r="J9" s="722">
        <v>171</v>
      </c>
      <c r="K9" s="723">
        <v>886</v>
      </c>
    </row>
    <row r="10" spans="1:35">
      <c r="B10" s="1673" t="s">
        <v>1798</v>
      </c>
      <c r="C10" s="1674"/>
      <c r="D10" s="669">
        <v>213</v>
      </c>
      <c r="E10" s="733">
        <v>8886</v>
      </c>
      <c r="F10" s="722">
        <v>206</v>
      </c>
      <c r="G10" s="722">
        <v>9159</v>
      </c>
      <c r="H10" s="722">
        <v>209</v>
      </c>
      <c r="I10" s="722">
        <v>9811</v>
      </c>
      <c r="J10" s="722">
        <v>204</v>
      </c>
      <c r="K10" s="723">
        <v>9919</v>
      </c>
    </row>
    <row r="11" spans="1:35">
      <c r="B11" s="1673" t="s">
        <v>2147</v>
      </c>
      <c r="C11" s="1674"/>
      <c r="D11" s="669">
        <v>4</v>
      </c>
      <c r="E11" s="669">
        <v>49</v>
      </c>
      <c r="F11" s="728" t="s">
        <v>15</v>
      </c>
      <c r="G11" s="728" t="s">
        <v>15</v>
      </c>
      <c r="H11" s="722">
        <v>2</v>
      </c>
      <c r="I11" s="722">
        <v>73</v>
      </c>
      <c r="J11" s="728" t="s">
        <v>2296</v>
      </c>
      <c r="K11" s="1116" t="s">
        <v>15</v>
      </c>
    </row>
    <row r="12" spans="1:35">
      <c r="B12" s="1673" t="s">
        <v>949</v>
      </c>
      <c r="C12" s="1674"/>
      <c r="D12" s="669">
        <v>10</v>
      </c>
      <c r="E12" s="669">
        <v>46</v>
      </c>
      <c r="F12" s="722">
        <v>6</v>
      </c>
      <c r="G12" s="722">
        <v>25</v>
      </c>
      <c r="H12" s="722">
        <v>12</v>
      </c>
      <c r="I12" s="722">
        <v>47</v>
      </c>
      <c r="J12" s="722">
        <v>8</v>
      </c>
      <c r="K12" s="723">
        <v>40</v>
      </c>
    </row>
    <row r="13" spans="1:35">
      <c r="B13" s="1673" t="s">
        <v>2149</v>
      </c>
      <c r="C13" s="1674"/>
      <c r="D13" s="669">
        <v>61</v>
      </c>
      <c r="E13" s="722">
        <v>1472</v>
      </c>
      <c r="F13" s="722">
        <v>61</v>
      </c>
      <c r="G13" s="722">
        <v>1553</v>
      </c>
      <c r="H13" s="722">
        <v>57</v>
      </c>
      <c r="I13" s="722">
        <v>1429</v>
      </c>
      <c r="J13" s="722">
        <v>57</v>
      </c>
      <c r="K13" s="723">
        <v>1548</v>
      </c>
    </row>
    <row r="14" spans="1:35">
      <c r="B14" s="1673" t="s">
        <v>2148</v>
      </c>
      <c r="C14" s="1674"/>
      <c r="D14" s="669">
        <v>426</v>
      </c>
      <c r="E14" s="733">
        <v>3872</v>
      </c>
      <c r="F14" s="722">
        <v>404</v>
      </c>
      <c r="G14" s="722">
        <v>3340</v>
      </c>
      <c r="H14" s="722">
        <v>434</v>
      </c>
      <c r="I14" s="722">
        <v>3803</v>
      </c>
      <c r="J14" s="722">
        <v>397</v>
      </c>
      <c r="K14" s="723">
        <v>3777</v>
      </c>
    </row>
    <row r="15" spans="1:35">
      <c r="B15" s="1673" t="s">
        <v>2150</v>
      </c>
      <c r="C15" s="1674"/>
      <c r="D15" s="669">
        <v>20</v>
      </c>
      <c r="E15" s="669">
        <v>183</v>
      </c>
      <c r="F15" s="722">
        <v>30</v>
      </c>
      <c r="G15" s="722">
        <v>257</v>
      </c>
      <c r="H15" s="722">
        <v>22</v>
      </c>
      <c r="I15" s="722">
        <v>182</v>
      </c>
      <c r="J15" s="722">
        <v>21</v>
      </c>
      <c r="K15" s="723">
        <v>173</v>
      </c>
    </row>
    <row r="16" spans="1:35">
      <c r="B16" s="1673" t="s">
        <v>692</v>
      </c>
      <c r="C16" s="1674"/>
      <c r="D16" s="669">
        <v>149</v>
      </c>
      <c r="E16" s="669">
        <v>389</v>
      </c>
      <c r="F16" s="722">
        <v>140</v>
      </c>
      <c r="G16" s="722">
        <v>397</v>
      </c>
      <c r="H16" s="722">
        <v>139</v>
      </c>
      <c r="I16" s="722">
        <v>318</v>
      </c>
      <c r="J16" s="722">
        <v>113</v>
      </c>
      <c r="K16" s="723">
        <v>260</v>
      </c>
    </row>
    <row r="17" spans="1:35" s="200" customFormat="1" ht="26.25" customHeight="1">
      <c r="B17" s="1685" t="s">
        <v>2155</v>
      </c>
      <c r="C17" s="1686"/>
      <c r="D17" s="734">
        <v>81</v>
      </c>
      <c r="E17" s="734">
        <v>477</v>
      </c>
      <c r="F17" s="735">
        <v>79</v>
      </c>
      <c r="G17" s="735">
        <v>446</v>
      </c>
      <c r="H17" s="735">
        <v>82</v>
      </c>
      <c r="I17" s="735">
        <v>489</v>
      </c>
      <c r="J17" s="735">
        <v>67</v>
      </c>
      <c r="K17" s="736">
        <v>477</v>
      </c>
    </row>
    <row r="18" spans="1:35">
      <c r="B18" s="1685" t="s">
        <v>2151</v>
      </c>
      <c r="C18" s="1686"/>
      <c r="D18" s="669">
        <v>166</v>
      </c>
      <c r="E18" s="722">
        <v>1486</v>
      </c>
      <c r="F18" s="722">
        <v>176</v>
      </c>
      <c r="G18" s="722">
        <v>1419</v>
      </c>
      <c r="H18" s="722">
        <v>180</v>
      </c>
      <c r="I18" s="722">
        <v>1471</v>
      </c>
      <c r="J18" s="722">
        <v>169</v>
      </c>
      <c r="K18" s="723">
        <v>1457</v>
      </c>
    </row>
    <row r="19" spans="1:35" ht="26.25" customHeight="1">
      <c r="B19" s="1685" t="s">
        <v>2156</v>
      </c>
      <c r="C19" s="1686"/>
      <c r="D19" s="669">
        <v>136</v>
      </c>
      <c r="E19" s="722">
        <v>807</v>
      </c>
      <c r="F19" s="722">
        <v>133</v>
      </c>
      <c r="G19" s="722">
        <v>839</v>
      </c>
      <c r="H19" s="722">
        <v>138</v>
      </c>
      <c r="I19" s="722">
        <v>901</v>
      </c>
      <c r="J19" s="722">
        <v>134</v>
      </c>
      <c r="K19" s="723">
        <v>834</v>
      </c>
    </row>
    <row r="20" spans="1:35">
      <c r="B20" s="1687" t="s">
        <v>2152</v>
      </c>
      <c r="C20" s="1688"/>
      <c r="D20" s="669">
        <v>91</v>
      </c>
      <c r="E20" s="722">
        <v>1101</v>
      </c>
      <c r="F20" s="722">
        <v>68</v>
      </c>
      <c r="G20" s="722">
        <v>388</v>
      </c>
      <c r="H20" s="722">
        <v>101</v>
      </c>
      <c r="I20" s="722">
        <v>1353</v>
      </c>
      <c r="J20" s="722">
        <v>76</v>
      </c>
      <c r="K20" s="723">
        <v>331</v>
      </c>
    </row>
    <row r="21" spans="1:35">
      <c r="B21" s="1685" t="s">
        <v>2153</v>
      </c>
      <c r="C21" s="1686"/>
      <c r="D21" s="669">
        <v>125</v>
      </c>
      <c r="E21" s="722">
        <v>2991</v>
      </c>
      <c r="F21" s="722">
        <v>128</v>
      </c>
      <c r="G21" s="722">
        <v>2770</v>
      </c>
      <c r="H21" s="722">
        <v>157</v>
      </c>
      <c r="I21" s="722">
        <v>3141</v>
      </c>
      <c r="J21" s="722">
        <v>159</v>
      </c>
      <c r="K21" s="723">
        <v>3022</v>
      </c>
    </row>
    <row r="22" spans="1:35">
      <c r="B22" s="1687" t="s">
        <v>2154</v>
      </c>
      <c r="C22" s="1688"/>
      <c r="D22" s="669">
        <v>12</v>
      </c>
      <c r="E22" s="722">
        <v>122</v>
      </c>
      <c r="F22" s="722">
        <v>4</v>
      </c>
      <c r="G22" s="722">
        <v>49</v>
      </c>
      <c r="H22" s="722">
        <v>10</v>
      </c>
      <c r="I22" s="722">
        <v>95</v>
      </c>
      <c r="J22" s="722">
        <v>10</v>
      </c>
      <c r="K22" s="723">
        <v>107</v>
      </c>
    </row>
    <row r="23" spans="1:35" ht="26.25" customHeight="1">
      <c r="B23" s="1685" t="s">
        <v>2157</v>
      </c>
      <c r="C23" s="1686"/>
      <c r="D23" s="669">
        <v>200</v>
      </c>
      <c r="E23" s="669">
        <v>2034</v>
      </c>
      <c r="F23" s="722">
        <v>192</v>
      </c>
      <c r="G23" s="722">
        <v>1171</v>
      </c>
      <c r="H23" s="722">
        <v>194</v>
      </c>
      <c r="I23" s="722">
        <v>1148</v>
      </c>
      <c r="J23" s="722">
        <v>180</v>
      </c>
      <c r="K23" s="723">
        <v>1211</v>
      </c>
    </row>
    <row r="24" spans="1:35">
      <c r="B24" s="1689" t="s">
        <v>693</v>
      </c>
      <c r="C24" s="1690"/>
      <c r="D24" s="725">
        <v>12</v>
      </c>
      <c r="E24" s="725">
        <v>398</v>
      </c>
      <c r="F24" s="668" t="s">
        <v>15</v>
      </c>
      <c r="G24" s="668" t="s">
        <v>15</v>
      </c>
      <c r="H24" s="668">
        <v>15</v>
      </c>
      <c r="I24" s="668">
        <v>370</v>
      </c>
      <c r="J24" s="668" t="s">
        <v>15</v>
      </c>
      <c r="K24" s="727" t="s">
        <v>15</v>
      </c>
    </row>
    <row r="25" spans="1:35" ht="15" customHeight="1">
      <c r="B25" s="648" t="s">
        <v>428</v>
      </c>
      <c r="C25" s="1676" t="s">
        <v>632</v>
      </c>
      <c r="D25" s="1676"/>
      <c r="E25" s="1676"/>
      <c r="F25" s="1676"/>
      <c r="G25" s="1676"/>
      <c r="H25" s="1676"/>
      <c r="I25" s="1676"/>
    </row>
    <row r="26" spans="1:35">
      <c r="B26" s="648"/>
      <c r="C26" s="1676" t="s">
        <v>2053</v>
      </c>
      <c r="D26" s="1676"/>
      <c r="E26" s="1676"/>
      <c r="F26" s="1676"/>
      <c r="G26" s="1676"/>
      <c r="H26" s="1676"/>
      <c r="I26" s="660"/>
    </row>
    <row r="27" spans="1:35">
      <c r="B27" s="648"/>
      <c r="C27" s="1676" t="s">
        <v>2297</v>
      </c>
      <c r="D27" s="1676"/>
      <c r="E27" s="1676"/>
      <c r="F27" s="1676"/>
      <c r="G27" s="1676"/>
      <c r="H27" s="1676"/>
      <c r="I27" s="1676"/>
    </row>
    <row r="28" spans="1:35">
      <c r="B28" s="661"/>
      <c r="C28" s="289"/>
      <c r="D28" s="341"/>
      <c r="E28" s="341"/>
      <c r="F28" s="341"/>
      <c r="G28" s="662"/>
      <c r="H28" s="662"/>
      <c r="I28" s="662"/>
    </row>
    <row r="29" spans="1:35" s="151" customFormat="1" ht="26.25" customHeight="1">
      <c r="A29" s="147" t="s">
        <v>2411</v>
      </c>
      <c r="B29" s="153"/>
      <c r="C29" s="153"/>
      <c r="D29" s="153"/>
      <c r="E29" s="153"/>
      <c r="F29" s="153"/>
      <c r="G29" s="153"/>
      <c r="H29" s="153"/>
      <c r="I29" s="153"/>
      <c r="J29" s="153"/>
      <c r="K29" s="153"/>
      <c r="L29" s="153"/>
      <c r="M29" s="153"/>
      <c r="N29" s="153"/>
      <c r="O29" s="153"/>
      <c r="P29" s="153"/>
      <c r="Q29" s="153"/>
      <c r="R29" s="153"/>
      <c r="S29" s="153"/>
      <c r="T29" s="153"/>
      <c r="U29" s="153"/>
      <c r="V29" s="153"/>
      <c r="W29" s="153"/>
      <c r="X29" s="152"/>
      <c r="Y29" s="152"/>
      <c r="Z29" s="152"/>
      <c r="AA29" s="152"/>
      <c r="AB29" s="152"/>
      <c r="AC29" s="152"/>
      <c r="AD29" s="152"/>
      <c r="AE29" s="152"/>
      <c r="AF29" s="152"/>
      <c r="AG29" s="152"/>
      <c r="AH29" s="152"/>
      <c r="AI29" s="152"/>
    </row>
    <row r="30" spans="1:35" s="64" customFormat="1" ht="39.75" customHeight="1">
      <c r="E30" s="320"/>
      <c r="F30" s="1675" t="s">
        <v>2146</v>
      </c>
      <c r="G30" s="1675"/>
      <c r="H30" s="1675"/>
      <c r="I30" s="1675"/>
      <c r="J30" s="1675"/>
      <c r="K30" s="1675"/>
    </row>
    <row r="31" spans="1:35" s="64" customFormat="1" ht="21.75" customHeight="1">
      <c r="B31" s="1419" t="s">
        <v>1568</v>
      </c>
      <c r="C31" s="1420"/>
      <c r="D31" s="1420" t="s">
        <v>1796</v>
      </c>
      <c r="E31" s="1420"/>
      <c r="F31" s="1420" t="s">
        <v>276</v>
      </c>
      <c r="G31" s="1420"/>
      <c r="H31" s="1420" t="s">
        <v>479</v>
      </c>
      <c r="I31" s="1420"/>
      <c r="J31" s="1420" t="s">
        <v>1964</v>
      </c>
      <c r="K31" s="1433"/>
    </row>
    <row r="32" spans="1:35" s="64" customFormat="1" ht="21.75" customHeight="1">
      <c r="B32" s="1421"/>
      <c r="C32" s="1416"/>
      <c r="D32" s="294" t="s">
        <v>1624</v>
      </c>
      <c r="E32" s="294" t="s">
        <v>1748</v>
      </c>
      <c r="F32" s="294" t="s">
        <v>1624</v>
      </c>
      <c r="G32" s="294" t="s">
        <v>1748</v>
      </c>
      <c r="H32" s="294" t="s">
        <v>1624</v>
      </c>
      <c r="I32" s="294" t="s">
        <v>1748</v>
      </c>
      <c r="J32" s="294" t="s">
        <v>1624</v>
      </c>
      <c r="K32" s="557" t="s">
        <v>1748</v>
      </c>
    </row>
    <row r="33" spans="2:11" s="64" customFormat="1" ht="18.75" customHeight="1">
      <c r="B33" s="1691" t="s">
        <v>1514</v>
      </c>
      <c r="C33" s="1692"/>
      <c r="D33" s="737">
        <v>1788</v>
      </c>
      <c r="E33" s="737">
        <v>21961</v>
      </c>
      <c r="F33" s="737">
        <v>1929</v>
      </c>
      <c r="G33" s="737">
        <v>25480</v>
      </c>
      <c r="H33" s="737">
        <v>1828</v>
      </c>
      <c r="I33" s="737">
        <v>22996</v>
      </c>
      <c r="J33" s="737">
        <v>1943</v>
      </c>
      <c r="K33" s="738">
        <v>25751</v>
      </c>
    </row>
    <row r="34" spans="2:11" s="64" customFormat="1" ht="18.75" customHeight="1">
      <c r="B34" s="1466" t="s">
        <v>1050</v>
      </c>
      <c r="C34" s="1452"/>
      <c r="D34" s="737">
        <v>1073</v>
      </c>
      <c r="E34" s="737">
        <v>2280</v>
      </c>
      <c r="F34" s="737">
        <v>1094</v>
      </c>
      <c r="G34" s="737">
        <v>2351</v>
      </c>
      <c r="H34" s="737">
        <v>1027</v>
      </c>
      <c r="I34" s="737">
        <v>2113</v>
      </c>
      <c r="J34" s="737">
        <v>1051</v>
      </c>
      <c r="K34" s="738">
        <v>2156</v>
      </c>
    </row>
    <row r="35" spans="2:11" s="64" customFormat="1" ht="18.75" customHeight="1">
      <c r="B35" s="1466" t="s">
        <v>1051</v>
      </c>
      <c r="C35" s="1452"/>
      <c r="D35" s="739">
        <v>318</v>
      </c>
      <c r="E35" s="737">
        <v>2138</v>
      </c>
      <c r="F35" s="739">
        <v>371</v>
      </c>
      <c r="G35" s="737">
        <v>2424</v>
      </c>
      <c r="H35" s="739">
        <v>378</v>
      </c>
      <c r="I35" s="737">
        <v>2531</v>
      </c>
      <c r="J35" s="739">
        <v>399</v>
      </c>
      <c r="K35" s="738">
        <v>2621</v>
      </c>
    </row>
    <row r="36" spans="2:11" s="64" customFormat="1" ht="18.75" customHeight="1">
      <c r="B36" s="1466" t="s">
        <v>1052</v>
      </c>
      <c r="C36" s="1452"/>
      <c r="D36" s="739">
        <v>287</v>
      </c>
      <c r="E36" s="737">
        <v>4700</v>
      </c>
      <c r="F36" s="739">
        <v>310</v>
      </c>
      <c r="G36" s="737">
        <v>5211</v>
      </c>
      <c r="H36" s="739">
        <v>217</v>
      </c>
      <c r="I36" s="737">
        <v>2938</v>
      </c>
      <c r="J36" s="739">
        <v>342</v>
      </c>
      <c r="K36" s="738">
        <v>5543</v>
      </c>
    </row>
    <row r="37" spans="2:11" s="64" customFormat="1" ht="18.75" customHeight="1">
      <c r="B37" s="1466" t="s">
        <v>1593</v>
      </c>
      <c r="C37" s="1452"/>
      <c r="D37" s="739">
        <v>110</v>
      </c>
      <c r="E37" s="737">
        <v>12843</v>
      </c>
      <c r="F37" s="739">
        <v>148</v>
      </c>
      <c r="G37" s="737">
        <v>15494</v>
      </c>
      <c r="H37" s="739">
        <v>203</v>
      </c>
      <c r="I37" s="737">
        <v>15414</v>
      </c>
      <c r="J37" s="739">
        <v>143</v>
      </c>
      <c r="K37" s="738">
        <v>15431</v>
      </c>
    </row>
    <row r="38" spans="2:11" s="64" customFormat="1" ht="18.75" customHeight="1">
      <c r="B38" s="1683" t="s">
        <v>2029</v>
      </c>
      <c r="C38" s="1684"/>
      <c r="D38" s="668" t="s">
        <v>15</v>
      </c>
      <c r="E38" s="740" t="s">
        <v>15</v>
      </c>
      <c r="F38" s="668">
        <v>6</v>
      </c>
      <c r="G38" s="740" t="s">
        <v>15</v>
      </c>
      <c r="H38" s="668">
        <v>3</v>
      </c>
      <c r="I38" s="740" t="s">
        <v>15</v>
      </c>
      <c r="J38" s="668">
        <v>8</v>
      </c>
      <c r="K38" s="741" t="s">
        <v>2348</v>
      </c>
    </row>
    <row r="39" spans="2:11" s="64" customFormat="1" ht="16.5" customHeight="1">
      <c r="B39" s="648" t="s">
        <v>428</v>
      </c>
      <c r="C39" s="359" t="s">
        <v>2054</v>
      </c>
      <c r="D39" s="663"/>
      <c r="E39" s="664"/>
      <c r="F39" s="664"/>
      <c r="G39" s="664"/>
      <c r="H39" s="109"/>
      <c r="I39" s="109"/>
    </row>
    <row r="40" spans="2:11" ht="16.5" customHeight="1"/>
    <row r="41" spans="2:11" s="64" customFormat="1" ht="18.75" customHeight="1"/>
    <row r="42" spans="2:11" s="64" customFormat="1" ht="48" customHeight="1">
      <c r="C42" s="9"/>
    </row>
  </sheetData>
  <mergeCells count="41">
    <mergeCell ref="B36:C36"/>
    <mergeCell ref="B38:C38"/>
    <mergeCell ref="B18:C18"/>
    <mergeCell ref="B17:C17"/>
    <mergeCell ref="C27:I27"/>
    <mergeCell ref="B20:C20"/>
    <mergeCell ref="B19:C19"/>
    <mergeCell ref="B34:C34"/>
    <mergeCell ref="B22:C22"/>
    <mergeCell ref="B23:C23"/>
    <mergeCell ref="B37:C37"/>
    <mergeCell ref="B21:C21"/>
    <mergeCell ref="B24:C24"/>
    <mergeCell ref="B33:C33"/>
    <mergeCell ref="B35:C35"/>
    <mergeCell ref="C26:H26"/>
    <mergeCell ref="F2:K2"/>
    <mergeCell ref="F30:K30"/>
    <mergeCell ref="C25:I25"/>
    <mergeCell ref="B9:C9"/>
    <mergeCell ref="B7:C7"/>
    <mergeCell ref="B16:C16"/>
    <mergeCell ref="B15:C15"/>
    <mergeCell ref="B3:C4"/>
    <mergeCell ref="B14:C14"/>
    <mergeCell ref="H3:I3"/>
    <mergeCell ref="B13:C13"/>
    <mergeCell ref="D3:E3"/>
    <mergeCell ref="B11:C11"/>
    <mergeCell ref="B10:C10"/>
    <mergeCell ref="B5:C5"/>
    <mergeCell ref="B6:C6"/>
    <mergeCell ref="J3:K3"/>
    <mergeCell ref="J31:K31"/>
    <mergeCell ref="B31:C32"/>
    <mergeCell ref="D31:E31"/>
    <mergeCell ref="B12:C12"/>
    <mergeCell ref="F3:G3"/>
    <mergeCell ref="B8:C8"/>
    <mergeCell ref="F31:G31"/>
    <mergeCell ref="H31:I31"/>
  </mergeCells>
  <phoneticPr fontId="2"/>
  <pageMargins left="0.78740157480314965" right="0.78740157480314965" top="0.59055118110236227" bottom="0.59055118110236227" header="0.39370078740157483" footer="0.39370078740157483"/>
  <pageSetup paperSize="9" firstPageNumber="9" orientation="portrait" r:id="rId1"/>
  <headerFooter alignWithMargins="0">
    <oddHeader>&amp;R&amp;A</oddHeader>
    <oddFooter>&amp;C－１６－</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X150"/>
  <sheetViews>
    <sheetView zoomScaleNormal="100" workbookViewId="0">
      <selection activeCell="C16" sqref="C16:Q16"/>
    </sheetView>
  </sheetViews>
  <sheetFormatPr defaultRowHeight="13.5"/>
  <cols>
    <col min="1" max="1" width="0.875" customWidth="1"/>
    <col min="2" max="21" width="4.375" customWidth="1"/>
  </cols>
  <sheetData>
    <row r="1" spans="1:50" ht="26.25" customHeight="1">
      <c r="A1" s="177" t="s">
        <v>1367</v>
      </c>
      <c r="B1" s="178"/>
      <c r="C1" s="178"/>
      <c r="D1" s="178"/>
      <c r="E1" s="178"/>
      <c r="F1" s="178"/>
      <c r="G1" s="178"/>
      <c r="H1" s="178"/>
      <c r="I1" s="178"/>
      <c r="J1" s="178"/>
      <c r="K1" s="178"/>
      <c r="L1" s="178"/>
      <c r="M1" s="178"/>
      <c r="N1" s="178"/>
      <c r="O1" s="178"/>
      <c r="P1" s="178"/>
      <c r="Q1" s="178"/>
      <c r="R1" s="178"/>
      <c r="S1" s="178"/>
      <c r="T1" s="178"/>
      <c r="U1" s="178"/>
      <c r="V1" s="178"/>
      <c r="W1" s="178"/>
      <c r="X1" s="179"/>
      <c r="Y1" s="179"/>
      <c r="Z1" s="179"/>
      <c r="AA1" s="179"/>
      <c r="AB1" s="179"/>
      <c r="AC1" s="179"/>
      <c r="AD1" s="179"/>
      <c r="AE1" s="179"/>
      <c r="AF1" s="179"/>
      <c r="AG1" s="179"/>
      <c r="AH1" s="179"/>
      <c r="AI1" s="179"/>
      <c r="AJ1" s="180"/>
      <c r="AK1" s="180"/>
      <c r="AL1" s="180"/>
      <c r="AM1" s="180"/>
      <c r="AN1" s="180"/>
      <c r="AO1" s="180"/>
      <c r="AP1" s="180"/>
      <c r="AQ1" s="180"/>
      <c r="AR1" s="180"/>
      <c r="AS1" s="180"/>
      <c r="AT1" s="180"/>
      <c r="AU1" s="180"/>
      <c r="AV1" s="180"/>
      <c r="AW1" s="180"/>
      <c r="AX1" s="180"/>
    </row>
    <row r="2" spans="1:50" ht="14.25">
      <c r="A2" s="181"/>
      <c r="B2" s="1715" t="s">
        <v>79</v>
      </c>
      <c r="C2" s="1715"/>
      <c r="D2" s="1715"/>
      <c r="E2" s="1715"/>
      <c r="F2" s="1715"/>
      <c r="G2" s="1715"/>
      <c r="H2" s="1715"/>
      <c r="I2" s="1715"/>
      <c r="J2" s="1715"/>
      <c r="K2" s="1715"/>
      <c r="L2" s="1715"/>
      <c r="M2" s="1715"/>
      <c r="N2" s="1715"/>
      <c r="O2" s="1715"/>
      <c r="P2" s="182"/>
      <c r="Q2" s="182"/>
      <c r="R2" s="182"/>
      <c r="S2" s="182"/>
      <c r="T2" s="182"/>
      <c r="U2" s="182"/>
      <c r="V2" s="182"/>
      <c r="W2" s="182"/>
      <c r="X2" s="182"/>
      <c r="Y2" s="182"/>
      <c r="Z2" s="182"/>
      <c r="AA2" s="182"/>
      <c r="AB2" s="182"/>
      <c r="AC2" s="182"/>
      <c r="AD2" s="182"/>
      <c r="AE2" s="182"/>
      <c r="AF2" s="182"/>
      <c r="AG2" s="182"/>
      <c r="AH2" s="182"/>
      <c r="AI2" s="182"/>
      <c r="AJ2" s="180"/>
      <c r="AK2" s="180"/>
      <c r="AL2" s="180"/>
      <c r="AM2" s="180"/>
      <c r="AN2" s="180"/>
      <c r="AO2" s="180"/>
      <c r="AP2" s="180"/>
      <c r="AQ2" s="180"/>
      <c r="AR2" s="180"/>
      <c r="AS2" s="180"/>
      <c r="AT2" s="180"/>
      <c r="AU2" s="180"/>
      <c r="AV2" s="180"/>
      <c r="AW2" s="180"/>
      <c r="AX2" s="180"/>
    </row>
    <row r="3" spans="1:50">
      <c r="A3" s="182"/>
      <c r="B3" s="1709" t="s">
        <v>1575</v>
      </c>
      <c r="C3" s="1708"/>
      <c r="D3" s="1703" t="s">
        <v>827</v>
      </c>
      <c r="E3" s="1703"/>
      <c r="F3" s="1708"/>
      <c r="G3" s="1708"/>
      <c r="H3" s="1708"/>
      <c r="I3" s="1708"/>
      <c r="J3" s="1708" t="s">
        <v>1040</v>
      </c>
      <c r="K3" s="1708"/>
      <c r="L3" s="1708"/>
      <c r="M3" s="1708"/>
      <c r="N3" s="1708"/>
      <c r="O3" s="1704"/>
      <c r="P3" s="183"/>
      <c r="Q3" s="183"/>
      <c r="R3" s="183"/>
      <c r="S3" s="183"/>
      <c r="T3" s="183"/>
      <c r="U3" s="183"/>
      <c r="V3" s="182"/>
      <c r="W3" s="182"/>
      <c r="X3" s="182"/>
      <c r="Y3" s="182"/>
      <c r="Z3" s="182"/>
      <c r="AA3" s="182"/>
      <c r="AB3" s="182"/>
      <c r="AC3" s="182"/>
      <c r="AD3" s="182"/>
      <c r="AE3" s="182"/>
      <c r="AF3" s="182"/>
      <c r="AG3" s="182"/>
      <c r="AH3" s="182"/>
      <c r="AI3" s="182"/>
      <c r="AJ3" s="180"/>
      <c r="AK3" s="180"/>
      <c r="AL3" s="180"/>
      <c r="AM3" s="180"/>
      <c r="AN3" s="180"/>
      <c r="AO3" s="180"/>
      <c r="AP3" s="180"/>
      <c r="AQ3" s="180"/>
      <c r="AR3" s="180"/>
      <c r="AS3" s="180"/>
      <c r="AT3" s="180"/>
      <c r="AU3" s="180"/>
      <c r="AV3" s="180"/>
      <c r="AW3" s="180"/>
      <c r="AX3" s="180"/>
    </row>
    <row r="4" spans="1:50">
      <c r="A4" s="182"/>
      <c r="B4" s="1696"/>
      <c r="C4" s="1697"/>
      <c r="D4" s="1707"/>
      <c r="E4" s="1707"/>
      <c r="F4" s="1697" t="s">
        <v>1040</v>
      </c>
      <c r="G4" s="1697"/>
      <c r="H4" s="1719" t="s">
        <v>828</v>
      </c>
      <c r="I4" s="1719"/>
      <c r="J4" s="1697" t="s">
        <v>829</v>
      </c>
      <c r="K4" s="1697"/>
      <c r="L4" s="1697"/>
      <c r="M4" s="1697"/>
      <c r="N4" s="1697"/>
      <c r="O4" s="1705"/>
      <c r="P4" s="185"/>
      <c r="Q4" s="185"/>
      <c r="R4" s="185"/>
      <c r="S4" s="185"/>
      <c r="T4" s="184"/>
      <c r="U4" s="185"/>
      <c r="V4" s="182"/>
      <c r="W4" s="182"/>
      <c r="X4" s="182"/>
      <c r="Y4" s="182"/>
      <c r="Z4" s="182"/>
      <c r="AA4" s="182"/>
      <c r="AB4" s="182"/>
      <c r="AC4" s="182"/>
      <c r="AD4" s="182"/>
      <c r="AE4" s="182"/>
      <c r="AF4" s="182"/>
      <c r="AG4" s="182"/>
      <c r="AH4" s="182"/>
      <c r="AI4" s="182"/>
      <c r="AJ4" s="180"/>
      <c r="AK4" s="180"/>
      <c r="AL4" s="180"/>
      <c r="AM4" s="180"/>
      <c r="AN4" s="180"/>
      <c r="AO4" s="180"/>
      <c r="AP4" s="180"/>
      <c r="AQ4" s="180"/>
      <c r="AR4" s="180"/>
      <c r="AS4" s="180"/>
      <c r="AT4" s="180"/>
      <c r="AU4" s="180"/>
      <c r="AV4" s="180"/>
      <c r="AW4" s="180"/>
      <c r="AX4" s="180"/>
    </row>
    <row r="5" spans="1:50">
      <c r="A5" s="182"/>
      <c r="B5" s="1696"/>
      <c r="C5" s="1697"/>
      <c r="D5" s="1707"/>
      <c r="E5" s="1707"/>
      <c r="F5" s="1697"/>
      <c r="G5" s="1697"/>
      <c r="H5" s="1719"/>
      <c r="I5" s="1719"/>
      <c r="J5" s="1719" t="s">
        <v>830</v>
      </c>
      <c r="K5" s="1719"/>
      <c r="L5" s="1719" t="s">
        <v>831</v>
      </c>
      <c r="M5" s="1719"/>
      <c r="N5" s="1719" t="s">
        <v>832</v>
      </c>
      <c r="O5" s="1720"/>
      <c r="P5" s="186"/>
      <c r="Q5" s="186"/>
      <c r="R5" s="187"/>
      <c r="S5" s="187"/>
      <c r="T5" s="185"/>
      <c r="U5" s="185"/>
      <c r="V5" s="182"/>
      <c r="W5" s="182"/>
      <c r="X5" s="182"/>
      <c r="Y5" s="182"/>
      <c r="Z5" s="182"/>
      <c r="AA5" s="182"/>
      <c r="AB5" s="182"/>
      <c r="AC5" s="182"/>
      <c r="AD5" s="182"/>
      <c r="AE5" s="182"/>
      <c r="AF5" s="182"/>
      <c r="AG5" s="182"/>
      <c r="AH5" s="182"/>
      <c r="AI5" s="182"/>
      <c r="AJ5" s="180"/>
      <c r="AK5" s="180"/>
      <c r="AL5" s="180"/>
      <c r="AM5" s="180"/>
      <c r="AN5" s="180"/>
      <c r="AO5" s="180"/>
      <c r="AP5" s="180"/>
      <c r="AQ5" s="180"/>
      <c r="AR5" s="180"/>
      <c r="AS5" s="180"/>
      <c r="AT5" s="180"/>
      <c r="AU5" s="180"/>
      <c r="AV5" s="180"/>
      <c r="AW5" s="180"/>
      <c r="AX5" s="180"/>
    </row>
    <row r="6" spans="1:50" ht="15" customHeight="1">
      <c r="A6" s="182"/>
      <c r="B6" s="1696" t="s">
        <v>1397</v>
      </c>
      <c r="C6" s="1697"/>
      <c r="D6" s="1693">
        <v>2950</v>
      </c>
      <c r="E6" s="1693"/>
      <c r="F6" s="1693">
        <v>2950</v>
      </c>
      <c r="G6" s="1693"/>
      <c r="H6" s="1693" t="s">
        <v>2158</v>
      </c>
      <c r="I6" s="1693"/>
      <c r="J6" s="1693">
        <v>66</v>
      </c>
      <c r="K6" s="1693"/>
      <c r="L6" s="1693">
        <v>278</v>
      </c>
      <c r="M6" s="1693"/>
      <c r="N6" s="1693">
        <v>2606</v>
      </c>
      <c r="O6" s="1694"/>
      <c r="P6" s="68"/>
      <c r="Q6" s="68"/>
      <c r="R6" s="68"/>
      <c r="S6" s="68"/>
      <c r="T6" s="68"/>
      <c r="U6" s="68"/>
      <c r="V6" s="182"/>
      <c r="W6" s="182"/>
      <c r="X6" s="182"/>
      <c r="Y6" s="182"/>
      <c r="Z6" s="182"/>
      <c r="AA6" s="182"/>
      <c r="AB6" s="182"/>
      <c r="AC6" s="182"/>
      <c r="AD6" s="182"/>
      <c r="AE6" s="182"/>
      <c r="AF6" s="182"/>
      <c r="AG6" s="182"/>
      <c r="AH6" s="182"/>
      <c r="AI6" s="182"/>
      <c r="AJ6" s="180"/>
      <c r="AK6" s="180"/>
      <c r="AL6" s="180"/>
      <c r="AM6" s="180"/>
      <c r="AN6" s="180"/>
      <c r="AO6" s="180"/>
      <c r="AP6" s="180"/>
      <c r="AQ6" s="180"/>
      <c r="AR6" s="180"/>
      <c r="AS6" s="180"/>
      <c r="AT6" s="180"/>
      <c r="AU6" s="180"/>
      <c r="AV6" s="180"/>
      <c r="AW6" s="180"/>
      <c r="AX6" s="180"/>
    </row>
    <row r="7" spans="1:50">
      <c r="A7" s="182"/>
      <c r="B7" s="1696" t="s">
        <v>1398</v>
      </c>
      <c r="C7" s="1697"/>
      <c r="D7" s="1693">
        <f>SUM(F7:I7)</f>
        <v>2790</v>
      </c>
      <c r="E7" s="1693"/>
      <c r="F7" s="1693">
        <f>SUM(J7:O7)</f>
        <v>2790</v>
      </c>
      <c r="G7" s="1693"/>
      <c r="H7" s="1693" t="s">
        <v>15</v>
      </c>
      <c r="I7" s="1693"/>
      <c r="J7" s="1693">
        <v>70</v>
      </c>
      <c r="K7" s="1693"/>
      <c r="L7" s="1693">
        <v>175</v>
      </c>
      <c r="M7" s="1693"/>
      <c r="N7" s="1693">
        <v>2545</v>
      </c>
      <c r="O7" s="1694"/>
      <c r="P7" s="68"/>
      <c r="Q7" s="68"/>
      <c r="R7" s="68"/>
      <c r="S7" s="68"/>
      <c r="T7" s="68"/>
      <c r="U7" s="68"/>
      <c r="V7" s="182"/>
      <c r="W7" s="182"/>
      <c r="X7" s="182"/>
      <c r="Y7" s="182"/>
      <c r="Z7" s="182"/>
      <c r="AA7" s="182"/>
      <c r="AB7" s="182"/>
      <c r="AC7" s="182"/>
      <c r="AD7" s="182"/>
      <c r="AE7" s="182"/>
      <c r="AF7" s="182"/>
      <c r="AG7" s="182"/>
      <c r="AH7" s="182"/>
      <c r="AI7" s="182"/>
      <c r="AJ7" s="180"/>
      <c r="AK7" s="180"/>
      <c r="AL7" s="180"/>
      <c r="AM7" s="180"/>
      <c r="AN7" s="180"/>
      <c r="AO7" s="180"/>
      <c r="AP7" s="180"/>
      <c r="AQ7" s="180"/>
      <c r="AR7" s="180"/>
      <c r="AS7" s="180"/>
      <c r="AT7" s="180"/>
      <c r="AU7" s="180"/>
      <c r="AV7" s="180"/>
      <c r="AW7" s="180"/>
      <c r="AX7" s="180"/>
    </row>
    <row r="8" spans="1:50">
      <c r="A8" s="182"/>
      <c r="B8" s="1696" t="s">
        <v>864</v>
      </c>
      <c r="C8" s="1697"/>
      <c r="D8" s="1693">
        <v>2500</v>
      </c>
      <c r="E8" s="1693"/>
      <c r="F8" s="1693">
        <v>2162</v>
      </c>
      <c r="G8" s="1693"/>
      <c r="H8" s="1693">
        <v>338</v>
      </c>
      <c r="I8" s="1693"/>
      <c r="J8" s="1693">
        <v>86</v>
      </c>
      <c r="K8" s="1693"/>
      <c r="L8" s="1693">
        <v>83</v>
      </c>
      <c r="M8" s="1693"/>
      <c r="N8" s="1693">
        <v>1993</v>
      </c>
      <c r="O8" s="1694"/>
      <c r="P8" s="68"/>
      <c r="Q8" s="68"/>
      <c r="R8" s="68"/>
      <c r="S8" s="68"/>
      <c r="T8" s="68"/>
      <c r="U8" s="68"/>
      <c r="V8" s="182"/>
      <c r="W8" s="182"/>
      <c r="X8" s="182"/>
      <c r="Y8" s="182"/>
      <c r="Z8" s="182"/>
      <c r="AA8" s="182"/>
      <c r="AB8" s="182"/>
      <c r="AC8" s="182"/>
      <c r="AD8" s="182"/>
      <c r="AE8" s="182"/>
      <c r="AF8" s="182"/>
      <c r="AG8" s="182"/>
      <c r="AH8" s="182"/>
      <c r="AI8" s="182"/>
      <c r="AJ8" s="180"/>
      <c r="AK8" s="180"/>
      <c r="AL8" s="180"/>
      <c r="AM8" s="180"/>
      <c r="AN8" s="180"/>
      <c r="AO8" s="180"/>
      <c r="AP8" s="180"/>
      <c r="AQ8" s="180"/>
      <c r="AR8" s="180"/>
      <c r="AS8" s="180"/>
      <c r="AT8" s="180"/>
      <c r="AU8" s="180"/>
      <c r="AV8" s="180"/>
      <c r="AW8" s="180"/>
      <c r="AX8" s="180"/>
    </row>
    <row r="9" spans="1:50">
      <c r="A9" s="182"/>
      <c r="B9" s="1696" t="s">
        <v>865</v>
      </c>
      <c r="C9" s="1697"/>
      <c r="D9" s="1693">
        <v>2199</v>
      </c>
      <c r="E9" s="1693"/>
      <c r="F9" s="1693">
        <v>1905</v>
      </c>
      <c r="G9" s="1693"/>
      <c r="H9" s="1693">
        <v>294</v>
      </c>
      <c r="I9" s="1693"/>
      <c r="J9" s="1693">
        <v>93</v>
      </c>
      <c r="K9" s="1693"/>
      <c r="L9" s="1693">
        <v>149</v>
      </c>
      <c r="M9" s="1693"/>
      <c r="N9" s="1693">
        <v>1663</v>
      </c>
      <c r="O9" s="1694"/>
      <c r="P9" s="68"/>
      <c r="Q9" s="68"/>
      <c r="R9" s="68"/>
      <c r="S9" s="68"/>
      <c r="T9" s="68"/>
      <c r="U9" s="68"/>
      <c r="V9" s="182"/>
      <c r="W9" s="182"/>
      <c r="X9" s="182"/>
      <c r="Y9" s="182"/>
      <c r="Z9" s="182"/>
      <c r="AA9" s="182"/>
      <c r="AB9" s="182"/>
      <c r="AC9" s="182"/>
      <c r="AD9" s="182"/>
      <c r="AE9" s="182"/>
      <c r="AF9" s="182"/>
      <c r="AG9" s="182"/>
      <c r="AH9" s="182"/>
      <c r="AI9" s="182"/>
      <c r="AJ9" s="180"/>
      <c r="AK9" s="180"/>
      <c r="AL9" s="180"/>
      <c r="AM9" s="180"/>
      <c r="AN9" s="180"/>
      <c r="AO9" s="180"/>
      <c r="AP9" s="180"/>
      <c r="AQ9" s="180"/>
      <c r="AR9" s="180"/>
      <c r="AS9" s="180"/>
      <c r="AT9" s="180"/>
      <c r="AU9" s="180"/>
      <c r="AV9" s="180"/>
      <c r="AW9" s="180"/>
      <c r="AX9" s="180"/>
    </row>
    <row r="10" spans="1:50">
      <c r="A10" s="182"/>
      <c r="B10" s="1696" t="s">
        <v>1564</v>
      </c>
      <c r="C10" s="1697"/>
      <c r="D10" s="1693">
        <v>1984</v>
      </c>
      <c r="E10" s="1693"/>
      <c r="F10" s="1693">
        <v>1689</v>
      </c>
      <c r="G10" s="1693"/>
      <c r="H10" s="1693">
        <v>295</v>
      </c>
      <c r="I10" s="1693"/>
      <c r="J10" s="1693">
        <v>105</v>
      </c>
      <c r="K10" s="1693"/>
      <c r="L10" s="1693">
        <v>102</v>
      </c>
      <c r="M10" s="1693"/>
      <c r="N10" s="1693">
        <v>1482</v>
      </c>
      <c r="O10" s="1694"/>
      <c r="P10" s="68"/>
      <c r="Q10" s="68"/>
      <c r="R10" s="68"/>
      <c r="S10" s="68"/>
      <c r="T10" s="68"/>
      <c r="U10" s="68"/>
      <c r="V10" s="182"/>
      <c r="W10" s="182"/>
      <c r="X10" s="182"/>
      <c r="Y10" s="182"/>
      <c r="Z10" s="182"/>
      <c r="AA10" s="182"/>
      <c r="AB10" s="182"/>
      <c r="AC10" s="182"/>
      <c r="AD10" s="182"/>
      <c r="AE10" s="182"/>
      <c r="AF10" s="182"/>
      <c r="AG10" s="182"/>
      <c r="AH10" s="182"/>
      <c r="AI10" s="182"/>
      <c r="AJ10" s="180"/>
      <c r="AK10" s="180"/>
      <c r="AL10" s="180"/>
      <c r="AM10" s="180"/>
      <c r="AN10" s="180"/>
      <c r="AO10" s="180"/>
      <c r="AP10" s="180"/>
      <c r="AQ10" s="180"/>
      <c r="AR10" s="180"/>
      <c r="AS10" s="180"/>
      <c r="AT10" s="180"/>
      <c r="AU10" s="180"/>
      <c r="AV10" s="180"/>
      <c r="AW10" s="180"/>
      <c r="AX10" s="180"/>
    </row>
    <row r="11" spans="1:50">
      <c r="A11" s="182"/>
      <c r="B11" s="1696" t="s">
        <v>655</v>
      </c>
      <c r="C11" s="1697"/>
      <c r="D11" s="1693">
        <v>1698</v>
      </c>
      <c r="E11" s="1693"/>
      <c r="F11" s="1693">
        <v>1382</v>
      </c>
      <c r="G11" s="1693"/>
      <c r="H11" s="1693">
        <v>316</v>
      </c>
      <c r="I11" s="1693"/>
      <c r="J11" s="1693">
        <v>118</v>
      </c>
      <c r="K11" s="1693"/>
      <c r="L11" s="1693">
        <v>52</v>
      </c>
      <c r="M11" s="1693"/>
      <c r="N11" s="1693">
        <v>1212</v>
      </c>
      <c r="O11" s="1694"/>
      <c r="P11" s="68"/>
      <c r="Q11" s="68"/>
      <c r="R11" s="68"/>
      <c r="S11" s="68"/>
      <c r="T11" s="68"/>
      <c r="U11" s="68"/>
      <c r="V11" s="182"/>
      <c r="W11" s="182"/>
      <c r="X11" s="182"/>
      <c r="Y11" s="182"/>
      <c r="Z11" s="182"/>
      <c r="AA11" s="182"/>
      <c r="AB11" s="182"/>
      <c r="AC11" s="182"/>
      <c r="AD11" s="182"/>
      <c r="AE11" s="182"/>
      <c r="AF11" s="182"/>
      <c r="AG11" s="182"/>
      <c r="AH11" s="182"/>
      <c r="AI11" s="182"/>
      <c r="AJ11" s="180"/>
      <c r="AK11" s="180"/>
      <c r="AL11" s="180"/>
      <c r="AM11" s="180"/>
      <c r="AN11" s="180"/>
      <c r="AO11" s="180"/>
      <c r="AP11" s="180"/>
      <c r="AQ11" s="180"/>
      <c r="AR11" s="180"/>
      <c r="AS11" s="180"/>
      <c r="AT11" s="180"/>
      <c r="AU11" s="180"/>
      <c r="AV11" s="180"/>
      <c r="AW11" s="180"/>
      <c r="AX11" s="180"/>
    </row>
    <row r="12" spans="1:50">
      <c r="A12" s="182"/>
      <c r="B12" s="1696" t="s">
        <v>1257</v>
      </c>
      <c r="C12" s="1697"/>
      <c r="D12" s="1693">
        <v>1423</v>
      </c>
      <c r="E12" s="1693"/>
      <c r="F12" s="1693">
        <v>1105</v>
      </c>
      <c r="G12" s="1693"/>
      <c r="H12" s="1693">
        <v>318</v>
      </c>
      <c r="I12" s="1693"/>
      <c r="J12" s="1693">
        <v>99</v>
      </c>
      <c r="K12" s="1693"/>
      <c r="L12" s="1693">
        <v>111</v>
      </c>
      <c r="M12" s="1693"/>
      <c r="N12" s="1693">
        <v>895</v>
      </c>
      <c r="O12" s="1694"/>
      <c r="P12" s="68"/>
      <c r="Q12" s="68"/>
      <c r="R12" s="68"/>
      <c r="S12" s="68"/>
      <c r="T12" s="68"/>
      <c r="U12" s="68"/>
      <c r="V12" s="182"/>
      <c r="W12" s="182"/>
      <c r="X12" s="182"/>
      <c r="Y12" s="182"/>
      <c r="Z12" s="182"/>
      <c r="AA12" s="182"/>
      <c r="AB12" s="182"/>
      <c r="AC12" s="182"/>
      <c r="AD12" s="182"/>
      <c r="AE12" s="182"/>
      <c r="AF12" s="182"/>
      <c r="AG12" s="182"/>
      <c r="AH12" s="182"/>
      <c r="AI12" s="182"/>
      <c r="AJ12" s="180"/>
      <c r="AK12" s="180"/>
      <c r="AL12" s="180"/>
      <c r="AM12" s="180"/>
      <c r="AN12" s="180"/>
      <c r="AO12" s="180"/>
      <c r="AP12" s="180"/>
      <c r="AQ12" s="180"/>
      <c r="AR12" s="180"/>
      <c r="AS12" s="180"/>
      <c r="AT12" s="180"/>
      <c r="AU12" s="180"/>
      <c r="AV12" s="180"/>
      <c r="AW12" s="180"/>
      <c r="AX12" s="180"/>
    </row>
    <row r="13" spans="1:50">
      <c r="A13" s="182"/>
      <c r="B13" s="1701" t="s">
        <v>2031</v>
      </c>
      <c r="C13" s="1702"/>
      <c r="D13" s="1699">
        <v>1092</v>
      </c>
      <c r="E13" s="1699"/>
      <c r="F13" s="1699">
        <v>779</v>
      </c>
      <c r="G13" s="1699"/>
      <c r="H13" s="1699">
        <v>313</v>
      </c>
      <c r="I13" s="1699"/>
      <c r="J13" s="1699">
        <v>147</v>
      </c>
      <c r="K13" s="1699"/>
      <c r="L13" s="1699">
        <v>63</v>
      </c>
      <c r="M13" s="1699"/>
      <c r="N13" s="1699">
        <v>569</v>
      </c>
      <c r="O13" s="1700"/>
      <c r="P13" s="68"/>
      <c r="Q13" s="68"/>
      <c r="R13" s="68"/>
      <c r="S13" s="68"/>
      <c r="T13" s="68"/>
      <c r="U13" s="68"/>
      <c r="V13" s="182"/>
      <c r="W13" s="182"/>
      <c r="X13" s="182"/>
      <c r="Y13" s="182"/>
      <c r="Z13" s="182"/>
      <c r="AA13" s="182"/>
      <c r="AB13" s="182"/>
      <c r="AC13" s="182"/>
      <c r="AD13" s="182"/>
      <c r="AE13" s="182"/>
      <c r="AF13" s="182"/>
      <c r="AG13" s="182"/>
      <c r="AH13" s="182"/>
      <c r="AI13" s="182"/>
      <c r="AJ13" s="180"/>
      <c r="AK13" s="180"/>
      <c r="AL13" s="180"/>
      <c r="AM13" s="180"/>
      <c r="AN13" s="180"/>
      <c r="AO13" s="180"/>
      <c r="AP13" s="180"/>
      <c r="AQ13" s="180"/>
      <c r="AR13" s="180"/>
      <c r="AS13" s="180"/>
      <c r="AT13" s="180"/>
      <c r="AU13" s="180"/>
      <c r="AV13" s="180"/>
      <c r="AW13" s="180"/>
      <c r="AX13" s="180"/>
    </row>
    <row r="14" spans="1:50">
      <c r="A14" s="182"/>
      <c r="B14" s="322" t="s">
        <v>428</v>
      </c>
      <c r="C14" s="323" t="s">
        <v>895</v>
      </c>
      <c r="D14" s="324"/>
      <c r="E14" s="324"/>
      <c r="F14" s="324"/>
      <c r="G14" s="324"/>
      <c r="H14" s="324"/>
      <c r="I14" s="324"/>
      <c r="J14" s="324"/>
      <c r="K14" s="324"/>
      <c r="L14" s="324"/>
      <c r="M14" s="324"/>
      <c r="N14" s="324"/>
      <c r="O14" s="324"/>
      <c r="P14" s="324"/>
      <c r="Q14" s="324"/>
      <c r="R14" s="189"/>
      <c r="S14" s="189"/>
      <c r="T14" s="182"/>
      <c r="U14" s="182"/>
      <c r="V14" s="182"/>
      <c r="W14" s="182"/>
      <c r="X14" s="182"/>
      <c r="Y14" s="182"/>
      <c r="Z14" s="182"/>
      <c r="AA14" s="182"/>
      <c r="AB14" s="182"/>
      <c r="AC14" s="182"/>
      <c r="AD14" s="182"/>
      <c r="AE14" s="182"/>
      <c r="AF14" s="182"/>
      <c r="AG14" s="182"/>
      <c r="AH14" s="182"/>
      <c r="AI14" s="182"/>
      <c r="AJ14" s="180"/>
      <c r="AK14" s="180"/>
      <c r="AL14" s="180"/>
      <c r="AM14" s="180"/>
      <c r="AN14" s="180"/>
      <c r="AO14" s="180"/>
      <c r="AP14" s="180"/>
      <c r="AQ14" s="180"/>
      <c r="AR14" s="180"/>
      <c r="AS14" s="180"/>
      <c r="AT14" s="180"/>
      <c r="AU14" s="180"/>
      <c r="AV14" s="180"/>
      <c r="AW14" s="180"/>
      <c r="AX14" s="180"/>
    </row>
    <row r="15" spans="1:50">
      <c r="A15" s="182"/>
      <c r="B15" s="325"/>
      <c r="C15" s="325" t="s">
        <v>12</v>
      </c>
      <c r="D15" s="326"/>
      <c r="E15" s="326"/>
      <c r="F15" s="326"/>
      <c r="G15" s="326"/>
      <c r="H15" s="326"/>
      <c r="I15" s="326"/>
      <c r="J15" s="326"/>
      <c r="K15" s="326"/>
      <c r="L15" s="326"/>
      <c r="M15" s="326"/>
      <c r="N15" s="326"/>
      <c r="O15" s="326"/>
      <c r="P15" s="326"/>
      <c r="Q15" s="326"/>
      <c r="R15" s="182"/>
      <c r="S15" s="182"/>
      <c r="T15" s="182"/>
      <c r="U15" s="182"/>
      <c r="V15" s="182"/>
      <c r="W15" s="182"/>
      <c r="X15" s="182"/>
      <c r="Y15" s="182"/>
      <c r="Z15" s="182"/>
      <c r="AA15" s="182"/>
      <c r="AB15" s="182"/>
      <c r="AC15" s="182"/>
      <c r="AD15" s="182"/>
      <c r="AE15" s="182"/>
      <c r="AF15" s="182"/>
      <c r="AG15" s="182"/>
      <c r="AH15" s="182"/>
      <c r="AI15" s="182"/>
      <c r="AJ15" s="180"/>
      <c r="AK15" s="180"/>
      <c r="AL15" s="180"/>
      <c r="AM15" s="180"/>
      <c r="AN15" s="180"/>
      <c r="AO15" s="180"/>
      <c r="AP15" s="180"/>
      <c r="AQ15" s="180"/>
      <c r="AR15" s="180"/>
      <c r="AS15" s="180"/>
      <c r="AT15" s="180"/>
      <c r="AU15" s="180"/>
      <c r="AV15" s="180"/>
      <c r="AW15" s="180"/>
      <c r="AX15" s="180"/>
    </row>
    <row r="16" spans="1:50">
      <c r="A16" s="182"/>
      <c r="B16" s="325"/>
      <c r="C16" s="1721"/>
      <c r="D16" s="1721"/>
      <c r="E16" s="1721"/>
      <c r="F16" s="1721"/>
      <c r="G16" s="1721"/>
      <c r="H16" s="1721"/>
      <c r="I16" s="1721"/>
      <c r="J16" s="1721"/>
      <c r="K16" s="1721"/>
      <c r="L16" s="1721"/>
      <c r="M16" s="1721"/>
      <c r="N16" s="1721"/>
      <c r="O16" s="1721"/>
      <c r="P16" s="1721"/>
      <c r="Q16" s="1721"/>
      <c r="R16" s="182"/>
      <c r="S16" s="182"/>
      <c r="T16" s="182"/>
      <c r="U16" s="182"/>
      <c r="V16" s="182"/>
      <c r="W16" s="182"/>
      <c r="X16" s="182"/>
      <c r="Y16" s="182"/>
      <c r="Z16" s="182"/>
      <c r="AA16" s="182"/>
      <c r="AB16" s="182"/>
      <c r="AC16" s="182"/>
      <c r="AD16" s="182"/>
      <c r="AE16" s="182"/>
      <c r="AF16" s="182"/>
      <c r="AG16" s="182"/>
      <c r="AH16" s="182"/>
      <c r="AI16" s="182"/>
      <c r="AJ16" s="180"/>
      <c r="AK16" s="180"/>
      <c r="AL16" s="180"/>
      <c r="AM16" s="180"/>
      <c r="AN16" s="180"/>
      <c r="AO16" s="180"/>
      <c r="AP16" s="180"/>
      <c r="AQ16" s="180"/>
      <c r="AR16" s="180"/>
      <c r="AS16" s="180"/>
      <c r="AT16" s="180"/>
      <c r="AU16" s="180"/>
      <c r="AV16" s="180"/>
      <c r="AW16" s="180"/>
      <c r="AX16" s="180"/>
    </row>
    <row r="17" spans="1:50">
      <c r="A17" s="182"/>
      <c r="B17" s="190"/>
      <c r="C17" s="190"/>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0"/>
      <c r="AK17" s="180"/>
      <c r="AL17" s="180"/>
      <c r="AM17" s="180"/>
      <c r="AN17" s="180"/>
      <c r="AO17" s="180"/>
      <c r="AP17" s="180"/>
      <c r="AQ17" s="180"/>
      <c r="AR17" s="180"/>
      <c r="AS17" s="180"/>
      <c r="AT17" s="180"/>
      <c r="AU17" s="180"/>
      <c r="AV17" s="180"/>
      <c r="AW17" s="180"/>
      <c r="AX17" s="180"/>
    </row>
    <row r="18" spans="1:50">
      <c r="A18" s="182"/>
      <c r="B18" s="182"/>
      <c r="C18" s="182"/>
      <c r="D18" s="182"/>
      <c r="E18" s="182"/>
      <c r="F18" s="182"/>
      <c r="G18" s="182"/>
      <c r="H18" s="182"/>
      <c r="I18" s="182"/>
      <c r="J18" s="182"/>
      <c r="K18" s="182"/>
      <c r="L18" s="182"/>
      <c r="M18" s="182"/>
      <c r="N18" s="182"/>
      <c r="O18" s="182"/>
      <c r="P18" s="182" t="s">
        <v>476</v>
      </c>
      <c r="Q18" s="182"/>
      <c r="R18" s="182"/>
      <c r="S18" s="182"/>
      <c r="T18" s="182"/>
      <c r="U18" s="182"/>
      <c r="V18" s="182"/>
      <c r="W18" s="182"/>
      <c r="X18" s="182"/>
      <c r="Y18" s="182"/>
      <c r="Z18" s="182"/>
      <c r="AA18" s="182"/>
      <c r="AB18" s="182"/>
      <c r="AC18" s="182"/>
      <c r="AD18" s="182"/>
      <c r="AE18" s="182"/>
      <c r="AF18" s="182"/>
      <c r="AG18" s="182"/>
      <c r="AH18" s="182"/>
      <c r="AI18" s="182"/>
      <c r="AJ18" s="180"/>
      <c r="AK18" s="180"/>
      <c r="AL18" s="180"/>
      <c r="AM18" s="180"/>
      <c r="AN18" s="180"/>
      <c r="AO18" s="180"/>
      <c r="AP18" s="180"/>
      <c r="AQ18" s="180"/>
      <c r="AR18" s="180"/>
      <c r="AS18" s="180"/>
      <c r="AT18" s="180"/>
      <c r="AU18" s="180"/>
      <c r="AV18" s="180"/>
      <c r="AW18" s="180"/>
      <c r="AX18" s="180"/>
    </row>
    <row r="19" spans="1:50" ht="26.25" customHeight="1">
      <c r="A19" s="177" t="s">
        <v>1368</v>
      </c>
      <c r="B19" s="178"/>
      <c r="C19" s="178"/>
      <c r="D19" s="178"/>
      <c r="E19" s="178"/>
      <c r="F19" s="178"/>
      <c r="G19" s="178"/>
      <c r="H19" s="178"/>
      <c r="I19" s="178"/>
      <c r="J19" s="178"/>
      <c r="K19" s="178"/>
      <c r="L19" s="178"/>
      <c r="M19" s="178"/>
      <c r="N19" s="178"/>
      <c r="O19" s="178"/>
      <c r="P19" s="178"/>
      <c r="Q19" s="178"/>
      <c r="R19" s="178"/>
      <c r="S19" s="178"/>
      <c r="T19" s="178"/>
      <c r="U19" s="178"/>
      <c r="V19" s="178"/>
      <c r="W19" s="178"/>
      <c r="X19" s="179"/>
      <c r="Y19" s="179"/>
      <c r="Z19" s="179"/>
      <c r="AA19" s="179"/>
      <c r="AB19" s="179"/>
      <c r="AC19" s="179"/>
      <c r="AD19" s="179"/>
      <c r="AE19" s="179"/>
      <c r="AF19" s="179"/>
      <c r="AG19" s="179"/>
      <c r="AH19" s="179"/>
      <c r="AI19" s="179"/>
      <c r="AJ19" s="180"/>
      <c r="AK19" s="180"/>
      <c r="AL19" s="180"/>
      <c r="AM19" s="180"/>
      <c r="AN19" s="180"/>
      <c r="AO19" s="180"/>
      <c r="AP19" s="180"/>
      <c r="AQ19" s="180"/>
      <c r="AR19" s="180"/>
      <c r="AS19" s="180"/>
      <c r="AT19" s="180"/>
      <c r="AU19" s="180"/>
      <c r="AV19" s="180"/>
      <c r="AW19" s="180"/>
      <c r="AX19" s="180"/>
    </row>
    <row r="20" spans="1:50" ht="14.25">
      <c r="A20" s="181"/>
      <c r="B20" s="1716" t="s">
        <v>80</v>
      </c>
      <c r="C20" s="1716"/>
      <c r="D20" s="1716"/>
      <c r="E20" s="1716"/>
      <c r="F20" s="1716"/>
      <c r="G20" s="1716"/>
      <c r="H20" s="1716"/>
      <c r="I20" s="1716"/>
      <c r="J20" s="1716"/>
      <c r="K20" s="1716"/>
      <c r="L20" s="182"/>
      <c r="M20" s="182"/>
      <c r="N20" s="182"/>
      <c r="O20" s="190"/>
      <c r="P20" s="182"/>
      <c r="Q20" s="182"/>
      <c r="R20" s="182"/>
      <c r="S20" s="182"/>
      <c r="T20" s="182"/>
      <c r="U20" s="182"/>
      <c r="V20" s="182"/>
      <c r="W20" s="182"/>
      <c r="X20" s="182"/>
      <c r="Y20" s="182"/>
      <c r="Z20" s="182"/>
      <c r="AA20" s="182"/>
      <c r="AB20" s="182"/>
      <c r="AC20" s="182"/>
      <c r="AD20" s="182"/>
      <c r="AE20" s="182"/>
      <c r="AF20" s="182"/>
      <c r="AG20" s="182"/>
      <c r="AH20" s="182"/>
      <c r="AI20" s="182"/>
      <c r="AJ20" s="180"/>
      <c r="AK20" s="180"/>
      <c r="AL20" s="180"/>
      <c r="AM20" s="180"/>
      <c r="AN20" s="180"/>
      <c r="AO20" s="180"/>
      <c r="AP20" s="180"/>
      <c r="AQ20" s="180"/>
      <c r="AR20" s="180"/>
      <c r="AS20" s="180"/>
      <c r="AT20" s="180"/>
      <c r="AU20" s="180"/>
      <c r="AV20" s="180"/>
      <c r="AW20" s="180"/>
      <c r="AX20" s="180"/>
    </row>
    <row r="21" spans="1:50">
      <c r="A21" s="182"/>
      <c r="B21" s="1709" t="s">
        <v>1575</v>
      </c>
      <c r="C21" s="1708"/>
      <c r="D21" s="1708" t="s">
        <v>1630</v>
      </c>
      <c r="E21" s="1708"/>
      <c r="F21" s="1708"/>
      <c r="G21" s="1708"/>
      <c r="H21" s="1708"/>
      <c r="I21" s="1708"/>
      <c r="J21" s="1708"/>
      <c r="K21" s="1704"/>
      <c r="L21" s="185"/>
      <c r="M21" s="185"/>
      <c r="N21" s="185"/>
      <c r="O21" s="185"/>
      <c r="P21" s="185"/>
      <c r="Q21" s="185"/>
      <c r="R21" s="185"/>
      <c r="S21" s="185"/>
      <c r="T21" s="185"/>
      <c r="U21" s="185"/>
      <c r="V21" s="182"/>
      <c r="W21" s="182"/>
      <c r="X21" s="182"/>
      <c r="Y21" s="182"/>
      <c r="Z21" s="182"/>
      <c r="AA21" s="182"/>
      <c r="AB21" s="182"/>
      <c r="AC21" s="182"/>
      <c r="AD21" s="182"/>
      <c r="AE21" s="182"/>
      <c r="AF21" s="182"/>
      <c r="AG21" s="182"/>
      <c r="AH21" s="182"/>
      <c r="AI21" s="182"/>
      <c r="AJ21" s="180"/>
      <c r="AK21" s="180"/>
      <c r="AL21" s="180"/>
      <c r="AM21" s="180"/>
      <c r="AN21" s="180"/>
      <c r="AO21" s="180"/>
      <c r="AP21" s="180"/>
      <c r="AQ21" s="180"/>
      <c r="AR21" s="180"/>
      <c r="AS21" s="180"/>
      <c r="AT21" s="180"/>
      <c r="AU21" s="180"/>
      <c r="AV21" s="180"/>
      <c r="AW21" s="180"/>
      <c r="AX21" s="180"/>
    </row>
    <row r="22" spans="1:50">
      <c r="A22" s="182"/>
      <c r="B22" s="1696"/>
      <c r="C22" s="1697"/>
      <c r="D22" s="1697" t="s">
        <v>2049</v>
      </c>
      <c r="E22" s="1697"/>
      <c r="F22" s="1697" t="s">
        <v>1202</v>
      </c>
      <c r="G22" s="1697"/>
      <c r="H22" s="1697" t="s">
        <v>1203</v>
      </c>
      <c r="I22" s="1697"/>
      <c r="J22" s="1697" t="s">
        <v>1223</v>
      </c>
      <c r="K22" s="1705"/>
      <c r="L22" s="185"/>
      <c r="M22" s="185"/>
      <c r="N22" s="185"/>
      <c r="O22" s="185"/>
      <c r="P22" s="185"/>
      <c r="Q22" s="185"/>
      <c r="R22" s="185"/>
      <c r="S22" s="185"/>
      <c r="T22" s="185"/>
      <c r="U22" s="185"/>
      <c r="V22" s="182"/>
      <c r="W22" s="182"/>
      <c r="X22" s="182"/>
      <c r="Y22" s="182"/>
      <c r="Z22" s="182"/>
      <c r="AA22" s="182"/>
      <c r="AB22" s="182"/>
      <c r="AC22" s="182"/>
      <c r="AD22" s="182"/>
      <c r="AE22" s="182"/>
      <c r="AF22" s="182"/>
      <c r="AG22" s="182"/>
      <c r="AH22" s="182"/>
      <c r="AI22" s="182"/>
      <c r="AJ22" s="180"/>
      <c r="AK22" s="180"/>
      <c r="AL22" s="180"/>
      <c r="AM22" s="180"/>
      <c r="AN22" s="180"/>
      <c r="AO22" s="180"/>
      <c r="AP22" s="180"/>
      <c r="AQ22" s="180"/>
      <c r="AR22" s="180"/>
      <c r="AS22" s="180"/>
      <c r="AT22" s="180"/>
      <c r="AU22" s="180"/>
      <c r="AV22" s="180"/>
      <c r="AW22" s="180"/>
      <c r="AX22" s="180"/>
    </row>
    <row r="23" spans="1:50">
      <c r="A23" s="182"/>
      <c r="B23" s="1696"/>
      <c r="C23" s="1697"/>
      <c r="D23" s="1697"/>
      <c r="E23" s="1697"/>
      <c r="F23" s="1697"/>
      <c r="G23" s="1697"/>
      <c r="H23" s="1697"/>
      <c r="I23" s="1697"/>
      <c r="J23" s="1697"/>
      <c r="K23" s="1705"/>
      <c r="L23" s="185"/>
      <c r="M23" s="185"/>
      <c r="N23" s="185"/>
      <c r="O23" s="185"/>
      <c r="P23" s="185"/>
      <c r="Q23" s="185"/>
      <c r="R23" s="185"/>
      <c r="S23" s="185"/>
      <c r="T23" s="185"/>
      <c r="U23" s="185"/>
      <c r="V23" s="182"/>
      <c r="W23" s="182"/>
      <c r="X23" s="182"/>
      <c r="Y23" s="182"/>
      <c r="Z23" s="182"/>
      <c r="AA23" s="182"/>
      <c r="AB23" s="182"/>
      <c r="AC23" s="182"/>
      <c r="AD23" s="182"/>
      <c r="AE23" s="182"/>
      <c r="AF23" s="182"/>
      <c r="AG23" s="182"/>
      <c r="AH23" s="182"/>
      <c r="AI23" s="182"/>
      <c r="AJ23" s="180"/>
      <c r="AK23" s="180"/>
      <c r="AL23" s="180"/>
      <c r="AM23" s="180"/>
      <c r="AN23" s="180"/>
      <c r="AO23" s="180"/>
      <c r="AP23" s="180"/>
      <c r="AQ23" s="180"/>
      <c r="AR23" s="180"/>
      <c r="AS23" s="180"/>
      <c r="AT23" s="180"/>
      <c r="AU23" s="180"/>
      <c r="AV23" s="180"/>
      <c r="AW23" s="180"/>
      <c r="AX23" s="180"/>
    </row>
    <row r="24" spans="1:50">
      <c r="A24" s="182"/>
      <c r="B24" s="1696" t="s">
        <v>864</v>
      </c>
      <c r="C24" s="1697"/>
      <c r="D24" s="1724">
        <v>2416.0500000000002</v>
      </c>
      <c r="E24" s="1724"/>
      <c r="F24" s="1717">
        <v>2277.56</v>
      </c>
      <c r="G24" s="1717"/>
      <c r="H24" s="1717">
        <v>132.26</v>
      </c>
      <c r="I24" s="1717"/>
      <c r="J24" s="1717">
        <v>6.83</v>
      </c>
      <c r="K24" s="1718"/>
      <c r="L24" s="69"/>
      <c r="M24" s="69"/>
      <c r="N24" s="69"/>
      <c r="O24" s="69"/>
      <c r="P24" s="69"/>
      <c r="Q24" s="69"/>
      <c r="R24" s="69"/>
      <c r="S24" s="69"/>
      <c r="T24" s="69"/>
      <c r="U24" s="69"/>
      <c r="V24" s="182"/>
      <c r="W24" s="182"/>
      <c r="X24" s="182"/>
      <c r="Y24" s="182"/>
      <c r="Z24" s="182"/>
      <c r="AA24" s="182"/>
      <c r="AB24" s="182"/>
      <c r="AC24" s="182"/>
      <c r="AD24" s="182"/>
      <c r="AE24" s="182"/>
      <c r="AF24" s="182"/>
      <c r="AG24" s="182"/>
      <c r="AH24" s="182"/>
      <c r="AI24" s="182"/>
      <c r="AJ24" s="180"/>
      <c r="AK24" s="180"/>
      <c r="AL24" s="180"/>
      <c r="AM24" s="180"/>
      <c r="AN24" s="180"/>
      <c r="AO24" s="180"/>
      <c r="AP24" s="180"/>
      <c r="AQ24" s="180"/>
      <c r="AR24" s="180"/>
      <c r="AS24" s="180"/>
      <c r="AT24" s="180"/>
      <c r="AU24" s="180"/>
      <c r="AV24" s="180"/>
      <c r="AW24" s="180"/>
      <c r="AX24" s="180"/>
    </row>
    <row r="25" spans="1:50">
      <c r="A25" s="182"/>
      <c r="B25" s="1696" t="s">
        <v>865</v>
      </c>
      <c r="C25" s="1697"/>
      <c r="D25" s="1717">
        <v>2222.38</v>
      </c>
      <c r="E25" s="1717"/>
      <c r="F25" s="1717">
        <v>2092.3200000000002</v>
      </c>
      <c r="G25" s="1717"/>
      <c r="H25" s="1717">
        <v>121.6</v>
      </c>
      <c r="I25" s="1717"/>
      <c r="J25" s="1717">
        <v>8.4600000000000009</v>
      </c>
      <c r="K25" s="1718"/>
      <c r="L25" s="69"/>
      <c r="M25" s="69"/>
      <c r="N25" s="69"/>
      <c r="O25" s="69"/>
      <c r="P25" s="69"/>
      <c r="Q25" s="69"/>
      <c r="R25" s="69"/>
      <c r="S25" s="69"/>
      <c r="T25" s="69"/>
      <c r="U25" s="69"/>
      <c r="V25" s="182"/>
      <c r="W25" s="182"/>
      <c r="X25" s="182"/>
      <c r="Y25" s="182"/>
      <c r="Z25" s="182"/>
      <c r="AA25" s="182"/>
      <c r="AB25" s="182"/>
      <c r="AC25" s="182"/>
      <c r="AD25" s="182"/>
      <c r="AE25" s="182"/>
      <c r="AF25" s="182"/>
      <c r="AG25" s="182"/>
      <c r="AH25" s="182"/>
      <c r="AI25" s="182"/>
      <c r="AJ25" s="180"/>
      <c r="AK25" s="180"/>
      <c r="AL25" s="180"/>
      <c r="AM25" s="180"/>
      <c r="AN25" s="180"/>
      <c r="AO25" s="180"/>
      <c r="AP25" s="180"/>
      <c r="AQ25" s="180"/>
      <c r="AR25" s="180"/>
      <c r="AS25" s="180"/>
      <c r="AT25" s="180"/>
      <c r="AU25" s="180"/>
      <c r="AV25" s="180"/>
      <c r="AW25" s="180"/>
      <c r="AX25" s="180"/>
    </row>
    <row r="26" spans="1:50">
      <c r="A26" s="182"/>
      <c r="B26" s="1696" t="s">
        <v>1564</v>
      </c>
      <c r="C26" s="1697"/>
      <c r="D26" s="1717">
        <v>2140.09</v>
      </c>
      <c r="E26" s="1717"/>
      <c r="F26" s="1717">
        <v>2024.32</v>
      </c>
      <c r="G26" s="1717"/>
      <c r="H26" s="1717">
        <v>109.54</v>
      </c>
      <c r="I26" s="1717"/>
      <c r="J26" s="1717">
        <v>6.23</v>
      </c>
      <c r="K26" s="1718"/>
      <c r="L26" s="69"/>
      <c r="M26" s="69"/>
      <c r="N26" s="69"/>
      <c r="O26" s="69"/>
      <c r="P26" s="69"/>
      <c r="Q26" s="69"/>
      <c r="R26" s="69"/>
      <c r="S26" s="69"/>
      <c r="T26" s="69"/>
      <c r="U26" s="69"/>
      <c r="V26" s="182"/>
      <c r="W26" s="182"/>
      <c r="X26" s="182"/>
      <c r="Y26" s="182"/>
      <c r="Z26" s="182"/>
      <c r="AA26" s="182"/>
      <c r="AB26" s="182"/>
      <c r="AC26" s="182"/>
      <c r="AD26" s="182"/>
      <c r="AE26" s="182"/>
      <c r="AF26" s="182"/>
      <c r="AG26" s="182"/>
      <c r="AH26" s="182"/>
      <c r="AI26" s="182"/>
      <c r="AJ26" s="180"/>
      <c r="AK26" s="180"/>
      <c r="AL26" s="180"/>
      <c r="AM26" s="180"/>
      <c r="AN26" s="180"/>
      <c r="AO26" s="180"/>
      <c r="AP26" s="180"/>
      <c r="AQ26" s="180"/>
      <c r="AR26" s="180"/>
      <c r="AS26" s="180"/>
      <c r="AT26" s="180"/>
      <c r="AU26" s="180"/>
      <c r="AV26" s="180"/>
      <c r="AW26" s="180"/>
      <c r="AX26" s="180"/>
    </row>
    <row r="27" spans="1:50">
      <c r="A27" s="182"/>
      <c r="B27" s="1696" t="s">
        <v>655</v>
      </c>
      <c r="C27" s="1697"/>
      <c r="D27" s="1717">
        <v>1902.12</v>
      </c>
      <c r="E27" s="1717"/>
      <c r="F27" s="1717">
        <v>1815.86</v>
      </c>
      <c r="G27" s="1717"/>
      <c r="H27" s="1717">
        <v>81.09</v>
      </c>
      <c r="I27" s="1717"/>
      <c r="J27" s="1717">
        <v>5.17</v>
      </c>
      <c r="K27" s="1718"/>
      <c r="L27" s="69"/>
      <c r="M27" s="69"/>
      <c r="N27" s="69"/>
      <c r="O27" s="69"/>
      <c r="P27" s="69"/>
      <c r="Q27" s="69"/>
      <c r="R27" s="69"/>
      <c r="S27" s="69"/>
      <c r="T27" s="69"/>
      <c r="U27" s="69"/>
      <c r="V27" s="182"/>
      <c r="W27" s="182"/>
      <c r="X27" s="182"/>
      <c r="Y27" s="182"/>
      <c r="Z27" s="182"/>
      <c r="AA27" s="182"/>
      <c r="AB27" s="182"/>
      <c r="AC27" s="182"/>
      <c r="AD27" s="182"/>
      <c r="AE27" s="182"/>
      <c r="AF27" s="182"/>
      <c r="AG27" s="182"/>
      <c r="AH27" s="182"/>
      <c r="AI27" s="182"/>
      <c r="AJ27" s="180"/>
      <c r="AK27" s="180"/>
      <c r="AL27" s="180"/>
      <c r="AM27" s="180"/>
      <c r="AN27" s="180"/>
      <c r="AO27" s="180"/>
      <c r="AP27" s="180"/>
      <c r="AQ27" s="180"/>
      <c r="AR27" s="180"/>
      <c r="AS27" s="180"/>
      <c r="AT27" s="180"/>
      <c r="AU27" s="180"/>
      <c r="AV27" s="180"/>
      <c r="AW27" s="180"/>
      <c r="AX27" s="180"/>
    </row>
    <row r="28" spans="1:50">
      <c r="A28" s="182"/>
      <c r="B28" s="1696" t="s">
        <v>1257</v>
      </c>
      <c r="C28" s="1697"/>
      <c r="D28" s="1712">
        <v>2215.63</v>
      </c>
      <c r="E28" s="1712"/>
      <c r="F28" s="1712">
        <v>2128.4699999999998</v>
      </c>
      <c r="G28" s="1712"/>
      <c r="H28" s="1712">
        <v>82.72</v>
      </c>
      <c r="I28" s="1712"/>
      <c r="J28" s="1712">
        <v>4.4400000000000004</v>
      </c>
      <c r="K28" s="1713"/>
      <c r="L28" s="69"/>
      <c r="M28" s="69"/>
      <c r="N28" s="69"/>
      <c r="O28" s="69"/>
      <c r="P28" s="69"/>
      <c r="Q28" s="69"/>
      <c r="R28" s="69"/>
      <c r="S28" s="69"/>
      <c r="T28" s="69"/>
      <c r="U28" s="69"/>
      <c r="V28" s="182"/>
      <c r="W28" s="182"/>
      <c r="X28" s="182"/>
      <c r="Y28" s="182"/>
      <c r="Z28" s="182"/>
      <c r="AA28" s="182"/>
      <c r="AB28" s="182"/>
      <c r="AC28" s="182"/>
      <c r="AD28" s="182"/>
      <c r="AE28" s="182"/>
      <c r="AF28" s="182"/>
      <c r="AG28" s="182"/>
      <c r="AH28" s="182"/>
      <c r="AI28" s="182"/>
      <c r="AJ28" s="180"/>
      <c r="AK28" s="180"/>
      <c r="AL28" s="180"/>
      <c r="AM28" s="180"/>
      <c r="AN28" s="180"/>
      <c r="AO28" s="180"/>
      <c r="AP28" s="180"/>
      <c r="AQ28" s="180"/>
      <c r="AR28" s="180"/>
      <c r="AS28" s="180"/>
      <c r="AT28" s="180"/>
      <c r="AU28" s="180"/>
      <c r="AV28" s="180"/>
      <c r="AW28" s="180"/>
      <c r="AX28" s="180"/>
    </row>
    <row r="29" spans="1:50">
      <c r="A29" s="182"/>
      <c r="B29" s="1701" t="s">
        <v>2031</v>
      </c>
      <c r="C29" s="1702"/>
      <c r="D29" s="1722">
        <v>2244.6799999999998</v>
      </c>
      <c r="E29" s="1722"/>
      <c r="F29" s="1722">
        <v>2177.66</v>
      </c>
      <c r="G29" s="1722"/>
      <c r="H29" s="1722">
        <v>62.36</v>
      </c>
      <c r="I29" s="1722"/>
      <c r="J29" s="1722">
        <v>4.66</v>
      </c>
      <c r="K29" s="1723"/>
      <c r="L29" s="69"/>
      <c r="M29" s="69"/>
      <c r="N29" s="69"/>
      <c r="O29" s="69"/>
      <c r="P29" s="69"/>
      <c r="Q29" s="69"/>
      <c r="R29" s="69"/>
      <c r="S29" s="69"/>
      <c r="T29" s="69"/>
      <c r="U29" s="69"/>
      <c r="V29" s="182"/>
      <c r="W29" s="182"/>
      <c r="X29" s="182"/>
      <c r="Y29" s="182"/>
      <c r="Z29" s="182"/>
      <c r="AA29" s="182"/>
      <c r="AB29" s="182"/>
      <c r="AC29" s="182"/>
      <c r="AD29" s="182"/>
      <c r="AE29" s="182"/>
      <c r="AF29" s="182"/>
      <c r="AG29" s="182"/>
      <c r="AH29" s="182"/>
      <c r="AI29" s="182"/>
      <c r="AJ29" s="180"/>
      <c r="AK29" s="180"/>
      <c r="AL29" s="180"/>
      <c r="AM29" s="180"/>
      <c r="AN29" s="180"/>
      <c r="AO29" s="180"/>
      <c r="AP29" s="180"/>
      <c r="AQ29" s="180"/>
      <c r="AR29" s="180"/>
      <c r="AS29" s="180"/>
      <c r="AT29" s="180"/>
      <c r="AU29" s="180"/>
      <c r="AV29" s="180"/>
      <c r="AW29" s="180"/>
      <c r="AX29" s="180"/>
    </row>
    <row r="30" spans="1:50">
      <c r="A30" s="182"/>
      <c r="B30" s="322" t="s">
        <v>428</v>
      </c>
      <c r="C30" s="323" t="s">
        <v>895</v>
      </c>
      <c r="D30" s="324"/>
      <c r="E30" s="324"/>
      <c r="F30" s="324"/>
      <c r="G30" s="189"/>
      <c r="H30" s="189"/>
      <c r="I30" s="189"/>
      <c r="J30" s="189"/>
      <c r="K30" s="189"/>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0"/>
      <c r="AK30" s="180"/>
      <c r="AL30" s="180"/>
      <c r="AM30" s="180"/>
      <c r="AN30" s="180"/>
      <c r="AO30" s="180"/>
      <c r="AP30" s="180"/>
      <c r="AQ30" s="180"/>
      <c r="AR30" s="180"/>
      <c r="AS30" s="180"/>
      <c r="AT30" s="180"/>
      <c r="AU30" s="180"/>
      <c r="AV30" s="180"/>
      <c r="AW30" s="180"/>
      <c r="AX30" s="180"/>
    </row>
    <row r="31" spans="1:50">
      <c r="A31" s="182"/>
      <c r="B31" s="190"/>
      <c r="C31" s="190"/>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0"/>
      <c r="AK31" s="180"/>
      <c r="AL31" s="180"/>
      <c r="AM31" s="180"/>
      <c r="AN31" s="180"/>
      <c r="AO31" s="180"/>
      <c r="AP31" s="180"/>
      <c r="AQ31" s="180"/>
      <c r="AR31" s="180"/>
      <c r="AS31" s="180"/>
      <c r="AT31" s="180"/>
      <c r="AU31" s="180"/>
      <c r="AV31" s="180"/>
      <c r="AW31" s="180"/>
      <c r="AX31" s="180"/>
    </row>
    <row r="32" spans="1:50">
      <c r="A32" s="182"/>
      <c r="B32" s="190"/>
      <c r="C32" s="1714"/>
      <c r="D32" s="1714"/>
      <c r="E32" s="1714"/>
      <c r="F32" s="1714"/>
      <c r="G32" s="1714"/>
      <c r="H32" s="1714"/>
      <c r="I32" s="1714"/>
      <c r="J32" s="1714"/>
      <c r="K32" s="1714"/>
      <c r="L32" s="1714"/>
      <c r="M32" s="1714"/>
      <c r="N32" s="1714"/>
      <c r="O32" s="1714"/>
      <c r="P32" s="1714"/>
      <c r="Q32" s="182"/>
      <c r="R32" s="182"/>
      <c r="S32" s="182"/>
      <c r="T32" s="182"/>
      <c r="U32" s="182"/>
      <c r="V32" s="182"/>
      <c r="W32" s="182"/>
      <c r="X32" s="182"/>
      <c r="Y32" s="182"/>
      <c r="Z32" s="182"/>
      <c r="AA32" s="182"/>
      <c r="AB32" s="182"/>
      <c r="AC32" s="182"/>
      <c r="AD32" s="182"/>
      <c r="AE32" s="182"/>
      <c r="AF32" s="182"/>
      <c r="AG32" s="182"/>
      <c r="AH32" s="182"/>
      <c r="AI32" s="182"/>
      <c r="AJ32" s="180"/>
      <c r="AK32" s="180"/>
      <c r="AL32" s="180"/>
      <c r="AM32" s="180"/>
      <c r="AN32" s="180"/>
      <c r="AO32" s="180"/>
      <c r="AP32" s="180"/>
      <c r="AQ32" s="180"/>
      <c r="AR32" s="180"/>
      <c r="AS32" s="180"/>
      <c r="AT32" s="180"/>
      <c r="AU32" s="180"/>
      <c r="AV32" s="180"/>
      <c r="AW32" s="180"/>
      <c r="AX32" s="180"/>
    </row>
    <row r="33" spans="1:50">
      <c r="A33" s="182"/>
      <c r="B33" s="190"/>
      <c r="C33" s="190"/>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0"/>
      <c r="AK33" s="180"/>
      <c r="AL33" s="180"/>
      <c r="AM33" s="180"/>
      <c r="AN33" s="180"/>
      <c r="AO33" s="180"/>
      <c r="AP33" s="180"/>
      <c r="AQ33" s="180"/>
      <c r="AR33" s="180"/>
      <c r="AS33" s="180"/>
      <c r="AT33" s="180"/>
      <c r="AU33" s="180"/>
      <c r="AV33" s="180"/>
      <c r="AW33" s="180"/>
      <c r="AX33" s="180"/>
    </row>
    <row r="34" spans="1:50">
      <c r="A34" s="182"/>
      <c r="B34" s="182"/>
      <c r="C34" s="182"/>
      <c r="D34" s="182"/>
      <c r="E34" s="182"/>
      <c r="F34" s="182"/>
      <c r="G34" s="182"/>
      <c r="H34" s="182"/>
      <c r="I34" s="182"/>
      <c r="J34" s="182"/>
      <c r="K34" s="182"/>
      <c r="L34" s="189"/>
      <c r="M34" s="189"/>
      <c r="N34" s="189"/>
      <c r="O34" s="189"/>
      <c r="P34" s="189"/>
      <c r="Q34" s="189"/>
      <c r="R34" s="189"/>
      <c r="S34" s="189"/>
      <c r="T34" s="182"/>
      <c r="U34" s="182"/>
      <c r="V34" s="182"/>
      <c r="W34" s="182"/>
      <c r="X34" s="182"/>
      <c r="Y34" s="182"/>
      <c r="Z34" s="182"/>
      <c r="AA34" s="182"/>
      <c r="AB34" s="182"/>
      <c r="AC34" s="182"/>
      <c r="AD34" s="182"/>
      <c r="AE34" s="182"/>
      <c r="AF34" s="182"/>
      <c r="AG34" s="182"/>
      <c r="AH34" s="182"/>
      <c r="AI34" s="182"/>
      <c r="AJ34" s="180"/>
      <c r="AK34" s="180"/>
      <c r="AL34" s="180"/>
      <c r="AM34" s="180"/>
      <c r="AN34" s="180"/>
      <c r="AO34" s="180"/>
      <c r="AP34" s="180"/>
      <c r="AQ34" s="180"/>
      <c r="AR34" s="180"/>
      <c r="AS34" s="180"/>
      <c r="AT34" s="180"/>
      <c r="AU34" s="180"/>
      <c r="AV34" s="180"/>
      <c r="AW34" s="180"/>
      <c r="AX34" s="180"/>
    </row>
    <row r="35" spans="1:50" ht="26.25" customHeight="1">
      <c r="A35" s="177" t="s">
        <v>13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80"/>
      <c r="AF35" s="180"/>
      <c r="AG35" s="180"/>
      <c r="AH35" s="180"/>
      <c r="AI35" s="180"/>
      <c r="AJ35" s="180"/>
      <c r="AK35" s="180"/>
      <c r="AL35" s="180"/>
      <c r="AM35" s="180"/>
      <c r="AN35" s="180"/>
      <c r="AO35" s="180"/>
      <c r="AP35" s="180"/>
      <c r="AQ35" s="180"/>
      <c r="AR35" s="180"/>
      <c r="AS35" s="180"/>
      <c r="AT35" s="180"/>
      <c r="AU35" s="180"/>
      <c r="AV35" s="180"/>
      <c r="AW35" s="180"/>
      <c r="AX35" s="180"/>
    </row>
    <row r="36" spans="1:50">
      <c r="A36" s="182"/>
      <c r="B36" s="1715" t="s">
        <v>833</v>
      </c>
      <c r="C36" s="1715"/>
      <c r="D36" s="1715"/>
      <c r="E36" s="1715"/>
      <c r="F36" s="1715"/>
      <c r="G36" s="1715"/>
      <c r="H36" s="1715"/>
      <c r="I36" s="1715"/>
      <c r="J36" s="1715"/>
      <c r="K36" s="1715"/>
      <c r="L36" s="1715"/>
      <c r="M36" s="1715"/>
      <c r="N36" s="1715"/>
      <c r="O36" s="1715"/>
      <c r="P36" s="1715"/>
      <c r="Q36" s="1715"/>
      <c r="R36" s="1715"/>
      <c r="S36" s="1715"/>
      <c r="T36" s="188"/>
      <c r="U36" s="188"/>
      <c r="V36" s="182"/>
      <c r="W36" s="182"/>
      <c r="X36" s="182"/>
      <c r="Y36" s="182"/>
      <c r="Z36" s="182"/>
      <c r="AA36" s="182"/>
      <c r="AB36" s="182"/>
      <c r="AC36" s="182"/>
      <c r="AD36" s="182"/>
      <c r="AE36" s="180"/>
      <c r="AF36" s="180"/>
      <c r="AG36" s="180"/>
      <c r="AH36" s="180"/>
      <c r="AI36" s="180"/>
      <c r="AJ36" s="180"/>
      <c r="AK36" s="180"/>
      <c r="AL36" s="180"/>
      <c r="AM36" s="180"/>
      <c r="AN36" s="180"/>
      <c r="AO36" s="180"/>
      <c r="AP36" s="180"/>
      <c r="AQ36" s="180"/>
      <c r="AR36" s="180"/>
      <c r="AS36" s="180"/>
      <c r="AT36" s="180"/>
      <c r="AU36" s="180"/>
      <c r="AV36" s="180"/>
      <c r="AW36" s="180"/>
      <c r="AX36" s="180"/>
    </row>
    <row r="37" spans="1:50">
      <c r="A37" s="182"/>
      <c r="B37" s="1716" t="s">
        <v>834</v>
      </c>
      <c r="C37" s="1716"/>
      <c r="D37" s="1716"/>
      <c r="E37" s="1716"/>
      <c r="F37" s="1716"/>
      <c r="G37" s="1716"/>
      <c r="H37" s="1716"/>
      <c r="I37" s="1716"/>
      <c r="J37" s="1716"/>
      <c r="K37" s="1716"/>
      <c r="L37" s="1716"/>
      <c r="M37" s="1716"/>
      <c r="N37" s="1716"/>
      <c r="O37" s="1716"/>
      <c r="P37" s="1716"/>
      <c r="Q37" s="1716"/>
      <c r="R37" s="1716"/>
      <c r="S37" s="1716"/>
      <c r="T37" s="188"/>
      <c r="U37" s="188"/>
      <c r="V37" s="182"/>
      <c r="W37" s="182"/>
      <c r="X37" s="182"/>
      <c r="Y37" s="182"/>
      <c r="Z37" s="182"/>
      <c r="AA37" s="182"/>
      <c r="AB37" s="182"/>
      <c r="AC37" s="182"/>
      <c r="AD37" s="182"/>
      <c r="AE37" s="180"/>
      <c r="AF37" s="180"/>
      <c r="AG37" s="180"/>
      <c r="AH37" s="180"/>
      <c r="AI37" s="180"/>
      <c r="AJ37" s="180"/>
      <c r="AK37" s="180"/>
      <c r="AL37" s="180"/>
      <c r="AM37" s="180"/>
      <c r="AN37" s="180"/>
      <c r="AO37" s="180"/>
      <c r="AP37" s="180"/>
      <c r="AQ37" s="180"/>
      <c r="AR37" s="180"/>
      <c r="AS37" s="180"/>
      <c r="AT37" s="180"/>
      <c r="AU37" s="180"/>
      <c r="AV37" s="180"/>
      <c r="AW37" s="180"/>
      <c r="AX37" s="180"/>
    </row>
    <row r="38" spans="1:50" ht="18.75" customHeight="1">
      <c r="A38" s="182"/>
      <c r="B38" s="1709" t="s">
        <v>1680</v>
      </c>
      <c r="C38" s="1708"/>
      <c r="D38" s="1708" t="s">
        <v>1571</v>
      </c>
      <c r="E38" s="1708"/>
      <c r="F38" s="1710" t="s">
        <v>835</v>
      </c>
      <c r="G38" s="1710"/>
      <c r="H38" s="1703" t="s">
        <v>836</v>
      </c>
      <c r="I38" s="1703"/>
      <c r="J38" s="1703" t="s">
        <v>837</v>
      </c>
      <c r="K38" s="1703"/>
      <c r="L38" s="1703" t="s">
        <v>838</v>
      </c>
      <c r="M38" s="1703"/>
      <c r="N38" s="1708" t="s">
        <v>839</v>
      </c>
      <c r="O38" s="1708"/>
      <c r="P38" s="1708" t="s">
        <v>840</v>
      </c>
      <c r="Q38" s="1708"/>
      <c r="R38" s="1703" t="s">
        <v>841</v>
      </c>
      <c r="S38" s="1704"/>
      <c r="T38" s="1706"/>
      <c r="U38" s="1706"/>
      <c r="V38" s="188"/>
      <c r="W38" s="192"/>
      <c r="X38" s="182"/>
      <c r="Y38" s="182"/>
      <c r="Z38" s="182"/>
      <c r="AA38" s="182"/>
      <c r="AB38" s="182"/>
      <c r="AC38" s="182"/>
      <c r="AD38" s="182"/>
      <c r="AE38" s="180"/>
      <c r="AF38" s="180"/>
      <c r="AG38" s="180"/>
      <c r="AH38" s="180"/>
      <c r="AI38" s="180"/>
      <c r="AJ38" s="180"/>
      <c r="AK38" s="180"/>
      <c r="AL38" s="180"/>
      <c r="AM38" s="180"/>
      <c r="AN38" s="180"/>
      <c r="AO38" s="180"/>
      <c r="AP38" s="180"/>
      <c r="AQ38" s="180"/>
      <c r="AR38" s="180"/>
      <c r="AS38" s="180"/>
      <c r="AT38" s="180"/>
      <c r="AU38" s="180"/>
      <c r="AV38" s="180"/>
      <c r="AW38" s="180"/>
      <c r="AX38" s="180"/>
    </row>
    <row r="39" spans="1:50" ht="18.75" customHeight="1">
      <c r="A39" s="182"/>
      <c r="B39" s="1696"/>
      <c r="C39" s="1697"/>
      <c r="D39" s="1697"/>
      <c r="E39" s="1697"/>
      <c r="F39" s="1711"/>
      <c r="G39" s="1711"/>
      <c r="H39" s="1707"/>
      <c r="I39" s="1707"/>
      <c r="J39" s="1707"/>
      <c r="K39" s="1707"/>
      <c r="L39" s="1707"/>
      <c r="M39" s="1707"/>
      <c r="N39" s="1697"/>
      <c r="O39" s="1697"/>
      <c r="P39" s="1697"/>
      <c r="Q39" s="1697"/>
      <c r="R39" s="1697"/>
      <c r="S39" s="1705"/>
      <c r="T39" s="1706"/>
      <c r="U39" s="1706"/>
      <c r="V39" s="188"/>
      <c r="W39" s="192"/>
      <c r="X39" s="182"/>
      <c r="Y39" s="182"/>
      <c r="Z39" s="182"/>
      <c r="AA39" s="182"/>
      <c r="AB39" s="182"/>
      <c r="AC39" s="182"/>
      <c r="AD39" s="182"/>
      <c r="AE39" s="180"/>
      <c r="AF39" s="180"/>
      <c r="AG39" s="180"/>
      <c r="AH39" s="180"/>
      <c r="AI39" s="180"/>
      <c r="AJ39" s="180"/>
      <c r="AK39" s="180"/>
      <c r="AL39" s="180"/>
      <c r="AM39" s="180"/>
      <c r="AN39" s="180"/>
      <c r="AO39" s="180"/>
      <c r="AP39" s="180"/>
      <c r="AQ39" s="180"/>
      <c r="AR39" s="180"/>
      <c r="AS39" s="180"/>
      <c r="AT39" s="180"/>
      <c r="AU39" s="180"/>
      <c r="AV39" s="180"/>
      <c r="AW39" s="180"/>
      <c r="AX39" s="180"/>
    </row>
    <row r="40" spans="1:50">
      <c r="A40" s="182"/>
      <c r="B40" s="1696" t="s">
        <v>1397</v>
      </c>
      <c r="C40" s="1697"/>
      <c r="D40" s="1698">
        <v>2950</v>
      </c>
      <c r="E40" s="1698"/>
      <c r="F40" s="1693" t="s">
        <v>15</v>
      </c>
      <c r="G40" s="1693"/>
      <c r="H40" s="1693">
        <v>486</v>
      </c>
      <c r="I40" s="1693"/>
      <c r="J40" s="1693">
        <v>443</v>
      </c>
      <c r="K40" s="1693"/>
      <c r="L40" s="1693">
        <v>940</v>
      </c>
      <c r="M40" s="1693"/>
      <c r="N40" s="1693">
        <v>711</v>
      </c>
      <c r="O40" s="1693"/>
      <c r="P40" s="1693">
        <v>283</v>
      </c>
      <c r="Q40" s="1693"/>
      <c r="R40" s="1693">
        <v>87</v>
      </c>
      <c r="S40" s="1694"/>
      <c r="T40" s="73"/>
      <c r="U40" s="73"/>
      <c r="V40" s="73"/>
      <c r="W40" s="73"/>
      <c r="X40" s="182"/>
      <c r="Y40" s="182"/>
      <c r="Z40" s="182"/>
      <c r="AA40" s="182"/>
      <c r="AB40" s="182"/>
      <c r="AC40" s="182"/>
      <c r="AD40" s="182"/>
      <c r="AE40" s="180"/>
      <c r="AF40" s="180"/>
      <c r="AG40" s="180"/>
      <c r="AH40" s="180"/>
      <c r="AI40" s="180"/>
      <c r="AJ40" s="180"/>
      <c r="AK40" s="180"/>
      <c r="AL40" s="180"/>
      <c r="AM40" s="180"/>
      <c r="AN40" s="180"/>
      <c r="AO40" s="180"/>
      <c r="AP40" s="180"/>
      <c r="AQ40" s="180"/>
      <c r="AR40" s="180"/>
      <c r="AS40" s="180"/>
      <c r="AT40" s="180"/>
      <c r="AU40" s="180"/>
      <c r="AV40" s="180"/>
      <c r="AW40" s="180"/>
      <c r="AX40" s="180"/>
    </row>
    <row r="41" spans="1:50">
      <c r="A41" s="182"/>
      <c r="B41" s="1696" t="s">
        <v>1398</v>
      </c>
      <c r="C41" s="1697"/>
      <c r="D41" s="1698">
        <f>SUM(F41:S41)</f>
        <v>2790</v>
      </c>
      <c r="E41" s="1698"/>
      <c r="F41" s="1693" t="s">
        <v>15</v>
      </c>
      <c r="G41" s="1693"/>
      <c r="H41" s="1693">
        <v>462</v>
      </c>
      <c r="I41" s="1693"/>
      <c r="J41" s="1693">
        <v>386</v>
      </c>
      <c r="K41" s="1693"/>
      <c r="L41" s="1693">
        <v>848</v>
      </c>
      <c r="M41" s="1693"/>
      <c r="N41" s="1693">
        <v>700</v>
      </c>
      <c r="O41" s="1693"/>
      <c r="P41" s="1693">
        <v>270</v>
      </c>
      <c r="Q41" s="1693"/>
      <c r="R41" s="1693">
        <v>124</v>
      </c>
      <c r="S41" s="1694"/>
      <c r="T41" s="73"/>
      <c r="U41" s="73"/>
      <c r="V41" s="73"/>
      <c r="W41" s="73"/>
      <c r="X41" s="182"/>
      <c r="Y41" s="182"/>
      <c r="Z41" s="182"/>
      <c r="AA41" s="182"/>
      <c r="AB41" s="182"/>
      <c r="AC41" s="182"/>
      <c r="AD41" s="182"/>
      <c r="AE41" s="180"/>
      <c r="AF41" s="180"/>
      <c r="AG41" s="180"/>
      <c r="AH41" s="180"/>
      <c r="AI41" s="180"/>
      <c r="AJ41" s="180"/>
      <c r="AK41" s="180"/>
      <c r="AL41" s="180"/>
      <c r="AM41" s="180"/>
      <c r="AN41" s="180"/>
      <c r="AO41" s="180"/>
      <c r="AP41" s="180"/>
      <c r="AQ41" s="180"/>
      <c r="AR41" s="180"/>
      <c r="AS41" s="180"/>
      <c r="AT41" s="180"/>
      <c r="AU41" s="180"/>
      <c r="AV41" s="180"/>
      <c r="AW41" s="180"/>
      <c r="AX41" s="180"/>
    </row>
    <row r="42" spans="1:50">
      <c r="A42" s="182"/>
      <c r="B42" s="1696" t="s">
        <v>864</v>
      </c>
      <c r="C42" s="1697"/>
      <c r="D42" s="1698">
        <f>SUM(F42:S42)</f>
        <v>2500</v>
      </c>
      <c r="E42" s="1698"/>
      <c r="F42" s="1693" t="s">
        <v>2159</v>
      </c>
      <c r="G42" s="1693"/>
      <c r="H42" s="1693">
        <v>345</v>
      </c>
      <c r="I42" s="1693"/>
      <c r="J42" s="1693">
        <v>356</v>
      </c>
      <c r="K42" s="1693"/>
      <c r="L42" s="1693">
        <v>750</v>
      </c>
      <c r="M42" s="1693"/>
      <c r="N42" s="1693">
        <v>629</v>
      </c>
      <c r="O42" s="1693"/>
      <c r="P42" s="1693">
        <v>271</v>
      </c>
      <c r="Q42" s="1693"/>
      <c r="R42" s="1693">
        <v>149</v>
      </c>
      <c r="S42" s="1694"/>
      <c r="T42" s="73"/>
      <c r="U42" s="73"/>
      <c r="V42" s="73"/>
      <c r="W42" s="73"/>
      <c r="X42" s="182"/>
      <c r="Y42" s="182"/>
      <c r="Z42" s="182"/>
      <c r="AA42" s="182"/>
      <c r="AB42" s="182"/>
      <c r="AC42" s="182"/>
      <c r="AD42" s="182"/>
      <c r="AE42" s="180"/>
      <c r="AF42" s="180"/>
      <c r="AG42" s="180"/>
      <c r="AH42" s="180"/>
      <c r="AI42" s="180"/>
      <c r="AJ42" s="180"/>
      <c r="AK42" s="180"/>
      <c r="AL42" s="180"/>
      <c r="AM42" s="180"/>
      <c r="AN42" s="180"/>
      <c r="AO42" s="180"/>
      <c r="AP42" s="180"/>
      <c r="AQ42" s="180"/>
      <c r="AR42" s="180"/>
      <c r="AS42" s="180"/>
      <c r="AT42" s="180"/>
      <c r="AU42" s="180"/>
      <c r="AV42" s="180"/>
      <c r="AW42" s="180"/>
      <c r="AX42" s="180"/>
    </row>
    <row r="43" spans="1:50">
      <c r="A43" s="182"/>
      <c r="B43" s="1696" t="s">
        <v>865</v>
      </c>
      <c r="C43" s="1697"/>
      <c r="D43" s="1698">
        <f>SUM(F43:S43)</f>
        <v>2199</v>
      </c>
      <c r="E43" s="1698"/>
      <c r="F43" s="1693" t="s">
        <v>15</v>
      </c>
      <c r="G43" s="1693"/>
      <c r="H43" s="1693">
        <v>301</v>
      </c>
      <c r="I43" s="1693"/>
      <c r="J43" s="1693">
        <v>330</v>
      </c>
      <c r="K43" s="1693"/>
      <c r="L43" s="1693">
        <v>648</v>
      </c>
      <c r="M43" s="1693"/>
      <c r="N43" s="1693">
        <v>506</v>
      </c>
      <c r="O43" s="1693"/>
      <c r="P43" s="1693">
        <v>258</v>
      </c>
      <c r="Q43" s="1693"/>
      <c r="R43" s="1693">
        <v>156</v>
      </c>
      <c r="S43" s="1694"/>
      <c r="T43" s="73"/>
      <c r="U43" s="73"/>
      <c r="V43" s="73"/>
      <c r="W43" s="73"/>
      <c r="X43" s="182"/>
      <c r="Y43" s="182"/>
      <c r="Z43" s="182"/>
      <c r="AA43" s="182"/>
      <c r="AB43" s="182"/>
      <c r="AC43" s="182"/>
      <c r="AD43" s="182"/>
      <c r="AE43" s="180"/>
      <c r="AF43" s="180"/>
      <c r="AG43" s="180"/>
      <c r="AH43" s="180"/>
      <c r="AI43" s="180"/>
      <c r="AJ43" s="180"/>
      <c r="AK43" s="180"/>
      <c r="AL43" s="180"/>
      <c r="AM43" s="180"/>
      <c r="AN43" s="180"/>
      <c r="AO43" s="180"/>
      <c r="AP43" s="180"/>
      <c r="AQ43" s="180"/>
      <c r="AR43" s="180"/>
      <c r="AS43" s="180"/>
      <c r="AT43" s="180"/>
      <c r="AU43" s="180"/>
      <c r="AV43" s="180"/>
      <c r="AW43" s="180"/>
      <c r="AX43" s="180"/>
    </row>
    <row r="44" spans="1:50">
      <c r="A44" s="182"/>
      <c r="B44" s="1696" t="s">
        <v>1564</v>
      </c>
      <c r="C44" s="1697"/>
      <c r="D44" s="1698">
        <f>SUM(F44:S44)</f>
        <v>1984</v>
      </c>
      <c r="E44" s="1698"/>
      <c r="F44" s="1693" t="s">
        <v>15</v>
      </c>
      <c r="G44" s="1693"/>
      <c r="H44" s="1693">
        <v>298</v>
      </c>
      <c r="I44" s="1693"/>
      <c r="J44" s="1693">
        <v>277</v>
      </c>
      <c r="K44" s="1693"/>
      <c r="L44" s="1693">
        <v>577</v>
      </c>
      <c r="M44" s="1693"/>
      <c r="N44" s="1693">
        <v>448</v>
      </c>
      <c r="O44" s="1693"/>
      <c r="P44" s="1693">
        <v>205</v>
      </c>
      <c r="Q44" s="1693"/>
      <c r="R44" s="1693">
        <v>179</v>
      </c>
      <c r="S44" s="1694"/>
      <c r="T44" s="73"/>
      <c r="U44" s="73"/>
      <c r="V44" s="73"/>
      <c r="W44" s="73"/>
      <c r="X44" s="182"/>
      <c r="Y44" s="182"/>
      <c r="Z44" s="182"/>
      <c r="AA44" s="182"/>
      <c r="AB44" s="182"/>
      <c r="AC44" s="182"/>
      <c r="AD44" s="182"/>
      <c r="AE44" s="180"/>
      <c r="AF44" s="180"/>
      <c r="AG44" s="180"/>
      <c r="AH44" s="180"/>
      <c r="AI44" s="180"/>
      <c r="AJ44" s="180"/>
      <c r="AK44" s="180"/>
      <c r="AL44" s="180"/>
      <c r="AM44" s="180"/>
      <c r="AN44" s="180"/>
      <c r="AO44" s="180"/>
      <c r="AP44" s="180"/>
      <c r="AQ44" s="180"/>
      <c r="AR44" s="180"/>
      <c r="AS44" s="180"/>
      <c r="AT44" s="180"/>
      <c r="AU44" s="180"/>
      <c r="AV44" s="180"/>
      <c r="AW44" s="180"/>
      <c r="AX44" s="180"/>
    </row>
    <row r="45" spans="1:50">
      <c r="A45" s="182"/>
      <c r="B45" s="1696" t="s">
        <v>655</v>
      </c>
      <c r="C45" s="1697"/>
      <c r="D45" s="1698">
        <f>SUM(F45:S45)</f>
        <v>1413</v>
      </c>
      <c r="E45" s="1698"/>
      <c r="F45" s="1693" t="s">
        <v>15</v>
      </c>
      <c r="G45" s="1693"/>
      <c r="H45" s="1693">
        <v>25</v>
      </c>
      <c r="I45" s="1693"/>
      <c r="J45" s="1693">
        <v>226</v>
      </c>
      <c r="K45" s="1693"/>
      <c r="L45" s="1693">
        <v>461</v>
      </c>
      <c r="M45" s="1693"/>
      <c r="N45" s="1693">
        <v>364</v>
      </c>
      <c r="O45" s="1693"/>
      <c r="P45" s="1693">
        <v>139</v>
      </c>
      <c r="Q45" s="1693"/>
      <c r="R45" s="1693">
        <v>198</v>
      </c>
      <c r="S45" s="1694"/>
      <c r="T45" s="73"/>
      <c r="U45" s="73"/>
      <c r="V45" s="73"/>
      <c r="W45" s="73"/>
      <c r="X45" s="182"/>
      <c r="Y45" s="182"/>
      <c r="Z45" s="182"/>
      <c r="AA45" s="182"/>
      <c r="AB45" s="182"/>
      <c r="AC45" s="182"/>
      <c r="AD45" s="182"/>
      <c r="AE45" s="180"/>
      <c r="AF45" s="180"/>
      <c r="AG45" s="180"/>
      <c r="AH45" s="180"/>
      <c r="AI45" s="180"/>
      <c r="AJ45" s="180"/>
      <c r="AK45" s="180"/>
      <c r="AL45" s="180"/>
      <c r="AM45" s="180"/>
      <c r="AN45" s="180"/>
      <c r="AO45" s="180"/>
      <c r="AP45" s="180"/>
      <c r="AQ45" s="180"/>
      <c r="AR45" s="180"/>
      <c r="AS45" s="180"/>
      <c r="AT45" s="180"/>
      <c r="AU45" s="180"/>
      <c r="AV45" s="180"/>
      <c r="AW45" s="180"/>
      <c r="AX45" s="180"/>
    </row>
    <row r="46" spans="1:50">
      <c r="A46" s="182"/>
      <c r="B46" s="1696" t="s">
        <v>1257</v>
      </c>
      <c r="C46" s="1697"/>
      <c r="D46" s="1698">
        <v>1143</v>
      </c>
      <c r="E46" s="1698"/>
      <c r="F46" s="1693">
        <v>29</v>
      </c>
      <c r="G46" s="1693"/>
      <c r="H46" s="1693">
        <v>13</v>
      </c>
      <c r="I46" s="1693"/>
      <c r="J46" s="1693">
        <v>167</v>
      </c>
      <c r="K46" s="1693"/>
      <c r="L46" s="1693">
        <v>356</v>
      </c>
      <c r="M46" s="1693"/>
      <c r="N46" s="1693">
        <v>270</v>
      </c>
      <c r="O46" s="1693"/>
      <c r="P46" s="1693">
        <v>115</v>
      </c>
      <c r="Q46" s="1693"/>
      <c r="R46" s="1693">
        <v>193</v>
      </c>
      <c r="S46" s="1694"/>
      <c r="T46" s="73"/>
      <c r="U46" s="73"/>
      <c r="V46" s="73"/>
      <c r="W46" s="73"/>
      <c r="X46" s="182"/>
      <c r="Y46" s="182"/>
      <c r="Z46" s="182"/>
      <c r="AA46" s="182"/>
      <c r="AB46" s="182"/>
      <c r="AC46" s="182"/>
      <c r="AD46" s="182"/>
      <c r="AE46" s="180"/>
      <c r="AF46" s="180"/>
      <c r="AG46" s="180"/>
      <c r="AH46" s="180"/>
      <c r="AI46" s="180"/>
      <c r="AJ46" s="180"/>
      <c r="AK46" s="180"/>
      <c r="AL46" s="180"/>
      <c r="AM46" s="180"/>
      <c r="AN46" s="180"/>
      <c r="AO46" s="180"/>
      <c r="AP46" s="180"/>
      <c r="AQ46" s="180"/>
      <c r="AR46" s="180"/>
      <c r="AS46" s="180"/>
      <c r="AT46" s="180"/>
      <c r="AU46" s="180"/>
      <c r="AV46" s="180"/>
      <c r="AW46" s="180"/>
      <c r="AX46" s="180"/>
    </row>
    <row r="47" spans="1:50">
      <c r="A47" s="182"/>
      <c r="B47" s="1701" t="s">
        <v>2031</v>
      </c>
      <c r="C47" s="1702"/>
      <c r="D47" s="1699">
        <v>820</v>
      </c>
      <c r="E47" s="1699"/>
      <c r="F47" s="1699">
        <v>9</v>
      </c>
      <c r="G47" s="1699"/>
      <c r="H47" s="1699">
        <v>7</v>
      </c>
      <c r="I47" s="1699"/>
      <c r="J47" s="1699">
        <v>143</v>
      </c>
      <c r="K47" s="1699"/>
      <c r="L47" s="1699">
        <v>271</v>
      </c>
      <c r="M47" s="1699"/>
      <c r="N47" s="1699">
        <v>157</v>
      </c>
      <c r="O47" s="1699"/>
      <c r="P47" s="1699">
        <v>72</v>
      </c>
      <c r="Q47" s="1699"/>
      <c r="R47" s="1699">
        <v>161</v>
      </c>
      <c r="S47" s="1700"/>
      <c r="T47" s="73"/>
      <c r="U47" s="73"/>
      <c r="V47" s="73"/>
      <c r="W47" s="73"/>
      <c r="X47" s="182"/>
      <c r="Y47" s="182"/>
      <c r="Z47" s="182"/>
      <c r="AA47" s="182"/>
      <c r="AB47" s="182"/>
      <c r="AC47" s="182"/>
      <c r="AD47" s="182"/>
      <c r="AE47" s="180"/>
      <c r="AF47" s="180"/>
      <c r="AG47" s="180"/>
      <c r="AH47" s="180"/>
      <c r="AI47" s="180"/>
      <c r="AJ47" s="180"/>
      <c r="AK47" s="180"/>
      <c r="AL47" s="180"/>
      <c r="AM47" s="180"/>
      <c r="AN47" s="180"/>
      <c r="AO47" s="180"/>
      <c r="AP47" s="180"/>
      <c r="AQ47" s="180"/>
      <c r="AR47" s="180"/>
      <c r="AS47" s="180"/>
      <c r="AT47" s="180"/>
      <c r="AU47" s="180"/>
      <c r="AV47" s="180"/>
      <c r="AW47" s="180"/>
      <c r="AX47" s="180"/>
    </row>
    <row r="48" spans="1:50">
      <c r="A48" s="182"/>
      <c r="B48" s="322" t="s">
        <v>428</v>
      </c>
      <c r="C48" s="1695" t="s">
        <v>895</v>
      </c>
      <c r="D48" s="1695"/>
      <c r="E48" s="1695"/>
      <c r="F48" s="1695"/>
      <c r="G48" s="1695"/>
      <c r="H48" s="188"/>
      <c r="I48" s="188"/>
      <c r="J48" s="188"/>
      <c r="K48" s="188"/>
      <c r="L48" s="188"/>
      <c r="M48" s="188"/>
      <c r="N48" s="188"/>
      <c r="O48" s="188"/>
      <c r="P48" s="188"/>
      <c r="Q48" s="188"/>
      <c r="R48" s="188"/>
      <c r="S48" s="188"/>
      <c r="T48" s="189"/>
      <c r="U48" s="189"/>
      <c r="V48" s="189"/>
      <c r="W48" s="189"/>
      <c r="X48" s="182"/>
      <c r="Y48" s="182"/>
      <c r="Z48" s="182"/>
      <c r="AA48" s="182"/>
      <c r="AB48" s="182"/>
      <c r="AC48" s="182"/>
      <c r="AD48" s="182"/>
      <c r="AE48" s="180"/>
      <c r="AF48" s="180"/>
      <c r="AG48" s="180"/>
      <c r="AH48" s="180"/>
      <c r="AI48" s="180"/>
      <c r="AJ48" s="180"/>
      <c r="AK48" s="180"/>
      <c r="AL48" s="180"/>
      <c r="AM48" s="180"/>
      <c r="AN48" s="180"/>
      <c r="AO48" s="180"/>
      <c r="AP48" s="180"/>
      <c r="AQ48" s="180"/>
      <c r="AR48" s="180"/>
      <c r="AS48" s="180"/>
      <c r="AT48" s="180"/>
      <c r="AU48" s="180"/>
      <c r="AV48" s="180"/>
      <c r="AW48" s="180"/>
      <c r="AX48" s="180"/>
    </row>
    <row r="49" spans="1:50">
      <c r="A49" s="182"/>
      <c r="C49" s="190"/>
      <c r="D49" s="193"/>
      <c r="E49" s="193"/>
      <c r="F49" s="193"/>
      <c r="G49" s="193"/>
      <c r="H49" s="193"/>
      <c r="I49" s="193"/>
      <c r="J49" s="193"/>
      <c r="K49" s="193"/>
      <c r="L49" s="193"/>
      <c r="M49" s="193"/>
      <c r="N49" s="193"/>
      <c r="O49" s="193"/>
      <c r="P49" s="193"/>
      <c r="Q49" s="182"/>
      <c r="R49" s="182"/>
      <c r="S49" s="182"/>
      <c r="T49" s="182"/>
      <c r="U49" s="182"/>
      <c r="V49" s="182"/>
      <c r="W49" s="182"/>
      <c r="X49" s="182"/>
      <c r="Y49" s="182"/>
      <c r="Z49" s="182"/>
      <c r="AA49" s="182"/>
      <c r="AB49" s="182"/>
      <c r="AC49" s="182"/>
      <c r="AD49" s="182"/>
      <c r="AE49" s="180"/>
      <c r="AF49" s="180"/>
      <c r="AG49" s="180"/>
      <c r="AH49" s="180"/>
      <c r="AI49" s="180"/>
      <c r="AJ49" s="180"/>
      <c r="AK49" s="180"/>
      <c r="AL49" s="180"/>
      <c r="AM49" s="180"/>
      <c r="AN49" s="180"/>
      <c r="AO49" s="180"/>
      <c r="AP49" s="180"/>
      <c r="AQ49" s="180"/>
      <c r="AR49" s="180"/>
      <c r="AS49" s="180"/>
      <c r="AT49" s="180"/>
      <c r="AU49" s="180"/>
      <c r="AV49" s="180"/>
      <c r="AW49" s="180"/>
      <c r="AX49" s="180"/>
    </row>
    <row r="50" spans="1:50">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0"/>
      <c r="AF50" s="180"/>
      <c r="AG50" s="180"/>
      <c r="AH50" s="180"/>
      <c r="AI50" s="180"/>
      <c r="AJ50" s="180"/>
      <c r="AK50" s="180"/>
      <c r="AL50" s="180"/>
      <c r="AM50" s="180"/>
      <c r="AN50" s="180"/>
      <c r="AO50" s="180"/>
      <c r="AP50" s="180"/>
      <c r="AQ50" s="180"/>
      <c r="AR50" s="180"/>
      <c r="AS50" s="180"/>
      <c r="AT50" s="180"/>
      <c r="AU50" s="180"/>
      <c r="AV50" s="180"/>
      <c r="AW50" s="180"/>
      <c r="AX50" s="180"/>
    </row>
    <row r="51" spans="1:50">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0"/>
      <c r="AF51" s="180"/>
      <c r="AG51" s="180"/>
      <c r="AH51" s="180"/>
      <c r="AI51" s="180"/>
      <c r="AJ51" s="180"/>
      <c r="AK51" s="180"/>
      <c r="AL51" s="180"/>
      <c r="AM51" s="180"/>
      <c r="AN51" s="180"/>
      <c r="AO51" s="180"/>
      <c r="AP51" s="180"/>
      <c r="AQ51" s="180"/>
      <c r="AR51" s="180"/>
      <c r="AS51" s="180"/>
      <c r="AT51" s="180"/>
      <c r="AU51" s="180"/>
      <c r="AV51" s="180"/>
      <c r="AW51" s="180"/>
      <c r="AX51" s="180"/>
    </row>
    <row r="52" spans="1:50">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0"/>
      <c r="AF52" s="180"/>
      <c r="AG52" s="180"/>
      <c r="AH52" s="180"/>
      <c r="AI52" s="180"/>
      <c r="AJ52" s="180"/>
      <c r="AK52" s="180"/>
      <c r="AL52" s="180"/>
      <c r="AM52" s="180"/>
      <c r="AN52" s="180"/>
      <c r="AO52" s="180"/>
      <c r="AP52" s="180"/>
      <c r="AQ52" s="180"/>
      <c r="AR52" s="180"/>
      <c r="AS52" s="180"/>
      <c r="AT52" s="180"/>
      <c r="AU52" s="180"/>
      <c r="AV52" s="180"/>
      <c r="AW52" s="180"/>
      <c r="AX52" s="180"/>
    </row>
    <row r="53" spans="1:50">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row>
    <row r="54" spans="1:50">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row>
    <row r="55" spans="1:50">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row>
    <row r="56" spans="1:50">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row>
    <row r="57" spans="1:50">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row>
    <row r="58" spans="1:50">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row>
    <row r="59" spans="1:50">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row>
    <row r="60" spans="1:50">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row>
    <row r="61" spans="1:50">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row>
    <row r="62" spans="1:50">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row>
    <row r="63" spans="1:50">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row>
    <row r="64" spans="1:50">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row>
    <row r="65" spans="1:50">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row>
    <row r="66" spans="1:50">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row>
    <row r="67" spans="1:50">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row>
    <row r="68" spans="1:50">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row>
    <row r="69" spans="1:50">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row>
    <row r="70" spans="1:50">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row>
    <row r="71" spans="1:50">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row>
    <row r="72" spans="1:50">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row>
    <row r="73" spans="1:50">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row>
    <row r="74" spans="1:50">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row>
    <row r="75" spans="1:50">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row>
    <row r="76" spans="1:50">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row>
    <row r="77" spans="1:50">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row>
    <row r="78" spans="1:50">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row>
    <row r="79" spans="1:50">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row>
    <row r="80" spans="1:50">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row>
    <row r="81" spans="1:50">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row>
    <row r="82" spans="1:50">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row>
    <row r="83" spans="1:50">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row>
    <row r="84" spans="1:50">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row>
    <row r="85" spans="1:50">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row>
    <row r="86" spans="1:50">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row>
    <row r="87" spans="1:50">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row>
    <row r="88" spans="1:50">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row>
    <row r="89" spans="1:50">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row>
    <row r="90" spans="1:50">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row>
    <row r="91" spans="1:50">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row>
    <row r="92" spans="1:50">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row>
    <row r="93" spans="1:50">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row>
    <row r="94" spans="1:50">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row>
    <row r="95" spans="1:50">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row>
    <row r="96" spans="1:50">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row>
    <row r="97" spans="1:50">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row>
    <row r="98" spans="1:50">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row>
    <row r="99" spans="1:50">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row>
    <row r="100" spans="1:50">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row>
    <row r="101" spans="1:50">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row>
    <row r="102" spans="1:50">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row>
    <row r="103" spans="1:50">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row>
    <row r="104" spans="1:50">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row>
    <row r="105" spans="1:50">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row>
    <row r="106" spans="1:50">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row>
    <row r="107" spans="1:50">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row>
    <row r="108" spans="1:50">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row>
    <row r="109" spans="1:50">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row>
    <row r="110" spans="1:50">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row>
    <row r="111" spans="1:50">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row>
    <row r="112" spans="1:50">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row>
    <row r="113" spans="1:50">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row>
    <row r="114" spans="1:50">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row>
    <row r="115" spans="1:50">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row>
    <row r="116" spans="1:50">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row>
    <row r="117" spans="1:50">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row>
    <row r="118" spans="1:50">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row>
    <row r="119" spans="1:50">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row>
    <row r="120" spans="1:50">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row>
    <row r="121" spans="1:50">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row>
    <row r="122" spans="1:50">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row>
    <row r="123" spans="1:50">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row>
    <row r="124" spans="1:50">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row>
    <row r="125" spans="1:50">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row>
    <row r="126" spans="1:50">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row>
    <row r="127" spans="1:50">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row>
    <row r="128" spans="1:50">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row>
    <row r="129" spans="1:50">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row>
    <row r="130" spans="1:50">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row>
    <row r="131" spans="1:50">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row>
    <row r="132" spans="1:50">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row>
    <row r="133" spans="1:50">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row>
    <row r="134" spans="1:50">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row>
    <row r="135" spans="1:50">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row>
    <row r="136" spans="1:50">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row>
    <row r="137" spans="1:50">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row>
    <row r="138" spans="1:50">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row>
    <row r="139" spans="1:50">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row>
    <row r="140" spans="1:50">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row>
    <row r="141" spans="1:50">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row>
    <row r="142" spans="1:50">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row>
    <row r="143" spans="1:50">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row>
    <row r="144" spans="1:50">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row>
    <row r="145" spans="1:50">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row>
    <row r="146" spans="1:50">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row>
    <row r="147" spans="1:50">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row>
    <row r="148" spans="1:50">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row>
    <row r="149" spans="1:50">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row>
    <row r="150" spans="1:50">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row>
  </sheetData>
  <mergeCells count="191">
    <mergeCell ref="C16:Q16"/>
    <mergeCell ref="B20:K20"/>
    <mergeCell ref="N13:O13"/>
    <mergeCell ref="D21:K21"/>
    <mergeCell ref="D29:E29"/>
    <mergeCell ref="F29:G29"/>
    <mergeCell ref="H29:I29"/>
    <mergeCell ref="J29:K29"/>
    <mergeCell ref="B13:C13"/>
    <mergeCell ref="D13:E13"/>
    <mergeCell ref="F13:G13"/>
    <mergeCell ref="H13:I13"/>
    <mergeCell ref="J13:K13"/>
    <mergeCell ref="D22:E23"/>
    <mergeCell ref="L13:M13"/>
    <mergeCell ref="F22:G23"/>
    <mergeCell ref="H22:I23"/>
    <mergeCell ref="J22:K23"/>
    <mergeCell ref="J24:K24"/>
    <mergeCell ref="B24:C24"/>
    <mergeCell ref="D24:E24"/>
    <mergeCell ref="F24:G24"/>
    <mergeCell ref="H24:I24"/>
    <mergeCell ref="B21:C23"/>
    <mergeCell ref="B2:O2"/>
    <mergeCell ref="B3:C5"/>
    <mergeCell ref="D3:E5"/>
    <mergeCell ref="F3:I3"/>
    <mergeCell ref="J3:O3"/>
    <mergeCell ref="F4:G5"/>
    <mergeCell ref="H4:I5"/>
    <mergeCell ref="J4:O4"/>
    <mergeCell ref="H7:I7"/>
    <mergeCell ref="J7:K7"/>
    <mergeCell ref="L5:M5"/>
    <mergeCell ref="L6:M6"/>
    <mergeCell ref="J5:K5"/>
    <mergeCell ref="D7:E7"/>
    <mergeCell ref="F7:G7"/>
    <mergeCell ref="N5:O5"/>
    <mergeCell ref="B6:C6"/>
    <mergeCell ref="D6:E6"/>
    <mergeCell ref="F6:G6"/>
    <mergeCell ref="H6:I6"/>
    <mergeCell ref="L7:M7"/>
    <mergeCell ref="N6:O6"/>
    <mergeCell ref="N7:O7"/>
    <mergeCell ref="B7:C7"/>
    <mergeCell ref="D10:E10"/>
    <mergeCell ref="F10:G10"/>
    <mergeCell ref="H10:I10"/>
    <mergeCell ref="J10:K10"/>
    <mergeCell ref="L10:M10"/>
    <mergeCell ref="N10:O10"/>
    <mergeCell ref="B9:C9"/>
    <mergeCell ref="B8:C8"/>
    <mergeCell ref="D8:E8"/>
    <mergeCell ref="F8:G8"/>
    <mergeCell ref="H8:I8"/>
    <mergeCell ref="B10:C10"/>
    <mergeCell ref="J6:K6"/>
    <mergeCell ref="N8:O8"/>
    <mergeCell ref="N9:O9"/>
    <mergeCell ref="N11:O11"/>
    <mergeCell ref="B12:C12"/>
    <mergeCell ref="D12:E12"/>
    <mergeCell ref="F12:G12"/>
    <mergeCell ref="H12:I12"/>
    <mergeCell ref="J12:K12"/>
    <mergeCell ref="L12:M12"/>
    <mergeCell ref="N12:O12"/>
    <mergeCell ref="F11:G11"/>
    <mergeCell ref="H11:I11"/>
    <mergeCell ref="J8:K8"/>
    <mergeCell ref="L8:M8"/>
    <mergeCell ref="D9:E9"/>
    <mergeCell ref="J9:K9"/>
    <mergeCell ref="L9:M9"/>
    <mergeCell ref="F9:G9"/>
    <mergeCell ref="H9:I9"/>
    <mergeCell ref="J11:K11"/>
    <mergeCell ref="L11:M11"/>
    <mergeCell ref="B11:C11"/>
    <mergeCell ref="D11:E11"/>
    <mergeCell ref="J25:K25"/>
    <mergeCell ref="B27:C27"/>
    <mergeCell ref="D27:E27"/>
    <mergeCell ref="F27:G27"/>
    <mergeCell ref="H27:I27"/>
    <mergeCell ref="J27:K27"/>
    <mergeCell ref="B25:C25"/>
    <mergeCell ref="D25:E25"/>
    <mergeCell ref="F25:G25"/>
    <mergeCell ref="H25:I25"/>
    <mergeCell ref="D26:E26"/>
    <mergeCell ref="F26:G26"/>
    <mergeCell ref="H26:I26"/>
    <mergeCell ref="J26:K26"/>
    <mergeCell ref="B26:C26"/>
    <mergeCell ref="J28:K28"/>
    <mergeCell ref="C32:P32"/>
    <mergeCell ref="B36:S36"/>
    <mergeCell ref="B37:S37"/>
    <mergeCell ref="B28:C28"/>
    <mergeCell ref="D28:E28"/>
    <mergeCell ref="F28:G28"/>
    <mergeCell ref="H28:I28"/>
    <mergeCell ref="B29:C29"/>
    <mergeCell ref="R38:S39"/>
    <mergeCell ref="T38:U39"/>
    <mergeCell ref="B40:C40"/>
    <mergeCell ref="D40:E40"/>
    <mergeCell ref="F40:G40"/>
    <mergeCell ref="H40:I40"/>
    <mergeCell ref="J40:K40"/>
    <mergeCell ref="L40:M40"/>
    <mergeCell ref="N40:O40"/>
    <mergeCell ref="P40:Q40"/>
    <mergeCell ref="J38:K39"/>
    <mergeCell ref="L38:M39"/>
    <mergeCell ref="N38:O39"/>
    <mergeCell ref="P38:Q39"/>
    <mergeCell ref="B38:C39"/>
    <mergeCell ref="D38:E39"/>
    <mergeCell ref="F38:G39"/>
    <mergeCell ref="H38:I39"/>
    <mergeCell ref="R40:S40"/>
    <mergeCell ref="B41:C41"/>
    <mergeCell ref="D41:E41"/>
    <mergeCell ref="F41:G41"/>
    <mergeCell ref="H41:I41"/>
    <mergeCell ref="J41:K41"/>
    <mergeCell ref="L41:M41"/>
    <mergeCell ref="N41:O41"/>
    <mergeCell ref="P41:Q41"/>
    <mergeCell ref="R41:S41"/>
    <mergeCell ref="R42:S42"/>
    <mergeCell ref="B43:C43"/>
    <mergeCell ref="D43:E43"/>
    <mergeCell ref="F43:G43"/>
    <mergeCell ref="H43:I43"/>
    <mergeCell ref="J43:K43"/>
    <mergeCell ref="L43:M43"/>
    <mergeCell ref="N43:O43"/>
    <mergeCell ref="P43:Q43"/>
    <mergeCell ref="R43:S43"/>
    <mergeCell ref="J42:K42"/>
    <mergeCell ref="L42:M42"/>
    <mergeCell ref="N42:O42"/>
    <mergeCell ref="P42:Q42"/>
    <mergeCell ref="B42:C42"/>
    <mergeCell ref="D42:E42"/>
    <mergeCell ref="F42:G42"/>
    <mergeCell ref="H42:I42"/>
    <mergeCell ref="R44:S44"/>
    <mergeCell ref="B45:C45"/>
    <mergeCell ref="D45:E45"/>
    <mergeCell ref="F45:G45"/>
    <mergeCell ref="H45:I45"/>
    <mergeCell ref="J45:K45"/>
    <mergeCell ref="L45:M45"/>
    <mergeCell ref="N45:O45"/>
    <mergeCell ref="P45:Q45"/>
    <mergeCell ref="R45:S45"/>
    <mergeCell ref="J44:K44"/>
    <mergeCell ref="L44:M44"/>
    <mergeCell ref="N44:O44"/>
    <mergeCell ref="P44:Q44"/>
    <mergeCell ref="B44:C44"/>
    <mergeCell ref="D44:E44"/>
    <mergeCell ref="F44:G44"/>
    <mergeCell ref="H44:I44"/>
    <mergeCell ref="R46:S46"/>
    <mergeCell ref="C48:G48"/>
    <mergeCell ref="J46:K46"/>
    <mergeCell ref="L46:M46"/>
    <mergeCell ref="N46:O46"/>
    <mergeCell ref="P46:Q46"/>
    <mergeCell ref="B46:C46"/>
    <mergeCell ref="D46:E46"/>
    <mergeCell ref="F46:G46"/>
    <mergeCell ref="H46:I46"/>
    <mergeCell ref="N47:O47"/>
    <mergeCell ref="P47:Q47"/>
    <mergeCell ref="R47:S47"/>
    <mergeCell ref="B47:C47"/>
    <mergeCell ref="D47:E47"/>
    <mergeCell ref="F47:G47"/>
    <mergeCell ref="H47:I47"/>
    <mergeCell ref="J47:K47"/>
    <mergeCell ref="L47:M47"/>
  </mergeCells>
  <phoneticPr fontId="2"/>
  <pageMargins left="0.75" right="0.75" top="1" bottom="1" header="0.51200000000000001" footer="0.51200000000000001"/>
  <pageSetup paperSize="9" orientation="portrait" r:id="rId1"/>
  <headerFooter alignWithMargins="0">
    <oddHeader>&amp;R&amp;A</oddHeader>
    <oddFooter>&amp;C－１７－</oddFooter>
  </headerFooter>
  <colBreaks count="1" manualBreakCount="1">
    <brk id="20"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zoomScaleNormal="100" workbookViewId="0">
      <selection activeCell="B1" sqref="B1"/>
    </sheetView>
  </sheetViews>
  <sheetFormatPr defaultColWidth="2.5" defaultRowHeight="15" customHeight="1"/>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136"/>
  <sheetViews>
    <sheetView zoomScaleNormal="100" workbookViewId="0">
      <selection activeCell="AB4" sqref="AB4"/>
    </sheetView>
  </sheetViews>
  <sheetFormatPr defaultRowHeight="13.5"/>
  <cols>
    <col min="1" max="1" width="0.875" style="11" customWidth="1"/>
    <col min="2" max="2" width="4.25" style="11" customWidth="1"/>
    <col min="3" max="3" width="5.875" style="11" customWidth="1"/>
    <col min="4" max="23" width="3.75" style="11" customWidth="1"/>
    <col min="24" max="43" width="4.625" style="11" customWidth="1"/>
    <col min="44" max="16384" width="9" style="11"/>
  </cols>
  <sheetData>
    <row r="1" spans="1:35" s="151" customFormat="1" ht="26.25" customHeight="1">
      <c r="A1" s="147" t="s">
        <v>2422</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8.75" customHeight="1">
      <c r="I2" s="21"/>
      <c r="N2" s="1732" t="s">
        <v>2043</v>
      </c>
      <c r="O2" s="1732"/>
      <c r="P2" s="1732"/>
      <c r="Q2" s="1732"/>
      <c r="R2" s="1732"/>
      <c r="S2" s="1732"/>
      <c r="T2" s="1732"/>
      <c r="U2" s="1732"/>
      <c r="V2" s="1732"/>
      <c r="W2" s="1732"/>
    </row>
    <row r="3" spans="1:35" ht="20.25" customHeight="1">
      <c r="B3" s="1748" t="s">
        <v>1568</v>
      </c>
      <c r="C3" s="1525"/>
      <c r="D3" s="1736" t="s">
        <v>1763</v>
      </c>
      <c r="E3" s="1737"/>
      <c r="F3" s="1737"/>
      <c r="G3" s="1738"/>
      <c r="H3" s="1736" t="s">
        <v>1978</v>
      </c>
      <c r="I3" s="1737"/>
      <c r="J3" s="1737"/>
      <c r="K3" s="1738"/>
      <c r="L3" s="1736" t="s">
        <v>2033</v>
      </c>
      <c r="M3" s="1737"/>
      <c r="N3" s="1737"/>
      <c r="O3" s="1738"/>
      <c r="P3" s="1480" t="s">
        <v>2181</v>
      </c>
      <c r="Q3" s="1480"/>
      <c r="R3" s="1480"/>
      <c r="S3" s="1480"/>
      <c r="T3" s="1738" t="s">
        <v>2242</v>
      </c>
      <c r="U3" s="1480"/>
      <c r="V3" s="1480"/>
      <c r="W3" s="1606"/>
    </row>
    <row r="4" spans="1:35" ht="20.25" customHeight="1">
      <c r="B4" s="1749"/>
      <c r="C4" s="1499"/>
      <c r="D4" s="1739" t="s">
        <v>445</v>
      </c>
      <c r="E4" s="1740"/>
      <c r="F4" s="1739" t="s">
        <v>876</v>
      </c>
      <c r="G4" s="1740"/>
      <c r="H4" s="1739" t="s">
        <v>445</v>
      </c>
      <c r="I4" s="1740"/>
      <c r="J4" s="1739" t="s">
        <v>876</v>
      </c>
      <c r="K4" s="1740"/>
      <c r="L4" s="1739" t="s">
        <v>445</v>
      </c>
      <c r="M4" s="1740"/>
      <c r="N4" s="1739" t="s">
        <v>876</v>
      </c>
      <c r="O4" s="1740"/>
      <c r="P4" s="1674" t="s">
        <v>445</v>
      </c>
      <c r="Q4" s="1674"/>
      <c r="R4" s="1674" t="s">
        <v>876</v>
      </c>
      <c r="S4" s="1674"/>
      <c r="T4" s="1740" t="s">
        <v>445</v>
      </c>
      <c r="U4" s="1674"/>
      <c r="V4" s="1674" t="s">
        <v>876</v>
      </c>
      <c r="W4" s="1754"/>
    </row>
    <row r="5" spans="1:35" ht="20.25" customHeight="1">
      <c r="B5" s="1746" t="s">
        <v>1225</v>
      </c>
      <c r="C5" s="1747"/>
      <c r="D5" s="1730">
        <v>1490</v>
      </c>
      <c r="E5" s="1731"/>
      <c r="F5" s="1730">
        <v>7980</v>
      </c>
      <c r="G5" s="1731"/>
      <c r="H5" s="1730">
        <v>1510</v>
      </c>
      <c r="I5" s="1731"/>
      <c r="J5" s="1730">
        <v>8130</v>
      </c>
      <c r="K5" s="1731"/>
      <c r="L5" s="1730">
        <v>1460</v>
      </c>
      <c r="M5" s="1731"/>
      <c r="N5" s="1730">
        <v>7550</v>
      </c>
      <c r="O5" s="1731"/>
      <c r="P5" s="1636">
        <v>1480</v>
      </c>
      <c r="Q5" s="1636"/>
      <c r="R5" s="1636">
        <v>7880</v>
      </c>
      <c r="S5" s="1636"/>
      <c r="T5" s="1731">
        <v>1450</v>
      </c>
      <c r="U5" s="1636"/>
      <c r="V5" s="1636">
        <v>8020</v>
      </c>
      <c r="W5" s="1745"/>
    </row>
    <row r="6" spans="1:35" ht="20.25" customHeight="1">
      <c r="B6" s="1746" t="s">
        <v>1226</v>
      </c>
      <c r="C6" s="1747"/>
      <c r="D6" s="1730">
        <v>603</v>
      </c>
      <c r="E6" s="1731"/>
      <c r="F6" s="1730">
        <v>2110</v>
      </c>
      <c r="G6" s="1731"/>
      <c r="H6" s="1730">
        <v>608</v>
      </c>
      <c r="I6" s="1731"/>
      <c r="J6" s="1730">
        <v>1950</v>
      </c>
      <c r="K6" s="1731"/>
      <c r="L6" s="1730">
        <v>630</v>
      </c>
      <c r="M6" s="1731"/>
      <c r="N6" s="1730">
        <v>2310</v>
      </c>
      <c r="O6" s="1731"/>
      <c r="P6" s="1636">
        <v>648</v>
      </c>
      <c r="Q6" s="1636"/>
      <c r="R6" s="1636">
        <v>1900</v>
      </c>
      <c r="S6" s="1636"/>
      <c r="T6" s="1731">
        <v>656</v>
      </c>
      <c r="U6" s="1636"/>
      <c r="V6" s="1636">
        <v>1780</v>
      </c>
      <c r="W6" s="1745"/>
    </row>
    <row r="7" spans="1:35" ht="20.25" customHeight="1">
      <c r="B7" s="1746" t="s">
        <v>2243</v>
      </c>
      <c r="C7" s="1747"/>
      <c r="D7" s="1730" t="s">
        <v>2256</v>
      </c>
      <c r="E7" s="1731"/>
      <c r="F7" s="1730" t="s">
        <v>2256</v>
      </c>
      <c r="G7" s="1731"/>
      <c r="H7" s="1730" t="s">
        <v>2256</v>
      </c>
      <c r="I7" s="1731"/>
      <c r="J7" s="1730" t="s">
        <v>2256</v>
      </c>
      <c r="K7" s="1731"/>
      <c r="L7" s="1730" t="s">
        <v>2256</v>
      </c>
      <c r="M7" s="1731"/>
      <c r="N7" s="1730" t="s">
        <v>2256</v>
      </c>
      <c r="O7" s="1731"/>
      <c r="P7" s="1636" t="s">
        <v>2256</v>
      </c>
      <c r="Q7" s="1636"/>
      <c r="R7" s="1636" t="s">
        <v>2256</v>
      </c>
      <c r="S7" s="1636"/>
      <c r="T7" s="1636" t="s">
        <v>2084</v>
      </c>
      <c r="U7" s="1636"/>
      <c r="V7" s="1636" t="s">
        <v>2084</v>
      </c>
      <c r="W7" s="1745"/>
    </row>
    <row r="8" spans="1:35" ht="20.25" customHeight="1">
      <c r="B8" s="1746" t="s">
        <v>1211</v>
      </c>
      <c r="C8" s="1747"/>
      <c r="D8" s="1730">
        <v>615</v>
      </c>
      <c r="E8" s="1731"/>
      <c r="F8" s="1730">
        <v>1050</v>
      </c>
      <c r="G8" s="1731"/>
      <c r="H8" s="1730">
        <v>599</v>
      </c>
      <c r="I8" s="1731"/>
      <c r="J8" s="1730">
        <v>1070</v>
      </c>
      <c r="K8" s="1731"/>
      <c r="L8" s="1730">
        <v>636</v>
      </c>
      <c r="M8" s="1731"/>
      <c r="N8" s="1730">
        <v>1110</v>
      </c>
      <c r="O8" s="1731"/>
      <c r="P8" s="1636">
        <v>647</v>
      </c>
      <c r="Q8" s="1636"/>
      <c r="R8" s="1636">
        <v>1200</v>
      </c>
      <c r="S8" s="1636"/>
      <c r="T8" s="1731">
        <v>666</v>
      </c>
      <c r="U8" s="1636"/>
      <c r="V8" s="1636">
        <v>1190</v>
      </c>
      <c r="W8" s="1745"/>
    </row>
    <row r="9" spans="1:35" ht="20.25" customHeight="1">
      <c r="B9" s="1746" t="s">
        <v>1224</v>
      </c>
      <c r="C9" s="1747"/>
      <c r="D9" s="1734" t="s">
        <v>2256</v>
      </c>
      <c r="E9" s="1735"/>
      <c r="F9" s="1734" t="s">
        <v>2256</v>
      </c>
      <c r="G9" s="1735"/>
      <c r="H9" s="1734" t="s">
        <v>2256</v>
      </c>
      <c r="I9" s="1735"/>
      <c r="J9" s="1734" t="s">
        <v>2256</v>
      </c>
      <c r="K9" s="1735"/>
      <c r="L9" s="1734" t="s">
        <v>2256</v>
      </c>
      <c r="M9" s="1735"/>
      <c r="N9" s="1734" t="s">
        <v>2256</v>
      </c>
      <c r="O9" s="1735"/>
      <c r="P9" s="1641" t="s">
        <v>2256</v>
      </c>
      <c r="Q9" s="1641"/>
      <c r="R9" s="1641" t="s">
        <v>2256</v>
      </c>
      <c r="S9" s="1641"/>
      <c r="T9" s="1641" t="s">
        <v>2084</v>
      </c>
      <c r="U9" s="1641"/>
      <c r="V9" s="1636" t="s">
        <v>2084</v>
      </c>
      <c r="W9" s="1745"/>
    </row>
    <row r="10" spans="1:35" ht="20.25" customHeight="1">
      <c r="B10" s="1746" t="s">
        <v>2244</v>
      </c>
      <c r="C10" s="1747"/>
      <c r="D10" s="1734" t="s">
        <v>2256</v>
      </c>
      <c r="E10" s="1735"/>
      <c r="F10" s="1734" t="s">
        <v>2256</v>
      </c>
      <c r="G10" s="1735"/>
      <c r="H10" s="1734" t="s">
        <v>2256</v>
      </c>
      <c r="I10" s="1735"/>
      <c r="J10" s="1734" t="s">
        <v>2256</v>
      </c>
      <c r="K10" s="1735"/>
      <c r="L10" s="1734" t="s">
        <v>2256</v>
      </c>
      <c r="M10" s="1735"/>
      <c r="N10" s="1734" t="s">
        <v>2256</v>
      </c>
      <c r="O10" s="1735"/>
      <c r="P10" s="1641" t="s">
        <v>2256</v>
      </c>
      <c r="Q10" s="1641"/>
      <c r="R10" s="1641" t="s">
        <v>2256</v>
      </c>
      <c r="S10" s="1641"/>
      <c r="T10" s="1641" t="s">
        <v>2084</v>
      </c>
      <c r="U10" s="1641"/>
      <c r="V10" s="1636" t="s">
        <v>2084</v>
      </c>
      <c r="W10" s="1745"/>
    </row>
    <row r="11" spans="1:35" ht="20.25" customHeight="1">
      <c r="B11" s="1746" t="s">
        <v>2245</v>
      </c>
      <c r="C11" s="1747"/>
      <c r="D11" s="1734" t="s">
        <v>2256</v>
      </c>
      <c r="E11" s="1735"/>
      <c r="F11" s="1734" t="s">
        <v>2256</v>
      </c>
      <c r="G11" s="1735"/>
      <c r="H11" s="1734" t="s">
        <v>2256</v>
      </c>
      <c r="I11" s="1735"/>
      <c r="J11" s="1734" t="s">
        <v>2256</v>
      </c>
      <c r="K11" s="1735"/>
      <c r="L11" s="1734" t="s">
        <v>2256</v>
      </c>
      <c r="M11" s="1735"/>
      <c r="N11" s="1734" t="s">
        <v>2256</v>
      </c>
      <c r="O11" s="1735"/>
      <c r="P11" s="1641" t="s">
        <v>2256</v>
      </c>
      <c r="Q11" s="1641"/>
      <c r="R11" s="1641" t="s">
        <v>2256</v>
      </c>
      <c r="S11" s="1641"/>
      <c r="T11" s="1641" t="s">
        <v>2084</v>
      </c>
      <c r="U11" s="1641"/>
      <c r="V11" s="1636" t="s">
        <v>2084</v>
      </c>
      <c r="W11" s="1745"/>
    </row>
    <row r="12" spans="1:35" ht="20.25" customHeight="1">
      <c r="B12" s="1746" t="s">
        <v>2246</v>
      </c>
      <c r="C12" s="1747"/>
      <c r="D12" s="1734" t="s">
        <v>2256</v>
      </c>
      <c r="E12" s="1735"/>
      <c r="F12" s="1734" t="s">
        <v>2256</v>
      </c>
      <c r="G12" s="1735"/>
      <c r="H12" s="1734" t="s">
        <v>2256</v>
      </c>
      <c r="I12" s="1735"/>
      <c r="J12" s="1734" t="s">
        <v>2256</v>
      </c>
      <c r="K12" s="1735"/>
      <c r="L12" s="1734" t="s">
        <v>2256</v>
      </c>
      <c r="M12" s="1735"/>
      <c r="N12" s="1734" t="s">
        <v>2256</v>
      </c>
      <c r="O12" s="1735"/>
      <c r="P12" s="1641" t="s">
        <v>2256</v>
      </c>
      <c r="Q12" s="1641"/>
      <c r="R12" s="1641" t="s">
        <v>2256</v>
      </c>
      <c r="S12" s="1641"/>
      <c r="T12" s="1641" t="s">
        <v>2084</v>
      </c>
      <c r="U12" s="1641"/>
      <c r="V12" s="1636" t="s">
        <v>2084</v>
      </c>
      <c r="W12" s="1745"/>
    </row>
    <row r="13" spans="1:35" ht="20.25" customHeight="1">
      <c r="B13" s="1746" t="s">
        <v>2247</v>
      </c>
      <c r="C13" s="1747"/>
      <c r="D13" s="1734" t="s">
        <v>2256</v>
      </c>
      <c r="E13" s="1735"/>
      <c r="F13" s="1734" t="s">
        <v>2256</v>
      </c>
      <c r="G13" s="1735"/>
      <c r="H13" s="1734" t="s">
        <v>2256</v>
      </c>
      <c r="I13" s="1735"/>
      <c r="J13" s="1734" t="s">
        <v>2256</v>
      </c>
      <c r="K13" s="1735"/>
      <c r="L13" s="1734" t="s">
        <v>2256</v>
      </c>
      <c r="M13" s="1735"/>
      <c r="N13" s="1734" t="s">
        <v>2256</v>
      </c>
      <c r="O13" s="1735"/>
      <c r="P13" s="1641" t="s">
        <v>2256</v>
      </c>
      <c r="Q13" s="1641"/>
      <c r="R13" s="1641" t="s">
        <v>2256</v>
      </c>
      <c r="S13" s="1641"/>
      <c r="T13" s="1641" t="s">
        <v>2084</v>
      </c>
      <c r="U13" s="1641"/>
      <c r="V13" s="1636" t="s">
        <v>2084</v>
      </c>
      <c r="W13" s="1745"/>
    </row>
    <row r="14" spans="1:35" ht="20.25" customHeight="1">
      <c r="B14" s="1746" t="s">
        <v>2248</v>
      </c>
      <c r="C14" s="1747"/>
      <c r="D14" s="1734" t="s">
        <v>2256</v>
      </c>
      <c r="E14" s="1735"/>
      <c r="F14" s="1734" t="s">
        <v>2256</v>
      </c>
      <c r="G14" s="1735"/>
      <c r="H14" s="1734" t="s">
        <v>2256</v>
      </c>
      <c r="I14" s="1735"/>
      <c r="J14" s="1734" t="s">
        <v>2256</v>
      </c>
      <c r="K14" s="1735"/>
      <c r="L14" s="1734" t="s">
        <v>2256</v>
      </c>
      <c r="M14" s="1735"/>
      <c r="N14" s="1734" t="s">
        <v>2256</v>
      </c>
      <c r="O14" s="1735"/>
      <c r="P14" s="1641" t="s">
        <v>2256</v>
      </c>
      <c r="Q14" s="1641"/>
      <c r="R14" s="1641" t="s">
        <v>2256</v>
      </c>
      <c r="S14" s="1641"/>
      <c r="T14" s="1641" t="s">
        <v>2084</v>
      </c>
      <c r="U14" s="1641"/>
      <c r="V14" s="1636" t="s">
        <v>2084</v>
      </c>
      <c r="W14" s="1745"/>
    </row>
    <row r="15" spans="1:35" ht="20.25" customHeight="1">
      <c r="B15" s="1746" t="s">
        <v>2249</v>
      </c>
      <c r="C15" s="1747"/>
      <c r="D15" s="1734" t="s">
        <v>2256</v>
      </c>
      <c r="E15" s="1735"/>
      <c r="F15" s="1734" t="s">
        <v>2256</v>
      </c>
      <c r="G15" s="1735"/>
      <c r="H15" s="1734" t="s">
        <v>2256</v>
      </c>
      <c r="I15" s="1735"/>
      <c r="J15" s="1734" t="s">
        <v>2256</v>
      </c>
      <c r="K15" s="1735"/>
      <c r="L15" s="1734" t="s">
        <v>2256</v>
      </c>
      <c r="M15" s="1735"/>
      <c r="N15" s="1734" t="s">
        <v>2256</v>
      </c>
      <c r="O15" s="1735"/>
      <c r="P15" s="1641" t="s">
        <v>2256</v>
      </c>
      <c r="Q15" s="1641"/>
      <c r="R15" s="1641" t="s">
        <v>2256</v>
      </c>
      <c r="S15" s="1641"/>
      <c r="T15" s="1641" t="s">
        <v>2084</v>
      </c>
      <c r="U15" s="1641"/>
      <c r="V15" s="1636" t="s">
        <v>2084</v>
      </c>
      <c r="W15" s="1745"/>
    </row>
    <row r="16" spans="1:35" ht="20.25" customHeight="1">
      <c r="B16" s="1746" t="s">
        <v>2250</v>
      </c>
      <c r="C16" s="1747"/>
      <c r="D16" s="1734" t="s">
        <v>2256</v>
      </c>
      <c r="E16" s="1735"/>
      <c r="F16" s="1734" t="s">
        <v>2256</v>
      </c>
      <c r="G16" s="1735"/>
      <c r="H16" s="1734" t="s">
        <v>2256</v>
      </c>
      <c r="I16" s="1735"/>
      <c r="J16" s="1734" t="s">
        <v>2256</v>
      </c>
      <c r="K16" s="1735"/>
      <c r="L16" s="1734" t="s">
        <v>2256</v>
      </c>
      <c r="M16" s="1735"/>
      <c r="N16" s="1734" t="s">
        <v>2256</v>
      </c>
      <c r="O16" s="1735"/>
      <c r="P16" s="1641" t="s">
        <v>2256</v>
      </c>
      <c r="Q16" s="1641"/>
      <c r="R16" s="1641" t="s">
        <v>2256</v>
      </c>
      <c r="S16" s="1641"/>
      <c r="T16" s="1641" t="s">
        <v>2084</v>
      </c>
      <c r="U16" s="1641"/>
      <c r="V16" s="1636" t="s">
        <v>2084</v>
      </c>
      <c r="W16" s="1745"/>
    </row>
    <row r="17" spans="1:24" ht="20.25" customHeight="1">
      <c r="B17" s="1746" t="s">
        <v>2251</v>
      </c>
      <c r="C17" s="1747"/>
      <c r="D17" s="1734" t="s">
        <v>2256</v>
      </c>
      <c r="E17" s="1735"/>
      <c r="F17" s="1734" t="s">
        <v>2256</v>
      </c>
      <c r="G17" s="1735"/>
      <c r="H17" s="1734" t="s">
        <v>2256</v>
      </c>
      <c r="I17" s="1735"/>
      <c r="J17" s="1734" t="s">
        <v>2256</v>
      </c>
      <c r="K17" s="1735"/>
      <c r="L17" s="1734" t="s">
        <v>2256</v>
      </c>
      <c r="M17" s="1735"/>
      <c r="N17" s="1734" t="s">
        <v>2256</v>
      </c>
      <c r="O17" s="1735"/>
      <c r="P17" s="1641" t="s">
        <v>2256</v>
      </c>
      <c r="Q17" s="1641"/>
      <c r="R17" s="1641" t="s">
        <v>2256</v>
      </c>
      <c r="S17" s="1641"/>
      <c r="T17" s="1641" t="s">
        <v>2084</v>
      </c>
      <c r="U17" s="1641"/>
      <c r="V17" s="1636" t="s">
        <v>2084</v>
      </c>
      <c r="W17" s="1745"/>
    </row>
    <row r="18" spans="1:24" ht="20.25" customHeight="1">
      <c r="B18" s="1746" t="s">
        <v>2252</v>
      </c>
      <c r="C18" s="1747"/>
      <c r="D18" s="1734" t="s">
        <v>2256</v>
      </c>
      <c r="E18" s="1735"/>
      <c r="F18" s="1734" t="s">
        <v>2256</v>
      </c>
      <c r="G18" s="1735"/>
      <c r="H18" s="1734" t="s">
        <v>2256</v>
      </c>
      <c r="I18" s="1735"/>
      <c r="J18" s="1734" t="s">
        <v>2256</v>
      </c>
      <c r="K18" s="1735"/>
      <c r="L18" s="1734" t="s">
        <v>2256</v>
      </c>
      <c r="M18" s="1735"/>
      <c r="N18" s="1734" t="s">
        <v>2256</v>
      </c>
      <c r="O18" s="1735"/>
      <c r="P18" s="1641" t="s">
        <v>2256</v>
      </c>
      <c r="Q18" s="1641"/>
      <c r="R18" s="1641" t="s">
        <v>2256</v>
      </c>
      <c r="S18" s="1641"/>
      <c r="T18" s="1641" t="s">
        <v>2084</v>
      </c>
      <c r="U18" s="1641"/>
      <c r="V18" s="1636" t="s">
        <v>2084</v>
      </c>
      <c r="W18" s="1745"/>
    </row>
    <row r="19" spans="1:24" ht="20.25" customHeight="1">
      <c r="B19" s="1746" t="s">
        <v>2253</v>
      </c>
      <c r="C19" s="1747"/>
      <c r="D19" s="1734" t="s">
        <v>2256</v>
      </c>
      <c r="E19" s="1735"/>
      <c r="F19" s="1734" t="s">
        <v>2256</v>
      </c>
      <c r="G19" s="1735"/>
      <c r="H19" s="1734" t="s">
        <v>2256</v>
      </c>
      <c r="I19" s="1735"/>
      <c r="J19" s="1734" t="s">
        <v>2256</v>
      </c>
      <c r="K19" s="1735"/>
      <c r="L19" s="1734" t="s">
        <v>2256</v>
      </c>
      <c r="M19" s="1735"/>
      <c r="N19" s="1734" t="s">
        <v>2256</v>
      </c>
      <c r="O19" s="1735"/>
      <c r="P19" s="1641" t="s">
        <v>2256</v>
      </c>
      <c r="Q19" s="1641"/>
      <c r="R19" s="1641" t="s">
        <v>2256</v>
      </c>
      <c r="S19" s="1641"/>
      <c r="T19" s="1641" t="s">
        <v>2084</v>
      </c>
      <c r="U19" s="1641"/>
      <c r="V19" s="1636" t="s">
        <v>2084</v>
      </c>
      <c r="W19" s="1745"/>
    </row>
    <row r="20" spans="1:24" s="29" customFormat="1" ht="20.25" customHeight="1">
      <c r="B20" s="1746" t="s">
        <v>2254</v>
      </c>
      <c r="C20" s="1747"/>
      <c r="D20" s="1734" t="s">
        <v>2256</v>
      </c>
      <c r="E20" s="1735"/>
      <c r="F20" s="1734" t="s">
        <v>2256</v>
      </c>
      <c r="G20" s="1735"/>
      <c r="H20" s="1734" t="s">
        <v>2256</v>
      </c>
      <c r="I20" s="1735"/>
      <c r="J20" s="1734" t="s">
        <v>2256</v>
      </c>
      <c r="K20" s="1735"/>
      <c r="L20" s="1734" t="s">
        <v>2256</v>
      </c>
      <c r="M20" s="1735"/>
      <c r="N20" s="1734" t="s">
        <v>2256</v>
      </c>
      <c r="O20" s="1735"/>
      <c r="P20" s="1641" t="s">
        <v>2256</v>
      </c>
      <c r="Q20" s="1641"/>
      <c r="R20" s="1641" t="s">
        <v>2256</v>
      </c>
      <c r="S20" s="1641"/>
      <c r="T20" s="1641" t="s">
        <v>2084</v>
      </c>
      <c r="U20" s="1641"/>
      <c r="V20" s="1636" t="s">
        <v>2084</v>
      </c>
      <c r="W20" s="1745"/>
    </row>
    <row r="21" spans="1:24" ht="20.25" customHeight="1">
      <c r="B21" s="1750" t="s">
        <v>2255</v>
      </c>
      <c r="C21" s="1751"/>
      <c r="D21" s="1752" t="s">
        <v>2256</v>
      </c>
      <c r="E21" s="1753"/>
      <c r="F21" s="1752" t="s">
        <v>2256</v>
      </c>
      <c r="G21" s="1753"/>
      <c r="H21" s="1752" t="s">
        <v>2256</v>
      </c>
      <c r="I21" s="1753"/>
      <c r="J21" s="1752" t="s">
        <v>2256</v>
      </c>
      <c r="K21" s="1753"/>
      <c r="L21" s="1752" t="s">
        <v>2256</v>
      </c>
      <c r="M21" s="1753"/>
      <c r="N21" s="1752" t="s">
        <v>2256</v>
      </c>
      <c r="O21" s="1753"/>
      <c r="P21" s="1733" t="s">
        <v>2256</v>
      </c>
      <c r="Q21" s="1733"/>
      <c r="R21" s="1733" t="s">
        <v>2256</v>
      </c>
      <c r="S21" s="1733"/>
      <c r="T21" s="1654" t="s">
        <v>2084</v>
      </c>
      <c r="U21" s="1654"/>
      <c r="V21" s="1637" t="s">
        <v>2084</v>
      </c>
      <c r="W21" s="1756"/>
    </row>
    <row r="22" spans="1:24" ht="16.5" customHeight="1">
      <c r="B22" s="44"/>
      <c r="C22" s="30"/>
      <c r="D22" s="29"/>
      <c r="E22" s="29"/>
      <c r="F22" s="29"/>
      <c r="G22" s="29"/>
      <c r="H22" s="29"/>
      <c r="I22" s="29"/>
      <c r="J22" s="29"/>
      <c r="K22" s="29"/>
      <c r="L22" s="29"/>
      <c r="M22" s="29"/>
      <c r="N22" s="29"/>
      <c r="O22" s="29"/>
      <c r="P22" s="29"/>
      <c r="Q22" s="29"/>
      <c r="R22" s="29"/>
      <c r="S22" s="29"/>
      <c r="T22" s="29"/>
      <c r="U22" s="29"/>
      <c r="V22" s="29"/>
      <c r="W22" s="29"/>
      <c r="X22" s="29"/>
    </row>
    <row r="23" spans="1:24" ht="18.75" customHeight="1">
      <c r="B23" s="314" t="s">
        <v>428</v>
      </c>
      <c r="C23" s="309" t="s">
        <v>1542</v>
      </c>
      <c r="D23" s="310"/>
      <c r="E23" s="310"/>
      <c r="F23" s="310"/>
      <c r="G23" s="310"/>
      <c r="H23" s="310"/>
      <c r="I23" s="310"/>
      <c r="J23" s="310"/>
      <c r="K23" s="310"/>
      <c r="L23" s="7"/>
      <c r="M23" s="7"/>
      <c r="N23" s="7"/>
      <c r="O23" s="7"/>
      <c r="P23" s="7"/>
      <c r="Q23" s="7"/>
      <c r="R23" s="7"/>
      <c r="S23" s="7"/>
    </row>
    <row r="24" spans="1:24" ht="16.5" customHeight="1">
      <c r="B24" s="7"/>
      <c r="C24" s="7"/>
      <c r="D24" s="7"/>
      <c r="E24" s="7"/>
      <c r="F24" s="7"/>
      <c r="G24" s="7"/>
      <c r="H24" s="7"/>
      <c r="I24" s="7"/>
      <c r="J24" s="7"/>
      <c r="K24" s="7"/>
      <c r="L24" s="7"/>
      <c r="M24" s="7"/>
      <c r="N24" s="7"/>
      <c r="O24" s="7"/>
      <c r="P24" s="7"/>
      <c r="Q24" s="7"/>
      <c r="R24" s="7"/>
      <c r="S24" s="7"/>
      <c r="T24" s="7"/>
      <c r="U24" s="7"/>
      <c r="V24" s="7"/>
      <c r="W24" s="7"/>
      <c r="X24" s="7"/>
    </row>
    <row r="25" spans="1:24" ht="26.25" customHeight="1">
      <c r="A25" s="147" t="s">
        <v>1369</v>
      </c>
      <c r="B25" s="153"/>
      <c r="C25" s="153"/>
      <c r="D25" s="153"/>
      <c r="E25" s="153"/>
      <c r="F25" s="153"/>
      <c r="G25" s="153"/>
      <c r="H25" s="153"/>
      <c r="I25" s="153"/>
      <c r="J25" s="153"/>
      <c r="K25" s="153"/>
      <c r="L25" s="153"/>
      <c r="M25" s="153"/>
      <c r="N25" s="153"/>
      <c r="O25" s="153"/>
      <c r="P25" s="153"/>
      <c r="Q25" s="153"/>
      <c r="R25" s="153"/>
      <c r="S25" s="153"/>
      <c r="T25" s="153"/>
      <c r="U25" s="153"/>
      <c r="V25" s="153"/>
      <c r="W25" s="153"/>
      <c r="X25" s="7"/>
    </row>
    <row r="26" spans="1:24" ht="16.5" customHeight="1">
      <c r="B26" s="29"/>
      <c r="C26" s="29"/>
      <c r="D26" s="29"/>
      <c r="E26" s="29"/>
      <c r="F26" s="29"/>
      <c r="G26" s="29"/>
      <c r="H26" s="29"/>
      <c r="I26" s="29"/>
      <c r="J26" s="29"/>
      <c r="K26" s="29"/>
      <c r="L26" s="29"/>
      <c r="M26" s="1472" t="s">
        <v>81</v>
      </c>
      <c r="N26" s="1472"/>
      <c r="O26" s="1472"/>
      <c r="P26" s="1472"/>
      <c r="Q26" s="1472"/>
      <c r="R26" s="1472"/>
      <c r="S26" s="1472"/>
      <c r="T26" s="1472"/>
      <c r="U26" s="1472"/>
      <c r="V26" s="1472"/>
      <c r="W26" s="1472"/>
    </row>
    <row r="27" spans="1:24" ht="16.5" customHeight="1">
      <c r="B27" s="1419" t="s">
        <v>1212</v>
      </c>
      <c r="C27" s="1420"/>
      <c r="D27" s="1420"/>
      <c r="E27" s="1420"/>
      <c r="F27" s="1420"/>
      <c r="G27" s="1420"/>
      <c r="H27" s="1736" t="s">
        <v>1962</v>
      </c>
      <c r="I27" s="1737"/>
      <c r="J27" s="1737"/>
      <c r="K27" s="1738"/>
      <c r="L27" s="1736" t="s">
        <v>2031</v>
      </c>
      <c r="M27" s="1737"/>
      <c r="N27" s="1737"/>
      <c r="O27" s="1738"/>
      <c r="P27" s="1480" t="s">
        <v>2093</v>
      </c>
      <c r="Q27" s="1480"/>
      <c r="R27" s="1480"/>
      <c r="S27" s="1480"/>
      <c r="T27" s="1738" t="s">
        <v>2237</v>
      </c>
      <c r="U27" s="1480"/>
      <c r="V27" s="1480"/>
      <c r="W27" s="1606"/>
    </row>
    <row r="28" spans="1:24" ht="16.5" customHeight="1">
      <c r="B28" s="1421"/>
      <c r="C28" s="1416"/>
      <c r="D28" s="1416"/>
      <c r="E28" s="1416"/>
      <c r="F28" s="1416"/>
      <c r="G28" s="1416"/>
      <c r="H28" s="1672" t="s">
        <v>869</v>
      </c>
      <c r="I28" s="1671"/>
      <c r="J28" s="1672" t="s">
        <v>445</v>
      </c>
      <c r="K28" s="1671"/>
      <c r="L28" s="1672" t="s">
        <v>869</v>
      </c>
      <c r="M28" s="1671"/>
      <c r="N28" s="1742" t="s">
        <v>445</v>
      </c>
      <c r="O28" s="1743"/>
      <c r="P28" s="1416" t="s">
        <v>869</v>
      </c>
      <c r="Q28" s="1416"/>
      <c r="R28" s="1741" t="s">
        <v>445</v>
      </c>
      <c r="S28" s="1741"/>
      <c r="T28" s="1671" t="s">
        <v>869</v>
      </c>
      <c r="U28" s="1416"/>
      <c r="V28" s="1741" t="s">
        <v>445</v>
      </c>
      <c r="W28" s="1744"/>
    </row>
    <row r="29" spans="1:24" ht="35.25" customHeight="1">
      <c r="A29" s="24"/>
      <c r="B29" s="1466" t="s">
        <v>1213</v>
      </c>
      <c r="C29" s="1452"/>
      <c r="D29" s="1452"/>
      <c r="E29" s="1452"/>
      <c r="F29" s="1452"/>
      <c r="G29" s="1452"/>
      <c r="H29" s="1730">
        <v>90</v>
      </c>
      <c r="I29" s="1731"/>
      <c r="J29" s="1730">
        <v>1363</v>
      </c>
      <c r="K29" s="1731"/>
      <c r="L29" s="1730">
        <v>103</v>
      </c>
      <c r="M29" s="1731"/>
      <c r="N29" s="1730">
        <v>1345</v>
      </c>
      <c r="O29" s="1731"/>
      <c r="P29" s="1636">
        <v>109</v>
      </c>
      <c r="Q29" s="1636"/>
      <c r="R29" s="1636">
        <v>1462</v>
      </c>
      <c r="S29" s="1636"/>
      <c r="T29" s="1731">
        <v>97</v>
      </c>
      <c r="U29" s="1636"/>
      <c r="V29" s="1636">
        <v>1515</v>
      </c>
      <c r="W29" s="1745"/>
    </row>
    <row r="30" spans="1:24" ht="35.25" customHeight="1">
      <c r="A30" s="24"/>
      <c r="B30" s="1728" t="s">
        <v>1249</v>
      </c>
      <c r="C30" s="1729"/>
      <c r="D30" s="1729"/>
      <c r="E30" s="1729"/>
      <c r="F30" s="1729"/>
      <c r="G30" s="1729"/>
      <c r="H30" s="1730">
        <v>34</v>
      </c>
      <c r="I30" s="1731"/>
      <c r="J30" s="1730">
        <v>984</v>
      </c>
      <c r="K30" s="1731"/>
      <c r="L30" s="1730">
        <v>46</v>
      </c>
      <c r="M30" s="1731"/>
      <c r="N30" s="1730">
        <v>1003</v>
      </c>
      <c r="O30" s="1731"/>
      <c r="P30" s="1636">
        <v>30</v>
      </c>
      <c r="Q30" s="1636"/>
      <c r="R30" s="1636">
        <v>967</v>
      </c>
      <c r="S30" s="1636"/>
      <c r="T30" s="1731">
        <v>43</v>
      </c>
      <c r="U30" s="1636"/>
      <c r="V30" s="1636">
        <v>1116</v>
      </c>
      <c r="W30" s="1745"/>
    </row>
    <row r="31" spans="1:24" ht="35.25" customHeight="1">
      <c r="A31" s="24"/>
      <c r="B31" s="1728" t="s">
        <v>82</v>
      </c>
      <c r="C31" s="1729"/>
      <c r="D31" s="1729"/>
      <c r="E31" s="1729"/>
      <c r="F31" s="1729"/>
      <c r="G31" s="1729"/>
      <c r="H31" s="1730">
        <v>6</v>
      </c>
      <c r="I31" s="1731"/>
      <c r="J31" s="1730">
        <v>48</v>
      </c>
      <c r="K31" s="1731"/>
      <c r="L31" s="1730">
        <v>10</v>
      </c>
      <c r="M31" s="1731"/>
      <c r="N31" s="1730">
        <v>42</v>
      </c>
      <c r="O31" s="1731"/>
      <c r="P31" s="1636">
        <v>7</v>
      </c>
      <c r="Q31" s="1636"/>
      <c r="R31" s="1636">
        <v>42</v>
      </c>
      <c r="S31" s="1636"/>
      <c r="T31" s="1731">
        <v>6</v>
      </c>
      <c r="U31" s="1636"/>
      <c r="V31" s="1636">
        <v>13</v>
      </c>
      <c r="W31" s="1745"/>
    </row>
    <row r="32" spans="1:24" ht="35.25" customHeight="1">
      <c r="A32" s="24"/>
      <c r="B32" s="1728" t="s">
        <v>1496</v>
      </c>
      <c r="C32" s="1729"/>
      <c r="D32" s="1729"/>
      <c r="E32" s="1729"/>
      <c r="F32" s="1729"/>
      <c r="G32" s="1729"/>
      <c r="H32" s="1730">
        <v>16</v>
      </c>
      <c r="I32" s="1731"/>
      <c r="J32" s="1730">
        <v>78</v>
      </c>
      <c r="K32" s="1731"/>
      <c r="L32" s="1730">
        <v>18</v>
      </c>
      <c r="M32" s="1731"/>
      <c r="N32" s="1730">
        <v>72</v>
      </c>
      <c r="O32" s="1731"/>
      <c r="P32" s="1636">
        <v>30</v>
      </c>
      <c r="Q32" s="1636"/>
      <c r="R32" s="1636">
        <v>138</v>
      </c>
      <c r="S32" s="1636"/>
      <c r="T32" s="1731">
        <v>18</v>
      </c>
      <c r="U32" s="1636"/>
      <c r="V32" s="1636">
        <v>89</v>
      </c>
      <c r="W32" s="1745"/>
    </row>
    <row r="33" spans="1:23" ht="35.25" customHeight="1">
      <c r="A33" s="24"/>
      <c r="B33" s="1728" t="s">
        <v>1766</v>
      </c>
      <c r="C33" s="1729"/>
      <c r="D33" s="1729"/>
      <c r="E33" s="1729"/>
      <c r="F33" s="1729"/>
      <c r="G33" s="1729"/>
      <c r="H33" s="1730">
        <v>15</v>
      </c>
      <c r="I33" s="1731"/>
      <c r="J33" s="1730">
        <v>116</v>
      </c>
      <c r="K33" s="1731"/>
      <c r="L33" s="1730">
        <v>8</v>
      </c>
      <c r="M33" s="1731"/>
      <c r="N33" s="1730">
        <v>61</v>
      </c>
      <c r="O33" s="1731"/>
      <c r="P33" s="1636">
        <v>17</v>
      </c>
      <c r="Q33" s="1636"/>
      <c r="R33" s="1636">
        <v>133</v>
      </c>
      <c r="S33" s="1636"/>
      <c r="T33" s="1731">
        <v>12</v>
      </c>
      <c r="U33" s="1636"/>
      <c r="V33" s="1636">
        <v>71</v>
      </c>
      <c r="W33" s="1745"/>
    </row>
    <row r="34" spans="1:23" ht="35.25" customHeight="1">
      <c r="A34" s="24"/>
      <c r="B34" s="1728" t="s">
        <v>1767</v>
      </c>
      <c r="C34" s="1729"/>
      <c r="D34" s="1729"/>
      <c r="E34" s="1729"/>
      <c r="F34" s="1729"/>
      <c r="G34" s="1729"/>
      <c r="H34" s="1730">
        <v>19</v>
      </c>
      <c r="I34" s="1731"/>
      <c r="J34" s="1730">
        <v>137</v>
      </c>
      <c r="K34" s="1731"/>
      <c r="L34" s="1730">
        <v>21</v>
      </c>
      <c r="M34" s="1731"/>
      <c r="N34" s="1730">
        <v>167</v>
      </c>
      <c r="O34" s="1731"/>
      <c r="P34" s="1636">
        <v>25</v>
      </c>
      <c r="Q34" s="1636"/>
      <c r="R34" s="1636">
        <v>182</v>
      </c>
      <c r="S34" s="1636"/>
      <c r="T34" s="1731">
        <v>18</v>
      </c>
      <c r="U34" s="1636"/>
      <c r="V34" s="1636">
        <v>226</v>
      </c>
      <c r="W34" s="1745"/>
    </row>
    <row r="35" spans="1:23" ht="35.25" customHeight="1">
      <c r="A35" s="24"/>
      <c r="B35" s="1725" t="s">
        <v>1214</v>
      </c>
      <c r="C35" s="1726"/>
      <c r="D35" s="1726"/>
      <c r="E35" s="1726"/>
      <c r="F35" s="1726"/>
      <c r="G35" s="1726"/>
      <c r="H35" s="1662" t="s">
        <v>2238</v>
      </c>
      <c r="I35" s="1727"/>
      <c r="J35" s="1662" t="s">
        <v>2238</v>
      </c>
      <c r="K35" s="1727"/>
      <c r="L35" s="1662" t="s">
        <v>2238</v>
      </c>
      <c r="M35" s="1727"/>
      <c r="N35" s="1662" t="s">
        <v>2238</v>
      </c>
      <c r="O35" s="1727"/>
      <c r="P35" s="1654" t="s">
        <v>2238</v>
      </c>
      <c r="Q35" s="1654"/>
      <c r="R35" s="1654" t="s">
        <v>2238</v>
      </c>
      <c r="S35" s="1654"/>
      <c r="T35" s="1727" t="s">
        <v>2311</v>
      </c>
      <c r="U35" s="1654"/>
      <c r="V35" s="1654" t="s">
        <v>2312</v>
      </c>
      <c r="W35" s="1755"/>
    </row>
    <row r="36" spans="1:23" ht="16.5" customHeight="1">
      <c r="B36" s="7"/>
      <c r="C36" s="7"/>
      <c r="D36" s="32"/>
      <c r="E36" s="32"/>
      <c r="F36" s="32"/>
      <c r="G36" s="32"/>
      <c r="H36" s="32"/>
      <c r="I36" s="32"/>
      <c r="J36" s="32"/>
      <c r="K36" s="32"/>
      <c r="L36" s="32"/>
      <c r="M36" s="32"/>
      <c r="N36" s="32"/>
      <c r="O36" s="32"/>
      <c r="P36" s="32"/>
      <c r="Q36" s="32"/>
      <c r="R36" s="32"/>
      <c r="S36" s="32"/>
    </row>
    <row r="37" spans="1:23" ht="47.25" customHeight="1">
      <c r="B37" s="29"/>
      <c r="C37" s="29"/>
      <c r="D37" s="29"/>
      <c r="E37" s="29"/>
      <c r="F37" s="29"/>
      <c r="G37" s="29"/>
      <c r="H37" s="29"/>
      <c r="I37" s="29"/>
      <c r="J37" s="29"/>
      <c r="K37" s="29"/>
      <c r="L37" s="29"/>
      <c r="M37" s="29"/>
      <c r="N37" s="29"/>
      <c r="O37" s="29"/>
      <c r="P37" s="29"/>
      <c r="Q37" s="29"/>
      <c r="R37" s="29"/>
      <c r="S37" s="29"/>
    </row>
    <row r="38" spans="1:23" ht="18.75" customHeight="1"/>
    <row r="39" spans="1:23" ht="18.75" customHeight="1"/>
    <row r="40" spans="1:23" ht="18.75" customHeight="1"/>
    <row r="41" spans="1:23" ht="18.75" customHeight="1"/>
    <row r="42" spans="1:23" ht="18.75" customHeight="1"/>
    <row r="43" spans="1:23" ht="18.75" customHeight="1"/>
    <row r="44" spans="1:23" ht="18.75" customHeight="1"/>
    <row r="45" spans="1:23" ht="18.75" customHeight="1"/>
    <row r="46" spans="1:23" ht="18.75" customHeight="1"/>
    <row r="47" spans="1:23" ht="18.75" customHeight="1"/>
    <row r="48" spans="1:2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mergeCells count="281">
    <mergeCell ref="V35:W35"/>
    <mergeCell ref="V18:W18"/>
    <mergeCell ref="V19:W19"/>
    <mergeCell ref="V20:W20"/>
    <mergeCell ref="V21:W21"/>
    <mergeCell ref="T17:U17"/>
    <mergeCell ref="T18:U18"/>
    <mergeCell ref="V7:W7"/>
    <mergeCell ref="V8:W8"/>
    <mergeCell ref="V9:W9"/>
    <mergeCell ref="V10:W10"/>
    <mergeCell ref="V11:W11"/>
    <mergeCell ref="V12:W12"/>
    <mergeCell ref="V13:W13"/>
    <mergeCell ref="V14:W14"/>
    <mergeCell ref="V15:W15"/>
    <mergeCell ref="V16:W16"/>
    <mergeCell ref="V17:W17"/>
    <mergeCell ref="T35:U35"/>
    <mergeCell ref="T34:U34"/>
    <mergeCell ref="T14:U14"/>
    <mergeCell ref="T15:U15"/>
    <mergeCell ref="T16:U16"/>
    <mergeCell ref="V34:W34"/>
    <mergeCell ref="P3:S3"/>
    <mergeCell ref="D3:G3"/>
    <mergeCell ref="T29:U29"/>
    <mergeCell ref="V29:W29"/>
    <mergeCell ref="L21:M21"/>
    <mergeCell ref="N21:O21"/>
    <mergeCell ref="H21:I21"/>
    <mergeCell ref="J21:K21"/>
    <mergeCell ref="D21:E21"/>
    <mergeCell ref="F21:G21"/>
    <mergeCell ref="T3:W3"/>
    <mergeCell ref="T4:U4"/>
    <mergeCell ref="V4:W4"/>
    <mergeCell ref="T5:U5"/>
    <mergeCell ref="V5:W5"/>
    <mergeCell ref="T6:U6"/>
    <mergeCell ref="V6:W6"/>
    <mergeCell ref="T7:U7"/>
    <mergeCell ref="T8:U8"/>
    <mergeCell ref="T9:U9"/>
    <mergeCell ref="T10:U10"/>
    <mergeCell ref="T11:U11"/>
    <mergeCell ref="T12:U12"/>
    <mergeCell ref="T13:U13"/>
    <mergeCell ref="B19:C19"/>
    <mergeCell ref="B18:C18"/>
    <mergeCell ref="D18:E18"/>
    <mergeCell ref="N29:O29"/>
    <mergeCell ref="B27:G28"/>
    <mergeCell ref="H27:K27"/>
    <mergeCell ref="L27:O27"/>
    <mergeCell ref="B29:G29"/>
    <mergeCell ref="B7:C7"/>
    <mergeCell ref="B9:C9"/>
    <mergeCell ref="B20:C20"/>
    <mergeCell ref="B21:C21"/>
    <mergeCell ref="B13:C13"/>
    <mergeCell ref="B11:C11"/>
    <mergeCell ref="B17:C17"/>
    <mergeCell ref="B14:C14"/>
    <mergeCell ref="B16:C16"/>
    <mergeCell ref="B15:C15"/>
    <mergeCell ref="H20:I20"/>
    <mergeCell ref="H29:I29"/>
    <mergeCell ref="H28:I28"/>
    <mergeCell ref="J28:K28"/>
    <mergeCell ref="L28:M28"/>
    <mergeCell ref="J29:K29"/>
    <mergeCell ref="B12:C12"/>
    <mergeCell ref="D4:E4"/>
    <mergeCell ref="D5:E5"/>
    <mergeCell ref="D6:E6"/>
    <mergeCell ref="D7:E7"/>
    <mergeCell ref="B3:C4"/>
    <mergeCell ref="B10:C10"/>
    <mergeCell ref="B8:C8"/>
    <mergeCell ref="B6:C6"/>
    <mergeCell ref="B5:C5"/>
    <mergeCell ref="D10:E10"/>
    <mergeCell ref="D14:E14"/>
    <mergeCell ref="D12:E12"/>
    <mergeCell ref="D19:E19"/>
    <mergeCell ref="F17:G17"/>
    <mergeCell ref="F15:G15"/>
    <mergeCell ref="L20:M20"/>
    <mergeCell ref="N20:O20"/>
    <mergeCell ref="D20:E20"/>
    <mergeCell ref="F19:G19"/>
    <mergeCell ref="D13:E13"/>
    <mergeCell ref="L18:M18"/>
    <mergeCell ref="N18:O18"/>
    <mergeCell ref="L17:M17"/>
    <mergeCell ref="N17:O17"/>
    <mergeCell ref="N16:O16"/>
    <mergeCell ref="N12:O12"/>
    <mergeCell ref="N30:O30"/>
    <mergeCell ref="T19:U19"/>
    <mergeCell ref="T20:U20"/>
    <mergeCell ref="T21:U21"/>
    <mergeCell ref="L29:M29"/>
    <mergeCell ref="T33:U33"/>
    <mergeCell ref="T30:U30"/>
    <mergeCell ref="T31:U31"/>
    <mergeCell ref="T32:U32"/>
    <mergeCell ref="N19:O19"/>
    <mergeCell ref="L19:M19"/>
    <mergeCell ref="T28:U28"/>
    <mergeCell ref="T27:W27"/>
    <mergeCell ref="M26:W26"/>
    <mergeCell ref="P28:Q28"/>
    <mergeCell ref="R28:S28"/>
    <mergeCell ref="N28:O28"/>
    <mergeCell ref="P27:S27"/>
    <mergeCell ref="N31:O31"/>
    <mergeCell ref="V28:W28"/>
    <mergeCell ref="V33:W33"/>
    <mergeCell ref="V30:W30"/>
    <mergeCell ref="V31:W31"/>
    <mergeCell ref="V32:W32"/>
    <mergeCell ref="F8:G8"/>
    <mergeCell ref="H10:I10"/>
    <mergeCell ref="J10:K10"/>
    <mergeCell ref="F11:G11"/>
    <mergeCell ref="F9:G9"/>
    <mergeCell ref="H9:I9"/>
    <mergeCell ref="D16:E16"/>
    <mergeCell ref="J20:K20"/>
    <mergeCell ref="J15:K15"/>
    <mergeCell ref="J17:K17"/>
    <mergeCell ref="H17:I17"/>
    <mergeCell ref="J18:K18"/>
    <mergeCell ref="F16:G16"/>
    <mergeCell ref="D15:E15"/>
    <mergeCell ref="D17:E17"/>
    <mergeCell ref="F20:G20"/>
    <mergeCell ref="D8:E8"/>
    <mergeCell ref="D9:E9"/>
    <mergeCell ref="D11:E11"/>
    <mergeCell ref="F18:G18"/>
    <mergeCell ref="J19:K19"/>
    <mergeCell ref="H19:I19"/>
    <mergeCell ref="H18:I18"/>
    <mergeCell ref="H11:I11"/>
    <mergeCell ref="F4:G4"/>
    <mergeCell ref="L4:M4"/>
    <mergeCell ref="J4:K4"/>
    <mergeCell ref="N4:O4"/>
    <mergeCell ref="F5:G5"/>
    <mergeCell ref="H7:I7"/>
    <mergeCell ref="J7:K7"/>
    <mergeCell ref="F6:G6"/>
    <mergeCell ref="F7:G7"/>
    <mergeCell ref="L7:M7"/>
    <mergeCell ref="N7:O7"/>
    <mergeCell ref="H3:K3"/>
    <mergeCell ref="L6:M6"/>
    <mergeCell ref="H4:I4"/>
    <mergeCell ref="N6:O6"/>
    <mergeCell ref="L5:M5"/>
    <mergeCell ref="N5:O5"/>
    <mergeCell ref="H5:I5"/>
    <mergeCell ref="L3:O3"/>
    <mergeCell ref="J5:K5"/>
    <mergeCell ref="H6:I6"/>
    <mergeCell ref="J6:K6"/>
    <mergeCell ref="F10:G10"/>
    <mergeCell ref="L12:M12"/>
    <mergeCell ref="H16:I16"/>
    <mergeCell ref="J16:K16"/>
    <mergeCell ref="F14:G14"/>
    <mergeCell ref="F13:G13"/>
    <mergeCell ref="N13:O13"/>
    <mergeCell ref="L14:M14"/>
    <mergeCell ref="N14:O14"/>
    <mergeCell ref="L13:M13"/>
    <mergeCell ref="N15:O15"/>
    <mergeCell ref="L16:M16"/>
    <mergeCell ref="L15:M15"/>
    <mergeCell ref="N10:O10"/>
    <mergeCell ref="F12:G12"/>
    <mergeCell ref="H15:I15"/>
    <mergeCell ref="J12:K12"/>
    <mergeCell ref="H13:I13"/>
    <mergeCell ref="J13:K13"/>
    <mergeCell ref="L11:M11"/>
    <mergeCell ref="L10:M10"/>
    <mergeCell ref="J11:K11"/>
    <mergeCell ref="H8:I8"/>
    <mergeCell ref="J14:K14"/>
    <mergeCell ref="H12:I12"/>
    <mergeCell ref="H14:I14"/>
    <mergeCell ref="J9:K9"/>
    <mergeCell ref="L9:M9"/>
    <mergeCell ref="P8:Q8"/>
    <mergeCell ref="N11:O11"/>
    <mergeCell ref="N9:O9"/>
    <mergeCell ref="N8:O8"/>
    <mergeCell ref="J8:K8"/>
    <mergeCell ref="L8:M8"/>
    <mergeCell ref="R8:S8"/>
    <mergeCell ref="P9:Q9"/>
    <mergeCell ref="R9:S9"/>
    <mergeCell ref="P6:Q6"/>
    <mergeCell ref="R6:S6"/>
    <mergeCell ref="P7:Q7"/>
    <mergeCell ref="R7:S7"/>
    <mergeCell ref="P4:Q4"/>
    <mergeCell ref="R4:S4"/>
    <mergeCell ref="P5:Q5"/>
    <mergeCell ref="R5:S5"/>
    <mergeCell ref="R15:S15"/>
    <mergeCell ref="P12:Q12"/>
    <mergeCell ref="R12:S12"/>
    <mergeCell ref="P13:Q13"/>
    <mergeCell ref="R13:S13"/>
    <mergeCell ref="P10:Q10"/>
    <mergeCell ref="R10:S10"/>
    <mergeCell ref="P11:Q11"/>
    <mergeCell ref="R11:S11"/>
    <mergeCell ref="B30:G30"/>
    <mergeCell ref="H30:I30"/>
    <mergeCell ref="J30:K30"/>
    <mergeCell ref="L30:M30"/>
    <mergeCell ref="B31:G31"/>
    <mergeCell ref="H31:I31"/>
    <mergeCell ref="J31:K31"/>
    <mergeCell ref="L31:M31"/>
    <mergeCell ref="N2:W2"/>
    <mergeCell ref="P20:Q20"/>
    <mergeCell ref="R20:S20"/>
    <mergeCell ref="P21:Q21"/>
    <mergeCell ref="R21:S21"/>
    <mergeCell ref="P18:Q18"/>
    <mergeCell ref="R18:S18"/>
    <mergeCell ref="P19:Q19"/>
    <mergeCell ref="R19:S19"/>
    <mergeCell ref="P16:Q16"/>
    <mergeCell ref="R16:S16"/>
    <mergeCell ref="P17:Q17"/>
    <mergeCell ref="R17:S17"/>
    <mergeCell ref="P14:Q14"/>
    <mergeCell ref="R14:S14"/>
    <mergeCell ref="P15:Q15"/>
    <mergeCell ref="B33:G33"/>
    <mergeCell ref="H33:I33"/>
    <mergeCell ref="J33:K33"/>
    <mergeCell ref="L33:M33"/>
    <mergeCell ref="N33:O33"/>
    <mergeCell ref="B32:G32"/>
    <mergeCell ref="H32:I32"/>
    <mergeCell ref="J32:K32"/>
    <mergeCell ref="L32:M32"/>
    <mergeCell ref="N32:O32"/>
    <mergeCell ref="B35:G35"/>
    <mergeCell ref="H35:I35"/>
    <mergeCell ref="J35:K35"/>
    <mergeCell ref="L35:M35"/>
    <mergeCell ref="N35:O35"/>
    <mergeCell ref="B34:G34"/>
    <mergeCell ref="H34:I34"/>
    <mergeCell ref="J34:K34"/>
    <mergeCell ref="L34:M34"/>
    <mergeCell ref="N34:O34"/>
    <mergeCell ref="R35:S35"/>
    <mergeCell ref="P29:Q29"/>
    <mergeCell ref="P30:Q30"/>
    <mergeCell ref="P31:Q31"/>
    <mergeCell ref="P32:Q32"/>
    <mergeCell ref="P33:Q33"/>
    <mergeCell ref="P34:Q34"/>
    <mergeCell ref="P35:Q35"/>
    <mergeCell ref="R29:S29"/>
    <mergeCell ref="R30:S30"/>
    <mergeCell ref="R31:S31"/>
    <mergeCell ref="R32:S32"/>
    <mergeCell ref="R33:S33"/>
    <mergeCell ref="R34:S34"/>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&amp;C－１８－</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R137"/>
  <sheetViews>
    <sheetView zoomScaleNormal="100" workbookViewId="0">
      <selection activeCell="V8" sqref="V8"/>
    </sheetView>
  </sheetViews>
  <sheetFormatPr defaultRowHeight="13.5"/>
  <cols>
    <col min="1" max="1" width="0.875" style="11" customWidth="1"/>
    <col min="2" max="17" width="3.875" style="11" customWidth="1"/>
    <col min="18" max="24" width="4.625" style="11" customWidth="1"/>
    <col min="25" max="16384" width="9" style="11"/>
  </cols>
  <sheetData>
    <row r="1" spans="1:29" s="151" customFormat="1" ht="26.25" customHeight="1">
      <c r="A1" s="147" t="s">
        <v>1370</v>
      </c>
      <c r="B1" s="153"/>
      <c r="C1" s="153"/>
      <c r="D1" s="153"/>
      <c r="E1" s="153"/>
      <c r="F1" s="153"/>
      <c r="G1" s="153"/>
      <c r="H1" s="153"/>
      <c r="I1" s="153"/>
      <c r="J1" s="153"/>
      <c r="K1" s="153"/>
      <c r="L1" s="153"/>
      <c r="M1" s="153"/>
      <c r="N1" s="153"/>
      <c r="O1" s="153"/>
      <c r="P1" s="153"/>
      <c r="Q1" s="153"/>
      <c r="R1" s="152"/>
      <c r="S1" s="152"/>
      <c r="T1" s="152"/>
      <c r="U1" s="152"/>
      <c r="V1" s="152"/>
      <c r="W1" s="152"/>
      <c r="X1" s="152"/>
      <c r="Y1" s="152"/>
      <c r="Z1" s="152"/>
      <c r="AA1" s="152"/>
      <c r="AB1" s="152"/>
      <c r="AC1" s="152"/>
    </row>
    <row r="2" spans="1:29" ht="18.75" customHeight="1">
      <c r="M2" s="1515" t="s">
        <v>44</v>
      </c>
      <c r="N2" s="1515"/>
      <c r="O2" s="1515"/>
      <c r="P2" s="1515"/>
      <c r="Q2" s="1515"/>
    </row>
    <row r="3" spans="1:29" ht="18.75" customHeight="1">
      <c r="B3" s="1523" t="s">
        <v>1575</v>
      </c>
      <c r="C3" s="1480"/>
      <c r="D3" s="1420" t="s">
        <v>425</v>
      </c>
      <c r="E3" s="1420"/>
      <c r="F3" s="1420"/>
      <c r="G3" s="1420"/>
      <c r="H3" s="1420"/>
      <c r="I3" s="1420"/>
      <c r="J3" s="1420"/>
      <c r="K3" s="1420"/>
      <c r="L3" s="1420"/>
      <c r="M3" s="1420"/>
      <c r="N3" s="1420"/>
      <c r="O3" s="1420"/>
      <c r="P3" s="1420"/>
      <c r="Q3" s="1433"/>
    </row>
    <row r="4" spans="1:29" ht="18.75" customHeight="1">
      <c r="B4" s="1506"/>
      <c r="C4" s="1441"/>
      <c r="D4" s="1441" t="s">
        <v>402</v>
      </c>
      <c r="E4" s="1441"/>
      <c r="F4" s="1440" t="s">
        <v>45</v>
      </c>
      <c r="G4" s="1440"/>
      <c r="H4" s="1440" t="s">
        <v>46</v>
      </c>
      <c r="I4" s="1440"/>
      <c r="J4" s="1440" t="s">
        <v>47</v>
      </c>
      <c r="K4" s="1762"/>
      <c r="L4" s="1440" t="s">
        <v>48</v>
      </c>
      <c r="M4" s="1530"/>
      <c r="N4" s="1440" t="s">
        <v>49</v>
      </c>
      <c r="O4" s="1440"/>
      <c r="P4" s="1762" t="s">
        <v>14</v>
      </c>
      <c r="Q4" s="1763"/>
    </row>
    <row r="5" spans="1:29" ht="18.75" customHeight="1">
      <c r="B5" s="1506"/>
      <c r="C5" s="1441"/>
      <c r="D5" s="1441"/>
      <c r="E5" s="1441"/>
      <c r="F5" s="1440"/>
      <c r="G5" s="1440"/>
      <c r="H5" s="1440"/>
      <c r="I5" s="1440"/>
      <c r="J5" s="1762"/>
      <c r="K5" s="1762"/>
      <c r="L5" s="1530"/>
      <c r="M5" s="1530"/>
      <c r="N5" s="1440"/>
      <c r="O5" s="1440"/>
      <c r="P5" s="1762"/>
      <c r="Q5" s="1763"/>
    </row>
    <row r="6" spans="1:29" ht="18.75" customHeight="1">
      <c r="B6" s="1506"/>
      <c r="C6" s="1441"/>
      <c r="D6" s="1441"/>
      <c r="E6" s="1441"/>
      <c r="F6" s="1440"/>
      <c r="G6" s="1440"/>
      <c r="H6" s="1440"/>
      <c r="I6" s="1440"/>
      <c r="J6" s="1762"/>
      <c r="K6" s="1762"/>
      <c r="L6" s="1530"/>
      <c r="M6" s="1530"/>
      <c r="N6" s="1440"/>
      <c r="O6" s="1440"/>
      <c r="P6" s="1762"/>
      <c r="Q6" s="1763"/>
    </row>
    <row r="7" spans="1:29" ht="18.75" customHeight="1">
      <c r="B7" s="1767" t="s">
        <v>50</v>
      </c>
      <c r="C7" s="1768"/>
      <c r="D7" s="1641">
        <v>8</v>
      </c>
      <c r="E7" s="1641"/>
      <c r="F7" s="1641" t="s">
        <v>1354</v>
      </c>
      <c r="G7" s="1641"/>
      <c r="H7" s="1641" t="s">
        <v>1354</v>
      </c>
      <c r="I7" s="1641"/>
      <c r="J7" s="1641" t="s">
        <v>1354</v>
      </c>
      <c r="K7" s="1641"/>
      <c r="L7" s="1641">
        <v>8</v>
      </c>
      <c r="M7" s="1641"/>
      <c r="N7" s="1641" t="s">
        <v>1354</v>
      </c>
      <c r="O7" s="1641"/>
      <c r="P7" s="1641" t="s">
        <v>1354</v>
      </c>
      <c r="Q7" s="1642"/>
    </row>
    <row r="8" spans="1:29" ht="18.75" customHeight="1">
      <c r="B8" s="1767" t="s">
        <v>1567</v>
      </c>
      <c r="C8" s="1768"/>
      <c r="D8" s="1641">
        <v>8</v>
      </c>
      <c r="E8" s="1641"/>
      <c r="F8" s="1641" t="s">
        <v>1354</v>
      </c>
      <c r="G8" s="1641"/>
      <c r="H8" s="1641" t="s">
        <v>1354</v>
      </c>
      <c r="I8" s="1641"/>
      <c r="J8" s="1641">
        <v>2</v>
      </c>
      <c r="K8" s="1641"/>
      <c r="L8" s="1641">
        <v>6</v>
      </c>
      <c r="M8" s="1641"/>
      <c r="N8" s="1641" t="s">
        <v>1354</v>
      </c>
      <c r="O8" s="1641"/>
      <c r="P8" s="1641" t="s">
        <v>1354</v>
      </c>
      <c r="Q8" s="1642"/>
    </row>
    <row r="9" spans="1:29" ht="18.75" customHeight="1">
      <c r="B9" s="1767" t="s">
        <v>1268</v>
      </c>
      <c r="C9" s="1768"/>
      <c r="D9" s="1641">
        <v>18</v>
      </c>
      <c r="E9" s="1641"/>
      <c r="F9" s="1641" t="s">
        <v>1354</v>
      </c>
      <c r="G9" s="1641"/>
      <c r="H9" s="1641">
        <v>7</v>
      </c>
      <c r="I9" s="1641"/>
      <c r="J9" s="1641">
        <v>5</v>
      </c>
      <c r="K9" s="1641"/>
      <c r="L9" s="1641">
        <v>6</v>
      </c>
      <c r="M9" s="1641"/>
      <c r="N9" s="1641" t="s">
        <v>1354</v>
      </c>
      <c r="O9" s="1641"/>
      <c r="P9" s="1641" t="s">
        <v>1354</v>
      </c>
      <c r="Q9" s="1642"/>
    </row>
    <row r="10" spans="1:29" ht="18.75" customHeight="1">
      <c r="B10" s="1764" t="s">
        <v>886</v>
      </c>
      <c r="C10" s="1765"/>
      <c r="D10" s="1654">
        <v>6</v>
      </c>
      <c r="E10" s="1654"/>
      <c r="F10" s="1654" t="s">
        <v>1983</v>
      </c>
      <c r="G10" s="1654"/>
      <c r="H10" s="1654">
        <v>1</v>
      </c>
      <c r="I10" s="1654"/>
      <c r="J10" s="1654">
        <v>1</v>
      </c>
      <c r="K10" s="1654"/>
      <c r="L10" s="1654">
        <v>4</v>
      </c>
      <c r="M10" s="1654"/>
      <c r="N10" s="1654" t="s">
        <v>1983</v>
      </c>
      <c r="O10" s="1654"/>
      <c r="P10" s="1654" t="s">
        <v>1983</v>
      </c>
      <c r="Q10" s="1755"/>
    </row>
    <row r="11" spans="1:29" ht="18.75" customHeight="1"/>
    <row r="12" spans="1:29" s="151" customFormat="1" ht="26.25" customHeight="1">
      <c r="A12" s="147" t="s">
        <v>1373</v>
      </c>
      <c r="B12" s="153"/>
      <c r="C12" s="153"/>
      <c r="D12" s="153"/>
      <c r="E12" s="153"/>
      <c r="F12" s="153"/>
      <c r="G12" s="153"/>
      <c r="H12" s="153"/>
      <c r="I12" s="153"/>
      <c r="J12" s="153"/>
      <c r="K12" s="153"/>
      <c r="L12" s="153"/>
      <c r="M12" s="153"/>
      <c r="N12" s="153"/>
      <c r="O12" s="153"/>
      <c r="P12" s="153"/>
      <c r="Q12" s="153"/>
      <c r="R12" s="152"/>
      <c r="S12" s="152"/>
      <c r="T12" s="152"/>
      <c r="U12" s="152"/>
      <c r="V12" s="152"/>
      <c r="W12" s="152"/>
      <c r="X12" s="152"/>
      <c r="Y12" s="152"/>
      <c r="Z12" s="152"/>
      <c r="AA12" s="152"/>
      <c r="AB12" s="152"/>
      <c r="AC12" s="152"/>
    </row>
    <row r="13" spans="1:29" ht="18.75" customHeight="1">
      <c r="B13" s="1472" t="s">
        <v>44</v>
      </c>
      <c r="C13" s="1472"/>
      <c r="D13" s="1472"/>
      <c r="E13" s="1472"/>
      <c r="F13" s="1472"/>
      <c r="G13" s="1472"/>
      <c r="H13" s="1472"/>
      <c r="I13" s="1472"/>
      <c r="J13" s="1472"/>
      <c r="K13" s="1472"/>
      <c r="L13" s="1472"/>
      <c r="M13" s="1472"/>
      <c r="N13" s="1472"/>
      <c r="O13" s="1472"/>
    </row>
    <row r="14" spans="1:29" ht="46.5" customHeight="1">
      <c r="B14" s="1523" t="s">
        <v>1575</v>
      </c>
      <c r="C14" s="1480"/>
      <c r="D14" s="1480" t="s">
        <v>51</v>
      </c>
      <c r="E14" s="1480"/>
      <c r="F14" s="1480" t="s">
        <v>52</v>
      </c>
      <c r="G14" s="1480"/>
      <c r="H14" s="1770" t="s">
        <v>53</v>
      </c>
      <c r="I14" s="1480"/>
      <c r="J14" s="1770" t="s">
        <v>54</v>
      </c>
      <c r="K14" s="1480"/>
      <c r="L14" s="1480" t="s">
        <v>55</v>
      </c>
      <c r="M14" s="1480"/>
      <c r="N14" s="1554" t="s">
        <v>1217</v>
      </c>
      <c r="O14" s="1769"/>
    </row>
    <row r="15" spans="1:29" ht="18.75" customHeight="1">
      <c r="B15" s="1760" t="s">
        <v>50</v>
      </c>
      <c r="C15" s="1761"/>
      <c r="D15" s="1641">
        <v>8</v>
      </c>
      <c r="E15" s="1641"/>
      <c r="F15" s="1641" t="s">
        <v>1354</v>
      </c>
      <c r="G15" s="1641"/>
      <c r="H15" s="1641" t="s">
        <v>1354</v>
      </c>
      <c r="I15" s="1641"/>
      <c r="J15" s="1641" t="s">
        <v>1354</v>
      </c>
      <c r="K15" s="1641"/>
      <c r="L15" s="1641" t="s">
        <v>1354</v>
      </c>
      <c r="M15" s="1641"/>
      <c r="N15" s="1641" t="s">
        <v>1354</v>
      </c>
      <c r="O15" s="1642"/>
    </row>
    <row r="16" spans="1:29" ht="18.75" customHeight="1">
      <c r="B16" s="1760" t="s">
        <v>1567</v>
      </c>
      <c r="C16" s="1761"/>
      <c r="D16" s="1641">
        <v>8</v>
      </c>
      <c r="E16" s="1641"/>
      <c r="F16" s="1641" t="s">
        <v>1354</v>
      </c>
      <c r="G16" s="1641"/>
      <c r="H16" s="1641" t="s">
        <v>1354</v>
      </c>
      <c r="I16" s="1641"/>
      <c r="J16" s="1641" t="s">
        <v>1354</v>
      </c>
      <c r="K16" s="1641"/>
      <c r="L16" s="1641" t="s">
        <v>1354</v>
      </c>
      <c r="M16" s="1641"/>
      <c r="N16" s="1641" t="s">
        <v>1354</v>
      </c>
      <c r="O16" s="1642"/>
    </row>
    <row r="17" spans="1:226" ht="18.75" customHeight="1">
      <c r="B17" s="1760" t="s">
        <v>1268</v>
      </c>
      <c r="C17" s="1761"/>
      <c r="D17" s="1641">
        <v>6</v>
      </c>
      <c r="E17" s="1641"/>
      <c r="F17" s="1641" t="s">
        <v>1354</v>
      </c>
      <c r="G17" s="1641"/>
      <c r="H17" s="1641" t="s">
        <v>1354</v>
      </c>
      <c r="I17" s="1641"/>
      <c r="J17" s="1641" t="s">
        <v>1354</v>
      </c>
      <c r="K17" s="1641"/>
      <c r="L17" s="1641" t="s">
        <v>1354</v>
      </c>
      <c r="M17" s="1641"/>
      <c r="N17" s="1641" t="s">
        <v>1354</v>
      </c>
      <c r="O17" s="1642"/>
    </row>
    <row r="18" spans="1:226" ht="18.75" customHeight="1">
      <c r="B18" s="1757" t="s">
        <v>886</v>
      </c>
      <c r="C18" s="1758"/>
      <c r="D18" s="1654">
        <v>6</v>
      </c>
      <c r="E18" s="1654"/>
      <c r="F18" s="1654" t="s">
        <v>1354</v>
      </c>
      <c r="G18" s="1654"/>
      <c r="H18" s="1654" t="s">
        <v>1354</v>
      </c>
      <c r="I18" s="1654"/>
      <c r="J18" s="1654" t="s">
        <v>1354</v>
      </c>
      <c r="K18" s="1654"/>
      <c r="L18" s="1654" t="s">
        <v>1354</v>
      </c>
      <c r="M18" s="1654"/>
      <c r="N18" s="1654" t="s">
        <v>1354</v>
      </c>
      <c r="O18" s="1755"/>
    </row>
    <row r="19" spans="1:226" ht="18.75" customHeight="1"/>
    <row r="20" spans="1:226" s="151" customFormat="1" ht="26.25" customHeight="1">
      <c r="A20" s="147" t="s">
        <v>1677</v>
      </c>
      <c r="B20" s="153"/>
      <c r="C20" s="153"/>
      <c r="D20" s="153"/>
      <c r="E20" s="153"/>
      <c r="F20" s="153"/>
      <c r="G20" s="153"/>
      <c r="H20" s="153"/>
      <c r="I20" s="153"/>
      <c r="J20" s="153"/>
      <c r="K20" s="153"/>
      <c r="L20" s="153"/>
      <c r="M20" s="153"/>
      <c r="N20" s="153"/>
      <c r="O20" s="153"/>
      <c r="P20" s="153"/>
      <c r="Q20" s="153"/>
      <c r="R20" s="152"/>
      <c r="S20" s="152"/>
      <c r="T20" s="152"/>
      <c r="U20" s="152"/>
      <c r="V20" s="152"/>
      <c r="W20" s="152"/>
      <c r="X20" s="152"/>
      <c r="Y20" s="152"/>
      <c r="Z20" s="152"/>
      <c r="AA20" s="152"/>
      <c r="AB20" s="152"/>
      <c r="AC20" s="152"/>
    </row>
    <row r="21" spans="1:226" ht="18.75" customHeight="1">
      <c r="B21" s="1472" t="s">
        <v>44</v>
      </c>
      <c r="C21" s="1472"/>
      <c r="D21" s="1472"/>
      <c r="E21" s="1472"/>
      <c r="F21" s="1472"/>
      <c r="G21" s="1472"/>
      <c r="H21" s="1472"/>
      <c r="I21" s="1472"/>
      <c r="J21" s="1472"/>
      <c r="K21" s="1472"/>
      <c r="L21" s="1472"/>
      <c r="M21" s="1472"/>
      <c r="N21" s="1472"/>
      <c r="O21" s="1472"/>
    </row>
    <row r="22" spans="1:226" ht="18.75" customHeight="1">
      <c r="B22" s="1419" t="s">
        <v>1575</v>
      </c>
      <c r="C22" s="1420"/>
      <c r="D22" s="1480" t="s">
        <v>1497</v>
      </c>
      <c r="E22" s="1480"/>
      <c r="F22" s="1480"/>
      <c r="G22" s="1480" t="s">
        <v>1218</v>
      </c>
      <c r="H22" s="1480"/>
      <c r="I22" s="1480"/>
      <c r="J22" s="1480" t="s">
        <v>1219</v>
      </c>
      <c r="K22" s="1480"/>
      <c r="L22" s="1480"/>
      <c r="M22" s="1480" t="s">
        <v>1220</v>
      </c>
      <c r="N22" s="1480"/>
      <c r="O22" s="1606"/>
      <c r="P22" s="3"/>
      <c r="Q22" s="3"/>
    </row>
    <row r="23" spans="1:226" ht="18.75" customHeight="1">
      <c r="B23" s="1760" t="s">
        <v>50</v>
      </c>
      <c r="C23" s="1761"/>
      <c r="D23" s="1641">
        <v>8</v>
      </c>
      <c r="E23" s="1641"/>
      <c r="F23" s="1641"/>
      <c r="G23" s="1641">
        <v>15</v>
      </c>
      <c r="H23" s="1641"/>
      <c r="I23" s="1641"/>
      <c r="J23" s="1641" t="s">
        <v>1354</v>
      </c>
      <c r="K23" s="1641"/>
      <c r="L23" s="1641"/>
      <c r="M23" s="1641" t="s">
        <v>1354</v>
      </c>
      <c r="N23" s="1641"/>
      <c r="O23" s="1642"/>
      <c r="P23" s="25"/>
      <c r="Q23" s="25"/>
    </row>
    <row r="24" spans="1:226" ht="18.75" customHeight="1">
      <c r="B24" s="1760" t="s">
        <v>1567</v>
      </c>
      <c r="C24" s="1761"/>
      <c r="D24" s="1641">
        <v>8</v>
      </c>
      <c r="E24" s="1641"/>
      <c r="F24" s="1641"/>
      <c r="G24" s="1641">
        <v>12</v>
      </c>
      <c r="H24" s="1641"/>
      <c r="I24" s="1641"/>
      <c r="J24" s="1641" t="s">
        <v>1354</v>
      </c>
      <c r="K24" s="1641"/>
      <c r="L24" s="1641"/>
      <c r="M24" s="1641" t="s">
        <v>1354</v>
      </c>
      <c r="N24" s="1641"/>
      <c r="O24" s="1642"/>
      <c r="P24" s="25"/>
      <c r="Q24" s="25"/>
    </row>
    <row r="25" spans="1:226" ht="18.75" customHeight="1">
      <c r="B25" s="1760" t="s">
        <v>1268</v>
      </c>
      <c r="C25" s="1761"/>
      <c r="D25" s="1641">
        <v>6</v>
      </c>
      <c r="E25" s="1641"/>
      <c r="F25" s="1641"/>
      <c r="G25" s="1641">
        <v>6</v>
      </c>
      <c r="H25" s="1641"/>
      <c r="I25" s="1641"/>
      <c r="J25" s="1641" t="s">
        <v>1354</v>
      </c>
      <c r="K25" s="1641"/>
      <c r="L25" s="1641"/>
      <c r="M25" s="1641" t="s">
        <v>1354</v>
      </c>
      <c r="N25" s="1641"/>
      <c r="O25" s="1642"/>
      <c r="P25" s="25"/>
      <c r="Q25" s="25"/>
    </row>
    <row r="26" spans="1:226" ht="18.75" customHeight="1">
      <c r="B26" s="1757" t="s">
        <v>886</v>
      </c>
      <c r="C26" s="1758"/>
      <c r="D26" s="1654">
        <v>6</v>
      </c>
      <c r="E26" s="1654"/>
      <c r="F26" s="1654"/>
      <c r="G26" s="1654">
        <v>8</v>
      </c>
      <c r="H26" s="1654"/>
      <c r="I26" s="1654"/>
      <c r="J26" s="1654">
        <v>3</v>
      </c>
      <c r="K26" s="1654"/>
      <c r="L26" s="1654"/>
      <c r="M26" s="1654" t="s">
        <v>15</v>
      </c>
      <c r="N26" s="1654"/>
      <c r="O26" s="1755"/>
      <c r="P26" s="25"/>
      <c r="Q26" s="25"/>
    </row>
    <row r="27" spans="1:226" ht="18.75" customHeight="1">
      <c r="B27" s="24"/>
      <c r="C27" s="24"/>
      <c r="D27" s="24"/>
      <c r="E27" s="24"/>
      <c r="F27" s="24"/>
      <c r="G27" s="24"/>
      <c r="H27" s="24"/>
      <c r="I27" s="24"/>
      <c r="J27" s="24"/>
      <c r="K27" s="24"/>
      <c r="L27" s="24"/>
      <c r="M27" s="24"/>
      <c r="N27" s="24"/>
      <c r="O27" s="24"/>
    </row>
    <row r="28" spans="1:226" s="23" customFormat="1" ht="26.25" customHeight="1">
      <c r="A28" s="147" t="s">
        <v>338</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row>
    <row r="29" spans="1:226" ht="18.75" customHeight="1">
      <c r="B29" s="1472" t="s">
        <v>44</v>
      </c>
      <c r="C29" s="1472"/>
      <c r="D29" s="1472"/>
      <c r="E29" s="1472"/>
      <c r="F29" s="1472"/>
      <c r="G29" s="1472"/>
      <c r="H29" s="1472"/>
      <c r="I29" s="1472"/>
      <c r="J29" s="1472"/>
      <c r="K29" s="1472"/>
      <c r="L29" s="1472"/>
      <c r="M29" s="1472"/>
    </row>
    <row r="30" spans="1:226" ht="18.75" customHeight="1">
      <c r="B30" s="1419" t="s">
        <v>1575</v>
      </c>
      <c r="C30" s="1420"/>
      <c r="D30" s="1420" t="s">
        <v>1221</v>
      </c>
      <c r="E30" s="1420"/>
      <c r="F30" s="1420"/>
      <c r="G30" s="1420"/>
      <c r="H30" s="1420"/>
      <c r="I30" s="1420"/>
      <c r="J30" s="1420"/>
      <c r="K30" s="1420"/>
      <c r="L30" s="1420"/>
      <c r="M30" s="1433"/>
      <c r="N30" s="7"/>
      <c r="O30" s="7"/>
      <c r="P30" s="7"/>
      <c r="Q30" s="7"/>
    </row>
    <row r="31" spans="1:226" ht="18.75" customHeight="1">
      <c r="B31" s="1421"/>
      <c r="C31" s="1416"/>
      <c r="D31" s="1416" t="s">
        <v>402</v>
      </c>
      <c r="E31" s="1416"/>
      <c r="F31" s="1416" t="s">
        <v>31</v>
      </c>
      <c r="G31" s="1416"/>
      <c r="H31" s="1416" t="s">
        <v>32</v>
      </c>
      <c r="I31" s="1416"/>
      <c r="J31" s="1416" t="s">
        <v>33</v>
      </c>
      <c r="K31" s="1416"/>
      <c r="L31" s="1416" t="s">
        <v>1573</v>
      </c>
      <c r="M31" s="1436"/>
      <c r="N31" s="7"/>
      <c r="O31" s="7"/>
      <c r="P31" s="31"/>
      <c r="Q31" s="7"/>
    </row>
    <row r="32" spans="1:226" ht="24.75" customHeight="1">
      <c r="B32" s="1421"/>
      <c r="C32" s="1416"/>
      <c r="D32" s="1416"/>
      <c r="E32" s="1416"/>
      <c r="F32" s="1416"/>
      <c r="G32" s="1416"/>
      <c r="H32" s="1416"/>
      <c r="I32" s="1416"/>
      <c r="J32" s="1416"/>
      <c r="K32" s="1416"/>
      <c r="L32" s="1416"/>
      <c r="M32" s="1436"/>
      <c r="N32" s="7"/>
      <c r="O32" s="7"/>
      <c r="P32" s="7"/>
      <c r="Q32" s="7"/>
    </row>
    <row r="33" spans="2:17" ht="18.75" customHeight="1">
      <c r="B33" s="1760" t="s">
        <v>50</v>
      </c>
      <c r="C33" s="1761"/>
      <c r="D33" s="1641">
        <f>SUM(F33:I33)</f>
        <v>15</v>
      </c>
      <c r="E33" s="1641"/>
      <c r="F33" s="1641">
        <v>13</v>
      </c>
      <c r="G33" s="1641"/>
      <c r="H33" s="1641">
        <v>2</v>
      </c>
      <c r="I33" s="1641"/>
      <c r="J33" s="1641">
        <v>11</v>
      </c>
      <c r="K33" s="1641"/>
      <c r="L33" s="1641">
        <v>4</v>
      </c>
      <c r="M33" s="1642"/>
      <c r="N33" s="49"/>
      <c r="O33" s="49"/>
      <c r="P33" s="49"/>
      <c r="Q33" s="49"/>
    </row>
    <row r="34" spans="2:17" ht="18.75" customHeight="1">
      <c r="B34" s="1760" t="s">
        <v>1567</v>
      </c>
      <c r="C34" s="1761"/>
      <c r="D34" s="1641">
        <v>16</v>
      </c>
      <c r="E34" s="1641"/>
      <c r="F34" s="1641">
        <v>15</v>
      </c>
      <c r="G34" s="1641"/>
      <c r="H34" s="1641">
        <v>1</v>
      </c>
      <c r="I34" s="1641"/>
      <c r="J34" s="1641">
        <v>10</v>
      </c>
      <c r="K34" s="1641"/>
      <c r="L34" s="1641">
        <v>6</v>
      </c>
      <c r="M34" s="1642"/>
      <c r="N34" s="49"/>
      <c r="O34" s="49"/>
      <c r="P34" s="49"/>
      <c r="Q34" s="49"/>
    </row>
    <row r="35" spans="2:17" ht="18.75" customHeight="1">
      <c r="B35" s="1760" t="s">
        <v>1268</v>
      </c>
      <c r="C35" s="1761"/>
      <c r="D35" s="1641">
        <v>10</v>
      </c>
      <c r="E35" s="1641"/>
      <c r="F35" s="1641">
        <v>10</v>
      </c>
      <c r="G35" s="1641"/>
      <c r="H35" s="1766" t="s">
        <v>1354</v>
      </c>
      <c r="I35" s="1766"/>
      <c r="J35" s="1641">
        <v>6</v>
      </c>
      <c r="K35" s="1641"/>
      <c r="L35" s="1641">
        <v>4</v>
      </c>
      <c r="M35" s="1642"/>
      <c r="N35" s="49"/>
      <c r="O35" s="49"/>
      <c r="P35" s="49"/>
      <c r="Q35" s="49"/>
    </row>
    <row r="36" spans="2:17" ht="18.75" customHeight="1">
      <c r="B36" s="1757" t="s">
        <v>886</v>
      </c>
      <c r="C36" s="1758"/>
      <c r="D36" s="1654">
        <v>12</v>
      </c>
      <c r="E36" s="1654"/>
      <c r="F36" s="1654">
        <v>12</v>
      </c>
      <c r="G36" s="1654"/>
      <c r="H36" s="1759" t="s">
        <v>15</v>
      </c>
      <c r="I36" s="1759"/>
      <c r="J36" s="1654">
        <v>6</v>
      </c>
      <c r="K36" s="1654"/>
      <c r="L36" s="1654">
        <v>6</v>
      </c>
      <c r="M36" s="1755"/>
    </row>
    <row r="37" spans="2:17" ht="18.75" customHeight="1"/>
    <row r="38" spans="2:17" ht="18.75" customHeight="1"/>
    <row r="39" spans="2:17" ht="18.75" customHeight="1"/>
    <row r="40" spans="2:17" ht="18.75" customHeight="1"/>
    <row r="41" spans="2:17" ht="18.75" customHeight="1"/>
    <row r="42" spans="2:17" ht="18.75" customHeight="1"/>
    <row r="43" spans="2:17" ht="18.75" customHeight="1"/>
    <row r="44" spans="2:17" ht="18.75" customHeight="1"/>
    <row r="45" spans="2:17" ht="18.75" customHeight="1"/>
    <row r="46" spans="2:17" ht="18.75" customHeight="1"/>
    <row r="47" spans="2:17" ht="18.75" customHeight="1"/>
    <row r="48" spans="2: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mergeCells count="136">
    <mergeCell ref="D3:Q3"/>
    <mergeCell ref="B3:C6"/>
    <mergeCell ref="P7:Q7"/>
    <mergeCell ref="L17:M17"/>
    <mergeCell ref="L8:M8"/>
    <mergeCell ref="N17:O17"/>
    <mergeCell ref="L7:M7"/>
    <mergeCell ref="N7:O7"/>
    <mergeCell ref="N8:O8"/>
    <mergeCell ref="N14:O14"/>
    <mergeCell ref="P9:Q9"/>
    <mergeCell ref="P8:Q8"/>
    <mergeCell ref="D15:E15"/>
    <mergeCell ref="H15:I15"/>
    <mergeCell ref="J16:K16"/>
    <mergeCell ref="D4:E6"/>
    <mergeCell ref="F4:G6"/>
    <mergeCell ref="H4:I6"/>
    <mergeCell ref="J10:K10"/>
    <mergeCell ref="D8:E8"/>
    <mergeCell ref="J14:K14"/>
    <mergeCell ref="F14:G14"/>
    <mergeCell ref="H14:I14"/>
    <mergeCell ref="B8:C8"/>
    <mergeCell ref="D16:E16"/>
    <mergeCell ref="F16:G16"/>
    <mergeCell ref="H16:I16"/>
    <mergeCell ref="H9:I9"/>
    <mergeCell ref="F10:G10"/>
    <mergeCell ref="F15:G15"/>
    <mergeCell ref="N15:O15"/>
    <mergeCell ref="L15:M15"/>
    <mergeCell ref="J18:K18"/>
    <mergeCell ref="B7:C7"/>
    <mergeCell ref="D7:E7"/>
    <mergeCell ref="H10:I10"/>
    <mergeCell ref="B14:C14"/>
    <mergeCell ref="D14:E14"/>
    <mergeCell ref="B13:O13"/>
    <mergeCell ref="J8:K8"/>
    <mergeCell ref="L10:M10"/>
    <mergeCell ref="F7:G7"/>
    <mergeCell ref="H7:I7"/>
    <mergeCell ref="J7:K7"/>
    <mergeCell ref="F8:G8"/>
    <mergeCell ref="H8:I8"/>
    <mergeCell ref="B9:C9"/>
    <mergeCell ref="D9:E9"/>
    <mergeCell ref="F9:G9"/>
    <mergeCell ref="J9:K9"/>
    <mergeCell ref="N9:O9"/>
    <mergeCell ref="L35:M35"/>
    <mergeCell ref="B25:C25"/>
    <mergeCell ref="D25:F25"/>
    <mergeCell ref="G25:I25"/>
    <mergeCell ref="D31:E32"/>
    <mergeCell ref="H31:I32"/>
    <mergeCell ref="M23:O23"/>
    <mergeCell ref="M22:O22"/>
    <mergeCell ref="M25:O25"/>
    <mergeCell ref="M24:O24"/>
    <mergeCell ref="B30:C32"/>
    <mergeCell ref="D30:M30"/>
    <mergeCell ref="L31:M32"/>
    <mergeCell ref="D26:F26"/>
    <mergeCell ref="G26:I26"/>
    <mergeCell ref="B24:C24"/>
    <mergeCell ref="B26:C26"/>
    <mergeCell ref="H35:I35"/>
    <mergeCell ref="J31:K32"/>
    <mergeCell ref="F31:G32"/>
    <mergeCell ref="B23:C23"/>
    <mergeCell ref="D23:F23"/>
    <mergeCell ref="G23:I23"/>
    <mergeCell ref="B22:C22"/>
    <mergeCell ref="J24:L24"/>
    <mergeCell ref="J23:L23"/>
    <mergeCell ref="D24:F24"/>
    <mergeCell ref="G24:I24"/>
    <mergeCell ref="D18:E18"/>
    <mergeCell ref="F18:G18"/>
    <mergeCell ref="H18:I18"/>
    <mergeCell ref="B10:C10"/>
    <mergeCell ref="D10:E10"/>
    <mergeCell ref="B17:C17"/>
    <mergeCell ref="D17:E17"/>
    <mergeCell ref="F17:G17"/>
    <mergeCell ref="B18:C18"/>
    <mergeCell ref="H17:I17"/>
    <mergeCell ref="B21:O21"/>
    <mergeCell ref="D22:F22"/>
    <mergeCell ref="G22:I22"/>
    <mergeCell ref="J22:L22"/>
    <mergeCell ref="N16:O16"/>
    <mergeCell ref="B16:C16"/>
    <mergeCell ref="B15:C15"/>
    <mergeCell ref="N18:O18"/>
    <mergeCell ref="J17:K17"/>
    <mergeCell ref="J15:K15"/>
    <mergeCell ref="L36:M36"/>
    <mergeCell ref="M2:Q2"/>
    <mergeCell ref="N10:O10"/>
    <mergeCell ref="P10:Q10"/>
    <mergeCell ref="L9:M9"/>
    <mergeCell ref="L4:M6"/>
    <mergeCell ref="N4:O6"/>
    <mergeCell ref="P4:Q6"/>
    <mergeCell ref="L14:M14"/>
    <mergeCell ref="L16:M16"/>
    <mergeCell ref="J25:L25"/>
    <mergeCell ref="L18:M18"/>
    <mergeCell ref="J33:K33"/>
    <mergeCell ref="J26:L26"/>
    <mergeCell ref="B29:M29"/>
    <mergeCell ref="M26:O26"/>
    <mergeCell ref="L34:M34"/>
    <mergeCell ref="L33:M33"/>
    <mergeCell ref="F34:G34"/>
    <mergeCell ref="H34:I34"/>
    <mergeCell ref="J34:K34"/>
    <mergeCell ref="F33:G33"/>
    <mergeCell ref="H33:I33"/>
    <mergeCell ref="J4:K6"/>
    <mergeCell ref="B36:C36"/>
    <mergeCell ref="D36:E36"/>
    <mergeCell ref="F36:G36"/>
    <mergeCell ref="H36:I36"/>
    <mergeCell ref="J36:K36"/>
    <mergeCell ref="B35:C35"/>
    <mergeCell ref="D35:E35"/>
    <mergeCell ref="B33:C33"/>
    <mergeCell ref="B34:C34"/>
    <mergeCell ref="D34:E34"/>
    <mergeCell ref="D33:E33"/>
    <mergeCell ref="F35:G35"/>
    <mergeCell ref="J35:K35"/>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&amp;C－１９－</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zoomScale="90" zoomScaleNormal="90" workbookViewId="0">
      <selection activeCell="H15" sqref="H15"/>
    </sheetView>
  </sheetViews>
  <sheetFormatPr defaultColWidth="6.25" defaultRowHeight="18.75" customHeight="1"/>
  <cols>
    <col min="1" max="1" width="1.625" style="11" customWidth="1"/>
    <col min="2" max="2" width="1.875" style="11" customWidth="1"/>
    <col min="3" max="5" width="4.125" style="11" customWidth="1"/>
    <col min="6" max="6" width="1.875" style="11" customWidth="1"/>
    <col min="7" max="8" width="6.125" style="11" customWidth="1"/>
    <col min="9" max="9" width="12.25" style="11" bestFit="1" customWidth="1"/>
    <col min="10" max="10" width="12.25" style="11" customWidth="1"/>
    <col min="11" max="11" width="6.125" style="11" customWidth="1"/>
    <col min="12" max="12" width="8.625" style="11" customWidth="1"/>
    <col min="13" max="13" width="11.375" style="11" customWidth="1"/>
    <col min="14" max="14" width="11.5" style="11" customWidth="1"/>
    <col min="15" max="16384" width="6.25" style="11"/>
  </cols>
  <sheetData>
    <row r="1" spans="1:36" s="151" customFormat="1" ht="26.25" customHeight="1">
      <c r="A1" s="1390" t="s">
        <v>2418</v>
      </c>
      <c r="B1" s="147"/>
      <c r="C1" s="153"/>
      <c r="D1" s="153"/>
      <c r="E1" s="153"/>
      <c r="F1" s="153"/>
      <c r="G1" s="153"/>
      <c r="H1" s="153"/>
      <c r="I1" s="153"/>
      <c r="J1" s="153"/>
      <c r="K1" s="153"/>
      <c r="L1" s="153"/>
      <c r="M1" s="153"/>
      <c r="N1" s="153"/>
      <c r="O1" s="153"/>
      <c r="P1" s="153"/>
      <c r="Q1" s="153"/>
      <c r="R1" s="153"/>
      <c r="S1" s="153"/>
      <c r="T1" s="153"/>
      <c r="U1" s="153"/>
      <c r="V1" s="153"/>
      <c r="W1" s="153"/>
      <c r="X1" s="153"/>
      <c r="Y1" s="152"/>
      <c r="Z1" s="152"/>
      <c r="AA1" s="152"/>
      <c r="AB1" s="152"/>
      <c r="AC1" s="152"/>
      <c r="AD1" s="152"/>
      <c r="AE1" s="152"/>
      <c r="AF1" s="152"/>
      <c r="AG1" s="152"/>
      <c r="AH1" s="152"/>
      <c r="AI1" s="152"/>
      <c r="AJ1" s="152"/>
    </row>
    <row r="2" spans="1:36" ht="17.25" customHeight="1">
      <c r="C2" s="24"/>
      <c r="K2" s="1118" t="s">
        <v>465</v>
      </c>
      <c r="L2" s="1783" t="s">
        <v>2300</v>
      </c>
      <c r="M2" s="1783"/>
      <c r="N2" s="1783"/>
      <c r="O2" s="86"/>
      <c r="P2" s="86"/>
      <c r="Q2" s="86"/>
      <c r="R2" s="86"/>
      <c r="S2" s="86"/>
      <c r="T2" s="86"/>
      <c r="U2" s="86"/>
      <c r="V2" s="86"/>
      <c r="W2" s="86"/>
      <c r="X2" s="65"/>
      <c r="Y2" s="65"/>
      <c r="Z2" s="65"/>
      <c r="AA2" s="65"/>
      <c r="AB2" s="65"/>
      <c r="AC2" s="65"/>
      <c r="AD2" s="65"/>
      <c r="AE2" s="65"/>
      <c r="AF2" s="65"/>
      <c r="AG2" s="65"/>
      <c r="AH2" s="65"/>
    </row>
    <row r="3" spans="1:36" ht="17.25" customHeight="1">
      <c r="C3" s="24"/>
      <c r="L3" s="1784" t="s">
        <v>2301</v>
      </c>
      <c r="M3" s="1784"/>
      <c r="N3" s="1784"/>
      <c r="O3" s="86"/>
      <c r="P3" s="86"/>
      <c r="Q3" s="86"/>
      <c r="R3" s="86"/>
      <c r="S3" s="86"/>
      <c r="T3" s="86"/>
      <c r="U3" s="86"/>
      <c r="V3" s="86"/>
      <c r="W3" s="86"/>
      <c r="X3" s="30"/>
      <c r="Y3" s="30"/>
      <c r="Z3" s="30"/>
      <c r="AA3" s="30"/>
      <c r="AB3" s="30"/>
      <c r="AC3" s="30"/>
      <c r="AD3" s="30"/>
      <c r="AE3" s="30"/>
      <c r="AF3" s="30"/>
      <c r="AG3" s="30"/>
      <c r="AH3" s="30"/>
    </row>
    <row r="4" spans="1:36" ht="18.75" customHeight="1">
      <c r="B4" s="1777" t="s">
        <v>2074</v>
      </c>
      <c r="C4" s="1778"/>
      <c r="D4" s="1778"/>
      <c r="E4" s="1778"/>
      <c r="F4" s="1778"/>
      <c r="G4" s="1420">
        <v>26</v>
      </c>
      <c r="H4" s="1420"/>
      <c r="I4" s="1420"/>
      <c r="J4" s="1670"/>
      <c r="K4" s="1420">
        <v>27</v>
      </c>
      <c r="L4" s="1420"/>
      <c r="M4" s="1420"/>
      <c r="N4" s="1433"/>
      <c r="O4" s="29"/>
      <c r="P4" s="29"/>
      <c r="Q4" s="29"/>
      <c r="R4" s="29"/>
      <c r="S4" s="29"/>
      <c r="T4" s="43"/>
      <c r="U4" s="29"/>
      <c r="V4" s="29"/>
      <c r="W4" s="29"/>
    </row>
    <row r="5" spans="1:36" ht="18.75" customHeight="1">
      <c r="B5" s="1779"/>
      <c r="C5" s="1780"/>
      <c r="D5" s="1780"/>
      <c r="E5" s="1780"/>
      <c r="F5" s="1780"/>
      <c r="G5" s="512" t="s">
        <v>2064</v>
      </c>
      <c r="H5" s="512" t="s">
        <v>2066</v>
      </c>
      <c r="I5" s="512" t="s">
        <v>2068</v>
      </c>
      <c r="J5" s="1350" t="s">
        <v>2075</v>
      </c>
      <c r="K5" s="1273" t="s">
        <v>2064</v>
      </c>
      <c r="L5" s="1273" t="s">
        <v>2066</v>
      </c>
      <c r="M5" s="1273" t="s">
        <v>2068</v>
      </c>
      <c r="N5" s="1281" t="s">
        <v>2075</v>
      </c>
      <c r="O5" s="29"/>
      <c r="P5" s="29"/>
      <c r="Q5" s="29"/>
      <c r="R5" s="30"/>
      <c r="S5" s="30"/>
      <c r="T5" s="29"/>
      <c r="U5" s="29"/>
      <c r="V5" s="29"/>
      <c r="W5" s="29"/>
    </row>
    <row r="6" spans="1:36" ht="18.75" customHeight="1">
      <c r="B6" s="1781"/>
      <c r="C6" s="1782"/>
      <c r="D6" s="1782"/>
      <c r="E6" s="1782"/>
      <c r="F6" s="1782"/>
      <c r="G6" s="567" t="s">
        <v>2065</v>
      </c>
      <c r="H6" s="567" t="s">
        <v>2067</v>
      </c>
      <c r="I6" s="567" t="s">
        <v>2069</v>
      </c>
      <c r="J6" s="1351" t="s">
        <v>2069</v>
      </c>
      <c r="K6" s="567" t="s">
        <v>2065</v>
      </c>
      <c r="L6" s="567" t="s">
        <v>2067</v>
      </c>
      <c r="M6" s="567" t="s">
        <v>2069</v>
      </c>
      <c r="N6" s="568" t="s">
        <v>2069</v>
      </c>
      <c r="O6" s="61"/>
      <c r="P6" s="61"/>
      <c r="Q6" s="61"/>
      <c r="R6" s="61"/>
      <c r="S6" s="61"/>
      <c r="T6" s="61"/>
      <c r="U6" s="61"/>
      <c r="V6" s="61"/>
      <c r="W6" s="61"/>
    </row>
    <row r="7" spans="1:36" ht="18.75" customHeight="1">
      <c r="B7" s="248"/>
      <c r="C7" s="1785" t="s">
        <v>1571</v>
      </c>
      <c r="D7" s="1785"/>
      <c r="E7" s="1785"/>
      <c r="F7" s="563"/>
      <c r="G7" s="742">
        <v>108</v>
      </c>
      <c r="H7" s="742">
        <v>9204</v>
      </c>
      <c r="I7" s="742">
        <v>28538129</v>
      </c>
      <c r="J7" s="1352">
        <v>7549650</v>
      </c>
      <c r="K7" s="742">
        <v>135</v>
      </c>
      <c r="L7" s="742">
        <v>11230</v>
      </c>
      <c r="M7" s="742">
        <v>29451223</v>
      </c>
      <c r="N7" s="698">
        <v>6355619</v>
      </c>
      <c r="O7" s="61"/>
      <c r="P7" s="61"/>
      <c r="Q7" s="61"/>
      <c r="R7" s="61"/>
      <c r="S7" s="61"/>
      <c r="T7" s="61"/>
      <c r="U7" s="61"/>
      <c r="V7" s="61"/>
      <c r="W7" s="61"/>
    </row>
    <row r="8" spans="1:36" ht="18.75" customHeight="1">
      <c r="B8" s="562"/>
      <c r="C8" s="1776" t="s">
        <v>785</v>
      </c>
      <c r="D8" s="1776"/>
      <c r="E8" s="1776"/>
      <c r="F8" s="564"/>
      <c r="G8" s="702">
        <v>7</v>
      </c>
      <c r="H8" s="702">
        <v>137</v>
      </c>
      <c r="I8" s="1389">
        <v>745198</v>
      </c>
      <c r="J8" s="1353">
        <v>56181</v>
      </c>
      <c r="K8" s="702">
        <v>17</v>
      </c>
      <c r="L8" s="702">
        <v>1421</v>
      </c>
      <c r="M8" s="702">
        <v>2249897</v>
      </c>
      <c r="N8" s="703">
        <v>887897</v>
      </c>
      <c r="O8" s="61"/>
      <c r="P8" s="61"/>
      <c r="Q8" s="61"/>
      <c r="R8" s="61"/>
      <c r="S8" s="61"/>
      <c r="T8" s="61"/>
      <c r="U8" s="61"/>
      <c r="V8" s="61"/>
      <c r="W8" s="61"/>
    </row>
    <row r="9" spans="1:36" ht="18.75" customHeight="1">
      <c r="B9" s="562"/>
      <c r="C9" s="1776" t="s">
        <v>369</v>
      </c>
      <c r="D9" s="1776"/>
      <c r="E9" s="1776"/>
      <c r="F9" s="564"/>
      <c r="G9" s="702">
        <v>1</v>
      </c>
      <c r="H9" s="702">
        <v>5</v>
      </c>
      <c r="I9" s="671" t="s">
        <v>873</v>
      </c>
      <c r="J9" s="1354" t="s">
        <v>873</v>
      </c>
      <c r="K9" s="702">
        <v>1</v>
      </c>
      <c r="L9" s="702">
        <v>5</v>
      </c>
      <c r="M9" s="1277" t="s">
        <v>2298</v>
      </c>
      <c r="N9" s="1283" t="s">
        <v>2298</v>
      </c>
      <c r="O9" s="61"/>
      <c r="P9" s="61"/>
      <c r="Q9" s="61"/>
      <c r="R9" s="61"/>
      <c r="S9" s="61"/>
      <c r="T9" s="61"/>
      <c r="U9" s="61"/>
      <c r="V9" s="61"/>
      <c r="W9" s="61"/>
    </row>
    <row r="10" spans="1:36" ht="18.75" customHeight="1">
      <c r="B10" s="562"/>
      <c r="C10" s="1776" t="s">
        <v>370</v>
      </c>
      <c r="D10" s="1776"/>
      <c r="E10" s="1776"/>
      <c r="F10" s="564"/>
      <c r="G10" s="702">
        <v>10</v>
      </c>
      <c r="H10" s="702">
        <v>365</v>
      </c>
      <c r="I10" s="702">
        <v>629953</v>
      </c>
      <c r="J10" s="1353">
        <v>204222</v>
      </c>
      <c r="K10" s="702">
        <v>9</v>
      </c>
      <c r="L10" s="702">
        <v>344</v>
      </c>
      <c r="M10" s="702">
        <v>637131</v>
      </c>
      <c r="N10" s="703">
        <v>220327</v>
      </c>
      <c r="O10" s="61"/>
      <c r="P10" s="61"/>
      <c r="Q10" s="61"/>
      <c r="R10" s="61"/>
      <c r="S10" s="61"/>
      <c r="T10" s="61"/>
      <c r="U10" s="61"/>
      <c r="V10" s="61"/>
      <c r="W10" s="61"/>
    </row>
    <row r="11" spans="1:36" ht="18.75" customHeight="1">
      <c r="B11" s="562"/>
      <c r="C11" s="1776" t="s">
        <v>68</v>
      </c>
      <c r="D11" s="1776"/>
      <c r="E11" s="1776"/>
      <c r="F11" s="565"/>
      <c r="G11" s="702">
        <v>1</v>
      </c>
      <c r="H11" s="702">
        <v>5</v>
      </c>
      <c r="I11" s="671" t="s">
        <v>873</v>
      </c>
      <c r="J11" s="1354" t="s">
        <v>873</v>
      </c>
      <c r="K11" s="702">
        <v>2</v>
      </c>
      <c r="L11" s="702">
        <v>23</v>
      </c>
      <c r="M11" s="1277" t="s">
        <v>873</v>
      </c>
      <c r="N11" s="1283" t="s">
        <v>873</v>
      </c>
      <c r="O11" s="61"/>
      <c r="P11" s="61"/>
      <c r="Q11" s="61"/>
      <c r="R11" s="61"/>
      <c r="S11" s="61"/>
      <c r="T11" s="61"/>
      <c r="U11" s="61"/>
      <c r="V11" s="61"/>
      <c r="W11" s="61"/>
    </row>
    <row r="12" spans="1:36" ht="18.75" customHeight="1">
      <c r="B12" s="562"/>
      <c r="C12" s="1776" t="s">
        <v>2070</v>
      </c>
      <c r="D12" s="1776"/>
      <c r="E12" s="1776"/>
      <c r="F12" s="565"/>
      <c r="G12" s="702">
        <v>1</v>
      </c>
      <c r="H12" s="702">
        <v>4</v>
      </c>
      <c r="I12" s="671" t="s">
        <v>873</v>
      </c>
      <c r="J12" s="1354" t="s">
        <v>873</v>
      </c>
      <c r="K12" s="1277" t="s">
        <v>2302</v>
      </c>
      <c r="L12" s="1277" t="s">
        <v>2302</v>
      </c>
      <c r="M12" s="1277" t="s">
        <v>2302</v>
      </c>
      <c r="N12" s="1283" t="s">
        <v>15</v>
      </c>
      <c r="O12" s="61"/>
      <c r="P12" s="61"/>
      <c r="Q12" s="61"/>
      <c r="R12" s="61"/>
      <c r="S12" s="61"/>
      <c r="T12" s="61"/>
      <c r="U12" s="61"/>
      <c r="V12" s="61"/>
      <c r="W12" s="61"/>
    </row>
    <row r="13" spans="1:36" ht="18.75" customHeight="1">
      <c r="B13" s="562"/>
      <c r="C13" s="1776" t="s">
        <v>69</v>
      </c>
      <c r="D13" s="1776"/>
      <c r="E13" s="1776"/>
      <c r="F13" s="565"/>
      <c r="G13" s="702">
        <v>6</v>
      </c>
      <c r="H13" s="702">
        <v>112</v>
      </c>
      <c r="I13" s="702">
        <v>140095</v>
      </c>
      <c r="J13" s="1353">
        <v>59673</v>
      </c>
      <c r="K13" s="702">
        <v>7</v>
      </c>
      <c r="L13" s="702">
        <v>114</v>
      </c>
      <c r="M13" s="702">
        <v>189102</v>
      </c>
      <c r="N13" s="703">
        <v>77865</v>
      </c>
      <c r="O13" s="61"/>
      <c r="P13" s="61"/>
      <c r="Q13" s="61"/>
      <c r="R13" s="61"/>
      <c r="S13" s="61"/>
      <c r="T13" s="61"/>
      <c r="U13" s="61"/>
      <c r="V13" s="61"/>
      <c r="W13" s="61"/>
    </row>
    <row r="14" spans="1:36" ht="18.75" customHeight="1">
      <c r="B14" s="562"/>
      <c r="C14" s="1776" t="s">
        <v>1142</v>
      </c>
      <c r="D14" s="1776"/>
      <c r="E14" s="1776"/>
      <c r="F14" s="565"/>
      <c r="G14" s="702">
        <v>2</v>
      </c>
      <c r="H14" s="702">
        <v>15</v>
      </c>
      <c r="I14" s="671" t="s">
        <v>873</v>
      </c>
      <c r="J14" s="1354" t="s">
        <v>873</v>
      </c>
      <c r="K14" s="702">
        <v>1</v>
      </c>
      <c r="L14" s="702">
        <v>10</v>
      </c>
      <c r="M14" s="1277" t="s">
        <v>873</v>
      </c>
      <c r="N14" s="1283" t="s">
        <v>873</v>
      </c>
      <c r="O14" s="61"/>
      <c r="P14" s="61"/>
      <c r="Q14" s="61"/>
      <c r="R14" s="61"/>
      <c r="S14" s="61"/>
      <c r="T14" s="61"/>
      <c r="U14" s="61"/>
      <c r="V14" s="61"/>
      <c r="W14" s="61"/>
    </row>
    <row r="15" spans="1:36" ht="18.75" customHeight="1">
      <c r="B15" s="562"/>
      <c r="C15" s="1776" t="s">
        <v>70</v>
      </c>
      <c r="D15" s="1776"/>
      <c r="E15" s="1776"/>
      <c r="F15" s="565"/>
      <c r="G15" s="702">
        <v>7</v>
      </c>
      <c r="H15" s="702">
        <v>597</v>
      </c>
      <c r="I15" s="702">
        <v>2540750</v>
      </c>
      <c r="J15" s="1353">
        <v>773271</v>
      </c>
      <c r="K15" s="702">
        <v>7</v>
      </c>
      <c r="L15" s="702">
        <v>677</v>
      </c>
      <c r="M15" s="702">
        <v>2469586</v>
      </c>
      <c r="N15" s="703">
        <v>913263</v>
      </c>
      <c r="O15" s="61"/>
      <c r="P15" s="61"/>
      <c r="Q15" s="61"/>
      <c r="R15" s="61"/>
      <c r="S15" s="61"/>
      <c r="T15" s="61"/>
      <c r="U15" s="61"/>
      <c r="V15" s="61"/>
      <c r="W15" s="61"/>
    </row>
    <row r="16" spans="1:36" ht="18.75" customHeight="1">
      <c r="B16" s="562"/>
      <c r="C16" s="1776" t="s">
        <v>71</v>
      </c>
      <c r="D16" s="1776"/>
      <c r="E16" s="1776"/>
      <c r="F16" s="565"/>
      <c r="G16" s="702">
        <v>1</v>
      </c>
      <c r="H16" s="702">
        <v>6</v>
      </c>
      <c r="I16" s="671" t="s">
        <v>873</v>
      </c>
      <c r="J16" s="1354" t="s">
        <v>873</v>
      </c>
      <c r="K16" s="702">
        <v>2</v>
      </c>
      <c r="L16" s="702">
        <v>24</v>
      </c>
      <c r="M16" s="1277" t="s">
        <v>873</v>
      </c>
      <c r="N16" s="1283" t="s">
        <v>873</v>
      </c>
      <c r="O16" s="61"/>
      <c r="P16" s="61"/>
      <c r="Q16" s="61"/>
      <c r="R16" s="61"/>
      <c r="S16" s="61"/>
      <c r="T16" s="61"/>
      <c r="U16" s="61"/>
      <c r="V16" s="61"/>
      <c r="W16" s="61"/>
    </row>
    <row r="17" spans="2:23" ht="18.75" customHeight="1">
      <c r="B17" s="562"/>
      <c r="C17" s="1776" t="s">
        <v>2073</v>
      </c>
      <c r="D17" s="1776"/>
      <c r="E17" s="1776"/>
      <c r="F17" s="565"/>
      <c r="G17" s="702">
        <v>10</v>
      </c>
      <c r="H17" s="702">
        <v>310</v>
      </c>
      <c r="I17" s="702">
        <v>956710</v>
      </c>
      <c r="J17" s="1353">
        <v>349308</v>
      </c>
      <c r="K17" s="702">
        <v>12</v>
      </c>
      <c r="L17" s="702">
        <v>323</v>
      </c>
      <c r="M17" s="702">
        <v>1334383</v>
      </c>
      <c r="N17" s="703">
        <v>460493</v>
      </c>
      <c r="O17" s="61"/>
      <c r="P17" s="61"/>
      <c r="Q17" s="61"/>
      <c r="R17" s="61"/>
      <c r="S17" s="61"/>
      <c r="T17" s="61"/>
      <c r="U17" s="61"/>
      <c r="V17" s="61"/>
      <c r="W17" s="61"/>
    </row>
    <row r="18" spans="2:23" ht="18.75" customHeight="1">
      <c r="B18" s="562"/>
      <c r="C18" s="1776" t="s">
        <v>72</v>
      </c>
      <c r="D18" s="1776"/>
      <c r="E18" s="1776"/>
      <c r="F18" s="565"/>
      <c r="G18" s="702">
        <v>1</v>
      </c>
      <c r="H18" s="702">
        <v>102</v>
      </c>
      <c r="I18" s="671" t="s">
        <v>873</v>
      </c>
      <c r="J18" s="1354" t="s">
        <v>873</v>
      </c>
      <c r="K18" s="702">
        <v>1</v>
      </c>
      <c r="L18" s="702">
        <v>101</v>
      </c>
      <c r="M18" s="1277" t="s">
        <v>2299</v>
      </c>
      <c r="N18" s="1283" t="s">
        <v>873</v>
      </c>
      <c r="O18" s="61"/>
      <c r="P18" s="61"/>
      <c r="Q18" s="61"/>
      <c r="R18" s="61"/>
      <c r="S18" s="61"/>
      <c r="T18" s="61"/>
      <c r="U18" s="61"/>
      <c r="V18" s="61"/>
      <c r="W18" s="61"/>
    </row>
    <row r="19" spans="2:23" ht="18.75" customHeight="1">
      <c r="B19" s="562"/>
      <c r="C19" s="1776" t="s">
        <v>1041</v>
      </c>
      <c r="D19" s="1776"/>
      <c r="E19" s="1776"/>
      <c r="F19" s="565"/>
      <c r="G19" s="671" t="s">
        <v>15</v>
      </c>
      <c r="H19" s="671" t="s">
        <v>15</v>
      </c>
      <c r="I19" s="671" t="s">
        <v>15</v>
      </c>
      <c r="J19" s="1354" t="s">
        <v>15</v>
      </c>
      <c r="K19" s="1277" t="s">
        <v>2303</v>
      </c>
      <c r="L19" s="1277" t="s">
        <v>2302</v>
      </c>
      <c r="M19" s="1277" t="s">
        <v>2302</v>
      </c>
      <c r="N19" s="1283" t="s">
        <v>15</v>
      </c>
      <c r="O19" s="61"/>
      <c r="P19" s="61"/>
      <c r="Q19" s="61"/>
      <c r="R19" s="61"/>
      <c r="S19" s="61"/>
      <c r="T19" s="61"/>
      <c r="U19" s="61"/>
      <c r="V19" s="61"/>
      <c r="W19" s="61"/>
    </row>
    <row r="20" spans="2:23" ht="18.75" customHeight="1">
      <c r="B20" s="562"/>
      <c r="C20" s="1776" t="s">
        <v>73</v>
      </c>
      <c r="D20" s="1776"/>
      <c r="E20" s="1776"/>
      <c r="F20" s="565"/>
      <c r="G20" s="702">
        <v>3</v>
      </c>
      <c r="H20" s="702">
        <v>194</v>
      </c>
      <c r="I20" s="702">
        <v>742537</v>
      </c>
      <c r="J20" s="1353">
        <v>292631</v>
      </c>
      <c r="K20" s="1277">
        <v>5</v>
      </c>
      <c r="L20" s="1277">
        <v>213</v>
      </c>
      <c r="M20" s="1277">
        <v>749266</v>
      </c>
      <c r="N20" s="1283">
        <v>305521</v>
      </c>
      <c r="O20" s="61"/>
      <c r="P20" s="61"/>
      <c r="Q20" s="61"/>
      <c r="R20" s="61"/>
      <c r="S20" s="61"/>
      <c r="T20" s="61"/>
      <c r="U20" s="61"/>
      <c r="V20" s="61"/>
      <c r="W20" s="61"/>
    </row>
    <row r="21" spans="2:23" ht="18.75" customHeight="1">
      <c r="B21" s="562"/>
      <c r="C21" s="1776" t="s">
        <v>2071</v>
      </c>
      <c r="D21" s="1776"/>
      <c r="E21" s="1776"/>
      <c r="F21" s="565"/>
      <c r="G21" s="671" t="s">
        <v>15</v>
      </c>
      <c r="H21" s="671" t="s">
        <v>15</v>
      </c>
      <c r="I21" s="671" t="s">
        <v>15</v>
      </c>
      <c r="J21" s="1354" t="s">
        <v>15</v>
      </c>
      <c r="K21" s="1277">
        <v>1</v>
      </c>
      <c r="L21" s="1277">
        <v>5</v>
      </c>
      <c r="M21" s="1277" t="s">
        <v>15</v>
      </c>
      <c r="N21" s="1283" t="s">
        <v>15</v>
      </c>
      <c r="O21" s="61"/>
      <c r="P21" s="61"/>
      <c r="Q21" s="61"/>
      <c r="R21" s="61"/>
      <c r="S21" s="61"/>
      <c r="T21" s="61"/>
      <c r="U21" s="61"/>
      <c r="V21" s="61"/>
      <c r="W21" s="61"/>
    </row>
    <row r="22" spans="2:23" ht="18.75" customHeight="1">
      <c r="B22" s="562"/>
      <c r="C22" s="1776" t="s">
        <v>1941</v>
      </c>
      <c r="D22" s="1776"/>
      <c r="E22" s="1776"/>
      <c r="F22" s="565"/>
      <c r="G22" s="702">
        <v>3</v>
      </c>
      <c r="H22" s="702">
        <v>26</v>
      </c>
      <c r="I22" s="702">
        <v>49861</v>
      </c>
      <c r="J22" s="1353">
        <v>9641</v>
      </c>
      <c r="K22" s="702">
        <v>3</v>
      </c>
      <c r="L22" s="702">
        <v>27</v>
      </c>
      <c r="M22" s="702">
        <v>70404</v>
      </c>
      <c r="N22" s="703">
        <v>12164</v>
      </c>
      <c r="O22" s="61"/>
      <c r="P22" s="61"/>
      <c r="Q22" s="61"/>
      <c r="R22" s="61"/>
      <c r="S22" s="61"/>
      <c r="T22" s="61"/>
      <c r="U22" s="61"/>
      <c r="V22" s="61"/>
      <c r="W22" s="61"/>
    </row>
    <row r="23" spans="2:23" ht="18.75" customHeight="1">
      <c r="B23" s="562"/>
      <c r="C23" s="1776" t="s">
        <v>74</v>
      </c>
      <c r="D23" s="1776"/>
      <c r="E23" s="1776"/>
      <c r="F23" s="565"/>
      <c r="G23" s="702">
        <v>10</v>
      </c>
      <c r="H23" s="702">
        <v>223</v>
      </c>
      <c r="I23" s="702">
        <v>577187</v>
      </c>
      <c r="J23" s="1353">
        <v>241974</v>
      </c>
      <c r="K23" s="702">
        <v>14</v>
      </c>
      <c r="L23" s="702">
        <v>407</v>
      </c>
      <c r="M23" s="702">
        <v>1879704</v>
      </c>
      <c r="N23" s="703">
        <v>586330</v>
      </c>
      <c r="O23" s="61"/>
      <c r="P23" s="61"/>
      <c r="Q23" s="61"/>
      <c r="R23" s="61"/>
      <c r="S23" s="61"/>
      <c r="T23" s="61"/>
      <c r="U23" s="61"/>
      <c r="V23" s="61"/>
      <c r="W23" s="61"/>
    </row>
    <row r="24" spans="2:23" ht="18.75" customHeight="1">
      <c r="B24" s="562"/>
      <c r="C24" s="1776" t="s">
        <v>1601</v>
      </c>
      <c r="D24" s="1776"/>
      <c r="E24" s="1776"/>
      <c r="F24" s="565"/>
      <c r="G24" s="702">
        <v>3</v>
      </c>
      <c r="H24" s="702">
        <v>349</v>
      </c>
      <c r="I24" s="671" t="s">
        <v>873</v>
      </c>
      <c r="J24" s="1353">
        <v>309163</v>
      </c>
      <c r="K24" s="702">
        <v>7</v>
      </c>
      <c r="L24" s="702">
        <v>223</v>
      </c>
      <c r="M24" s="1277">
        <v>555134</v>
      </c>
      <c r="N24" s="703">
        <v>174754</v>
      </c>
      <c r="O24" s="61"/>
      <c r="P24" s="61"/>
      <c r="Q24" s="61"/>
      <c r="R24" s="61"/>
      <c r="S24" s="61"/>
      <c r="T24" s="61"/>
      <c r="U24" s="61"/>
      <c r="V24" s="61"/>
      <c r="W24" s="61"/>
    </row>
    <row r="25" spans="2:23" ht="18.75" customHeight="1">
      <c r="B25" s="562"/>
      <c r="C25" s="1776" t="s">
        <v>1602</v>
      </c>
      <c r="D25" s="1776"/>
      <c r="E25" s="1776"/>
      <c r="F25" s="565"/>
      <c r="G25" s="702">
        <v>15</v>
      </c>
      <c r="H25" s="702">
        <v>1054</v>
      </c>
      <c r="I25" s="702">
        <v>3255517</v>
      </c>
      <c r="J25" s="1353">
        <v>1696738</v>
      </c>
      <c r="K25" s="702">
        <v>16</v>
      </c>
      <c r="L25" s="702">
        <v>1249</v>
      </c>
      <c r="M25" s="702">
        <v>4111157</v>
      </c>
      <c r="N25" s="703">
        <v>2194361</v>
      </c>
      <c r="O25" s="61"/>
      <c r="P25" s="61"/>
      <c r="Q25" s="61"/>
      <c r="R25" s="61"/>
      <c r="S25" s="61"/>
      <c r="T25" s="61"/>
      <c r="U25" s="61"/>
      <c r="V25" s="61"/>
      <c r="W25" s="61"/>
    </row>
    <row r="26" spans="2:23" ht="18.75" customHeight="1">
      <c r="B26" s="562"/>
      <c r="C26" s="1776" t="s">
        <v>1603</v>
      </c>
      <c r="D26" s="1776"/>
      <c r="E26" s="1776"/>
      <c r="F26" s="565"/>
      <c r="G26" s="702">
        <v>5</v>
      </c>
      <c r="H26" s="702">
        <v>139</v>
      </c>
      <c r="I26" s="702">
        <v>286333</v>
      </c>
      <c r="J26" s="1353">
        <v>166935</v>
      </c>
      <c r="K26" s="702">
        <v>7</v>
      </c>
      <c r="L26" s="702">
        <v>165</v>
      </c>
      <c r="M26" s="702">
        <v>611092</v>
      </c>
      <c r="N26" s="703">
        <v>339877</v>
      </c>
      <c r="O26" s="61"/>
      <c r="P26" s="61"/>
      <c r="Q26" s="61"/>
      <c r="R26" s="61"/>
      <c r="S26" s="61"/>
      <c r="T26" s="61"/>
      <c r="U26" s="61"/>
      <c r="V26" s="61"/>
      <c r="W26" s="61"/>
    </row>
    <row r="27" spans="2:23" ht="18.75" customHeight="1">
      <c r="B27" s="562"/>
      <c r="C27" s="1776" t="s">
        <v>2072</v>
      </c>
      <c r="D27" s="1776"/>
      <c r="E27" s="1776"/>
      <c r="F27" s="565"/>
      <c r="G27" s="702">
        <v>11</v>
      </c>
      <c r="H27" s="702">
        <v>5240</v>
      </c>
      <c r="I27" s="702">
        <v>15835579</v>
      </c>
      <c r="J27" s="1353">
        <v>2798141</v>
      </c>
      <c r="K27" s="702">
        <v>11</v>
      </c>
      <c r="L27" s="702">
        <v>5729</v>
      </c>
      <c r="M27" s="702">
        <v>13813478</v>
      </c>
      <c r="N27" s="1117">
        <v>-109686</v>
      </c>
      <c r="O27" s="61"/>
      <c r="P27" s="61"/>
      <c r="Q27" s="61"/>
      <c r="R27" s="61"/>
      <c r="S27" s="61"/>
      <c r="T27" s="61"/>
      <c r="U27" s="61"/>
      <c r="V27" s="61"/>
      <c r="W27" s="61"/>
    </row>
    <row r="28" spans="2:23" ht="18.75" customHeight="1">
      <c r="B28" s="562"/>
      <c r="C28" s="1776" t="s">
        <v>1604</v>
      </c>
      <c r="D28" s="1776"/>
      <c r="E28" s="1776"/>
      <c r="F28" s="565"/>
      <c r="G28" s="702">
        <v>2</v>
      </c>
      <c r="H28" s="702">
        <v>171</v>
      </c>
      <c r="I28" s="671" t="s">
        <v>873</v>
      </c>
      <c r="J28" s="1354" t="s">
        <v>873</v>
      </c>
      <c r="K28" s="702">
        <v>2</v>
      </c>
      <c r="L28" s="702">
        <v>19</v>
      </c>
      <c r="M28" s="1277" t="s">
        <v>873</v>
      </c>
      <c r="N28" s="1283" t="s">
        <v>873</v>
      </c>
      <c r="O28" s="61"/>
      <c r="P28" s="61"/>
      <c r="Q28" s="61"/>
      <c r="R28" s="61"/>
      <c r="S28" s="61"/>
      <c r="T28" s="61"/>
      <c r="U28" s="61"/>
      <c r="V28" s="61"/>
      <c r="W28" s="61"/>
    </row>
    <row r="29" spans="2:23" ht="18.75" customHeight="1">
      <c r="B29" s="562"/>
      <c r="C29" s="1776" t="s">
        <v>1591</v>
      </c>
      <c r="D29" s="1776"/>
      <c r="E29" s="1776"/>
      <c r="F29" s="565"/>
      <c r="G29" s="671" t="s">
        <v>15</v>
      </c>
      <c r="H29" s="671" t="s">
        <v>15</v>
      </c>
      <c r="I29" s="671" t="s">
        <v>15</v>
      </c>
      <c r="J29" s="1354" t="s">
        <v>15</v>
      </c>
      <c r="K29" s="1277">
        <v>1</v>
      </c>
      <c r="L29" s="1277">
        <v>22</v>
      </c>
      <c r="M29" s="1277" t="s">
        <v>873</v>
      </c>
      <c r="N29" s="1283" t="s">
        <v>873</v>
      </c>
      <c r="O29" s="61"/>
      <c r="P29" s="61"/>
      <c r="Q29" s="61"/>
      <c r="R29" s="61"/>
      <c r="S29" s="61"/>
      <c r="T29" s="61"/>
      <c r="U29" s="61"/>
      <c r="V29" s="61"/>
      <c r="W29" s="61"/>
    </row>
    <row r="30" spans="2:23" ht="18.75" customHeight="1">
      <c r="B30" s="562"/>
      <c r="C30" s="1776" t="s">
        <v>849</v>
      </c>
      <c r="D30" s="1776"/>
      <c r="E30" s="1776"/>
      <c r="F30" s="565"/>
      <c r="G30" s="702">
        <v>6</v>
      </c>
      <c r="H30" s="702">
        <v>114</v>
      </c>
      <c r="I30" s="702">
        <v>131080</v>
      </c>
      <c r="J30" s="1353">
        <v>78575</v>
      </c>
      <c r="K30" s="702">
        <v>5</v>
      </c>
      <c r="L30" s="702">
        <v>96</v>
      </c>
      <c r="M30" s="702">
        <v>123105</v>
      </c>
      <c r="N30" s="703">
        <v>47410</v>
      </c>
      <c r="O30" s="61"/>
      <c r="P30" s="61"/>
      <c r="Q30" s="61"/>
      <c r="R30" s="61"/>
      <c r="S30" s="61"/>
      <c r="T30" s="61"/>
      <c r="U30" s="61"/>
      <c r="V30" s="61"/>
      <c r="W30" s="61"/>
    </row>
    <row r="31" spans="2:23" ht="18.75" customHeight="1">
      <c r="B31" s="249"/>
      <c r="C31" s="1775" t="s">
        <v>1627</v>
      </c>
      <c r="D31" s="1775"/>
      <c r="E31" s="1775"/>
      <c r="F31" s="566"/>
      <c r="G31" s="1401">
        <v>3</v>
      </c>
      <c r="H31" s="1401">
        <v>36</v>
      </c>
      <c r="I31" s="1401">
        <v>41808</v>
      </c>
      <c r="J31" s="1355">
        <v>29390</v>
      </c>
      <c r="K31" s="1401">
        <v>4</v>
      </c>
      <c r="L31" s="1401">
        <v>33</v>
      </c>
      <c r="M31" s="1402" t="s">
        <v>873</v>
      </c>
      <c r="N31" s="678" t="s">
        <v>873</v>
      </c>
      <c r="O31" s="29"/>
      <c r="P31" s="29"/>
      <c r="Q31" s="29"/>
      <c r="R31" s="29"/>
      <c r="S31" s="29"/>
      <c r="T31" s="29"/>
      <c r="U31" s="29"/>
      <c r="V31" s="29"/>
      <c r="W31" s="29"/>
    </row>
    <row r="32" spans="2:23" ht="15.75" customHeight="1">
      <c r="B32" s="1387"/>
      <c r="C32" s="1392" t="s">
        <v>2412</v>
      </c>
      <c r="D32" s="1771" t="s">
        <v>2426</v>
      </c>
      <c r="E32" s="1771"/>
      <c r="F32" s="1771"/>
      <c r="G32" s="1771"/>
      <c r="H32" s="1771"/>
      <c r="I32" s="1771"/>
      <c r="J32" s="1394"/>
      <c r="K32" s="1393"/>
      <c r="L32" s="1393"/>
      <c r="M32" s="1395"/>
      <c r="N32" s="1396"/>
      <c r="O32" s="1387"/>
      <c r="P32" s="1387"/>
      <c r="Q32" s="1387"/>
      <c r="R32" s="1387"/>
      <c r="S32" s="1387"/>
      <c r="T32" s="1387"/>
      <c r="U32" s="1387"/>
      <c r="V32" s="1387"/>
      <c r="W32" s="1387"/>
    </row>
    <row r="33" spans="2:25" ht="15.75" customHeight="1">
      <c r="B33" s="1774"/>
      <c r="C33" s="1774"/>
      <c r="D33" s="1773" t="s">
        <v>2076</v>
      </c>
      <c r="E33" s="1773"/>
      <c r="F33" s="1773"/>
      <c r="G33" s="1773"/>
      <c r="H33" s="1773"/>
      <c r="I33" s="1773"/>
      <c r="J33" s="1773"/>
      <c r="K33" s="1773"/>
      <c r="L33" s="1773"/>
      <c r="M33" s="29"/>
      <c r="N33" s="29"/>
      <c r="O33" s="29"/>
      <c r="P33" s="29"/>
      <c r="Q33" s="29"/>
      <c r="R33" s="29"/>
      <c r="S33" s="29"/>
      <c r="T33" s="29"/>
      <c r="U33" s="29"/>
      <c r="V33" s="29"/>
      <c r="W33" s="29"/>
    </row>
    <row r="34" spans="2:25" ht="15.75" customHeight="1">
      <c r="B34" s="282"/>
      <c r="C34" s="283"/>
      <c r="D34" s="1773" t="s">
        <v>2077</v>
      </c>
      <c r="E34" s="1773"/>
      <c r="F34" s="1773"/>
      <c r="G34" s="1773"/>
      <c r="H34" s="1773"/>
      <c r="I34" s="1773"/>
      <c r="J34" s="1773"/>
      <c r="K34" s="284"/>
      <c r="L34" s="284"/>
      <c r="M34" s="86"/>
      <c r="N34" s="86"/>
      <c r="O34" s="86"/>
      <c r="P34" s="86"/>
      <c r="Q34" s="86"/>
      <c r="R34" s="86"/>
      <c r="S34" s="86"/>
      <c r="T34" s="86"/>
      <c r="U34" s="86"/>
      <c r="V34" s="86"/>
      <c r="W34" s="86"/>
    </row>
    <row r="35" spans="2:25" ht="15.75" customHeight="1">
      <c r="C35" s="265"/>
      <c r="D35" s="286"/>
      <c r="E35" s="265"/>
      <c r="F35" s="29"/>
      <c r="G35" s="29"/>
      <c r="H35" s="29"/>
      <c r="I35" s="29"/>
      <c r="J35" s="29"/>
      <c r="K35" s="29"/>
      <c r="L35" s="29"/>
      <c r="M35" s="29"/>
      <c r="N35" s="29"/>
      <c r="O35" s="29"/>
      <c r="P35" s="29"/>
      <c r="Q35" s="29"/>
      <c r="R35" s="29"/>
      <c r="S35" s="29"/>
      <c r="T35" s="43"/>
      <c r="U35" s="29"/>
      <c r="V35" s="29"/>
      <c r="W35" s="29"/>
    </row>
    <row r="36" spans="2:25" ht="18.75" customHeight="1">
      <c r="C36" s="1391"/>
      <c r="D36" s="1388"/>
      <c r="E36" s="1388"/>
      <c r="F36" s="29"/>
      <c r="G36" s="29"/>
      <c r="H36" s="29"/>
      <c r="I36" s="29"/>
      <c r="J36" s="29"/>
      <c r="K36" s="29"/>
      <c r="L36" s="29"/>
      <c r="M36" s="29"/>
      <c r="N36" s="29"/>
      <c r="O36" s="29"/>
      <c r="P36" s="29"/>
      <c r="Q36" s="29"/>
      <c r="R36" s="30"/>
      <c r="S36" s="30"/>
      <c r="T36" s="29"/>
      <c r="U36" s="29"/>
      <c r="V36" s="29"/>
      <c r="W36" s="29"/>
    </row>
    <row r="37" spans="2:25" ht="18.75" customHeight="1">
      <c r="C37" s="1772"/>
      <c r="D37" s="1772"/>
      <c r="E37" s="1772"/>
      <c r="F37" s="30"/>
      <c r="G37" s="68"/>
      <c r="H37" s="68"/>
      <c r="I37" s="68"/>
      <c r="J37" s="68"/>
      <c r="K37" s="68"/>
      <c r="L37" s="68"/>
      <c r="M37" s="68"/>
      <c r="N37" s="61"/>
      <c r="O37" s="229"/>
      <c r="P37" s="61"/>
      <c r="Q37" s="229"/>
      <c r="R37" s="68"/>
      <c r="S37" s="68"/>
      <c r="T37" s="61"/>
      <c r="U37" s="229"/>
      <c r="V37" s="229"/>
      <c r="W37" s="229"/>
      <c r="Y37" s="38"/>
    </row>
    <row r="38" spans="2:25" ht="18.75" customHeight="1">
      <c r="C38" s="1772"/>
      <c r="D38" s="1772"/>
      <c r="E38" s="1772"/>
      <c r="F38" s="30"/>
      <c r="G38" s="68"/>
      <c r="H38" s="68"/>
      <c r="I38" s="68"/>
      <c r="J38" s="68"/>
      <c r="K38" s="68"/>
      <c r="L38" s="68"/>
      <c r="M38" s="68"/>
      <c r="N38" s="68"/>
      <c r="O38" s="68"/>
      <c r="P38" s="68"/>
      <c r="Q38" s="68"/>
      <c r="R38" s="68"/>
      <c r="S38" s="68"/>
      <c r="T38" s="61"/>
      <c r="U38" s="229"/>
      <c r="V38" s="229"/>
      <c r="W38" s="229"/>
    </row>
    <row r="39" spans="2:25" ht="18.75" customHeight="1">
      <c r="C39" s="1772"/>
      <c r="D39" s="1772"/>
      <c r="E39" s="1772"/>
      <c r="F39" s="30"/>
      <c r="G39" s="68"/>
      <c r="H39" s="68"/>
      <c r="I39" s="68"/>
      <c r="J39" s="68"/>
      <c r="K39" s="68"/>
      <c r="L39" s="68"/>
      <c r="M39" s="68"/>
      <c r="N39" s="68"/>
      <c r="O39" s="68"/>
      <c r="P39" s="68"/>
      <c r="Q39" s="68"/>
      <c r="R39" s="68"/>
      <c r="S39" s="68"/>
      <c r="T39" s="68"/>
      <c r="U39" s="68"/>
      <c r="V39" s="68"/>
      <c r="W39" s="68"/>
    </row>
    <row r="40" spans="2:25" ht="18.75" customHeight="1">
      <c r="C40" s="1772"/>
      <c r="D40" s="1772"/>
      <c r="E40" s="1772"/>
      <c r="F40" s="30"/>
      <c r="G40" s="68"/>
      <c r="H40" s="68"/>
      <c r="I40" s="68"/>
      <c r="J40" s="68"/>
      <c r="K40" s="68"/>
      <c r="L40" s="68"/>
      <c r="M40" s="68"/>
      <c r="N40" s="68"/>
      <c r="O40" s="68"/>
      <c r="P40" s="68"/>
      <c r="Q40" s="68"/>
      <c r="R40" s="68"/>
      <c r="S40" s="68"/>
      <c r="T40" s="61"/>
      <c r="U40" s="229"/>
      <c r="V40" s="229"/>
      <c r="W40" s="229"/>
    </row>
    <row r="41" spans="2:25" ht="18.75" customHeight="1">
      <c r="C41" s="1772"/>
      <c r="D41" s="1772"/>
      <c r="E41" s="1772"/>
      <c r="F41" s="30"/>
      <c r="G41" s="68"/>
      <c r="H41" s="68"/>
      <c r="I41" s="68"/>
      <c r="J41" s="68"/>
      <c r="K41" s="68"/>
      <c r="L41" s="68"/>
      <c r="M41" s="68"/>
      <c r="N41" s="68"/>
      <c r="O41" s="68"/>
      <c r="P41" s="68"/>
      <c r="Q41" s="68"/>
      <c r="R41" s="68"/>
      <c r="S41" s="68"/>
      <c r="T41" s="68"/>
      <c r="U41" s="68"/>
      <c r="V41" s="68"/>
      <c r="W41" s="68"/>
    </row>
    <row r="42" spans="2:25" ht="18.75" customHeight="1">
      <c r="C42" s="1772"/>
      <c r="D42" s="1772"/>
      <c r="E42" s="1772"/>
      <c r="F42" s="30"/>
      <c r="G42" s="68"/>
      <c r="H42" s="68"/>
      <c r="I42" s="68"/>
      <c r="J42" s="68"/>
      <c r="K42" s="68"/>
      <c r="L42" s="68"/>
      <c r="M42" s="68"/>
      <c r="N42" s="68"/>
      <c r="O42" s="68"/>
      <c r="P42" s="68"/>
      <c r="Q42" s="68"/>
      <c r="R42" s="68"/>
      <c r="S42" s="68"/>
      <c r="T42" s="68"/>
      <c r="U42" s="68"/>
      <c r="V42" s="68"/>
      <c r="W42" s="68"/>
    </row>
    <row r="43" spans="2:25" ht="18.75" customHeight="1">
      <c r="C43" s="86"/>
      <c r="D43" s="30"/>
      <c r="E43" s="30"/>
      <c r="F43" s="30"/>
      <c r="G43" s="68"/>
      <c r="H43" s="68"/>
      <c r="I43" s="68"/>
      <c r="J43" s="68"/>
      <c r="K43" s="68"/>
      <c r="L43" s="68"/>
      <c r="M43" s="68"/>
      <c r="N43" s="68"/>
      <c r="O43" s="68"/>
      <c r="P43" s="68"/>
      <c r="Q43" s="68"/>
      <c r="R43" s="68"/>
      <c r="S43" s="68"/>
      <c r="T43" s="61"/>
      <c r="U43" s="229"/>
      <c r="V43" s="229"/>
      <c r="W43" s="229"/>
    </row>
    <row r="44" spans="2:25" ht="18.75" customHeight="1">
      <c r="C44" s="86"/>
      <c r="D44" s="30"/>
      <c r="E44" s="30"/>
      <c r="F44" s="30"/>
      <c r="G44" s="68"/>
      <c r="H44" s="68"/>
      <c r="I44" s="68"/>
      <c r="J44" s="68"/>
      <c r="K44" s="68"/>
      <c r="L44" s="68"/>
      <c r="M44" s="68"/>
      <c r="N44" s="68"/>
      <c r="O44" s="68"/>
      <c r="P44" s="68"/>
      <c r="Q44" s="68"/>
      <c r="R44" s="68"/>
      <c r="S44" s="68"/>
      <c r="T44" s="68"/>
      <c r="U44" s="68"/>
      <c r="V44" s="68"/>
      <c r="W44" s="68"/>
    </row>
    <row r="45" spans="2:25" ht="18.75" customHeight="1">
      <c r="C45" s="30"/>
      <c r="D45" s="30"/>
      <c r="E45" s="30"/>
      <c r="F45" s="30"/>
      <c r="G45" s="68"/>
      <c r="H45" s="68"/>
      <c r="I45" s="68"/>
      <c r="J45" s="68"/>
      <c r="K45" s="68"/>
      <c r="L45" s="68"/>
      <c r="M45" s="68"/>
      <c r="N45" s="68"/>
      <c r="O45" s="68"/>
      <c r="P45" s="68"/>
      <c r="Q45" s="68"/>
      <c r="R45" s="68"/>
      <c r="S45" s="68"/>
      <c r="T45" s="61"/>
      <c r="U45" s="229"/>
      <c r="V45" s="229"/>
      <c r="W45" s="229"/>
    </row>
    <row r="46" spans="2:25" ht="18.75" customHeight="1">
      <c r="C46" s="30"/>
      <c r="D46" s="30"/>
      <c r="E46" s="30"/>
      <c r="F46" s="30"/>
      <c r="G46" s="68"/>
      <c r="H46" s="68"/>
      <c r="I46" s="68"/>
      <c r="J46" s="68"/>
      <c r="K46" s="68"/>
      <c r="L46" s="68"/>
      <c r="M46" s="68"/>
      <c r="N46" s="68"/>
      <c r="O46" s="68"/>
      <c r="P46" s="68"/>
      <c r="Q46" s="68"/>
      <c r="R46" s="68"/>
      <c r="S46" s="68"/>
      <c r="T46" s="68"/>
      <c r="U46" s="68"/>
      <c r="V46" s="68"/>
      <c r="W46" s="68"/>
    </row>
    <row r="47" spans="2:25" ht="18.75" customHeight="1">
      <c r="C47" s="30"/>
      <c r="D47" s="30"/>
      <c r="E47" s="30"/>
      <c r="F47" s="30"/>
      <c r="G47" s="68"/>
      <c r="H47" s="68"/>
      <c r="I47" s="68"/>
      <c r="J47" s="68"/>
      <c r="K47" s="68"/>
      <c r="L47" s="68"/>
      <c r="M47" s="68"/>
      <c r="N47" s="68"/>
      <c r="O47" s="68"/>
      <c r="P47" s="68"/>
      <c r="Q47" s="68"/>
      <c r="R47" s="68"/>
      <c r="S47" s="68"/>
      <c r="T47" s="61"/>
      <c r="U47" s="229"/>
      <c r="V47" s="229"/>
      <c r="W47" s="229"/>
    </row>
    <row r="48" spans="2:25" ht="18.75" customHeight="1">
      <c r="C48" s="30"/>
      <c r="D48" s="30"/>
      <c r="E48" s="30"/>
      <c r="F48" s="30"/>
      <c r="G48" s="68"/>
      <c r="H48" s="68"/>
      <c r="I48" s="68"/>
      <c r="J48" s="68"/>
      <c r="K48" s="68"/>
      <c r="L48" s="68"/>
      <c r="M48" s="68"/>
      <c r="N48" s="68"/>
      <c r="O48" s="68"/>
      <c r="P48" s="68"/>
      <c r="Q48" s="68"/>
      <c r="R48" s="68"/>
      <c r="S48" s="68"/>
      <c r="T48" s="68"/>
      <c r="U48" s="68"/>
      <c r="V48" s="68"/>
      <c r="W48" s="68"/>
    </row>
    <row r="49" spans="3:23" ht="18.75" customHeight="1">
      <c r="C49" s="30"/>
      <c r="D49" s="30"/>
      <c r="E49" s="30"/>
      <c r="F49" s="30"/>
      <c r="G49" s="68"/>
      <c r="H49" s="68"/>
      <c r="I49" s="68"/>
      <c r="J49" s="68"/>
      <c r="K49" s="68"/>
      <c r="L49" s="68"/>
      <c r="M49" s="68"/>
      <c r="N49" s="68"/>
      <c r="O49" s="68"/>
      <c r="P49" s="68"/>
      <c r="Q49" s="68"/>
      <c r="R49" s="68"/>
      <c r="S49" s="68"/>
      <c r="T49" s="68"/>
      <c r="U49" s="68"/>
      <c r="V49" s="68"/>
      <c r="W49" s="68"/>
    </row>
    <row r="50" spans="3:23" ht="18.75" customHeight="1">
      <c r="C50" s="30"/>
      <c r="D50" s="30"/>
      <c r="E50" s="30"/>
      <c r="F50" s="30"/>
      <c r="G50" s="68"/>
      <c r="H50" s="68"/>
      <c r="I50" s="68"/>
      <c r="J50" s="68"/>
      <c r="K50" s="68"/>
      <c r="L50" s="68"/>
      <c r="M50" s="68"/>
      <c r="N50" s="68"/>
      <c r="O50" s="68"/>
      <c r="P50" s="68"/>
      <c r="Q50" s="68"/>
      <c r="R50" s="68"/>
      <c r="S50" s="68"/>
      <c r="T50" s="61"/>
      <c r="U50" s="229"/>
      <c r="V50" s="229"/>
      <c r="W50" s="229"/>
    </row>
    <row r="51" spans="3:23" ht="18.75" customHeight="1">
      <c r="C51" s="30"/>
      <c r="D51" s="30"/>
      <c r="E51" s="30"/>
      <c r="F51" s="30"/>
      <c r="G51" s="68"/>
      <c r="H51" s="68"/>
      <c r="I51" s="68"/>
      <c r="J51" s="68"/>
      <c r="K51" s="68"/>
      <c r="L51" s="68"/>
      <c r="M51" s="68"/>
      <c r="N51" s="68"/>
      <c r="O51" s="68"/>
      <c r="P51" s="68"/>
      <c r="Q51" s="68"/>
      <c r="R51" s="68"/>
      <c r="S51" s="68"/>
      <c r="T51" s="68"/>
      <c r="U51" s="68"/>
      <c r="V51" s="68"/>
      <c r="W51" s="68"/>
    </row>
    <row r="52" spans="3:23" ht="18.75" customHeight="1">
      <c r="C52" s="30"/>
      <c r="D52" s="30"/>
      <c r="E52" s="30"/>
      <c r="F52" s="30"/>
      <c r="G52" s="68"/>
      <c r="H52" s="68"/>
      <c r="I52" s="68"/>
      <c r="J52" s="68"/>
      <c r="K52" s="68"/>
      <c r="L52" s="68"/>
      <c r="M52" s="68"/>
      <c r="N52" s="68"/>
      <c r="O52" s="68"/>
      <c r="P52" s="68"/>
      <c r="Q52" s="68"/>
      <c r="R52" s="68"/>
      <c r="S52" s="68"/>
      <c r="T52" s="61"/>
      <c r="U52" s="229"/>
      <c r="V52" s="229"/>
      <c r="W52" s="229"/>
    </row>
    <row r="53" spans="3:23" ht="18.75" customHeight="1">
      <c r="C53" s="30"/>
      <c r="D53" s="30"/>
      <c r="E53" s="30"/>
      <c r="F53" s="30"/>
      <c r="G53" s="68"/>
      <c r="H53" s="68"/>
      <c r="I53" s="68"/>
      <c r="J53" s="68"/>
      <c r="K53" s="68"/>
      <c r="L53" s="68"/>
      <c r="M53" s="68"/>
      <c r="N53" s="68"/>
      <c r="O53" s="68"/>
      <c r="P53" s="68"/>
      <c r="Q53" s="68"/>
      <c r="R53" s="68"/>
      <c r="S53" s="68"/>
      <c r="T53" s="61"/>
      <c r="U53" s="229"/>
      <c r="V53" s="229"/>
      <c r="W53" s="229"/>
    </row>
    <row r="54" spans="3:23" ht="18.75" customHeight="1">
      <c r="C54" s="86"/>
      <c r="D54" s="30"/>
      <c r="E54" s="30"/>
      <c r="F54" s="30"/>
      <c r="G54" s="68"/>
      <c r="H54" s="68"/>
      <c r="I54" s="68"/>
      <c r="J54" s="68"/>
      <c r="K54" s="68"/>
      <c r="L54" s="68"/>
      <c r="M54" s="68"/>
      <c r="N54" s="68"/>
      <c r="O54" s="68"/>
      <c r="P54" s="68"/>
      <c r="Q54" s="68"/>
      <c r="R54" s="68"/>
      <c r="S54" s="68"/>
      <c r="T54" s="68"/>
      <c r="U54" s="68"/>
      <c r="V54" s="68"/>
      <c r="W54" s="68"/>
    </row>
    <row r="55" spans="3:23" ht="18.75" customHeight="1">
      <c r="C55" s="86"/>
      <c r="D55" s="30"/>
      <c r="E55" s="30"/>
      <c r="F55" s="30"/>
      <c r="G55" s="68"/>
      <c r="H55" s="68"/>
      <c r="I55" s="68"/>
      <c r="J55" s="68"/>
      <c r="K55" s="68"/>
      <c r="L55" s="68"/>
      <c r="M55" s="68"/>
      <c r="N55" s="61"/>
      <c r="O55" s="229"/>
      <c r="P55" s="61"/>
      <c r="Q55" s="229"/>
      <c r="R55" s="68"/>
      <c r="S55" s="68"/>
      <c r="T55" s="61"/>
      <c r="U55" s="229"/>
      <c r="V55" s="229"/>
      <c r="W55" s="229"/>
    </row>
    <row r="56" spans="3:23" ht="18.75" customHeight="1">
      <c r="C56" s="86"/>
      <c r="D56" s="29"/>
      <c r="E56" s="29"/>
      <c r="F56" s="29"/>
      <c r="G56" s="68"/>
      <c r="H56" s="68"/>
      <c r="I56" s="68"/>
      <c r="J56" s="68"/>
      <c r="K56" s="68"/>
      <c r="L56" s="68"/>
      <c r="M56" s="68"/>
      <c r="N56" s="68"/>
      <c r="O56" s="68"/>
      <c r="P56" s="68"/>
      <c r="Q56" s="68"/>
      <c r="R56" s="68"/>
      <c r="S56" s="68"/>
      <c r="T56" s="61"/>
      <c r="U56" s="229"/>
      <c r="V56" s="229"/>
      <c r="W56" s="229"/>
    </row>
    <row r="57" spans="3:23" ht="18.75" customHeight="1">
      <c r="C57" s="264"/>
      <c r="D57" s="72"/>
      <c r="E57" s="72"/>
      <c r="F57" s="72"/>
      <c r="G57" s="68"/>
      <c r="H57" s="68"/>
      <c r="I57" s="68"/>
      <c r="J57" s="68"/>
      <c r="K57" s="68"/>
      <c r="L57" s="68"/>
      <c r="M57" s="68"/>
      <c r="N57" s="61"/>
      <c r="O57" s="229"/>
      <c r="P57" s="61"/>
      <c r="Q57" s="229"/>
      <c r="R57" s="68"/>
      <c r="S57" s="68"/>
      <c r="T57" s="61"/>
      <c r="U57" s="229"/>
      <c r="V57" s="229"/>
      <c r="W57" s="229"/>
    </row>
    <row r="58" spans="3:23" ht="18.75" customHeight="1">
      <c r="C58" s="86"/>
      <c r="D58" s="30"/>
      <c r="E58" s="30"/>
      <c r="F58" s="30"/>
      <c r="G58" s="68"/>
      <c r="H58" s="68"/>
      <c r="I58" s="68"/>
      <c r="J58" s="68"/>
      <c r="K58" s="68"/>
      <c r="L58" s="68"/>
      <c r="M58" s="68"/>
      <c r="N58" s="68"/>
      <c r="O58" s="68"/>
      <c r="P58" s="68"/>
      <c r="Q58" s="68"/>
      <c r="R58" s="68"/>
      <c r="S58" s="68"/>
      <c r="T58" s="68"/>
      <c r="U58" s="68"/>
      <c r="V58" s="68"/>
      <c r="W58" s="68"/>
    </row>
    <row r="59" spans="3:23" ht="18.75" customHeight="1">
      <c r="C59" s="86"/>
      <c r="D59" s="30"/>
      <c r="E59" s="30"/>
      <c r="F59" s="30"/>
      <c r="G59" s="68"/>
      <c r="H59" s="68"/>
      <c r="I59" s="68"/>
      <c r="J59" s="68"/>
      <c r="K59" s="68"/>
      <c r="L59" s="68"/>
      <c r="M59" s="68"/>
      <c r="N59" s="68"/>
      <c r="O59" s="68"/>
      <c r="P59" s="68"/>
      <c r="Q59" s="68"/>
      <c r="R59" s="68"/>
      <c r="S59" s="68"/>
      <c r="T59" s="68"/>
      <c r="U59" s="68"/>
      <c r="V59" s="68"/>
      <c r="W59" s="68"/>
    </row>
    <row r="60" spans="3:23" ht="18.75" customHeight="1">
      <c r="C60" s="86"/>
      <c r="D60" s="30"/>
      <c r="E60" s="30"/>
      <c r="F60" s="30"/>
      <c r="G60" s="68"/>
      <c r="H60" s="68"/>
      <c r="I60" s="68"/>
      <c r="J60" s="68"/>
      <c r="K60" s="68"/>
      <c r="L60" s="68"/>
      <c r="M60" s="68"/>
      <c r="N60" s="68"/>
      <c r="O60" s="68"/>
      <c r="P60" s="68"/>
      <c r="Q60" s="68"/>
      <c r="R60" s="68"/>
      <c r="S60" s="68"/>
      <c r="T60" s="61"/>
      <c r="U60" s="229"/>
      <c r="V60" s="229"/>
      <c r="W60" s="229"/>
    </row>
    <row r="61" spans="3:23" ht="18.75" customHeight="1">
      <c r="C61" s="30"/>
      <c r="D61" s="30"/>
      <c r="E61" s="30"/>
      <c r="F61" s="30"/>
      <c r="G61" s="68"/>
      <c r="H61" s="68"/>
      <c r="I61" s="68"/>
      <c r="J61" s="68"/>
      <c r="K61" s="68"/>
      <c r="L61" s="68"/>
      <c r="M61" s="68"/>
      <c r="N61" s="68"/>
      <c r="O61" s="68"/>
      <c r="P61" s="68"/>
      <c r="Q61" s="68"/>
      <c r="R61" s="68"/>
      <c r="S61" s="68"/>
      <c r="T61" s="61"/>
      <c r="U61" s="229"/>
      <c r="V61" s="229"/>
      <c r="W61" s="229"/>
    </row>
    <row r="62" spans="3:23" ht="18.75" customHeight="1">
      <c r="C62" s="17"/>
      <c r="N62" s="38"/>
    </row>
  </sheetData>
  <mergeCells count="40">
    <mergeCell ref="L2:N2"/>
    <mergeCell ref="L3:N3"/>
    <mergeCell ref="C24:E24"/>
    <mergeCell ref="C10:E10"/>
    <mergeCell ref="C11:E11"/>
    <mergeCell ref="C12:E12"/>
    <mergeCell ref="C13:E13"/>
    <mergeCell ref="C17:E17"/>
    <mergeCell ref="C22:E22"/>
    <mergeCell ref="C20:E20"/>
    <mergeCell ref="C23:E23"/>
    <mergeCell ref="C21:E21"/>
    <mergeCell ref="C18:E18"/>
    <mergeCell ref="C19:E19"/>
    <mergeCell ref="C9:E9"/>
    <mergeCell ref="C7:E7"/>
    <mergeCell ref="C31:E31"/>
    <mergeCell ref="G4:J4"/>
    <mergeCell ref="K4:N4"/>
    <mergeCell ref="C8:E8"/>
    <mergeCell ref="B4:F6"/>
    <mergeCell ref="C14:E14"/>
    <mergeCell ref="C15:E15"/>
    <mergeCell ref="C16:E16"/>
    <mergeCell ref="C25:E25"/>
    <mergeCell ref="C26:E26"/>
    <mergeCell ref="C27:E27"/>
    <mergeCell ref="C28:E28"/>
    <mergeCell ref="C29:E29"/>
    <mergeCell ref="C30:E30"/>
    <mergeCell ref="D32:I32"/>
    <mergeCell ref="C40:E40"/>
    <mergeCell ref="C41:E41"/>
    <mergeCell ref="C42:E42"/>
    <mergeCell ref="D33:L33"/>
    <mergeCell ref="B33:C33"/>
    <mergeCell ref="D34:J34"/>
    <mergeCell ref="C37:E37"/>
    <mergeCell ref="C38:E38"/>
    <mergeCell ref="C39:E39"/>
  </mergeCells>
  <phoneticPr fontId="2"/>
  <pageMargins left="0.78740157480314965" right="0.78740157480314965" top="0.59055118110236227" bottom="0.59055118110236227" header="0.39370078740157483" footer="0.39370078740157483"/>
  <pageSetup paperSize="9" scale="94" firstPageNumber="16" orientation="portrait" r:id="rId1"/>
  <headerFooter alignWithMargins="0">
    <oddHeader>&amp;R&amp;A</oddHeader>
    <oddFooter>&amp;C－２０－</oddFooter>
  </headerFooter>
  <colBreaks count="1" manualBreakCount="1">
    <brk id="14" max="59"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B2" sqref="B2"/>
    </sheetView>
  </sheetViews>
  <sheetFormatPr defaultRowHeight="13.5"/>
  <cols>
    <col min="1" max="1" width="1.625" customWidth="1"/>
    <col min="2" max="2" width="12.25" bestFit="1" customWidth="1"/>
    <col min="3" max="8" width="12.25" customWidth="1"/>
  </cols>
  <sheetData>
    <row r="1" spans="1:8" s="269" customFormat="1" ht="26.25" customHeight="1">
      <c r="A1" s="266" t="s">
        <v>2091</v>
      </c>
    </row>
    <row r="2" spans="1:8" ht="13.5" customHeight="1">
      <c r="F2" s="1400" t="s">
        <v>2304</v>
      </c>
    </row>
    <row r="3" spans="1:8" ht="13.5" customHeight="1">
      <c r="E3" s="267"/>
      <c r="F3" s="1400" t="s">
        <v>2417</v>
      </c>
    </row>
    <row r="4" spans="1:8" ht="32.25" customHeight="1">
      <c r="B4" s="665" t="s">
        <v>2089</v>
      </c>
      <c r="C4" s="509" t="s">
        <v>1624</v>
      </c>
      <c r="D4" s="647" t="s">
        <v>1512</v>
      </c>
      <c r="E4" s="647" t="s">
        <v>2078</v>
      </c>
      <c r="F4" s="647" t="s">
        <v>2081</v>
      </c>
      <c r="G4" s="647" t="s">
        <v>2079</v>
      </c>
      <c r="H4" s="646" t="s">
        <v>2080</v>
      </c>
    </row>
    <row r="5" spans="1:8" ht="18" customHeight="1">
      <c r="B5" s="752" t="s">
        <v>437</v>
      </c>
      <c r="C5" s="743">
        <v>123</v>
      </c>
      <c r="D5" s="744">
        <v>9151</v>
      </c>
      <c r="E5" s="744">
        <v>4894808</v>
      </c>
      <c r="F5" s="744">
        <v>14015445</v>
      </c>
      <c r="G5" s="744">
        <v>19875605</v>
      </c>
      <c r="H5" s="745">
        <v>4469996</v>
      </c>
    </row>
    <row r="6" spans="1:8" ht="18" customHeight="1">
      <c r="B6" s="752" t="s">
        <v>444</v>
      </c>
      <c r="C6" s="743">
        <v>108</v>
      </c>
      <c r="D6" s="744">
        <v>8541</v>
      </c>
      <c r="E6" s="744">
        <v>4663398</v>
      </c>
      <c r="F6" s="744">
        <v>16037513</v>
      </c>
      <c r="G6" s="744">
        <v>24604952</v>
      </c>
      <c r="H6" s="745">
        <v>6314906</v>
      </c>
    </row>
    <row r="7" spans="1:8" ht="18" customHeight="1">
      <c r="B7" s="752" t="s">
        <v>886</v>
      </c>
      <c r="C7" s="744">
        <v>110</v>
      </c>
      <c r="D7" s="744">
        <v>9072</v>
      </c>
      <c r="E7" s="744">
        <v>5254781</v>
      </c>
      <c r="F7" s="744">
        <v>18030035</v>
      </c>
      <c r="G7" s="744">
        <v>27507259</v>
      </c>
      <c r="H7" s="745">
        <v>7285734</v>
      </c>
    </row>
    <row r="8" spans="1:8" ht="18" customHeight="1">
      <c r="B8" s="752" t="s">
        <v>1962</v>
      </c>
      <c r="C8" s="744">
        <v>108</v>
      </c>
      <c r="D8" s="744">
        <v>9204</v>
      </c>
      <c r="E8" s="744">
        <v>5482184</v>
      </c>
      <c r="F8" s="744">
        <v>19382795</v>
      </c>
      <c r="G8" s="744">
        <v>28538129</v>
      </c>
      <c r="H8" s="745">
        <v>7549650</v>
      </c>
    </row>
    <row r="9" spans="1:8" ht="18" customHeight="1">
      <c r="B9" s="753" t="s">
        <v>2031</v>
      </c>
      <c r="C9" s="746">
        <v>135</v>
      </c>
      <c r="D9" s="746">
        <v>11230</v>
      </c>
      <c r="E9" s="746">
        <v>6528510</v>
      </c>
      <c r="F9" s="746">
        <v>23236357</v>
      </c>
      <c r="G9" s="746">
        <v>29451223</v>
      </c>
      <c r="H9" s="747">
        <v>6355619</v>
      </c>
    </row>
    <row r="10" spans="1:8" ht="18.75" customHeight="1">
      <c r="B10" s="289" t="s">
        <v>2090</v>
      </c>
      <c r="C10" s="290"/>
      <c r="D10" s="290"/>
      <c r="E10" s="290"/>
      <c r="F10" s="290"/>
      <c r="G10" s="290"/>
    </row>
    <row r="11" spans="1:8" ht="18.75" customHeight="1">
      <c r="B11" s="291"/>
      <c r="C11" s="290"/>
      <c r="D11" s="290"/>
      <c r="E11" s="290"/>
      <c r="F11" s="290"/>
      <c r="G11" s="290"/>
    </row>
    <row r="12" spans="1:8" ht="18.75" customHeight="1">
      <c r="B12" s="277"/>
      <c r="C12" s="275"/>
      <c r="D12" s="275"/>
      <c r="E12" s="275"/>
      <c r="F12" s="275"/>
      <c r="G12" s="275"/>
    </row>
    <row r="13" spans="1:8" s="268" customFormat="1" ht="26.25" customHeight="1">
      <c r="A13" s="266" t="s">
        <v>2413</v>
      </c>
      <c r="B13" s="273"/>
      <c r="C13" s="274"/>
      <c r="D13" s="274"/>
      <c r="E13" s="274"/>
      <c r="F13" s="274"/>
      <c r="G13" s="274"/>
    </row>
    <row r="14" spans="1:8">
      <c r="B14" s="271"/>
      <c r="C14" s="270"/>
      <c r="D14" s="270"/>
      <c r="E14" s="288" t="s">
        <v>465</v>
      </c>
      <c r="F14" s="1400" t="s">
        <v>2420</v>
      </c>
      <c r="G14" s="1400"/>
    </row>
    <row r="15" spans="1:8">
      <c r="B15" s="271"/>
      <c r="C15" s="270"/>
      <c r="D15" s="270"/>
      <c r="E15" s="276"/>
      <c r="F15" s="1400" t="s">
        <v>2421</v>
      </c>
      <c r="G15" s="287"/>
    </row>
    <row r="16" spans="1:8">
      <c r="B16" s="278" t="s">
        <v>2085</v>
      </c>
      <c r="C16" s="275"/>
      <c r="D16" s="275"/>
      <c r="E16" s="275"/>
      <c r="F16" s="279"/>
      <c r="H16" s="272"/>
    </row>
    <row r="17" spans="2:8" ht="18" customHeight="1">
      <c r="B17" s="1777" t="s">
        <v>2083</v>
      </c>
      <c r="C17" s="1786" t="s">
        <v>2086</v>
      </c>
      <c r="D17" s="1788" t="s">
        <v>462</v>
      </c>
      <c r="E17" s="1788"/>
      <c r="F17" s="1789"/>
      <c r="G17" s="270"/>
    </row>
    <row r="18" spans="2:8" ht="18" customHeight="1">
      <c r="B18" s="1790"/>
      <c r="C18" s="1787"/>
      <c r="D18" s="649" t="s">
        <v>1584</v>
      </c>
      <c r="E18" s="649" t="s">
        <v>1585</v>
      </c>
      <c r="F18" s="666" t="s">
        <v>2082</v>
      </c>
      <c r="G18" s="270"/>
    </row>
    <row r="19" spans="2:8" ht="18" customHeight="1">
      <c r="B19" s="752" t="s">
        <v>1257</v>
      </c>
      <c r="C19" s="744">
        <v>36</v>
      </c>
      <c r="D19" s="744">
        <v>1350109</v>
      </c>
      <c r="E19" s="744">
        <v>526098</v>
      </c>
      <c r="F19" s="745">
        <v>742511</v>
      </c>
      <c r="G19" s="270"/>
      <c r="H19" s="338"/>
    </row>
    <row r="20" spans="2:8" ht="18" customHeight="1">
      <c r="B20" s="752" t="s">
        <v>437</v>
      </c>
      <c r="C20" s="743">
        <v>42</v>
      </c>
      <c r="D20" s="744">
        <v>1457613</v>
      </c>
      <c r="E20" s="748" t="s">
        <v>2084</v>
      </c>
      <c r="F20" s="749" t="s">
        <v>2084</v>
      </c>
    </row>
    <row r="21" spans="2:8" ht="18" customHeight="1">
      <c r="B21" s="752" t="s">
        <v>444</v>
      </c>
      <c r="C21" s="743">
        <v>36</v>
      </c>
      <c r="D21" s="744">
        <v>1312994</v>
      </c>
      <c r="E21" s="744">
        <v>532114</v>
      </c>
      <c r="F21" s="745">
        <v>774999</v>
      </c>
    </row>
    <row r="22" spans="2:8" ht="18" customHeight="1">
      <c r="B22" s="752" t="s">
        <v>886</v>
      </c>
      <c r="C22" s="743">
        <v>40</v>
      </c>
      <c r="D22" s="744">
        <v>1371543</v>
      </c>
      <c r="E22" s="744">
        <v>565474</v>
      </c>
      <c r="F22" s="745">
        <v>821289</v>
      </c>
    </row>
    <row r="23" spans="2:8" ht="18" customHeight="1">
      <c r="B23" s="753" t="s">
        <v>1962</v>
      </c>
      <c r="C23" s="750">
        <v>38</v>
      </c>
      <c r="D23" s="746">
        <v>1383371</v>
      </c>
      <c r="E23" s="746">
        <v>561107</v>
      </c>
      <c r="F23" s="747">
        <v>811153</v>
      </c>
    </row>
    <row r="24" spans="2:8">
      <c r="B24" s="1791" t="s">
        <v>2414</v>
      </c>
      <c r="C24" s="1792"/>
      <c r="D24" s="1792"/>
    </row>
    <row r="25" spans="2:8">
      <c r="B25" s="1397"/>
      <c r="C25" s="1398"/>
      <c r="D25" s="1398"/>
    </row>
    <row r="26" spans="2:8">
      <c r="B26" s="280" t="s">
        <v>2087</v>
      </c>
      <c r="C26" s="281"/>
      <c r="D26" s="281"/>
      <c r="E26" s="281"/>
      <c r="F26" s="281"/>
      <c r="G26" s="281"/>
      <c r="H26" s="281"/>
    </row>
    <row r="27" spans="2:8" ht="18" customHeight="1">
      <c r="B27" s="1777" t="s">
        <v>2083</v>
      </c>
      <c r="C27" s="1480" t="s">
        <v>2088</v>
      </c>
      <c r="D27" s="1480"/>
      <c r="E27" s="1480"/>
      <c r="F27" s="1480"/>
      <c r="G27" s="1480"/>
      <c r="H27" s="1606"/>
    </row>
    <row r="28" spans="2:8" ht="18" customHeight="1">
      <c r="B28" s="1779"/>
      <c r="C28" s="294" t="s">
        <v>1565</v>
      </c>
      <c r="D28" s="294" t="s">
        <v>1586</v>
      </c>
      <c r="E28" s="294" t="s">
        <v>1587</v>
      </c>
      <c r="F28" s="294" t="s">
        <v>1588</v>
      </c>
      <c r="G28" s="294" t="s">
        <v>1627</v>
      </c>
      <c r="H28" s="557" t="s">
        <v>1590</v>
      </c>
    </row>
    <row r="29" spans="2:8" ht="18" customHeight="1">
      <c r="B29" s="752" t="s">
        <v>1257</v>
      </c>
      <c r="C29" s="744">
        <v>48315</v>
      </c>
      <c r="D29" s="744">
        <v>10916</v>
      </c>
      <c r="E29" s="744">
        <v>1661</v>
      </c>
      <c r="F29" s="744">
        <v>29923</v>
      </c>
      <c r="G29" s="744">
        <v>40</v>
      </c>
      <c r="H29" s="745">
        <v>5775</v>
      </c>
    </row>
    <row r="30" spans="2:8" ht="18" customHeight="1">
      <c r="B30" s="752" t="s">
        <v>437</v>
      </c>
      <c r="C30" s="744">
        <v>47735</v>
      </c>
      <c r="D30" s="744">
        <v>9495</v>
      </c>
      <c r="E30" s="744">
        <v>2614</v>
      </c>
      <c r="F30" s="744">
        <v>29921</v>
      </c>
      <c r="G30" s="744">
        <v>40</v>
      </c>
      <c r="H30" s="745">
        <v>5665</v>
      </c>
    </row>
    <row r="31" spans="2:8" ht="18" customHeight="1">
      <c r="B31" s="752" t="s">
        <v>444</v>
      </c>
      <c r="C31" s="744">
        <v>23655</v>
      </c>
      <c r="D31" s="744">
        <v>8732</v>
      </c>
      <c r="E31" s="744">
        <v>1896</v>
      </c>
      <c r="F31" s="744">
        <v>7556</v>
      </c>
      <c r="G31" s="744">
        <v>40</v>
      </c>
      <c r="H31" s="745">
        <v>5431</v>
      </c>
    </row>
    <row r="32" spans="2:8" ht="18" customHeight="1">
      <c r="B32" s="752" t="s">
        <v>886</v>
      </c>
      <c r="C32" s="744">
        <v>21734</v>
      </c>
      <c r="D32" s="744">
        <v>8969</v>
      </c>
      <c r="E32" s="744">
        <v>1749</v>
      </c>
      <c r="F32" s="744">
        <v>7038</v>
      </c>
      <c r="G32" s="744">
        <v>1</v>
      </c>
      <c r="H32" s="745">
        <v>3977</v>
      </c>
    </row>
    <row r="33" spans="2:8" ht="18" customHeight="1">
      <c r="B33" s="753" t="s">
        <v>1962</v>
      </c>
      <c r="C33" s="746">
        <v>22901</v>
      </c>
      <c r="D33" s="746">
        <v>7430</v>
      </c>
      <c r="E33" s="746">
        <v>1649</v>
      </c>
      <c r="F33" s="746">
        <v>7702</v>
      </c>
      <c r="G33" s="751" t="s">
        <v>15</v>
      </c>
      <c r="H33" s="747">
        <v>6120</v>
      </c>
    </row>
    <row r="34" spans="2:8" ht="18.75" customHeight="1">
      <c r="B34" s="292"/>
      <c r="C34" s="281"/>
      <c r="D34" s="281"/>
      <c r="E34" s="281"/>
      <c r="F34" s="281"/>
      <c r="G34" s="281"/>
      <c r="H34" s="281"/>
    </row>
  </sheetData>
  <mergeCells count="6">
    <mergeCell ref="C17:C18"/>
    <mergeCell ref="D17:F17"/>
    <mergeCell ref="B17:B18"/>
    <mergeCell ref="B27:B28"/>
    <mergeCell ref="C27:H27"/>
    <mergeCell ref="B24:D24"/>
  </mergeCells>
  <phoneticPr fontId="2"/>
  <pageMargins left="0.7" right="0.7" top="0.75" bottom="0.75" header="0.3" footer="0.3"/>
  <pageSetup paperSize="9" orientation="portrait" r:id="rId1"/>
  <headerFooter>
    <oddHeader>&amp;R&amp;A</oddHeader>
    <oddFooter>&amp;C－２１－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I45"/>
  <sheetViews>
    <sheetView zoomScaleNormal="100" workbookViewId="0">
      <selection activeCell="C35" sqref="C34:O35"/>
    </sheetView>
  </sheetViews>
  <sheetFormatPr defaultRowHeight="13.5"/>
  <cols>
    <col min="1" max="1" width="2" style="11" customWidth="1"/>
    <col min="2" max="5" width="4" style="11" customWidth="1"/>
    <col min="6" max="6" width="5.75" style="11" customWidth="1"/>
    <col min="7" max="23" width="4" style="11" customWidth="1"/>
    <col min="24" max="16384" width="9" style="11"/>
  </cols>
  <sheetData>
    <row r="1" spans="1:35" s="151" customFormat="1" ht="26.25" customHeight="1">
      <c r="A1" s="147" t="s">
        <v>1374</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c r="J2" s="1635" t="s">
        <v>1931</v>
      </c>
      <c r="K2" s="1635"/>
      <c r="L2" s="309" t="s">
        <v>2361</v>
      </c>
      <c r="M2" s="309"/>
      <c r="N2" s="309"/>
      <c r="O2" s="309"/>
      <c r="P2" s="309"/>
      <c r="Q2" s="309"/>
      <c r="R2" s="309"/>
    </row>
    <row r="3" spans="1:35" ht="15.95" customHeight="1">
      <c r="L3" s="309" t="s">
        <v>2362</v>
      </c>
      <c r="M3" s="309"/>
      <c r="N3" s="309"/>
      <c r="O3" s="309"/>
      <c r="P3" s="309"/>
      <c r="Q3" s="309"/>
      <c r="R3" s="309"/>
    </row>
    <row r="4" spans="1:35" ht="15.95" customHeight="1">
      <c r="L4" s="1179" t="s">
        <v>2057</v>
      </c>
      <c r="M4" s="1179"/>
      <c r="N4" s="1179"/>
      <c r="O4" s="1179"/>
      <c r="P4" s="1179"/>
      <c r="Q4" s="1179"/>
      <c r="R4" s="1179"/>
    </row>
    <row r="5" spans="1:35">
      <c r="B5" s="1523" t="s">
        <v>1680</v>
      </c>
      <c r="C5" s="1480"/>
      <c r="D5" s="1480"/>
      <c r="E5" s="1480" t="s">
        <v>1681</v>
      </c>
      <c r="F5" s="1480"/>
      <c r="G5" s="1480"/>
      <c r="H5" s="1480"/>
      <c r="I5" s="1480" t="s">
        <v>1748</v>
      </c>
      <c r="J5" s="1480"/>
      <c r="K5" s="1480"/>
      <c r="L5" s="1480"/>
      <c r="M5" s="1480"/>
      <c r="N5" s="1480"/>
      <c r="O5" s="1480" t="s">
        <v>389</v>
      </c>
      <c r="P5" s="1480"/>
      <c r="Q5" s="1480"/>
      <c r="R5" s="1480"/>
      <c r="S5" s="1480"/>
      <c r="T5" s="1606"/>
    </row>
    <row r="6" spans="1:35" ht="29.25" customHeight="1">
      <c r="B6" s="1506"/>
      <c r="C6" s="1441"/>
      <c r="D6" s="1441"/>
      <c r="E6" s="1440" t="s">
        <v>1308</v>
      </c>
      <c r="F6" s="1441"/>
      <c r="G6" s="1416"/>
      <c r="H6" s="1416"/>
      <c r="I6" s="1440" t="s">
        <v>1300</v>
      </c>
      <c r="J6" s="1441"/>
      <c r="K6" s="1441"/>
      <c r="L6" s="1440" t="s">
        <v>1301</v>
      </c>
      <c r="M6" s="1440"/>
      <c r="N6" s="1440"/>
      <c r="O6" s="1440" t="s">
        <v>1302</v>
      </c>
      <c r="P6" s="1441"/>
      <c r="Q6" s="1441"/>
      <c r="R6" s="1440" t="s">
        <v>1301</v>
      </c>
      <c r="S6" s="1440"/>
      <c r="T6" s="1822"/>
    </row>
    <row r="7" spans="1:35" ht="21" customHeight="1">
      <c r="B7" s="1466" t="s">
        <v>961</v>
      </c>
      <c r="C7" s="1452"/>
      <c r="D7" s="1452"/>
      <c r="E7" s="1798">
        <v>188</v>
      </c>
      <c r="F7" s="1798"/>
      <c r="G7" s="1641"/>
      <c r="H7" s="1641"/>
      <c r="I7" s="1798">
        <v>3215</v>
      </c>
      <c r="J7" s="1798"/>
      <c r="K7" s="1798"/>
      <c r="L7" s="1806">
        <v>28.6</v>
      </c>
      <c r="M7" s="1806"/>
      <c r="N7" s="1806"/>
      <c r="O7" s="1798">
        <v>7179384</v>
      </c>
      <c r="P7" s="1798"/>
      <c r="Q7" s="1798"/>
      <c r="R7" s="1806">
        <v>17</v>
      </c>
      <c r="S7" s="1806"/>
      <c r="T7" s="1812"/>
    </row>
    <row r="8" spans="1:35" ht="21" customHeight="1">
      <c r="B8" s="1466" t="s">
        <v>1563</v>
      </c>
      <c r="C8" s="1452"/>
      <c r="D8" s="1452"/>
      <c r="E8" s="1798">
        <v>465</v>
      </c>
      <c r="F8" s="1798"/>
      <c r="G8" s="1641"/>
      <c r="H8" s="1641"/>
      <c r="I8" s="1798">
        <v>3425</v>
      </c>
      <c r="J8" s="1798"/>
      <c r="K8" s="1798"/>
      <c r="L8" s="1806">
        <f t="shared" ref="L8:L12" si="0">(I8-I7)/I7*100</f>
        <v>6.5318818040435458</v>
      </c>
      <c r="M8" s="1806"/>
      <c r="N8" s="1806"/>
      <c r="O8" s="1798">
        <v>7687778</v>
      </c>
      <c r="P8" s="1798"/>
      <c r="Q8" s="1798"/>
      <c r="R8" s="1806">
        <f t="shared" ref="R8:R12" si="1">(O8-O7)/O7*100</f>
        <v>7.0813039113104965</v>
      </c>
      <c r="S8" s="1806"/>
      <c r="T8" s="1812"/>
    </row>
    <row r="9" spans="1:35" ht="21" customHeight="1">
      <c r="B9" s="1466" t="s">
        <v>280</v>
      </c>
      <c r="C9" s="1452"/>
      <c r="D9" s="1452"/>
      <c r="E9" s="1798">
        <v>437</v>
      </c>
      <c r="F9" s="1798"/>
      <c r="G9" s="1641"/>
      <c r="H9" s="1641"/>
      <c r="I9" s="1798">
        <v>3844</v>
      </c>
      <c r="J9" s="1798"/>
      <c r="K9" s="1798"/>
      <c r="L9" s="1806">
        <f t="shared" si="0"/>
        <v>12.233576642335766</v>
      </c>
      <c r="M9" s="1806"/>
      <c r="N9" s="1806"/>
      <c r="O9" s="1798">
        <v>10313838</v>
      </c>
      <c r="P9" s="1798"/>
      <c r="Q9" s="1798"/>
      <c r="R9" s="1806">
        <f t="shared" si="1"/>
        <v>34.158894806795928</v>
      </c>
      <c r="S9" s="1806"/>
      <c r="T9" s="1812"/>
    </row>
    <row r="10" spans="1:35" ht="21" customHeight="1">
      <c r="B10" s="1466" t="s">
        <v>958</v>
      </c>
      <c r="C10" s="1452"/>
      <c r="D10" s="1452"/>
      <c r="E10" s="1798">
        <v>388</v>
      </c>
      <c r="F10" s="1798"/>
      <c r="G10" s="1641"/>
      <c r="H10" s="1641"/>
      <c r="I10" s="1798">
        <v>2737</v>
      </c>
      <c r="J10" s="1798"/>
      <c r="K10" s="1798"/>
      <c r="L10" s="1806">
        <f t="shared" si="0"/>
        <v>-28.798126951092613</v>
      </c>
      <c r="M10" s="1806"/>
      <c r="N10" s="1806"/>
      <c r="O10" s="1798">
        <v>8888181</v>
      </c>
      <c r="P10" s="1798"/>
      <c r="Q10" s="1798"/>
      <c r="R10" s="1806">
        <f t="shared" si="1"/>
        <v>-13.822759287085951</v>
      </c>
      <c r="S10" s="1806"/>
      <c r="T10" s="1812"/>
    </row>
    <row r="11" spans="1:35" ht="21" customHeight="1">
      <c r="B11" s="1466" t="s">
        <v>444</v>
      </c>
      <c r="C11" s="1452"/>
      <c r="D11" s="1452"/>
      <c r="E11" s="1798">
        <v>299</v>
      </c>
      <c r="F11" s="1641"/>
      <c r="G11" s="1641"/>
      <c r="H11" s="1641"/>
      <c r="I11" s="1798">
        <v>2207</v>
      </c>
      <c r="J11" s="1798"/>
      <c r="K11" s="1798"/>
      <c r="L11" s="1806">
        <f t="shared" si="0"/>
        <v>-19.36426744610888</v>
      </c>
      <c r="M11" s="1806"/>
      <c r="N11" s="1806"/>
      <c r="O11" s="1798">
        <v>4867500</v>
      </c>
      <c r="P11" s="1798"/>
      <c r="Q11" s="1798"/>
      <c r="R11" s="1806">
        <f t="shared" si="1"/>
        <v>-45.236263752954628</v>
      </c>
      <c r="S11" s="1806"/>
      <c r="T11" s="1812"/>
    </row>
    <row r="12" spans="1:35" ht="21" customHeight="1">
      <c r="B12" s="1466" t="s">
        <v>1962</v>
      </c>
      <c r="C12" s="1452"/>
      <c r="D12" s="1452"/>
      <c r="E12" s="1798">
        <v>306</v>
      </c>
      <c r="F12" s="1798"/>
      <c r="G12" s="1798"/>
      <c r="H12" s="1798"/>
      <c r="I12" s="1798">
        <v>2501</v>
      </c>
      <c r="J12" s="1798"/>
      <c r="K12" s="1798"/>
      <c r="L12" s="1806">
        <f t="shared" si="0"/>
        <v>13.3212505663797</v>
      </c>
      <c r="M12" s="1806"/>
      <c r="N12" s="1806"/>
      <c r="O12" s="1798">
        <v>7577400</v>
      </c>
      <c r="P12" s="1798"/>
      <c r="Q12" s="1798"/>
      <c r="R12" s="1806">
        <f t="shared" si="1"/>
        <v>55.673343605546997</v>
      </c>
      <c r="S12" s="1806"/>
      <c r="T12" s="1812"/>
    </row>
    <row r="13" spans="1:35" ht="21" customHeight="1">
      <c r="B13" s="1482" t="s">
        <v>2093</v>
      </c>
      <c r="C13" s="1483"/>
      <c r="D13" s="1483"/>
      <c r="E13" s="1804">
        <v>324</v>
      </c>
      <c r="F13" s="1804"/>
      <c r="G13" s="1804"/>
      <c r="H13" s="1804"/>
      <c r="I13" s="1804">
        <v>2826</v>
      </c>
      <c r="J13" s="1804"/>
      <c r="K13" s="1804"/>
      <c r="L13" s="1810">
        <f t="shared" ref="L13" si="2">(I13-I12)/I12*100</f>
        <v>12.994802079168332</v>
      </c>
      <c r="M13" s="1810"/>
      <c r="N13" s="1810"/>
      <c r="O13" s="1804">
        <v>8708600</v>
      </c>
      <c r="P13" s="1804"/>
      <c r="Q13" s="1804"/>
      <c r="R13" s="1810">
        <f t="shared" ref="R13" si="3">(O13-O12)/O12*100</f>
        <v>14.928603478765803</v>
      </c>
      <c r="S13" s="1810"/>
      <c r="T13" s="1811"/>
    </row>
    <row r="14" spans="1:35" ht="14.1" customHeight="1">
      <c r="B14" s="307" t="s">
        <v>428</v>
      </c>
      <c r="C14" s="309" t="s">
        <v>859</v>
      </c>
      <c r="D14" s="305"/>
      <c r="E14" s="305"/>
      <c r="F14" s="305"/>
      <c r="G14" s="342"/>
      <c r="H14" s="342"/>
      <c r="I14" s="343"/>
      <c r="J14" s="343"/>
      <c r="K14" s="343"/>
      <c r="L14" s="342"/>
      <c r="M14" s="342"/>
      <c r="N14" s="342"/>
      <c r="O14" s="343"/>
      <c r="P14" s="32"/>
      <c r="Q14" s="32"/>
      <c r="R14" s="76"/>
      <c r="S14" s="76"/>
      <c r="T14" s="76"/>
    </row>
    <row r="15" spans="1:35" ht="15" customHeight="1">
      <c r="B15" s="305"/>
      <c r="C15" s="305"/>
      <c r="D15" s="305"/>
      <c r="E15" s="305"/>
      <c r="F15" s="305"/>
      <c r="G15" s="282"/>
      <c r="H15" s="282"/>
      <c r="I15" s="282"/>
      <c r="J15" s="282"/>
      <c r="K15" s="282"/>
      <c r="L15" s="282"/>
      <c r="M15" s="282"/>
      <c r="N15" s="282"/>
      <c r="O15" s="282"/>
    </row>
    <row r="16" spans="1:35" ht="15" customHeight="1">
      <c r="B16" s="305"/>
      <c r="C16" s="305"/>
      <c r="D16" s="305"/>
      <c r="E16" s="305"/>
      <c r="F16" s="305"/>
      <c r="G16" s="282"/>
      <c r="H16" s="282"/>
      <c r="I16" s="282"/>
      <c r="J16" s="282"/>
      <c r="K16" s="282"/>
      <c r="L16" s="282"/>
      <c r="M16" s="282"/>
      <c r="N16" s="282"/>
      <c r="O16" s="282"/>
    </row>
    <row r="17" spans="1:35">
      <c r="B17" s="7"/>
      <c r="C17" s="7"/>
      <c r="D17" s="7"/>
      <c r="E17" s="7"/>
      <c r="F17" s="7"/>
      <c r="G17" s="7"/>
      <c r="H17" s="7"/>
      <c r="I17" s="7"/>
      <c r="J17" s="7"/>
      <c r="K17" s="7"/>
      <c r="L17" s="7"/>
      <c r="M17" s="7"/>
      <c r="N17" s="7"/>
      <c r="O17" s="7"/>
      <c r="P17" s="7"/>
      <c r="Q17" s="7"/>
      <c r="R17" s="7"/>
      <c r="S17" s="7"/>
      <c r="T17" s="7"/>
    </row>
    <row r="18" spans="1:35" s="151" customFormat="1" ht="26.25" customHeight="1">
      <c r="A18" s="147" t="s">
        <v>1023</v>
      </c>
      <c r="B18" s="153"/>
      <c r="C18" s="153"/>
      <c r="D18" s="153"/>
      <c r="E18" s="153"/>
      <c r="F18" s="153"/>
      <c r="G18" s="153"/>
      <c r="H18" s="153"/>
      <c r="I18" s="153"/>
      <c r="J18" s="153"/>
      <c r="K18" s="153"/>
      <c r="L18" s="153"/>
      <c r="M18" s="153"/>
      <c r="N18" s="153"/>
      <c r="O18" s="153"/>
      <c r="P18" s="153"/>
      <c r="Q18" s="153"/>
      <c r="R18" s="153"/>
      <c r="S18" s="153"/>
      <c r="T18" s="153"/>
      <c r="U18" s="153"/>
      <c r="V18" s="153"/>
      <c r="W18" s="153"/>
      <c r="X18" s="152"/>
      <c r="Y18" s="152"/>
      <c r="Z18" s="152"/>
      <c r="AA18" s="152"/>
      <c r="AB18" s="152"/>
      <c r="AC18" s="152"/>
      <c r="AD18" s="152"/>
      <c r="AE18" s="152"/>
      <c r="AF18" s="152"/>
      <c r="AG18" s="152"/>
      <c r="AH18" s="152"/>
      <c r="AI18" s="152"/>
    </row>
    <row r="19" spans="1:35" ht="15.95" customHeight="1">
      <c r="B19" s="30"/>
      <c r="C19" s="30"/>
      <c r="D19" s="30"/>
      <c r="E19" s="30"/>
      <c r="F19" s="30"/>
      <c r="G19" s="30"/>
      <c r="H19" s="1515" t="s">
        <v>465</v>
      </c>
      <c r="I19" s="1515"/>
      <c r="J19" s="1557" t="s">
        <v>2406</v>
      </c>
      <c r="K19" s="1557"/>
      <c r="L19" s="1557"/>
      <c r="M19" s="1557"/>
      <c r="N19" s="1557"/>
      <c r="O19" s="1557"/>
      <c r="P19" s="1557"/>
      <c r="Q19" s="1557"/>
      <c r="R19" s="1557"/>
      <c r="S19" s="1532"/>
    </row>
    <row r="20" spans="1:35" ht="15.95" customHeight="1">
      <c r="B20" s="22"/>
      <c r="C20" s="22"/>
      <c r="D20" s="22"/>
      <c r="E20" s="22"/>
      <c r="F20" s="22"/>
      <c r="G20" s="44"/>
      <c r="H20" s="307"/>
      <c r="I20" s="307"/>
      <c r="J20" s="1808" t="s">
        <v>2362</v>
      </c>
      <c r="K20" s="1809"/>
      <c r="L20" s="1809"/>
      <c r="M20" s="1809"/>
      <c r="N20" s="1809"/>
      <c r="O20" s="1809"/>
      <c r="P20" s="1809"/>
      <c r="Q20" s="1809"/>
      <c r="R20" s="1809"/>
      <c r="S20" s="282"/>
    </row>
    <row r="21" spans="1:35" ht="15.95" customHeight="1">
      <c r="B21" s="1419" t="s">
        <v>1241</v>
      </c>
      <c r="C21" s="1420"/>
      <c r="D21" s="1420"/>
      <c r="E21" s="1420"/>
      <c r="F21" s="1420"/>
      <c r="G21" s="1815" t="s">
        <v>1725</v>
      </c>
      <c r="H21" s="1815"/>
      <c r="I21" s="1815"/>
      <c r="J21" s="1815"/>
      <c r="K21" s="1815"/>
      <c r="L21" s="1815"/>
      <c r="M21" s="1815"/>
      <c r="N21" s="1815"/>
      <c r="O21" s="1815"/>
      <c r="P21" s="1815"/>
      <c r="Q21" s="1815"/>
      <c r="R21" s="1816"/>
      <c r="S21" s="7"/>
      <c r="T21" s="7"/>
    </row>
    <row r="22" spans="1:35" ht="18.75" customHeight="1">
      <c r="B22" s="1421"/>
      <c r="C22" s="1416"/>
      <c r="D22" s="1416"/>
      <c r="E22" s="1416"/>
      <c r="F22" s="1416"/>
      <c r="G22" s="1499" t="s">
        <v>1563</v>
      </c>
      <c r="H22" s="1499"/>
      <c r="I22" s="1499" t="s">
        <v>280</v>
      </c>
      <c r="J22" s="1499"/>
      <c r="K22" s="1499" t="s">
        <v>958</v>
      </c>
      <c r="L22" s="1499"/>
      <c r="M22" s="1499" t="s">
        <v>444</v>
      </c>
      <c r="N22" s="1499"/>
      <c r="O22" s="1499" t="s">
        <v>1962</v>
      </c>
      <c r="P22" s="1499"/>
      <c r="Q22" s="1499" t="s">
        <v>2093</v>
      </c>
      <c r="R22" s="1814"/>
    </row>
    <row r="23" spans="1:35" ht="21" customHeight="1">
      <c r="B23" s="1799" t="s">
        <v>2221</v>
      </c>
      <c r="C23" s="1800"/>
      <c r="D23" s="1800"/>
      <c r="E23" s="1800"/>
      <c r="F23" s="1800"/>
      <c r="G23" s="1803">
        <v>465</v>
      </c>
      <c r="H23" s="1803"/>
      <c r="I23" s="1803">
        <v>437</v>
      </c>
      <c r="J23" s="1803"/>
      <c r="K23" s="1803">
        <v>388</v>
      </c>
      <c r="L23" s="1803"/>
      <c r="M23" s="1803">
        <v>299</v>
      </c>
      <c r="N23" s="1803"/>
      <c r="O23" s="1803">
        <v>306</v>
      </c>
      <c r="P23" s="1803"/>
      <c r="Q23" s="1803">
        <v>324</v>
      </c>
      <c r="R23" s="1813"/>
    </row>
    <row r="24" spans="1:35" ht="21" customHeight="1">
      <c r="B24" s="1799" t="s">
        <v>164</v>
      </c>
      <c r="C24" s="1800"/>
      <c r="D24" s="1800"/>
      <c r="E24" s="1800"/>
      <c r="F24" s="1800"/>
      <c r="G24" s="1803">
        <v>68</v>
      </c>
      <c r="H24" s="1803"/>
      <c r="I24" s="1803">
        <v>69</v>
      </c>
      <c r="J24" s="1803"/>
      <c r="K24" s="1805">
        <v>56</v>
      </c>
      <c r="L24" s="1805"/>
      <c r="M24" s="1805">
        <v>54</v>
      </c>
      <c r="N24" s="1805"/>
      <c r="O24" s="1805">
        <v>61</v>
      </c>
      <c r="P24" s="1805"/>
      <c r="Q24" s="1805">
        <v>59</v>
      </c>
      <c r="R24" s="1807"/>
    </row>
    <row r="25" spans="1:35" ht="21" customHeight="1">
      <c r="B25" s="1799" t="s">
        <v>165</v>
      </c>
      <c r="C25" s="1800"/>
      <c r="D25" s="1800"/>
      <c r="E25" s="1800"/>
      <c r="F25" s="1800"/>
      <c r="G25" s="1803">
        <v>397</v>
      </c>
      <c r="H25" s="1803"/>
      <c r="I25" s="1803">
        <v>368</v>
      </c>
      <c r="J25" s="1803"/>
      <c r="K25" s="1805">
        <v>332</v>
      </c>
      <c r="L25" s="1805"/>
      <c r="M25" s="1805">
        <v>245</v>
      </c>
      <c r="N25" s="1805"/>
      <c r="O25" s="1805">
        <v>245</v>
      </c>
      <c r="P25" s="1805"/>
      <c r="Q25" s="1805">
        <v>265</v>
      </c>
      <c r="R25" s="1807"/>
    </row>
    <row r="26" spans="1:35" ht="21" customHeight="1">
      <c r="B26" s="754"/>
      <c r="C26" s="1802" t="s">
        <v>1242</v>
      </c>
      <c r="D26" s="1793"/>
      <c r="E26" s="1793"/>
      <c r="F26" s="1793"/>
      <c r="G26" s="1766">
        <v>4</v>
      </c>
      <c r="H26" s="1766"/>
      <c r="I26" s="1766">
        <v>4</v>
      </c>
      <c r="J26" s="1766"/>
      <c r="K26" s="1577">
        <v>2</v>
      </c>
      <c r="L26" s="1577"/>
      <c r="M26" s="1577">
        <v>1</v>
      </c>
      <c r="N26" s="1577"/>
      <c r="O26" s="1577">
        <v>1</v>
      </c>
      <c r="P26" s="1577"/>
      <c r="Q26" s="1577">
        <v>2</v>
      </c>
      <c r="R26" s="1578"/>
    </row>
    <row r="27" spans="1:35" ht="21" customHeight="1">
      <c r="B27" s="754"/>
      <c r="C27" s="1801" t="s">
        <v>1243</v>
      </c>
      <c r="D27" s="1747"/>
      <c r="E27" s="1747"/>
      <c r="F27" s="1747"/>
      <c r="G27" s="1761">
        <v>37</v>
      </c>
      <c r="H27" s="1793"/>
      <c r="I27" s="1761">
        <v>33</v>
      </c>
      <c r="J27" s="1793"/>
      <c r="K27" s="1577">
        <v>31</v>
      </c>
      <c r="L27" s="1577"/>
      <c r="M27" s="1577">
        <v>20</v>
      </c>
      <c r="N27" s="1577"/>
      <c r="O27" s="1577">
        <v>30</v>
      </c>
      <c r="P27" s="1577"/>
      <c r="Q27" s="1577">
        <v>30</v>
      </c>
      <c r="R27" s="1578"/>
    </row>
    <row r="28" spans="1:35" ht="21" customHeight="1">
      <c r="B28" s="754"/>
      <c r="C28" s="1802" t="s">
        <v>1244</v>
      </c>
      <c r="D28" s="1793"/>
      <c r="E28" s="1793"/>
      <c r="F28" s="1793"/>
      <c r="G28" s="1761">
        <v>135</v>
      </c>
      <c r="H28" s="1793"/>
      <c r="I28" s="1761">
        <v>128</v>
      </c>
      <c r="J28" s="1793"/>
      <c r="K28" s="1577">
        <v>118</v>
      </c>
      <c r="L28" s="1577"/>
      <c r="M28" s="1577">
        <v>71</v>
      </c>
      <c r="N28" s="1577"/>
      <c r="O28" s="1577">
        <v>70</v>
      </c>
      <c r="P28" s="1577"/>
      <c r="Q28" s="1577">
        <v>77</v>
      </c>
      <c r="R28" s="1578"/>
    </row>
    <row r="29" spans="1:35" ht="21" customHeight="1">
      <c r="B29" s="754"/>
      <c r="C29" s="1794" t="s">
        <v>1932</v>
      </c>
      <c r="D29" s="1795"/>
      <c r="E29" s="1795"/>
      <c r="F29" s="1795"/>
      <c r="G29" s="1761">
        <v>37</v>
      </c>
      <c r="H29" s="1793"/>
      <c r="I29" s="1761">
        <v>38</v>
      </c>
      <c r="J29" s="1793"/>
      <c r="K29" s="1577">
        <v>31</v>
      </c>
      <c r="L29" s="1577"/>
      <c r="M29" s="1766">
        <v>45</v>
      </c>
      <c r="N29" s="1766"/>
      <c r="O29" s="1766">
        <v>36</v>
      </c>
      <c r="P29" s="1766"/>
      <c r="Q29" s="1766">
        <v>44</v>
      </c>
      <c r="R29" s="1821"/>
    </row>
    <row r="30" spans="1:35" ht="21" customHeight="1">
      <c r="B30" s="754"/>
      <c r="C30" s="1794" t="s">
        <v>1933</v>
      </c>
      <c r="D30" s="1795"/>
      <c r="E30" s="1795"/>
      <c r="F30" s="1795"/>
      <c r="G30" s="1761">
        <v>49</v>
      </c>
      <c r="H30" s="1793"/>
      <c r="I30" s="1761">
        <v>42</v>
      </c>
      <c r="J30" s="1793"/>
      <c r="K30" s="1577">
        <v>38</v>
      </c>
      <c r="L30" s="1577"/>
      <c r="M30" s="1766">
        <v>99</v>
      </c>
      <c r="N30" s="1766"/>
      <c r="O30" s="1766">
        <v>97</v>
      </c>
      <c r="P30" s="1766"/>
      <c r="Q30" s="1766">
        <v>101</v>
      </c>
      <c r="R30" s="1821"/>
    </row>
    <row r="31" spans="1:35" ht="21" customHeight="1">
      <c r="B31" s="754"/>
      <c r="C31" s="1796" t="s">
        <v>1934</v>
      </c>
      <c r="D31" s="1797"/>
      <c r="E31" s="1797"/>
      <c r="F31" s="1797"/>
      <c r="G31" s="1766" t="s">
        <v>15</v>
      </c>
      <c r="H31" s="1766"/>
      <c r="I31" s="1766" t="s">
        <v>15</v>
      </c>
      <c r="J31" s="1766"/>
      <c r="K31" s="1766" t="s">
        <v>15</v>
      </c>
      <c r="L31" s="1766"/>
      <c r="M31" s="1766">
        <v>9</v>
      </c>
      <c r="N31" s="1766"/>
      <c r="O31" s="1766">
        <v>11</v>
      </c>
      <c r="P31" s="1766"/>
      <c r="Q31" s="1766">
        <v>11</v>
      </c>
      <c r="R31" s="1821"/>
    </row>
    <row r="32" spans="1:35" ht="21" customHeight="1">
      <c r="B32" s="755"/>
      <c r="C32" s="1817" t="s">
        <v>388</v>
      </c>
      <c r="D32" s="1818"/>
      <c r="E32" s="1818"/>
      <c r="F32" s="1818"/>
      <c r="G32" s="1758">
        <v>135</v>
      </c>
      <c r="H32" s="1818"/>
      <c r="I32" s="1758">
        <v>123</v>
      </c>
      <c r="J32" s="1818"/>
      <c r="K32" s="1819">
        <v>112</v>
      </c>
      <c r="L32" s="1819"/>
      <c r="M32" s="1819" t="s">
        <v>15</v>
      </c>
      <c r="N32" s="1819"/>
      <c r="O32" s="1819" t="s">
        <v>15</v>
      </c>
      <c r="P32" s="1819"/>
      <c r="Q32" s="1819" t="s">
        <v>15</v>
      </c>
      <c r="R32" s="1820"/>
    </row>
    <row r="33" spans="2:20" ht="15.95" customHeight="1">
      <c r="B33" s="307" t="s">
        <v>428</v>
      </c>
      <c r="C33" s="309" t="s">
        <v>859</v>
      </c>
      <c r="D33" s="305"/>
      <c r="E33" s="305"/>
      <c r="F33" s="305"/>
      <c r="G33" s="308"/>
      <c r="H33" s="310"/>
      <c r="I33" s="310"/>
      <c r="J33" s="310"/>
      <c r="K33" s="310"/>
      <c r="L33" s="310"/>
      <c r="M33" s="310"/>
      <c r="N33" s="310"/>
      <c r="O33" s="310"/>
      <c r="P33" s="7"/>
      <c r="Q33" s="7"/>
      <c r="R33" s="7"/>
      <c r="S33" s="7"/>
      <c r="T33" s="7"/>
    </row>
    <row r="34" spans="2:20" ht="15.95" customHeight="1">
      <c r="B34" s="310"/>
      <c r="C34" s="305"/>
      <c r="D34" s="305"/>
      <c r="E34" s="305"/>
      <c r="F34" s="305"/>
      <c r="G34" s="308"/>
      <c r="H34" s="310"/>
      <c r="I34" s="310"/>
      <c r="J34" s="310"/>
      <c r="K34" s="310"/>
      <c r="L34" s="310"/>
      <c r="M34" s="310"/>
      <c r="N34" s="310"/>
      <c r="O34" s="310"/>
      <c r="P34" s="7"/>
      <c r="Q34" s="7"/>
      <c r="R34" s="7"/>
      <c r="S34" s="7"/>
      <c r="T34" s="7"/>
    </row>
    <row r="35" spans="2:20" ht="15.95" customHeight="1">
      <c r="B35" s="310"/>
      <c r="C35" s="305"/>
      <c r="D35" s="305"/>
      <c r="E35" s="305"/>
      <c r="F35" s="305"/>
      <c r="G35" s="305"/>
      <c r="H35" s="282"/>
      <c r="I35" s="341"/>
      <c r="J35" s="341"/>
      <c r="K35" s="1384"/>
      <c r="L35" s="1385"/>
      <c r="M35" s="341"/>
      <c r="N35" s="341"/>
      <c r="O35" s="341"/>
      <c r="P35" s="26"/>
    </row>
    <row r="36" spans="2:20" ht="14.1" customHeight="1">
      <c r="B36" s="77"/>
      <c r="C36" s="77"/>
      <c r="D36" s="77"/>
      <c r="E36" s="77"/>
      <c r="F36" s="77"/>
      <c r="G36" s="78"/>
      <c r="H36" s="42"/>
      <c r="I36" s="78"/>
      <c r="J36" s="42"/>
      <c r="K36" s="78"/>
      <c r="L36" s="42"/>
      <c r="M36" s="78"/>
      <c r="N36" s="42"/>
      <c r="O36" s="78"/>
      <c r="P36" s="42"/>
    </row>
    <row r="37" spans="2:20" ht="14.1" customHeight="1">
      <c r="B37" s="77"/>
      <c r="C37" s="77"/>
      <c r="D37" s="77"/>
      <c r="E37" s="77"/>
      <c r="F37" s="77"/>
      <c r="G37" s="78"/>
      <c r="H37" s="42"/>
      <c r="I37" s="78"/>
      <c r="J37" s="42"/>
      <c r="K37" s="78"/>
      <c r="L37" s="42"/>
      <c r="M37" s="78"/>
      <c r="N37" s="42"/>
      <c r="O37" s="78"/>
      <c r="P37" s="42"/>
    </row>
    <row r="38" spans="2:20" ht="14.1" customHeight="1">
      <c r="B38" s="77"/>
      <c r="C38" s="77"/>
      <c r="D38" s="77"/>
      <c r="E38" s="77"/>
      <c r="F38" s="77"/>
      <c r="G38" s="78"/>
      <c r="H38" s="42"/>
      <c r="I38" s="78"/>
      <c r="J38" s="42"/>
      <c r="K38" s="78"/>
      <c r="L38" s="42"/>
      <c r="M38" s="78"/>
      <c r="N38" s="42"/>
      <c r="O38" s="78"/>
      <c r="P38" s="42"/>
    </row>
    <row r="39" spans="2:20" ht="14.1" customHeight="1">
      <c r="B39" s="29"/>
      <c r="C39" s="7"/>
      <c r="D39" s="7"/>
      <c r="E39" s="7"/>
      <c r="F39" s="7"/>
      <c r="G39" s="44"/>
      <c r="H39" s="49"/>
      <c r="I39" s="44"/>
      <c r="J39" s="49"/>
      <c r="K39" s="44"/>
      <c r="L39" s="49"/>
      <c r="M39" s="44"/>
      <c r="N39" s="49"/>
      <c r="O39" s="44"/>
      <c r="P39" s="49"/>
    </row>
    <row r="40" spans="2:20" ht="14.1" customHeight="1">
      <c r="B40" s="29"/>
      <c r="C40" s="26"/>
      <c r="D40" s="26"/>
      <c r="E40" s="26"/>
      <c r="F40" s="26"/>
      <c r="G40" s="30"/>
      <c r="H40" s="29"/>
      <c r="I40" s="30"/>
      <c r="J40" s="29"/>
      <c r="K40" s="30"/>
      <c r="L40" s="29"/>
      <c r="M40" s="30"/>
      <c r="N40" s="29"/>
      <c r="O40" s="30"/>
      <c r="P40" s="29"/>
    </row>
    <row r="41" spans="2:20" ht="14.1" customHeight="1">
      <c r="B41" s="29"/>
      <c r="C41" s="7"/>
      <c r="D41" s="7"/>
      <c r="E41" s="7"/>
      <c r="F41" s="7"/>
      <c r="G41" s="30"/>
      <c r="H41" s="29"/>
      <c r="I41" s="30"/>
      <c r="J41" s="29"/>
      <c r="K41" s="30"/>
      <c r="L41" s="29"/>
      <c r="M41" s="30"/>
      <c r="N41" s="29"/>
      <c r="O41" s="30"/>
      <c r="P41" s="29"/>
    </row>
    <row r="42" spans="2:20" ht="14.1" customHeight="1">
      <c r="B42" s="29"/>
      <c r="C42" s="7"/>
      <c r="D42" s="7"/>
      <c r="E42" s="7"/>
      <c r="F42" s="7"/>
      <c r="G42" s="30"/>
      <c r="H42" s="29"/>
      <c r="I42" s="30"/>
      <c r="J42" s="29"/>
      <c r="K42" s="30"/>
      <c r="L42" s="29"/>
      <c r="M42" s="30"/>
      <c r="N42" s="29"/>
      <c r="O42" s="30"/>
      <c r="P42" s="29"/>
    </row>
    <row r="43" spans="2:20" ht="24" customHeight="1">
      <c r="B43" s="29"/>
      <c r="C43" s="16"/>
      <c r="D43" s="16"/>
      <c r="E43" s="16"/>
      <c r="F43" s="16"/>
      <c r="G43" s="30"/>
      <c r="H43" s="29"/>
      <c r="I43" s="30"/>
      <c r="J43" s="29"/>
      <c r="K43" s="30"/>
      <c r="L43" s="29"/>
      <c r="M43" s="30"/>
      <c r="N43" s="29"/>
      <c r="O43" s="30"/>
      <c r="P43" s="29"/>
    </row>
    <row r="44" spans="2:20" ht="14.1" customHeight="1">
      <c r="B44" s="29"/>
      <c r="C44" s="7"/>
      <c r="D44" s="7"/>
      <c r="E44" s="7"/>
      <c r="F44" s="7"/>
      <c r="G44" s="30"/>
      <c r="H44" s="29"/>
      <c r="I44" s="30"/>
      <c r="J44" s="29"/>
      <c r="K44" s="30"/>
      <c r="L44" s="29"/>
      <c r="M44" s="30"/>
      <c r="N44" s="29"/>
      <c r="O44" s="30"/>
      <c r="P44" s="29"/>
    </row>
    <row r="45" spans="2:20" ht="15.95" customHeight="1">
      <c r="M45" s="29"/>
    </row>
  </sheetData>
  <mergeCells count="133">
    <mergeCell ref="O10:Q10"/>
    <mergeCell ref="O9:Q9"/>
    <mergeCell ref="L8:N8"/>
    <mergeCell ref="R9:T9"/>
    <mergeCell ref="O5:T5"/>
    <mergeCell ref="E11:H11"/>
    <mergeCell ref="J2:K2"/>
    <mergeCell ref="R7:T7"/>
    <mergeCell ref="O8:Q8"/>
    <mergeCell ref="R8:T8"/>
    <mergeCell ref="O7:Q7"/>
    <mergeCell ref="O6:Q6"/>
    <mergeCell ref="R6:T6"/>
    <mergeCell ref="R10:T10"/>
    <mergeCell ref="L6:N6"/>
    <mergeCell ref="L7:N7"/>
    <mergeCell ref="I7:K7"/>
    <mergeCell ref="E7:H7"/>
    <mergeCell ref="Q32:R32"/>
    <mergeCell ref="Q25:R25"/>
    <mergeCell ref="Q26:R26"/>
    <mergeCell ref="Q27:R27"/>
    <mergeCell ref="Q28:R28"/>
    <mergeCell ref="Q29:R29"/>
    <mergeCell ref="Q31:R31"/>
    <mergeCell ref="Q30:R30"/>
    <mergeCell ref="M32:N32"/>
    <mergeCell ref="C32:F32"/>
    <mergeCell ref="O32:P32"/>
    <mergeCell ref="K32:L32"/>
    <mergeCell ref="I32:J32"/>
    <mergeCell ref="G32:H32"/>
    <mergeCell ref="K22:L22"/>
    <mergeCell ref="M24:N24"/>
    <mergeCell ref="M28:N28"/>
    <mergeCell ref="M23:N23"/>
    <mergeCell ref="K24:L24"/>
    <mergeCell ref="K27:L27"/>
    <mergeCell ref="M25:N25"/>
    <mergeCell ref="G24:H24"/>
    <mergeCell ref="G25:H25"/>
    <mergeCell ref="K26:L26"/>
    <mergeCell ref="K25:L25"/>
    <mergeCell ref="I25:J25"/>
    <mergeCell ref="M26:N26"/>
    <mergeCell ref="M27:N27"/>
    <mergeCell ref="C28:F28"/>
    <mergeCell ref="O30:P30"/>
    <mergeCell ref="O24:P24"/>
    <mergeCell ref="K28:L28"/>
    <mergeCell ref="O28:P28"/>
    <mergeCell ref="Q24:R24"/>
    <mergeCell ref="J20:R20"/>
    <mergeCell ref="J19:S19"/>
    <mergeCell ref="R13:T13"/>
    <mergeCell ref="L13:N13"/>
    <mergeCell ref="R11:T11"/>
    <mergeCell ref="I23:J23"/>
    <mergeCell ref="I24:J24"/>
    <mergeCell ref="K23:L23"/>
    <mergeCell ref="R12:T12"/>
    <mergeCell ref="Q23:R23"/>
    <mergeCell ref="Q22:R22"/>
    <mergeCell ref="O13:Q13"/>
    <mergeCell ref="G21:R21"/>
    <mergeCell ref="O11:Q11"/>
    <mergeCell ref="L11:N11"/>
    <mergeCell ref="E12:H12"/>
    <mergeCell ref="M22:N22"/>
    <mergeCell ref="O12:Q12"/>
    <mergeCell ref="I12:K12"/>
    <mergeCell ref="B5:D6"/>
    <mergeCell ref="E5:H5"/>
    <mergeCell ref="B9:D9"/>
    <mergeCell ref="E9:H9"/>
    <mergeCell ref="H19:I19"/>
    <mergeCell ref="E6:H6"/>
    <mergeCell ref="I6:K6"/>
    <mergeCell ref="B8:D8"/>
    <mergeCell ref="I13:K13"/>
    <mergeCell ref="I5:N5"/>
    <mergeCell ref="B12:D12"/>
    <mergeCell ref="I11:K11"/>
    <mergeCell ref="I9:K9"/>
    <mergeCell ref="L10:N10"/>
    <mergeCell ref="L9:N9"/>
    <mergeCell ref="I8:K8"/>
    <mergeCell ref="L12:N12"/>
    <mergeCell ref="I10:K10"/>
    <mergeCell ref="B7:D7"/>
    <mergeCell ref="C31:F31"/>
    <mergeCell ref="E10:H10"/>
    <mergeCell ref="B10:D10"/>
    <mergeCell ref="E8:H8"/>
    <mergeCell ref="O27:P27"/>
    <mergeCell ref="O26:P26"/>
    <mergeCell ref="B25:F25"/>
    <mergeCell ref="M31:N31"/>
    <mergeCell ref="B24:F24"/>
    <mergeCell ref="C27:F27"/>
    <mergeCell ref="C26:F26"/>
    <mergeCell ref="B11:D11"/>
    <mergeCell ref="B13:D13"/>
    <mergeCell ref="G22:H22"/>
    <mergeCell ref="G27:H27"/>
    <mergeCell ref="G26:H26"/>
    <mergeCell ref="B21:F22"/>
    <mergeCell ref="G23:H23"/>
    <mergeCell ref="B23:F23"/>
    <mergeCell ref="E13:H13"/>
    <mergeCell ref="O22:P22"/>
    <mergeCell ref="O23:P23"/>
    <mergeCell ref="I22:J22"/>
    <mergeCell ref="O25:P25"/>
    <mergeCell ref="C30:F30"/>
    <mergeCell ref="G29:H29"/>
    <mergeCell ref="G30:H30"/>
    <mergeCell ref="I30:J30"/>
    <mergeCell ref="I26:J26"/>
    <mergeCell ref="C29:F29"/>
    <mergeCell ref="I27:J27"/>
    <mergeCell ref="I28:J28"/>
    <mergeCell ref="G28:H28"/>
    <mergeCell ref="K31:L31"/>
    <mergeCell ref="K30:L30"/>
    <mergeCell ref="M29:N29"/>
    <mergeCell ref="G31:H31"/>
    <mergeCell ref="I31:J31"/>
    <mergeCell ref="M30:N30"/>
    <mergeCell ref="K29:L29"/>
    <mergeCell ref="I29:J29"/>
    <mergeCell ref="O31:P31"/>
    <mergeCell ref="O29:P29"/>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I71"/>
  <sheetViews>
    <sheetView zoomScaleNormal="100" workbookViewId="0">
      <selection activeCell="F74" sqref="F74"/>
    </sheetView>
  </sheetViews>
  <sheetFormatPr defaultRowHeight="13.5"/>
  <cols>
    <col min="1" max="1" width="2" style="11" customWidth="1"/>
    <col min="2" max="5" width="4" style="11" customWidth="1"/>
    <col min="6" max="6" width="5.75" style="11" customWidth="1"/>
    <col min="7" max="9" width="4" style="11" customWidth="1"/>
    <col min="10" max="10" width="4.5" style="11" customWidth="1"/>
    <col min="11" max="16" width="3.25" style="11" customWidth="1"/>
    <col min="17" max="19" width="4" style="11" customWidth="1"/>
    <col min="20" max="21" width="3.625" style="11" customWidth="1"/>
    <col min="22" max="25" width="4" style="11" customWidth="1"/>
    <col min="26" max="16384" width="9" style="11"/>
  </cols>
  <sheetData>
    <row r="1" spans="1:35" s="151" customFormat="1" ht="26.25" customHeight="1">
      <c r="A1" s="147" t="s">
        <v>870</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s="21" customFormat="1" ht="13.5" customHeight="1">
      <c r="M2" s="1472" t="s">
        <v>2403</v>
      </c>
      <c r="N2" s="1472"/>
      <c r="O2" s="1472"/>
      <c r="P2" s="1472"/>
      <c r="Q2" s="1472"/>
      <c r="R2" s="1472"/>
      <c r="S2" s="1472"/>
      <c r="T2" s="1472"/>
      <c r="U2" s="1472"/>
      <c r="V2" s="1472"/>
    </row>
    <row r="3" spans="1:35" s="45" customFormat="1" ht="21.75" customHeight="1">
      <c r="B3" s="1748" t="s">
        <v>89</v>
      </c>
      <c r="C3" s="1525"/>
      <c r="D3" s="1525"/>
      <c r="E3" s="1525"/>
      <c r="F3" s="1525"/>
      <c r="G3" s="1525"/>
      <c r="H3" s="1525"/>
      <c r="I3" s="1525"/>
      <c r="J3" s="1525"/>
      <c r="K3" s="1554" t="s">
        <v>1303</v>
      </c>
      <c r="L3" s="1525"/>
      <c r="M3" s="1525"/>
      <c r="N3" s="1554" t="s">
        <v>1304</v>
      </c>
      <c r="O3" s="1525"/>
      <c r="P3" s="1525"/>
      <c r="Q3" s="1554" t="s">
        <v>2408</v>
      </c>
      <c r="R3" s="1525"/>
      <c r="S3" s="1525"/>
      <c r="T3" s="1554" t="s">
        <v>1084</v>
      </c>
      <c r="U3" s="1525"/>
      <c r="V3" s="1769"/>
    </row>
    <row r="4" spans="1:35" s="45" customFormat="1" ht="6" customHeight="1">
      <c r="B4" s="1839" t="s">
        <v>2180</v>
      </c>
      <c r="C4" s="1840"/>
      <c r="D4" s="1840"/>
      <c r="E4" s="1840"/>
      <c r="F4" s="1840"/>
      <c r="G4" s="1840"/>
      <c r="H4" s="1840"/>
      <c r="I4" s="1840"/>
      <c r="J4" s="1841"/>
      <c r="K4" s="1842">
        <v>324</v>
      </c>
      <c r="L4" s="1842"/>
      <c r="M4" s="1842"/>
      <c r="N4" s="1842">
        <v>2826</v>
      </c>
      <c r="O4" s="1842"/>
      <c r="P4" s="1842"/>
      <c r="Q4" s="1843">
        <v>87086</v>
      </c>
      <c r="R4" s="1843"/>
      <c r="S4" s="1843"/>
      <c r="T4" s="1843">
        <v>48364</v>
      </c>
      <c r="U4" s="1843"/>
      <c r="V4" s="1844"/>
    </row>
    <row r="5" spans="1:35" s="45" customFormat="1" ht="12" customHeight="1">
      <c r="B5" s="1833"/>
      <c r="C5" s="1834"/>
      <c r="D5" s="1834"/>
      <c r="E5" s="1834"/>
      <c r="F5" s="1834"/>
      <c r="G5" s="1834"/>
      <c r="H5" s="1834"/>
      <c r="I5" s="1834"/>
      <c r="J5" s="1835"/>
      <c r="K5" s="1830"/>
      <c r="L5" s="1830"/>
      <c r="M5" s="1830"/>
      <c r="N5" s="1830"/>
      <c r="O5" s="1830"/>
      <c r="P5" s="1830"/>
      <c r="Q5" s="1825"/>
      <c r="R5" s="1825"/>
      <c r="S5" s="1825"/>
      <c r="T5" s="1825"/>
      <c r="U5" s="1825"/>
      <c r="V5" s="1826"/>
    </row>
    <row r="6" spans="1:35" s="45" customFormat="1" ht="12" customHeight="1">
      <c r="B6" s="569"/>
      <c r="C6" s="1834" t="s">
        <v>1307</v>
      </c>
      <c r="D6" s="1834"/>
      <c r="E6" s="1834"/>
      <c r="F6" s="1834"/>
      <c r="G6" s="1834"/>
      <c r="H6" s="1834"/>
      <c r="I6" s="1834"/>
      <c r="J6" s="1835"/>
      <c r="K6" s="1830">
        <v>59</v>
      </c>
      <c r="L6" s="1830"/>
      <c r="M6" s="1830"/>
      <c r="N6" s="1830">
        <v>603</v>
      </c>
      <c r="O6" s="1830"/>
      <c r="P6" s="1830"/>
      <c r="Q6" s="1825">
        <v>45951</v>
      </c>
      <c r="R6" s="1825"/>
      <c r="S6" s="1825"/>
      <c r="T6" s="1825" t="s">
        <v>1354</v>
      </c>
      <c r="U6" s="1825"/>
      <c r="V6" s="1826"/>
    </row>
    <row r="7" spans="1:35" s="45" customFormat="1" ht="12" customHeight="1">
      <c r="B7" s="570"/>
      <c r="C7" s="571"/>
      <c r="D7" s="1831" t="s">
        <v>90</v>
      </c>
      <c r="E7" s="1831"/>
      <c r="F7" s="1831"/>
      <c r="G7" s="1831"/>
      <c r="H7" s="1831"/>
      <c r="I7" s="1831"/>
      <c r="J7" s="1832"/>
      <c r="K7" s="1830" t="s">
        <v>1354</v>
      </c>
      <c r="L7" s="1830"/>
      <c r="M7" s="1830"/>
      <c r="N7" s="1830" t="s">
        <v>1354</v>
      </c>
      <c r="O7" s="1830"/>
      <c r="P7" s="1830"/>
      <c r="Q7" s="1825" t="s">
        <v>1354</v>
      </c>
      <c r="R7" s="1825"/>
      <c r="S7" s="1825"/>
      <c r="T7" s="1825" t="s">
        <v>1354</v>
      </c>
      <c r="U7" s="1825"/>
      <c r="V7" s="1826"/>
    </row>
    <row r="8" spans="1:35" s="45" customFormat="1" ht="12" customHeight="1">
      <c r="B8" s="570"/>
      <c r="C8" s="571"/>
      <c r="D8" s="1831" t="s">
        <v>91</v>
      </c>
      <c r="E8" s="1831"/>
      <c r="F8" s="1831"/>
      <c r="G8" s="1831"/>
      <c r="H8" s="1831"/>
      <c r="I8" s="1831"/>
      <c r="J8" s="1832"/>
      <c r="K8" s="1830">
        <v>2</v>
      </c>
      <c r="L8" s="1830"/>
      <c r="M8" s="1830"/>
      <c r="N8" s="1830">
        <v>17</v>
      </c>
      <c r="O8" s="1830"/>
      <c r="P8" s="1830"/>
      <c r="Q8" s="1825" t="s">
        <v>873</v>
      </c>
      <c r="R8" s="1825"/>
      <c r="S8" s="1825"/>
      <c r="T8" s="1825" t="s">
        <v>1354</v>
      </c>
      <c r="U8" s="1825"/>
      <c r="V8" s="1826"/>
    </row>
    <row r="9" spans="1:35" s="45" customFormat="1" ht="12" customHeight="1">
      <c r="B9" s="570"/>
      <c r="C9" s="571"/>
      <c r="D9" s="573" t="s">
        <v>1245</v>
      </c>
      <c r="E9" s="1827" t="s">
        <v>1935</v>
      </c>
      <c r="F9" s="1827"/>
      <c r="G9" s="1827"/>
      <c r="H9" s="1827"/>
      <c r="I9" s="1827"/>
      <c r="J9" s="1828"/>
      <c r="K9" s="1830" t="s">
        <v>1354</v>
      </c>
      <c r="L9" s="1830"/>
      <c r="M9" s="1830"/>
      <c r="N9" s="1830" t="s">
        <v>1354</v>
      </c>
      <c r="O9" s="1830"/>
      <c r="P9" s="1830"/>
      <c r="Q9" s="1824" t="s">
        <v>1354</v>
      </c>
      <c r="R9" s="1824"/>
      <c r="S9" s="1824"/>
      <c r="T9" s="1825" t="s">
        <v>1354</v>
      </c>
      <c r="U9" s="1825"/>
      <c r="V9" s="1826"/>
    </row>
    <row r="10" spans="1:35" s="45" customFormat="1" ht="12" customHeight="1">
      <c r="B10" s="570"/>
      <c r="C10" s="571"/>
      <c r="D10" s="573" t="s">
        <v>1245</v>
      </c>
      <c r="E10" s="1827" t="s">
        <v>1936</v>
      </c>
      <c r="F10" s="1827"/>
      <c r="G10" s="1827"/>
      <c r="H10" s="1827"/>
      <c r="I10" s="1827"/>
      <c r="J10" s="1828"/>
      <c r="K10" s="1823">
        <v>2</v>
      </c>
      <c r="L10" s="1823"/>
      <c r="M10" s="1823"/>
      <c r="N10" s="1823">
        <v>17</v>
      </c>
      <c r="O10" s="1823"/>
      <c r="P10" s="1823"/>
      <c r="Q10" s="1824" t="s">
        <v>873</v>
      </c>
      <c r="R10" s="1824"/>
      <c r="S10" s="1824"/>
      <c r="T10" s="1825" t="s">
        <v>1354</v>
      </c>
      <c r="U10" s="1825"/>
      <c r="V10" s="1826"/>
    </row>
    <row r="11" spans="1:35" s="45" customFormat="1" ht="12" customHeight="1">
      <c r="B11" s="570"/>
      <c r="C11" s="571"/>
      <c r="D11" s="573"/>
      <c r="E11" s="1827" t="s">
        <v>1937</v>
      </c>
      <c r="F11" s="1827"/>
      <c r="G11" s="1827"/>
      <c r="H11" s="1827"/>
      <c r="I11" s="1827"/>
      <c r="J11" s="1828"/>
      <c r="K11" s="1823" t="s">
        <v>15</v>
      </c>
      <c r="L11" s="1823"/>
      <c r="M11" s="1823"/>
      <c r="N11" s="1823" t="s">
        <v>15</v>
      </c>
      <c r="O11" s="1823"/>
      <c r="P11" s="1823"/>
      <c r="Q11" s="1824" t="s">
        <v>15</v>
      </c>
      <c r="R11" s="1824"/>
      <c r="S11" s="1824"/>
      <c r="T11" s="1825" t="s">
        <v>1354</v>
      </c>
      <c r="U11" s="1825"/>
      <c r="V11" s="1826"/>
    </row>
    <row r="12" spans="1:35" s="45" customFormat="1" ht="12" customHeight="1">
      <c r="B12" s="570"/>
      <c r="C12" s="571"/>
      <c r="D12" s="1831" t="s">
        <v>1261</v>
      </c>
      <c r="E12" s="1831"/>
      <c r="F12" s="1831"/>
      <c r="G12" s="1831"/>
      <c r="H12" s="1831"/>
      <c r="I12" s="1831"/>
      <c r="J12" s="1832"/>
      <c r="K12" s="1830">
        <v>6</v>
      </c>
      <c r="L12" s="1830"/>
      <c r="M12" s="1830"/>
      <c r="N12" s="1830">
        <v>41</v>
      </c>
      <c r="O12" s="1830"/>
      <c r="P12" s="1830"/>
      <c r="Q12" s="1825">
        <v>3422</v>
      </c>
      <c r="R12" s="1825"/>
      <c r="S12" s="1825"/>
      <c r="T12" s="1825" t="s">
        <v>1354</v>
      </c>
      <c r="U12" s="1825"/>
      <c r="V12" s="1826"/>
    </row>
    <row r="13" spans="1:35" s="45" customFormat="1" ht="12" customHeight="1">
      <c r="B13" s="570"/>
      <c r="C13" s="571"/>
      <c r="D13" s="573" t="s">
        <v>1246</v>
      </c>
      <c r="E13" s="1827" t="s">
        <v>1938</v>
      </c>
      <c r="F13" s="1827"/>
      <c r="G13" s="1827"/>
      <c r="H13" s="1827"/>
      <c r="I13" s="1827"/>
      <c r="J13" s="1828"/>
      <c r="K13" s="1823">
        <v>1</v>
      </c>
      <c r="L13" s="1823"/>
      <c r="M13" s="1823"/>
      <c r="N13" s="1823">
        <v>11</v>
      </c>
      <c r="O13" s="1823"/>
      <c r="P13" s="1823"/>
      <c r="Q13" s="1824" t="s">
        <v>873</v>
      </c>
      <c r="R13" s="1824"/>
      <c r="S13" s="1824"/>
      <c r="T13" s="1825" t="s">
        <v>1354</v>
      </c>
      <c r="U13" s="1825"/>
      <c r="V13" s="1826"/>
    </row>
    <row r="14" spans="1:35" s="45" customFormat="1" ht="12" customHeight="1">
      <c r="B14" s="570"/>
      <c r="C14" s="571"/>
      <c r="D14" s="573" t="s">
        <v>1247</v>
      </c>
      <c r="E14" s="1827" t="s">
        <v>1886</v>
      </c>
      <c r="F14" s="1827"/>
      <c r="G14" s="1827"/>
      <c r="H14" s="1827"/>
      <c r="I14" s="1827"/>
      <c r="J14" s="1828"/>
      <c r="K14" s="1823">
        <v>5</v>
      </c>
      <c r="L14" s="1823"/>
      <c r="M14" s="1823"/>
      <c r="N14" s="1823">
        <v>30</v>
      </c>
      <c r="O14" s="1823"/>
      <c r="P14" s="1823"/>
      <c r="Q14" s="1824" t="s">
        <v>2404</v>
      </c>
      <c r="R14" s="1824"/>
      <c r="S14" s="1824"/>
      <c r="T14" s="1825" t="s">
        <v>1354</v>
      </c>
      <c r="U14" s="1825"/>
      <c r="V14" s="1826"/>
    </row>
    <row r="15" spans="1:35" s="45" customFormat="1" ht="12" customHeight="1">
      <c r="B15" s="570"/>
      <c r="C15" s="571"/>
      <c r="D15" s="1831" t="s">
        <v>1887</v>
      </c>
      <c r="E15" s="1831"/>
      <c r="F15" s="1831"/>
      <c r="G15" s="1831"/>
      <c r="H15" s="1831"/>
      <c r="I15" s="1831"/>
      <c r="J15" s="1832"/>
      <c r="K15" s="1830">
        <v>14</v>
      </c>
      <c r="L15" s="1830"/>
      <c r="M15" s="1830"/>
      <c r="N15" s="1830">
        <v>156</v>
      </c>
      <c r="O15" s="1830"/>
      <c r="P15" s="1830"/>
      <c r="Q15" s="1825">
        <v>17551</v>
      </c>
      <c r="R15" s="1825"/>
      <c r="S15" s="1825"/>
      <c r="T15" s="1825" t="s">
        <v>1354</v>
      </c>
      <c r="U15" s="1825"/>
      <c r="V15" s="1826"/>
    </row>
    <row r="16" spans="1:35" s="45" customFormat="1" ht="12" customHeight="1">
      <c r="B16" s="570"/>
      <c r="C16" s="571"/>
      <c r="D16" s="573" t="s">
        <v>1248</v>
      </c>
      <c r="E16" s="1827" t="s">
        <v>1888</v>
      </c>
      <c r="F16" s="1827"/>
      <c r="G16" s="1827"/>
      <c r="H16" s="1827"/>
      <c r="I16" s="1827"/>
      <c r="J16" s="1828"/>
      <c r="K16" s="1823">
        <v>7</v>
      </c>
      <c r="L16" s="1823"/>
      <c r="M16" s="1823"/>
      <c r="N16" s="1823">
        <v>35</v>
      </c>
      <c r="O16" s="1823"/>
      <c r="P16" s="1823"/>
      <c r="Q16" s="1824">
        <v>3885</v>
      </c>
      <c r="R16" s="1824"/>
      <c r="S16" s="1824"/>
      <c r="T16" s="1825" t="s">
        <v>1354</v>
      </c>
      <c r="U16" s="1825"/>
      <c r="V16" s="1826"/>
    </row>
    <row r="17" spans="2:26" s="45" customFormat="1" ht="12" customHeight="1">
      <c r="B17" s="570"/>
      <c r="C17" s="571"/>
      <c r="D17" s="571"/>
      <c r="E17" s="1827" t="s">
        <v>1548</v>
      </c>
      <c r="F17" s="1827"/>
      <c r="G17" s="1827"/>
      <c r="H17" s="1827"/>
      <c r="I17" s="1827"/>
      <c r="J17" s="1828"/>
      <c r="K17" s="1823">
        <v>1</v>
      </c>
      <c r="L17" s="1823"/>
      <c r="M17" s="1823"/>
      <c r="N17" s="1823">
        <v>2</v>
      </c>
      <c r="O17" s="1823"/>
      <c r="P17" s="1823"/>
      <c r="Q17" s="1824" t="s">
        <v>873</v>
      </c>
      <c r="R17" s="1824"/>
      <c r="S17" s="1824"/>
      <c r="T17" s="1825" t="s">
        <v>1354</v>
      </c>
      <c r="U17" s="1825"/>
      <c r="V17" s="1826"/>
    </row>
    <row r="18" spans="2:26" s="45" customFormat="1" ht="12" customHeight="1">
      <c r="B18" s="570"/>
      <c r="C18" s="571"/>
      <c r="D18" s="571"/>
      <c r="E18" s="1827" t="s">
        <v>1939</v>
      </c>
      <c r="F18" s="1827"/>
      <c r="G18" s="1827"/>
      <c r="H18" s="1827"/>
      <c r="I18" s="1827"/>
      <c r="J18" s="1828"/>
      <c r="K18" s="1823">
        <v>2</v>
      </c>
      <c r="L18" s="1823"/>
      <c r="M18" s="1823"/>
      <c r="N18" s="1823">
        <v>105</v>
      </c>
      <c r="O18" s="1823"/>
      <c r="P18" s="1823"/>
      <c r="Q18" s="1824" t="s">
        <v>2404</v>
      </c>
      <c r="R18" s="1824"/>
      <c r="S18" s="1824"/>
      <c r="T18" s="1825" t="s">
        <v>1354</v>
      </c>
      <c r="U18" s="1825"/>
      <c r="V18" s="1826"/>
    </row>
    <row r="19" spans="2:26" s="45" customFormat="1" ht="12" customHeight="1">
      <c r="B19" s="570"/>
      <c r="C19" s="571"/>
      <c r="D19" s="571"/>
      <c r="E19" s="1827" t="s">
        <v>1940</v>
      </c>
      <c r="F19" s="1827"/>
      <c r="G19" s="1827"/>
      <c r="H19" s="1827"/>
      <c r="I19" s="1827"/>
      <c r="J19" s="1828"/>
      <c r="K19" s="1823">
        <v>2</v>
      </c>
      <c r="L19" s="1823"/>
      <c r="M19" s="1823"/>
      <c r="N19" s="1823">
        <v>10</v>
      </c>
      <c r="O19" s="1823"/>
      <c r="P19" s="1823"/>
      <c r="Q19" s="1824" t="s">
        <v>873</v>
      </c>
      <c r="R19" s="1824"/>
      <c r="S19" s="1824"/>
      <c r="T19" s="1825" t="s">
        <v>1354</v>
      </c>
      <c r="U19" s="1825"/>
      <c r="V19" s="1826"/>
    </row>
    <row r="20" spans="2:26" s="45" customFormat="1" ht="12" customHeight="1">
      <c r="B20" s="570"/>
      <c r="C20" s="571"/>
      <c r="D20" s="571"/>
      <c r="E20" s="1827" t="s">
        <v>1941</v>
      </c>
      <c r="F20" s="1827"/>
      <c r="G20" s="1827"/>
      <c r="H20" s="1827"/>
      <c r="I20" s="1827"/>
      <c r="J20" s="1828"/>
      <c r="K20" s="1823" t="s">
        <v>15</v>
      </c>
      <c r="L20" s="1823"/>
      <c r="M20" s="1823"/>
      <c r="N20" s="1823" t="s">
        <v>15</v>
      </c>
      <c r="O20" s="1823"/>
      <c r="P20" s="1823"/>
      <c r="Q20" s="1824" t="s">
        <v>15</v>
      </c>
      <c r="R20" s="1824"/>
      <c r="S20" s="1824"/>
      <c r="T20" s="1825" t="s">
        <v>1354</v>
      </c>
      <c r="U20" s="1825"/>
      <c r="V20" s="1826"/>
    </row>
    <row r="21" spans="2:26" s="45" customFormat="1" ht="12" customHeight="1">
      <c r="B21" s="570"/>
      <c r="C21" s="571"/>
      <c r="D21" s="571"/>
      <c r="E21" s="1827" t="s">
        <v>170</v>
      </c>
      <c r="F21" s="1827"/>
      <c r="G21" s="1827"/>
      <c r="H21" s="1827"/>
      <c r="I21" s="1827"/>
      <c r="J21" s="1828"/>
      <c r="K21" s="1823">
        <v>2</v>
      </c>
      <c r="L21" s="1823"/>
      <c r="M21" s="1823"/>
      <c r="N21" s="1823">
        <v>4</v>
      </c>
      <c r="O21" s="1823"/>
      <c r="P21" s="1823"/>
      <c r="Q21" s="1824" t="s">
        <v>873</v>
      </c>
      <c r="R21" s="1824"/>
      <c r="S21" s="1824"/>
      <c r="T21" s="1825" t="s">
        <v>1354</v>
      </c>
      <c r="U21" s="1825"/>
      <c r="V21" s="1826"/>
    </row>
    <row r="22" spans="2:26" s="45" customFormat="1" ht="12" customHeight="1">
      <c r="B22" s="570"/>
      <c r="C22" s="571"/>
      <c r="D22" s="1831" t="s">
        <v>282</v>
      </c>
      <c r="E22" s="1831"/>
      <c r="F22" s="1831"/>
      <c r="G22" s="1831"/>
      <c r="H22" s="1831"/>
      <c r="I22" s="1831"/>
      <c r="J22" s="1832"/>
      <c r="K22" s="1830">
        <v>19</v>
      </c>
      <c r="L22" s="1830"/>
      <c r="M22" s="1830"/>
      <c r="N22" s="1830">
        <v>217</v>
      </c>
      <c r="O22" s="1830"/>
      <c r="P22" s="1830"/>
      <c r="Q22" s="1825">
        <v>12939</v>
      </c>
      <c r="R22" s="1825"/>
      <c r="S22" s="1825"/>
      <c r="T22" s="1825" t="s">
        <v>1354</v>
      </c>
      <c r="U22" s="1825"/>
      <c r="V22" s="1826"/>
    </row>
    <row r="23" spans="2:26" s="45" customFormat="1" ht="12" customHeight="1">
      <c r="B23" s="570"/>
      <c r="C23" s="571"/>
      <c r="D23" s="571"/>
      <c r="E23" s="1827" t="s">
        <v>1942</v>
      </c>
      <c r="F23" s="1827"/>
      <c r="G23" s="1827"/>
      <c r="H23" s="1827"/>
      <c r="I23" s="1827"/>
      <c r="J23" s="1828"/>
      <c r="K23" s="1823">
        <v>8</v>
      </c>
      <c r="L23" s="1823"/>
      <c r="M23" s="1823"/>
      <c r="N23" s="1823">
        <v>56</v>
      </c>
      <c r="O23" s="1823"/>
      <c r="P23" s="1823"/>
      <c r="Q23" s="1824">
        <v>2514</v>
      </c>
      <c r="R23" s="1824"/>
      <c r="S23" s="1824"/>
      <c r="T23" s="1825" t="s">
        <v>1354</v>
      </c>
      <c r="U23" s="1825"/>
      <c r="V23" s="1826"/>
    </row>
    <row r="24" spans="2:26" s="45" customFormat="1" ht="12" customHeight="1">
      <c r="B24" s="570"/>
      <c r="C24" s="571"/>
      <c r="D24" s="571"/>
      <c r="E24" s="1827" t="s">
        <v>171</v>
      </c>
      <c r="F24" s="1827"/>
      <c r="G24" s="1827"/>
      <c r="H24" s="1827"/>
      <c r="I24" s="1827"/>
      <c r="J24" s="1828"/>
      <c r="K24" s="1823">
        <v>3</v>
      </c>
      <c r="L24" s="1823"/>
      <c r="M24" s="1823"/>
      <c r="N24" s="1823">
        <v>37</v>
      </c>
      <c r="O24" s="1823"/>
      <c r="P24" s="1823"/>
      <c r="Q24" s="1824" t="s">
        <v>873</v>
      </c>
      <c r="R24" s="1824"/>
      <c r="S24" s="1824"/>
      <c r="T24" s="1825" t="s">
        <v>1354</v>
      </c>
      <c r="U24" s="1825"/>
      <c r="V24" s="1826"/>
    </row>
    <row r="25" spans="2:26" s="45" customFormat="1" ht="12" customHeight="1">
      <c r="B25" s="570"/>
      <c r="C25" s="571"/>
      <c r="D25" s="571"/>
      <c r="E25" s="1827" t="s">
        <v>172</v>
      </c>
      <c r="F25" s="1827"/>
      <c r="G25" s="1827"/>
      <c r="H25" s="1827"/>
      <c r="I25" s="1827"/>
      <c r="J25" s="1828"/>
      <c r="K25" s="1823">
        <v>6</v>
      </c>
      <c r="L25" s="1823"/>
      <c r="M25" s="1823"/>
      <c r="N25" s="1823">
        <v>39</v>
      </c>
      <c r="O25" s="1823"/>
      <c r="P25" s="1823"/>
      <c r="Q25" s="1824">
        <v>748</v>
      </c>
      <c r="R25" s="1824"/>
      <c r="S25" s="1824"/>
      <c r="T25" s="1825" t="s">
        <v>1354</v>
      </c>
      <c r="U25" s="1825"/>
      <c r="V25" s="1826"/>
    </row>
    <row r="26" spans="2:26" s="45" customFormat="1" ht="12" customHeight="1">
      <c r="B26" s="570"/>
      <c r="C26" s="571"/>
      <c r="D26" s="571"/>
      <c r="E26" s="1827" t="s">
        <v>173</v>
      </c>
      <c r="F26" s="1827"/>
      <c r="G26" s="1827"/>
      <c r="H26" s="1827"/>
      <c r="I26" s="1827"/>
      <c r="J26" s="1828"/>
      <c r="K26" s="1823">
        <v>2</v>
      </c>
      <c r="L26" s="1823"/>
      <c r="M26" s="1823"/>
      <c r="N26" s="1823">
        <v>85</v>
      </c>
      <c r="O26" s="1823"/>
      <c r="P26" s="1823"/>
      <c r="Q26" s="1824" t="s">
        <v>873</v>
      </c>
      <c r="R26" s="1824"/>
      <c r="S26" s="1824"/>
      <c r="T26" s="1825" t="s">
        <v>1354</v>
      </c>
      <c r="U26" s="1825"/>
      <c r="V26" s="1826"/>
    </row>
    <row r="27" spans="2:26" s="45" customFormat="1" ht="12" customHeight="1">
      <c r="B27" s="570"/>
      <c r="C27" s="571"/>
      <c r="D27" s="1831" t="s">
        <v>1589</v>
      </c>
      <c r="E27" s="1831"/>
      <c r="F27" s="1831"/>
      <c r="G27" s="1831"/>
      <c r="H27" s="1831"/>
      <c r="I27" s="1831"/>
      <c r="J27" s="1832"/>
      <c r="K27" s="1830">
        <v>18</v>
      </c>
      <c r="L27" s="1830"/>
      <c r="M27" s="1830"/>
      <c r="N27" s="1830">
        <v>172</v>
      </c>
      <c r="O27" s="1830"/>
      <c r="P27" s="1830"/>
      <c r="Q27" s="1825" t="s">
        <v>873</v>
      </c>
      <c r="R27" s="1825"/>
      <c r="S27" s="1825"/>
      <c r="T27" s="1825" t="s">
        <v>1354</v>
      </c>
      <c r="U27" s="1825"/>
      <c r="V27" s="1826"/>
      <c r="Z27" s="72"/>
    </row>
    <row r="28" spans="2:26" s="45" customFormat="1" ht="12" customHeight="1">
      <c r="B28" s="570"/>
      <c r="C28" s="571"/>
      <c r="D28" s="571"/>
      <c r="E28" s="1827" t="s">
        <v>174</v>
      </c>
      <c r="F28" s="1827"/>
      <c r="G28" s="1827"/>
      <c r="H28" s="1827"/>
      <c r="I28" s="1827"/>
      <c r="J28" s="1828"/>
      <c r="K28" s="1823">
        <v>2</v>
      </c>
      <c r="L28" s="1823"/>
      <c r="M28" s="1823"/>
      <c r="N28" s="1823">
        <v>11</v>
      </c>
      <c r="O28" s="1823"/>
      <c r="P28" s="1823"/>
      <c r="Q28" s="1824" t="s">
        <v>873</v>
      </c>
      <c r="R28" s="1824"/>
      <c r="S28" s="1824"/>
      <c r="T28" s="1825" t="s">
        <v>1354</v>
      </c>
      <c r="U28" s="1825"/>
      <c r="V28" s="1826"/>
    </row>
    <row r="29" spans="2:26" s="45" customFormat="1" ht="12" customHeight="1">
      <c r="B29" s="570"/>
      <c r="C29" s="571"/>
      <c r="D29" s="571"/>
      <c r="E29" s="1827" t="s">
        <v>175</v>
      </c>
      <c r="F29" s="1827"/>
      <c r="G29" s="1827"/>
      <c r="H29" s="1827"/>
      <c r="I29" s="1827"/>
      <c r="J29" s="1828"/>
      <c r="K29" s="1823">
        <v>2</v>
      </c>
      <c r="L29" s="1823"/>
      <c r="M29" s="1823"/>
      <c r="N29" s="1823">
        <v>7</v>
      </c>
      <c r="O29" s="1823"/>
      <c r="P29" s="1823"/>
      <c r="Q29" s="1824" t="s">
        <v>873</v>
      </c>
      <c r="R29" s="1824"/>
      <c r="S29" s="1824"/>
      <c r="T29" s="1825" t="s">
        <v>1354</v>
      </c>
      <c r="U29" s="1825"/>
      <c r="V29" s="1826"/>
    </row>
    <row r="30" spans="2:26" s="45" customFormat="1" ht="12" customHeight="1">
      <c r="B30" s="570"/>
      <c r="C30" s="571"/>
      <c r="D30" s="571"/>
      <c r="E30" s="1827" t="s">
        <v>1943</v>
      </c>
      <c r="F30" s="1827"/>
      <c r="G30" s="1827"/>
      <c r="H30" s="1827"/>
      <c r="I30" s="1827"/>
      <c r="J30" s="1828"/>
      <c r="K30" s="1823">
        <v>3</v>
      </c>
      <c r="L30" s="1823"/>
      <c r="M30" s="1823"/>
      <c r="N30" s="1823">
        <v>21</v>
      </c>
      <c r="O30" s="1823"/>
      <c r="P30" s="1823"/>
      <c r="Q30" s="1824">
        <v>1125</v>
      </c>
      <c r="R30" s="1824"/>
      <c r="S30" s="1824"/>
      <c r="T30" s="1824" t="s">
        <v>15</v>
      </c>
      <c r="U30" s="1824"/>
      <c r="V30" s="1829"/>
    </row>
    <row r="31" spans="2:26" s="45" customFormat="1" ht="12" customHeight="1">
      <c r="B31" s="570"/>
      <c r="C31" s="571"/>
      <c r="D31" s="571"/>
      <c r="E31" s="1827" t="s">
        <v>176</v>
      </c>
      <c r="F31" s="1827"/>
      <c r="G31" s="1827"/>
      <c r="H31" s="1827"/>
      <c r="I31" s="1827"/>
      <c r="J31" s="1828"/>
      <c r="K31" s="1823">
        <v>11</v>
      </c>
      <c r="L31" s="1823"/>
      <c r="M31" s="1823"/>
      <c r="N31" s="1823">
        <v>133</v>
      </c>
      <c r="O31" s="1823"/>
      <c r="P31" s="1823"/>
      <c r="Q31" s="1824">
        <v>8385</v>
      </c>
      <c r="R31" s="1824"/>
      <c r="S31" s="1824"/>
      <c r="T31" s="1825" t="s">
        <v>1354</v>
      </c>
      <c r="U31" s="1825"/>
      <c r="V31" s="1826"/>
    </row>
    <row r="32" spans="2:26" s="45" customFormat="1" ht="6.75" customHeight="1">
      <c r="B32" s="1833" t="s">
        <v>1312</v>
      </c>
      <c r="C32" s="1834"/>
      <c r="D32" s="1834"/>
      <c r="E32" s="1834"/>
      <c r="F32" s="1834"/>
      <c r="G32" s="1834"/>
      <c r="H32" s="1834"/>
      <c r="I32" s="1834"/>
      <c r="J32" s="1835"/>
      <c r="K32" s="1830">
        <v>265</v>
      </c>
      <c r="L32" s="1830"/>
      <c r="M32" s="1830"/>
      <c r="N32" s="1830">
        <v>2223</v>
      </c>
      <c r="O32" s="1830"/>
      <c r="P32" s="1830"/>
      <c r="Q32" s="1825">
        <v>41135</v>
      </c>
      <c r="R32" s="1825"/>
      <c r="S32" s="1825"/>
      <c r="T32" s="1825">
        <v>48364</v>
      </c>
      <c r="U32" s="1825"/>
      <c r="V32" s="1826"/>
    </row>
    <row r="33" spans="2:23" s="45" customFormat="1" ht="12" customHeight="1">
      <c r="B33" s="1833"/>
      <c r="C33" s="1834"/>
      <c r="D33" s="1834"/>
      <c r="E33" s="1834"/>
      <c r="F33" s="1834"/>
      <c r="G33" s="1834"/>
      <c r="H33" s="1834"/>
      <c r="I33" s="1834"/>
      <c r="J33" s="1835"/>
      <c r="K33" s="1830"/>
      <c r="L33" s="1830"/>
      <c r="M33" s="1830"/>
      <c r="N33" s="1830"/>
      <c r="O33" s="1830"/>
      <c r="P33" s="1830"/>
      <c r="Q33" s="1825"/>
      <c r="R33" s="1825"/>
      <c r="S33" s="1825"/>
      <c r="T33" s="1825"/>
      <c r="U33" s="1825"/>
      <c r="V33" s="1826"/>
    </row>
    <row r="34" spans="2:23" s="45" customFormat="1" ht="12" customHeight="1">
      <c r="B34" s="570"/>
      <c r="C34" s="571"/>
      <c r="D34" s="1831" t="s">
        <v>90</v>
      </c>
      <c r="E34" s="1831"/>
      <c r="F34" s="1831"/>
      <c r="G34" s="1831"/>
      <c r="H34" s="1831"/>
      <c r="I34" s="1831"/>
      <c r="J34" s="1832"/>
      <c r="K34" s="1830">
        <v>2</v>
      </c>
      <c r="L34" s="1830"/>
      <c r="M34" s="1830"/>
      <c r="N34" s="1830">
        <v>239</v>
      </c>
      <c r="O34" s="1830"/>
      <c r="P34" s="1830"/>
      <c r="Q34" s="1825" t="s">
        <v>873</v>
      </c>
      <c r="R34" s="1825"/>
      <c r="S34" s="1825"/>
      <c r="T34" s="1825" t="s">
        <v>873</v>
      </c>
      <c r="U34" s="1825"/>
      <c r="V34" s="1826"/>
      <c r="W34" s="72"/>
    </row>
    <row r="35" spans="2:23" s="45" customFormat="1" ht="12" customHeight="1">
      <c r="B35" s="570"/>
      <c r="C35" s="571"/>
      <c r="D35" s="572"/>
      <c r="E35" s="1827" t="s">
        <v>478</v>
      </c>
      <c r="F35" s="1827"/>
      <c r="G35" s="1827"/>
      <c r="H35" s="1827"/>
      <c r="I35" s="1827"/>
      <c r="J35" s="1828"/>
      <c r="K35" s="1823">
        <v>1</v>
      </c>
      <c r="L35" s="1823"/>
      <c r="M35" s="1823"/>
      <c r="N35" s="1823">
        <v>213</v>
      </c>
      <c r="O35" s="1823"/>
      <c r="P35" s="1823"/>
      <c r="Q35" s="1824" t="s">
        <v>873</v>
      </c>
      <c r="R35" s="1824"/>
      <c r="S35" s="1824"/>
      <c r="T35" s="1824" t="s">
        <v>873</v>
      </c>
      <c r="U35" s="1824"/>
      <c r="V35" s="1829"/>
    </row>
    <row r="36" spans="2:23" s="45" customFormat="1" ht="12" customHeight="1">
      <c r="B36" s="570"/>
      <c r="C36" s="571"/>
      <c r="D36" s="572"/>
      <c r="E36" s="1827" t="s">
        <v>1085</v>
      </c>
      <c r="F36" s="1827"/>
      <c r="G36" s="1827"/>
      <c r="H36" s="1827"/>
      <c r="I36" s="1827"/>
      <c r="J36" s="1828"/>
      <c r="K36" s="1823">
        <v>1</v>
      </c>
      <c r="L36" s="1823"/>
      <c r="M36" s="1823"/>
      <c r="N36" s="1823">
        <v>26</v>
      </c>
      <c r="O36" s="1823"/>
      <c r="P36" s="1823"/>
      <c r="Q36" s="1824" t="s">
        <v>873</v>
      </c>
      <c r="R36" s="1824"/>
      <c r="S36" s="1824"/>
      <c r="T36" s="1824" t="s">
        <v>873</v>
      </c>
      <c r="U36" s="1824"/>
      <c r="V36" s="1829"/>
    </row>
    <row r="37" spans="2:23" s="45" customFormat="1" ht="12" customHeight="1">
      <c r="B37" s="570"/>
      <c r="C37" s="571"/>
      <c r="D37" s="1831" t="s">
        <v>177</v>
      </c>
      <c r="E37" s="1831"/>
      <c r="F37" s="1831"/>
      <c r="G37" s="1831"/>
      <c r="H37" s="1831"/>
      <c r="I37" s="1831"/>
      <c r="J37" s="1832"/>
      <c r="K37" s="1830">
        <v>30</v>
      </c>
      <c r="L37" s="1830"/>
      <c r="M37" s="1830"/>
      <c r="N37" s="1830">
        <v>123</v>
      </c>
      <c r="O37" s="1830"/>
      <c r="P37" s="1830"/>
      <c r="Q37" s="1825">
        <v>1431</v>
      </c>
      <c r="R37" s="1825"/>
      <c r="S37" s="1825"/>
      <c r="T37" s="1825">
        <v>4378</v>
      </c>
      <c r="U37" s="1825"/>
      <c r="V37" s="1826"/>
    </row>
    <row r="38" spans="2:23" s="45" customFormat="1" ht="12" customHeight="1">
      <c r="B38" s="570"/>
      <c r="C38" s="571"/>
      <c r="D38" s="571"/>
      <c r="E38" s="1827" t="s">
        <v>178</v>
      </c>
      <c r="F38" s="1827"/>
      <c r="G38" s="1827"/>
      <c r="H38" s="1827"/>
      <c r="I38" s="1827"/>
      <c r="J38" s="1828"/>
      <c r="K38" s="1823">
        <v>5</v>
      </c>
      <c r="L38" s="1823"/>
      <c r="M38" s="1823"/>
      <c r="N38" s="1823">
        <v>8</v>
      </c>
      <c r="O38" s="1823"/>
      <c r="P38" s="1823"/>
      <c r="Q38" s="1824">
        <v>28</v>
      </c>
      <c r="R38" s="1824"/>
      <c r="S38" s="1824"/>
      <c r="T38" s="1824" t="s">
        <v>15</v>
      </c>
      <c r="U38" s="1824"/>
      <c r="V38" s="1829"/>
    </row>
    <row r="39" spans="2:23" s="45" customFormat="1" ht="12" customHeight="1">
      <c r="B39" s="570"/>
      <c r="C39" s="571"/>
      <c r="D39" s="571"/>
      <c r="E39" s="1827" t="s">
        <v>179</v>
      </c>
      <c r="F39" s="1827"/>
      <c r="G39" s="1827"/>
      <c r="H39" s="1827"/>
      <c r="I39" s="1827"/>
      <c r="J39" s="1828"/>
      <c r="K39" s="1823">
        <v>7</v>
      </c>
      <c r="L39" s="1823"/>
      <c r="M39" s="1823"/>
      <c r="N39" s="1823">
        <v>21</v>
      </c>
      <c r="O39" s="1823"/>
      <c r="P39" s="1823"/>
      <c r="Q39" s="1824">
        <v>158</v>
      </c>
      <c r="R39" s="1824"/>
      <c r="S39" s="1824"/>
      <c r="T39" s="1824">
        <v>695</v>
      </c>
      <c r="U39" s="1824"/>
      <c r="V39" s="1829"/>
    </row>
    <row r="40" spans="2:23" s="45" customFormat="1" ht="12" customHeight="1">
      <c r="B40" s="570"/>
      <c r="C40" s="571"/>
      <c r="D40" s="571"/>
      <c r="E40" s="1827" t="s">
        <v>180</v>
      </c>
      <c r="F40" s="1827"/>
      <c r="G40" s="1827"/>
      <c r="H40" s="1827"/>
      <c r="I40" s="1827"/>
      <c r="J40" s="1828"/>
      <c r="K40" s="1823">
        <v>8</v>
      </c>
      <c r="L40" s="1823"/>
      <c r="M40" s="1823"/>
      <c r="N40" s="1823">
        <v>34</v>
      </c>
      <c r="O40" s="1823"/>
      <c r="P40" s="1823"/>
      <c r="Q40" s="1824">
        <v>791</v>
      </c>
      <c r="R40" s="1824"/>
      <c r="S40" s="1824"/>
      <c r="T40" s="1824">
        <v>1809</v>
      </c>
      <c r="U40" s="1824"/>
      <c r="V40" s="1829"/>
    </row>
    <row r="41" spans="2:23" s="45" customFormat="1" ht="12" customHeight="1">
      <c r="B41" s="570"/>
      <c r="C41" s="571"/>
      <c r="D41" s="571"/>
      <c r="E41" s="1827" t="s">
        <v>229</v>
      </c>
      <c r="F41" s="1827"/>
      <c r="G41" s="1827"/>
      <c r="H41" s="1827"/>
      <c r="I41" s="1827"/>
      <c r="J41" s="1828"/>
      <c r="K41" s="1823">
        <v>2</v>
      </c>
      <c r="L41" s="1823"/>
      <c r="M41" s="1823"/>
      <c r="N41" s="1823">
        <v>10</v>
      </c>
      <c r="O41" s="1823"/>
      <c r="P41" s="1823"/>
      <c r="Q41" s="1824" t="s">
        <v>873</v>
      </c>
      <c r="R41" s="1824"/>
      <c r="S41" s="1824"/>
      <c r="T41" s="1824" t="s">
        <v>873</v>
      </c>
      <c r="U41" s="1824"/>
      <c r="V41" s="1829"/>
    </row>
    <row r="42" spans="2:23" s="45" customFormat="1" ht="12" customHeight="1">
      <c r="B42" s="570"/>
      <c r="C42" s="571"/>
      <c r="D42" s="571"/>
      <c r="E42" s="1827" t="s">
        <v>230</v>
      </c>
      <c r="F42" s="1827"/>
      <c r="G42" s="1827"/>
      <c r="H42" s="1827"/>
      <c r="I42" s="1827"/>
      <c r="J42" s="1828"/>
      <c r="K42" s="1823">
        <v>8</v>
      </c>
      <c r="L42" s="1823"/>
      <c r="M42" s="1823"/>
      <c r="N42" s="1823">
        <v>50</v>
      </c>
      <c r="O42" s="1823"/>
      <c r="P42" s="1823"/>
      <c r="Q42" s="1824" t="s">
        <v>873</v>
      </c>
      <c r="R42" s="1824"/>
      <c r="S42" s="1824"/>
      <c r="T42" s="1824" t="s">
        <v>873</v>
      </c>
      <c r="U42" s="1824"/>
      <c r="V42" s="1829"/>
    </row>
    <row r="43" spans="2:23" s="45" customFormat="1" ht="12" customHeight="1">
      <c r="B43" s="570"/>
      <c r="C43" s="571"/>
      <c r="D43" s="1831" t="s">
        <v>1261</v>
      </c>
      <c r="E43" s="1831"/>
      <c r="F43" s="1831"/>
      <c r="G43" s="1831"/>
      <c r="H43" s="1831"/>
      <c r="I43" s="1831"/>
      <c r="J43" s="1832"/>
      <c r="K43" s="1830">
        <v>77</v>
      </c>
      <c r="L43" s="1830"/>
      <c r="M43" s="1830"/>
      <c r="N43" s="1830">
        <v>935</v>
      </c>
      <c r="O43" s="1830"/>
      <c r="P43" s="1830"/>
      <c r="Q43" s="1825">
        <v>16506</v>
      </c>
      <c r="R43" s="1825"/>
      <c r="S43" s="1825"/>
      <c r="T43" s="1825">
        <v>19357</v>
      </c>
      <c r="U43" s="1825"/>
      <c r="V43" s="1826"/>
    </row>
    <row r="44" spans="2:23" s="45" customFormat="1" ht="12" customHeight="1">
      <c r="B44" s="570"/>
      <c r="C44" s="571"/>
      <c r="D44" s="571"/>
      <c r="E44" s="1827" t="s">
        <v>231</v>
      </c>
      <c r="F44" s="1827"/>
      <c r="G44" s="1827"/>
      <c r="H44" s="1827"/>
      <c r="I44" s="1827"/>
      <c r="J44" s="1828"/>
      <c r="K44" s="1823">
        <v>6</v>
      </c>
      <c r="L44" s="1823"/>
      <c r="M44" s="1823"/>
      <c r="N44" s="1823">
        <v>442</v>
      </c>
      <c r="O44" s="1823"/>
      <c r="P44" s="1823"/>
      <c r="Q44" s="1824">
        <v>11093</v>
      </c>
      <c r="R44" s="1824"/>
      <c r="S44" s="1824"/>
      <c r="T44" s="1824">
        <v>15605</v>
      </c>
      <c r="U44" s="1824"/>
      <c r="V44" s="1829"/>
    </row>
    <row r="45" spans="2:23" s="45" customFormat="1" ht="12" customHeight="1">
      <c r="B45" s="570"/>
      <c r="C45" s="571"/>
      <c r="D45" s="571"/>
      <c r="E45" s="1827" t="s">
        <v>235</v>
      </c>
      <c r="F45" s="1827"/>
      <c r="G45" s="1827"/>
      <c r="H45" s="1827"/>
      <c r="I45" s="1827"/>
      <c r="J45" s="1828"/>
      <c r="K45" s="1823">
        <v>2</v>
      </c>
      <c r="L45" s="1823"/>
      <c r="M45" s="1823"/>
      <c r="N45" s="1823">
        <v>9</v>
      </c>
      <c r="O45" s="1823"/>
      <c r="P45" s="1823"/>
      <c r="Q45" s="1824" t="s">
        <v>2405</v>
      </c>
      <c r="R45" s="1824"/>
      <c r="S45" s="1824"/>
      <c r="T45" s="1824" t="s">
        <v>873</v>
      </c>
      <c r="U45" s="1824"/>
      <c r="V45" s="1829"/>
    </row>
    <row r="46" spans="2:23" s="45" customFormat="1" ht="12" customHeight="1">
      <c r="B46" s="570"/>
      <c r="C46" s="571"/>
      <c r="D46" s="571"/>
      <c r="E46" s="1827" t="s">
        <v>233</v>
      </c>
      <c r="F46" s="1827"/>
      <c r="G46" s="1827"/>
      <c r="H46" s="1827"/>
      <c r="I46" s="1827"/>
      <c r="J46" s="1828"/>
      <c r="K46" s="1823">
        <v>3</v>
      </c>
      <c r="L46" s="1823"/>
      <c r="M46" s="1823"/>
      <c r="N46" s="1823">
        <v>21</v>
      </c>
      <c r="O46" s="1823"/>
      <c r="P46" s="1823"/>
      <c r="Q46" s="1824">
        <v>219</v>
      </c>
      <c r="R46" s="1824"/>
      <c r="S46" s="1824"/>
      <c r="T46" s="1824">
        <v>46</v>
      </c>
      <c r="U46" s="1824"/>
      <c r="V46" s="1829"/>
    </row>
    <row r="47" spans="2:23" s="45" customFormat="1" ht="12" customHeight="1">
      <c r="B47" s="570"/>
      <c r="C47" s="571"/>
      <c r="D47" s="571"/>
      <c r="E47" s="1827" t="s">
        <v>234</v>
      </c>
      <c r="F47" s="1827"/>
      <c r="G47" s="1827"/>
      <c r="H47" s="1827"/>
      <c r="I47" s="1827"/>
      <c r="J47" s="1828"/>
      <c r="K47" s="1823">
        <v>2</v>
      </c>
      <c r="L47" s="1823"/>
      <c r="M47" s="1823"/>
      <c r="N47" s="1823">
        <v>7</v>
      </c>
      <c r="O47" s="1823"/>
      <c r="P47" s="1823"/>
      <c r="Q47" s="1824" t="s">
        <v>873</v>
      </c>
      <c r="R47" s="1824"/>
      <c r="S47" s="1824"/>
      <c r="T47" s="1824" t="s">
        <v>873</v>
      </c>
      <c r="U47" s="1824"/>
      <c r="V47" s="1829"/>
    </row>
    <row r="48" spans="2:23" s="45" customFormat="1" ht="12" customHeight="1">
      <c r="B48" s="570"/>
      <c r="C48" s="571"/>
      <c r="D48" s="571"/>
      <c r="E48" s="1827" t="s">
        <v>232</v>
      </c>
      <c r="F48" s="1827"/>
      <c r="G48" s="1827"/>
      <c r="H48" s="1827"/>
      <c r="I48" s="1827"/>
      <c r="J48" s="1828"/>
      <c r="K48" s="1823">
        <v>11</v>
      </c>
      <c r="L48" s="1823"/>
      <c r="M48" s="1823"/>
      <c r="N48" s="1823">
        <v>32</v>
      </c>
      <c r="O48" s="1823"/>
      <c r="P48" s="1823"/>
      <c r="Q48" s="1824">
        <v>451</v>
      </c>
      <c r="R48" s="1824"/>
      <c r="S48" s="1824"/>
      <c r="T48" s="1824">
        <v>391</v>
      </c>
      <c r="U48" s="1824"/>
      <c r="V48" s="1829"/>
    </row>
    <row r="49" spans="2:22" s="45" customFormat="1" ht="12" customHeight="1">
      <c r="B49" s="570"/>
      <c r="C49" s="571"/>
      <c r="D49" s="571"/>
      <c r="E49" s="1827" t="s">
        <v>236</v>
      </c>
      <c r="F49" s="1827"/>
      <c r="G49" s="1827"/>
      <c r="H49" s="1827"/>
      <c r="I49" s="1827"/>
      <c r="J49" s="1828"/>
      <c r="K49" s="1823">
        <v>18</v>
      </c>
      <c r="L49" s="1823"/>
      <c r="M49" s="1823"/>
      <c r="N49" s="1823">
        <v>101</v>
      </c>
      <c r="O49" s="1823"/>
      <c r="P49" s="1823"/>
      <c r="Q49" s="1824">
        <v>380</v>
      </c>
      <c r="R49" s="1824"/>
      <c r="S49" s="1824"/>
      <c r="T49" s="1824">
        <v>643</v>
      </c>
      <c r="U49" s="1824"/>
      <c r="V49" s="1829"/>
    </row>
    <row r="50" spans="2:22" s="45" customFormat="1" ht="12" customHeight="1">
      <c r="B50" s="570"/>
      <c r="C50" s="571"/>
      <c r="D50" s="571"/>
      <c r="E50" s="1827" t="s">
        <v>1081</v>
      </c>
      <c r="F50" s="1827"/>
      <c r="G50" s="1827"/>
      <c r="H50" s="1827"/>
      <c r="I50" s="1827"/>
      <c r="J50" s="1828"/>
      <c r="K50" s="1823">
        <v>35</v>
      </c>
      <c r="L50" s="1823"/>
      <c r="M50" s="1823"/>
      <c r="N50" s="1823">
        <v>323</v>
      </c>
      <c r="O50" s="1823"/>
      <c r="P50" s="1823"/>
      <c r="Q50" s="1824">
        <v>4245</v>
      </c>
      <c r="R50" s="1824"/>
      <c r="S50" s="1824"/>
      <c r="T50" s="1824">
        <v>2423</v>
      </c>
      <c r="U50" s="1824"/>
      <c r="V50" s="1829"/>
    </row>
    <row r="51" spans="2:22" s="45" customFormat="1" ht="12" customHeight="1">
      <c r="B51" s="570"/>
      <c r="C51" s="571"/>
      <c r="D51" s="1831" t="s">
        <v>282</v>
      </c>
      <c r="E51" s="1831"/>
      <c r="F51" s="1831"/>
      <c r="G51" s="1831"/>
      <c r="H51" s="1831"/>
      <c r="I51" s="1831"/>
      <c r="J51" s="1832"/>
      <c r="K51" s="1830">
        <v>44</v>
      </c>
      <c r="L51" s="1830"/>
      <c r="M51" s="1830"/>
      <c r="N51" s="1830">
        <v>189</v>
      </c>
      <c r="O51" s="1830"/>
      <c r="P51" s="1830"/>
      <c r="Q51" s="1825">
        <v>3198</v>
      </c>
      <c r="R51" s="1825"/>
      <c r="S51" s="1825"/>
      <c r="T51" s="1825">
        <v>2254</v>
      </c>
      <c r="U51" s="1825"/>
      <c r="V51" s="1826"/>
    </row>
    <row r="52" spans="2:22" s="45" customFormat="1" ht="12" customHeight="1">
      <c r="B52" s="570"/>
      <c r="C52" s="571"/>
      <c r="D52" s="571"/>
      <c r="E52" s="1827" t="s">
        <v>171</v>
      </c>
      <c r="F52" s="1827"/>
      <c r="G52" s="1827"/>
      <c r="H52" s="1827"/>
      <c r="I52" s="1827"/>
      <c r="J52" s="1828"/>
      <c r="K52" s="1823">
        <v>23</v>
      </c>
      <c r="L52" s="1823"/>
      <c r="M52" s="1823"/>
      <c r="N52" s="1823">
        <v>124</v>
      </c>
      <c r="O52" s="1823"/>
      <c r="P52" s="1823"/>
      <c r="Q52" s="1824">
        <v>2449</v>
      </c>
      <c r="R52" s="1824"/>
      <c r="S52" s="1824"/>
      <c r="T52" s="1824">
        <v>1643</v>
      </c>
      <c r="U52" s="1824"/>
      <c r="V52" s="1829"/>
    </row>
    <row r="53" spans="2:22" s="45" customFormat="1" ht="12" customHeight="1">
      <c r="B53" s="570"/>
      <c r="C53" s="571"/>
      <c r="D53" s="571"/>
      <c r="E53" s="1827" t="s">
        <v>1082</v>
      </c>
      <c r="F53" s="1827"/>
      <c r="G53" s="1827"/>
      <c r="H53" s="1827"/>
      <c r="I53" s="1827"/>
      <c r="J53" s="1828"/>
      <c r="K53" s="1823">
        <v>6</v>
      </c>
      <c r="L53" s="1823"/>
      <c r="M53" s="1823"/>
      <c r="N53" s="1823">
        <v>9</v>
      </c>
      <c r="O53" s="1823"/>
      <c r="P53" s="1823"/>
      <c r="Q53" s="1824">
        <v>41</v>
      </c>
      <c r="R53" s="1824"/>
      <c r="S53" s="1824"/>
      <c r="T53" s="1824">
        <v>84</v>
      </c>
      <c r="U53" s="1824"/>
      <c r="V53" s="1829"/>
    </row>
    <row r="54" spans="2:22" s="45" customFormat="1" ht="12" customHeight="1">
      <c r="B54" s="570"/>
      <c r="C54" s="571"/>
      <c r="D54" s="571"/>
      <c r="E54" s="1827" t="s">
        <v>1944</v>
      </c>
      <c r="F54" s="1827"/>
      <c r="G54" s="1827"/>
      <c r="H54" s="1827"/>
      <c r="I54" s="1827"/>
      <c r="J54" s="1828"/>
      <c r="K54" s="1823">
        <v>15</v>
      </c>
      <c r="L54" s="1823"/>
      <c r="M54" s="1823"/>
      <c r="N54" s="1823">
        <v>56</v>
      </c>
      <c r="O54" s="1823"/>
      <c r="P54" s="1823"/>
      <c r="Q54" s="1824">
        <v>708</v>
      </c>
      <c r="R54" s="1824"/>
      <c r="S54" s="1824"/>
      <c r="T54" s="1824">
        <v>527</v>
      </c>
      <c r="U54" s="1824"/>
      <c r="V54" s="1829"/>
    </row>
    <row r="55" spans="2:22" s="45" customFormat="1" ht="12" customHeight="1">
      <c r="B55" s="570"/>
      <c r="C55" s="571"/>
      <c r="D55" s="1831" t="s">
        <v>373</v>
      </c>
      <c r="E55" s="1831"/>
      <c r="F55" s="1831"/>
      <c r="G55" s="1831"/>
      <c r="H55" s="1831"/>
      <c r="I55" s="1831"/>
      <c r="J55" s="1832"/>
      <c r="K55" s="1830">
        <v>101</v>
      </c>
      <c r="L55" s="1830"/>
      <c r="M55" s="1830"/>
      <c r="N55" s="1830">
        <v>679</v>
      </c>
      <c r="O55" s="1830"/>
      <c r="P55" s="1830"/>
      <c r="Q55" s="1825" t="s">
        <v>873</v>
      </c>
      <c r="R55" s="1825"/>
      <c r="S55" s="1825"/>
      <c r="T55" s="1825" t="s">
        <v>873</v>
      </c>
      <c r="U55" s="1825"/>
      <c r="V55" s="1826"/>
    </row>
    <row r="56" spans="2:22" s="45" customFormat="1" ht="12" customHeight="1">
      <c r="B56" s="570"/>
      <c r="C56" s="571"/>
      <c r="D56" s="571"/>
      <c r="E56" s="1827" t="s">
        <v>1551</v>
      </c>
      <c r="F56" s="1827"/>
      <c r="G56" s="1827"/>
      <c r="H56" s="1827"/>
      <c r="I56" s="1827"/>
      <c r="J56" s="1828"/>
      <c r="K56" s="1823">
        <v>6</v>
      </c>
      <c r="L56" s="1823"/>
      <c r="M56" s="1823"/>
      <c r="N56" s="1823">
        <v>20</v>
      </c>
      <c r="O56" s="1823"/>
      <c r="P56" s="1823"/>
      <c r="Q56" s="1824">
        <v>184</v>
      </c>
      <c r="R56" s="1824"/>
      <c r="S56" s="1824"/>
      <c r="T56" s="1824">
        <v>1180</v>
      </c>
      <c r="U56" s="1824"/>
      <c r="V56" s="1829"/>
    </row>
    <row r="57" spans="2:22" s="45" customFormat="1" ht="12" customHeight="1">
      <c r="B57" s="570"/>
      <c r="C57" s="571"/>
      <c r="D57" s="571"/>
      <c r="E57" s="1827" t="s">
        <v>1945</v>
      </c>
      <c r="F57" s="1827"/>
      <c r="G57" s="1827"/>
      <c r="H57" s="1827"/>
      <c r="I57" s="1827"/>
      <c r="J57" s="1828"/>
      <c r="K57" s="1823">
        <v>2</v>
      </c>
      <c r="L57" s="1823"/>
      <c r="M57" s="1823"/>
      <c r="N57" s="1823">
        <v>5</v>
      </c>
      <c r="O57" s="1823"/>
      <c r="P57" s="1823"/>
      <c r="Q57" s="1824" t="s">
        <v>873</v>
      </c>
      <c r="R57" s="1824"/>
      <c r="S57" s="1824"/>
      <c r="T57" s="1824" t="s">
        <v>873</v>
      </c>
      <c r="U57" s="1824"/>
      <c r="V57" s="1829"/>
    </row>
    <row r="58" spans="2:22" s="45" customFormat="1" ht="12" customHeight="1">
      <c r="B58" s="570"/>
      <c r="C58" s="571"/>
      <c r="D58" s="571"/>
      <c r="E58" s="1827" t="s">
        <v>374</v>
      </c>
      <c r="F58" s="1827"/>
      <c r="G58" s="1827"/>
      <c r="H58" s="1827"/>
      <c r="I58" s="1827"/>
      <c r="J58" s="1828"/>
      <c r="K58" s="1823">
        <v>28</v>
      </c>
      <c r="L58" s="1823"/>
      <c r="M58" s="1823"/>
      <c r="N58" s="1823">
        <v>184</v>
      </c>
      <c r="O58" s="1823"/>
      <c r="P58" s="1823"/>
      <c r="Q58" s="1824">
        <v>2812</v>
      </c>
      <c r="R58" s="1824"/>
      <c r="S58" s="1824"/>
      <c r="T58" s="1824">
        <v>2724</v>
      </c>
      <c r="U58" s="1824"/>
      <c r="V58" s="1829"/>
    </row>
    <row r="59" spans="2:22" s="45" customFormat="1" ht="12" customHeight="1">
      <c r="B59" s="570"/>
      <c r="C59" s="571"/>
      <c r="D59" s="571"/>
      <c r="E59" s="1827" t="s">
        <v>375</v>
      </c>
      <c r="F59" s="1827"/>
      <c r="G59" s="1827"/>
      <c r="H59" s="1827"/>
      <c r="I59" s="1827"/>
      <c r="J59" s="1828"/>
      <c r="K59" s="1823">
        <v>7</v>
      </c>
      <c r="L59" s="1823"/>
      <c r="M59" s="1823"/>
      <c r="N59" s="1823">
        <v>25</v>
      </c>
      <c r="O59" s="1823"/>
      <c r="P59" s="1823"/>
      <c r="Q59" s="1824">
        <v>362</v>
      </c>
      <c r="R59" s="1824"/>
      <c r="S59" s="1824"/>
      <c r="T59" s="1824">
        <v>607</v>
      </c>
      <c r="U59" s="1824"/>
      <c r="V59" s="1829"/>
    </row>
    <row r="60" spans="2:22" s="45" customFormat="1" ht="12" customHeight="1">
      <c r="B60" s="570"/>
      <c r="C60" s="571"/>
      <c r="D60" s="571"/>
      <c r="E60" s="1827" t="s">
        <v>376</v>
      </c>
      <c r="F60" s="1827"/>
      <c r="G60" s="1827"/>
      <c r="H60" s="1827"/>
      <c r="I60" s="1827"/>
      <c r="J60" s="1828"/>
      <c r="K60" s="1823">
        <v>17</v>
      </c>
      <c r="L60" s="1823"/>
      <c r="M60" s="1823"/>
      <c r="N60" s="1823">
        <v>169</v>
      </c>
      <c r="O60" s="1823"/>
      <c r="P60" s="1823"/>
      <c r="Q60" s="1824">
        <v>8446</v>
      </c>
      <c r="R60" s="1824"/>
      <c r="S60" s="1824"/>
      <c r="T60" s="1824">
        <v>693</v>
      </c>
      <c r="U60" s="1824"/>
      <c r="V60" s="1829"/>
    </row>
    <row r="61" spans="2:22" s="45" customFormat="1" ht="12" customHeight="1">
      <c r="B61" s="570"/>
      <c r="C61" s="571"/>
      <c r="D61" s="571"/>
      <c r="E61" s="1827" t="s">
        <v>377</v>
      </c>
      <c r="F61" s="1827"/>
      <c r="G61" s="1827"/>
      <c r="H61" s="1827"/>
      <c r="I61" s="1827"/>
      <c r="J61" s="1828"/>
      <c r="K61" s="1823">
        <v>12</v>
      </c>
      <c r="L61" s="1823"/>
      <c r="M61" s="1823"/>
      <c r="N61" s="1823">
        <v>181</v>
      </c>
      <c r="O61" s="1823"/>
      <c r="P61" s="1823"/>
      <c r="Q61" s="1824">
        <v>1208</v>
      </c>
      <c r="R61" s="1824"/>
      <c r="S61" s="1824"/>
      <c r="T61" s="1824">
        <v>1265</v>
      </c>
      <c r="U61" s="1824"/>
      <c r="V61" s="1829"/>
    </row>
    <row r="62" spans="2:22" s="45" customFormat="1" ht="12" customHeight="1">
      <c r="B62" s="570"/>
      <c r="C62" s="571"/>
      <c r="D62" s="571"/>
      <c r="E62" s="1836" t="s">
        <v>378</v>
      </c>
      <c r="F62" s="1837"/>
      <c r="G62" s="1837"/>
      <c r="H62" s="1837"/>
      <c r="I62" s="1837"/>
      <c r="J62" s="1838"/>
      <c r="K62" s="1823">
        <v>5</v>
      </c>
      <c r="L62" s="1823"/>
      <c r="M62" s="1823"/>
      <c r="N62" s="1823">
        <v>13</v>
      </c>
      <c r="O62" s="1823"/>
      <c r="P62" s="1823"/>
      <c r="Q62" s="1824">
        <v>368</v>
      </c>
      <c r="R62" s="1824"/>
      <c r="S62" s="1824"/>
      <c r="T62" s="1824">
        <v>765</v>
      </c>
      <c r="U62" s="1824"/>
      <c r="V62" s="1829"/>
    </row>
    <row r="63" spans="2:22" s="45" customFormat="1" ht="12" customHeight="1">
      <c r="B63" s="570"/>
      <c r="C63" s="571"/>
      <c r="D63" s="571"/>
      <c r="E63" s="1827" t="s">
        <v>1946</v>
      </c>
      <c r="F63" s="1827"/>
      <c r="G63" s="1827"/>
      <c r="H63" s="1827"/>
      <c r="I63" s="1827"/>
      <c r="J63" s="1828"/>
      <c r="K63" s="1823">
        <v>7</v>
      </c>
      <c r="L63" s="1823"/>
      <c r="M63" s="1823"/>
      <c r="N63" s="1823">
        <v>20</v>
      </c>
      <c r="O63" s="1823"/>
      <c r="P63" s="1823"/>
      <c r="Q63" s="1824">
        <v>217</v>
      </c>
      <c r="R63" s="1824"/>
      <c r="S63" s="1824"/>
      <c r="T63" s="1824">
        <v>521</v>
      </c>
      <c r="U63" s="1824"/>
      <c r="V63" s="1829"/>
    </row>
    <row r="64" spans="2:22" s="45" customFormat="1" ht="12" customHeight="1">
      <c r="B64" s="570"/>
      <c r="C64" s="571"/>
      <c r="D64" s="571"/>
      <c r="E64" s="1827" t="s">
        <v>1581</v>
      </c>
      <c r="F64" s="1827"/>
      <c r="G64" s="1827"/>
      <c r="H64" s="1827"/>
      <c r="I64" s="1827"/>
      <c r="J64" s="1828"/>
      <c r="K64" s="1823">
        <v>17</v>
      </c>
      <c r="L64" s="1823"/>
      <c r="M64" s="1823"/>
      <c r="N64" s="1823">
        <v>62</v>
      </c>
      <c r="O64" s="1823"/>
      <c r="P64" s="1823"/>
      <c r="Q64" s="1824" t="s">
        <v>873</v>
      </c>
      <c r="R64" s="1824"/>
      <c r="S64" s="1824"/>
      <c r="T64" s="1824" t="s">
        <v>873</v>
      </c>
      <c r="U64" s="1824"/>
      <c r="V64" s="1829"/>
    </row>
    <row r="65" spans="2:22" s="45" customFormat="1" ht="12" customHeight="1">
      <c r="B65" s="570"/>
      <c r="C65" s="571"/>
      <c r="D65" s="1831" t="s">
        <v>1947</v>
      </c>
      <c r="E65" s="1831"/>
      <c r="F65" s="1831"/>
      <c r="G65" s="1831"/>
      <c r="H65" s="1831"/>
      <c r="I65" s="1831"/>
      <c r="J65" s="1832"/>
      <c r="K65" s="1830">
        <v>11</v>
      </c>
      <c r="L65" s="1830"/>
      <c r="M65" s="1830"/>
      <c r="N65" s="1830">
        <v>58</v>
      </c>
      <c r="O65" s="1830"/>
      <c r="P65" s="1830"/>
      <c r="Q65" s="1825">
        <v>1777</v>
      </c>
      <c r="R65" s="1825"/>
      <c r="S65" s="1825"/>
      <c r="T65" s="1825" t="s">
        <v>15</v>
      </c>
      <c r="U65" s="1825"/>
      <c r="V65" s="1826"/>
    </row>
    <row r="66" spans="2:22" s="45" customFormat="1" ht="12" customHeight="1">
      <c r="B66" s="570"/>
      <c r="C66" s="571"/>
      <c r="D66" s="571"/>
      <c r="E66" s="1827" t="s">
        <v>1948</v>
      </c>
      <c r="F66" s="1827"/>
      <c r="G66" s="1827"/>
      <c r="H66" s="1827"/>
      <c r="I66" s="1827"/>
      <c r="J66" s="1828"/>
      <c r="K66" s="1823">
        <v>8</v>
      </c>
      <c r="L66" s="1823"/>
      <c r="M66" s="1823"/>
      <c r="N66" s="1823">
        <v>38</v>
      </c>
      <c r="O66" s="1823"/>
      <c r="P66" s="1823"/>
      <c r="Q66" s="1824">
        <v>1301</v>
      </c>
      <c r="R66" s="1824"/>
      <c r="S66" s="1824"/>
      <c r="T66" s="1825" t="s">
        <v>15</v>
      </c>
      <c r="U66" s="1825"/>
      <c r="V66" s="1826"/>
    </row>
    <row r="67" spans="2:22" s="45" customFormat="1" ht="12" customHeight="1">
      <c r="B67" s="570"/>
      <c r="C67" s="571"/>
      <c r="D67" s="571"/>
      <c r="E67" s="1827" t="s">
        <v>1949</v>
      </c>
      <c r="F67" s="1827"/>
      <c r="G67" s="1827"/>
      <c r="H67" s="1827"/>
      <c r="I67" s="1827"/>
      <c r="J67" s="1828"/>
      <c r="K67" s="1823">
        <v>1</v>
      </c>
      <c r="L67" s="1823"/>
      <c r="M67" s="1823"/>
      <c r="N67" s="1823">
        <v>16</v>
      </c>
      <c r="O67" s="1823"/>
      <c r="P67" s="1823"/>
      <c r="Q67" s="1824" t="s">
        <v>873</v>
      </c>
      <c r="R67" s="1824"/>
      <c r="S67" s="1824"/>
      <c r="T67" s="1824" t="s">
        <v>15</v>
      </c>
      <c r="U67" s="1824"/>
      <c r="V67" s="1829"/>
    </row>
    <row r="68" spans="2:22" s="45" customFormat="1" ht="12" customHeight="1">
      <c r="B68" s="897"/>
      <c r="C68" s="898"/>
      <c r="D68" s="898"/>
      <c r="E68" s="1845" t="s">
        <v>1950</v>
      </c>
      <c r="F68" s="1845"/>
      <c r="G68" s="1845"/>
      <c r="H68" s="1845"/>
      <c r="I68" s="1845"/>
      <c r="J68" s="1846"/>
      <c r="K68" s="1847">
        <v>2</v>
      </c>
      <c r="L68" s="1847"/>
      <c r="M68" s="1847"/>
      <c r="N68" s="1847">
        <v>4</v>
      </c>
      <c r="O68" s="1847"/>
      <c r="P68" s="1847"/>
      <c r="Q68" s="1848" t="s">
        <v>873</v>
      </c>
      <c r="R68" s="1848"/>
      <c r="S68" s="1848"/>
      <c r="T68" s="1848" t="s">
        <v>15</v>
      </c>
      <c r="U68" s="1848"/>
      <c r="V68" s="1849"/>
    </row>
    <row r="69" spans="2:22">
      <c r="B69" s="309" t="s">
        <v>428</v>
      </c>
      <c r="C69" s="309" t="s">
        <v>859</v>
      </c>
      <c r="D69" s="282"/>
      <c r="E69" s="282"/>
      <c r="F69" s="282"/>
      <c r="Q69" s="1311"/>
      <c r="R69" s="1311"/>
      <c r="S69" s="1311"/>
      <c r="T69" s="1311"/>
      <c r="U69" s="1311"/>
      <c r="V69" s="1311"/>
    </row>
    <row r="70" spans="2:22">
      <c r="B70" s="282"/>
      <c r="C70" s="305"/>
      <c r="D70" s="282"/>
      <c r="E70" s="282"/>
      <c r="F70" s="282"/>
      <c r="Q70" s="1311"/>
      <c r="R70" s="1311"/>
      <c r="S70" s="1311"/>
      <c r="T70" s="1311"/>
      <c r="U70" s="1311"/>
      <c r="V70" s="1311"/>
    </row>
    <row r="71" spans="2:22">
      <c r="Q71" s="1311"/>
      <c r="R71" s="1311"/>
      <c r="S71" s="1311"/>
      <c r="T71" s="1311"/>
      <c r="U71" s="1311"/>
      <c r="V71" s="1311"/>
    </row>
  </sheetData>
  <mergeCells count="321">
    <mergeCell ref="M2:V2"/>
    <mergeCell ref="Q7:S7"/>
    <mergeCell ref="T7:V7"/>
    <mergeCell ref="T3:V3"/>
    <mergeCell ref="Q3:S3"/>
    <mergeCell ref="T10:V10"/>
    <mergeCell ref="E68:J68"/>
    <mergeCell ref="K68:M68"/>
    <mergeCell ref="N68:P68"/>
    <mergeCell ref="Q68:S68"/>
    <mergeCell ref="T68:V68"/>
    <mergeCell ref="D15:J15"/>
    <mergeCell ref="K16:M16"/>
    <mergeCell ref="T15:V15"/>
    <mergeCell ref="N16:P16"/>
    <mergeCell ref="Q16:S16"/>
    <mergeCell ref="D12:J12"/>
    <mergeCell ref="T13:V13"/>
    <mergeCell ref="K15:M15"/>
    <mergeCell ref="E9:J9"/>
    <mergeCell ref="Q8:S8"/>
    <mergeCell ref="T8:V8"/>
    <mergeCell ref="K12:M12"/>
    <mergeCell ref="N12:P12"/>
    <mergeCell ref="T12:V12"/>
    <mergeCell ref="N7:P7"/>
    <mergeCell ref="Q9:S9"/>
    <mergeCell ref="Q10:S10"/>
    <mergeCell ref="T6:V6"/>
    <mergeCell ref="Q12:S12"/>
    <mergeCell ref="N9:P9"/>
    <mergeCell ref="N3:P3"/>
    <mergeCell ref="K3:M3"/>
    <mergeCell ref="K10:M10"/>
    <mergeCell ref="T9:V9"/>
    <mergeCell ref="K9:M9"/>
    <mergeCell ref="N6:P6"/>
    <mergeCell ref="T4:V5"/>
    <mergeCell ref="T11:V11"/>
    <mergeCell ref="B3:J3"/>
    <mergeCell ref="B4:J5"/>
    <mergeCell ref="K4:M5"/>
    <mergeCell ref="N4:P5"/>
    <mergeCell ref="Q6:S6"/>
    <mergeCell ref="N8:P8"/>
    <mergeCell ref="N10:P10"/>
    <mergeCell ref="Q4:S5"/>
    <mergeCell ref="D8:J8"/>
    <mergeCell ref="E10:J10"/>
    <mergeCell ref="D7:J7"/>
    <mergeCell ref="K7:M7"/>
    <mergeCell ref="C6:J6"/>
    <mergeCell ref="K14:M14"/>
    <mergeCell ref="K13:M13"/>
    <mergeCell ref="E11:J11"/>
    <mergeCell ref="K11:M11"/>
    <mergeCell ref="K8:M8"/>
    <mergeCell ref="K6:M6"/>
    <mergeCell ref="N13:P13"/>
    <mergeCell ref="Q13:S13"/>
    <mergeCell ref="E13:J13"/>
    <mergeCell ref="E14:J14"/>
    <mergeCell ref="N11:P11"/>
    <mergeCell ref="Q11:S11"/>
    <mergeCell ref="T16:V16"/>
    <mergeCell ref="N14:P14"/>
    <mergeCell ref="Q14:S14"/>
    <mergeCell ref="T14:V14"/>
    <mergeCell ref="N15:P15"/>
    <mergeCell ref="Q15:S15"/>
    <mergeCell ref="E16:J16"/>
    <mergeCell ref="K22:M22"/>
    <mergeCell ref="N22:P22"/>
    <mergeCell ref="Q22:S22"/>
    <mergeCell ref="T22:V22"/>
    <mergeCell ref="T17:V17"/>
    <mergeCell ref="K18:M18"/>
    <mergeCell ref="N18:P18"/>
    <mergeCell ref="Q18:S18"/>
    <mergeCell ref="D22:J22"/>
    <mergeCell ref="E18:J18"/>
    <mergeCell ref="E19:J19"/>
    <mergeCell ref="K17:M17"/>
    <mergeCell ref="N17:P17"/>
    <mergeCell ref="K19:M19"/>
    <mergeCell ref="N19:P19"/>
    <mergeCell ref="E17:J17"/>
    <mergeCell ref="T20:V20"/>
    <mergeCell ref="K26:M26"/>
    <mergeCell ref="N26:P26"/>
    <mergeCell ref="K24:M24"/>
    <mergeCell ref="N24:P24"/>
    <mergeCell ref="Q24:S24"/>
    <mergeCell ref="T24:V24"/>
    <mergeCell ref="K23:M23"/>
    <mergeCell ref="N23:P23"/>
    <mergeCell ref="Q23:S23"/>
    <mergeCell ref="T23:V23"/>
    <mergeCell ref="K37:M37"/>
    <mergeCell ref="N37:P37"/>
    <mergeCell ref="Q37:S37"/>
    <mergeCell ref="T37:V37"/>
    <mergeCell ref="K34:M34"/>
    <mergeCell ref="N34:P34"/>
    <mergeCell ref="Q34:S34"/>
    <mergeCell ref="T34:V34"/>
    <mergeCell ref="Q35:S35"/>
    <mergeCell ref="K36:M36"/>
    <mergeCell ref="N36:P36"/>
    <mergeCell ref="Q36:S36"/>
    <mergeCell ref="T36:V36"/>
    <mergeCell ref="K42:M42"/>
    <mergeCell ref="N42:P42"/>
    <mergeCell ref="Q42:S42"/>
    <mergeCell ref="T42:V42"/>
    <mergeCell ref="K41:M41"/>
    <mergeCell ref="N41:P41"/>
    <mergeCell ref="Q41:S41"/>
    <mergeCell ref="T41:V41"/>
    <mergeCell ref="K40:M40"/>
    <mergeCell ref="N40:P40"/>
    <mergeCell ref="Q40:S40"/>
    <mergeCell ref="T40:V40"/>
    <mergeCell ref="K45:M45"/>
    <mergeCell ref="N45:P45"/>
    <mergeCell ref="Q45:S45"/>
    <mergeCell ref="T45:V45"/>
    <mergeCell ref="K44:M44"/>
    <mergeCell ref="N44:P44"/>
    <mergeCell ref="Q44:S44"/>
    <mergeCell ref="T44:V44"/>
    <mergeCell ref="K43:M43"/>
    <mergeCell ref="N43:P43"/>
    <mergeCell ref="Q43:S43"/>
    <mergeCell ref="T43:V43"/>
    <mergeCell ref="K48:M48"/>
    <mergeCell ref="N48:P48"/>
    <mergeCell ref="Q48:S48"/>
    <mergeCell ref="T48:V48"/>
    <mergeCell ref="K47:M47"/>
    <mergeCell ref="N47:P47"/>
    <mergeCell ref="Q47:S47"/>
    <mergeCell ref="T47:V47"/>
    <mergeCell ref="K46:M46"/>
    <mergeCell ref="N46:P46"/>
    <mergeCell ref="Q46:S46"/>
    <mergeCell ref="T46:V46"/>
    <mergeCell ref="E42:J42"/>
    <mergeCell ref="D43:J43"/>
    <mergeCell ref="E52:J52"/>
    <mergeCell ref="E44:J44"/>
    <mergeCell ref="E45:J45"/>
    <mergeCell ref="E46:J46"/>
    <mergeCell ref="E47:J47"/>
    <mergeCell ref="E48:J48"/>
    <mergeCell ref="D51:J51"/>
    <mergeCell ref="K64:M64"/>
    <mergeCell ref="N64:P64"/>
    <mergeCell ref="T65:V65"/>
    <mergeCell ref="Q57:S57"/>
    <mergeCell ref="T57:V57"/>
    <mergeCell ref="Q58:S58"/>
    <mergeCell ref="T58:V58"/>
    <mergeCell ref="K58:M58"/>
    <mergeCell ref="N58:P58"/>
    <mergeCell ref="T59:V59"/>
    <mergeCell ref="T63:V63"/>
    <mergeCell ref="K62:M62"/>
    <mergeCell ref="T62:V62"/>
    <mergeCell ref="K63:M63"/>
    <mergeCell ref="N59:P59"/>
    <mergeCell ref="K59:M59"/>
    <mergeCell ref="N60:P60"/>
    <mergeCell ref="Q60:S60"/>
    <mergeCell ref="T60:V60"/>
    <mergeCell ref="T61:V61"/>
    <mergeCell ref="K60:M60"/>
    <mergeCell ref="K57:M57"/>
    <mergeCell ref="N57:P57"/>
    <mergeCell ref="Q59:S59"/>
    <mergeCell ref="N63:P63"/>
    <mergeCell ref="Q63:S63"/>
    <mergeCell ref="N61:P61"/>
    <mergeCell ref="E67:J67"/>
    <mergeCell ref="K67:M67"/>
    <mergeCell ref="N67:P67"/>
    <mergeCell ref="Q67:S67"/>
    <mergeCell ref="T67:V67"/>
    <mergeCell ref="E66:J66"/>
    <mergeCell ref="K66:M66"/>
    <mergeCell ref="N66:P66"/>
    <mergeCell ref="Q66:S66"/>
    <mergeCell ref="T66:V66"/>
    <mergeCell ref="K61:M61"/>
    <mergeCell ref="D65:J65"/>
    <mergeCell ref="K65:M65"/>
    <mergeCell ref="N65:P65"/>
    <mergeCell ref="Q65:S65"/>
    <mergeCell ref="E64:J64"/>
    <mergeCell ref="E62:J62"/>
    <mergeCell ref="E63:J63"/>
    <mergeCell ref="E61:J61"/>
    <mergeCell ref="Q64:S64"/>
    <mergeCell ref="T64:V64"/>
    <mergeCell ref="Q62:S62"/>
    <mergeCell ref="Q61:S61"/>
    <mergeCell ref="N62:P62"/>
    <mergeCell ref="K55:M55"/>
    <mergeCell ref="N55:P55"/>
    <mergeCell ref="Q55:S55"/>
    <mergeCell ref="K56:M56"/>
    <mergeCell ref="N56:P56"/>
    <mergeCell ref="Q56:S56"/>
    <mergeCell ref="E54:J54"/>
    <mergeCell ref="K54:M54"/>
    <mergeCell ref="N54:P54"/>
    <mergeCell ref="Q54:S54"/>
    <mergeCell ref="E59:J59"/>
    <mergeCell ref="E60:J60"/>
    <mergeCell ref="D55:J55"/>
    <mergeCell ref="E56:J56"/>
    <mergeCell ref="E57:J57"/>
    <mergeCell ref="E58:J58"/>
    <mergeCell ref="T56:V56"/>
    <mergeCell ref="T55:V55"/>
    <mergeCell ref="N53:P53"/>
    <mergeCell ref="Q53:S53"/>
    <mergeCell ref="T53:V53"/>
    <mergeCell ref="Q51:S51"/>
    <mergeCell ref="T51:V51"/>
    <mergeCell ref="K52:M52"/>
    <mergeCell ref="N52:P52"/>
    <mergeCell ref="Q52:S52"/>
    <mergeCell ref="T52:V52"/>
    <mergeCell ref="K51:M51"/>
    <mergeCell ref="N51:P51"/>
    <mergeCell ref="T54:V54"/>
    <mergeCell ref="K53:M53"/>
    <mergeCell ref="E41:J41"/>
    <mergeCell ref="B32:J33"/>
    <mergeCell ref="K32:M33"/>
    <mergeCell ref="N32:P33"/>
    <mergeCell ref="Q32:S33"/>
    <mergeCell ref="T32:V33"/>
    <mergeCell ref="E35:J35"/>
    <mergeCell ref="E36:J36"/>
    <mergeCell ref="K35:M35"/>
    <mergeCell ref="N35:P35"/>
    <mergeCell ref="T35:V35"/>
    <mergeCell ref="D37:J37"/>
    <mergeCell ref="E38:J38"/>
    <mergeCell ref="E39:J39"/>
    <mergeCell ref="E40:J40"/>
    <mergeCell ref="D34:J34"/>
    <mergeCell ref="K39:M39"/>
    <mergeCell ref="N39:P39"/>
    <mergeCell ref="Q39:S39"/>
    <mergeCell ref="T39:V39"/>
    <mergeCell ref="K38:M38"/>
    <mergeCell ref="N38:P38"/>
    <mergeCell ref="Q38:S38"/>
    <mergeCell ref="T38:V38"/>
    <mergeCell ref="N50:P50"/>
    <mergeCell ref="Q50:S50"/>
    <mergeCell ref="T50:V50"/>
    <mergeCell ref="E49:J49"/>
    <mergeCell ref="E50:J50"/>
    <mergeCell ref="K49:M49"/>
    <mergeCell ref="N49:P49"/>
    <mergeCell ref="Q49:S49"/>
    <mergeCell ref="E53:J53"/>
    <mergeCell ref="K50:M50"/>
    <mergeCell ref="T49:V49"/>
    <mergeCell ref="T19:V19"/>
    <mergeCell ref="T18:V18"/>
    <mergeCell ref="Q17:S17"/>
    <mergeCell ref="Q19:S19"/>
    <mergeCell ref="Q29:S29"/>
    <mergeCell ref="T29:V29"/>
    <mergeCell ref="E21:J21"/>
    <mergeCell ref="K21:M21"/>
    <mergeCell ref="N21:P21"/>
    <mergeCell ref="Q21:S21"/>
    <mergeCell ref="T21:V21"/>
    <mergeCell ref="D27:J27"/>
    <mergeCell ref="K29:M29"/>
    <mergeCell ref="N29:P29"/>
    <mergeCell ref="E28:J28"/>
    <mergeCell ref="E29:J29"/>
    <mergeCell ref="K28:M28"/>
    <mergeCell ref="N28:P28"/>
    <mergeCell ref="E23:J23"/>
    <mergeCell ref="E24:J24"/>
    <mergeCell ref="E25:J25"/>
    <mergeCell ref="Q28:S28"/>
    <mergeCell ref="T28:V28"/>
    <mergeCell ref="K27:M27"/>
    <mergeCell ref="K31:M31"/>
    <mergeCell ref="N31:P31"/>
    <mergeCell ref="Q31:S31"/>
    <mergeCell ref="T31:V31"/>
    <mergeCell ref="Q30:S30"/>
    <mergeCell ref="E20:J20"/>
    <mergeCell ref="K20:M20"/>
    <mergeCell ref="N20:P20"/>
    <mergeCell ref="Q20:S20"/>
    <mergeCell ref="E30:J30"/>
    <mergeCell ref="K30:M30"/>
    <mergeCell ref="N30:P30"/>
    <mergeCell ref="E31:J31"/>
    <mergeCell ref="T30:V30"/>
    <mergeCell ref="N27:P27"/>
    <mergeCell ref="Q27:S27"/>
    <mergeCell ref="T27:V27"/>
    <mergeCell ref="E26:J26"/>
    <mergeCell ref="Q26:S26"/>
    <mergeCell ref="T26:V26"/>
    <mergeCell ref="K25:M25"/>
    <mergeCell ref="N25:P25"/>
    <mergeCell ref="Q25:S25"/>
    <mergeCell ref="T25:V25"/>
  </mergeCells>
  <phoneticPr fontId="2"/>
  <pageMargins left="0.78740157480314965" right="0.78740157480314965" top="0.59055118110236227" bottom="0.59055118110236227" header="0.39370078740157483" footer="0.39370078740157483"/>
  <pageSetup paperSize="9" scale="97" firstPageNumber="16" orientation="portrait" r:id="rId1"/>
  <headerFooter alignWithMargins="0">
    <oddHeader>&amp;R&amp;A</oddHeader>
    <oddFooter>&amp;C－２３－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S65"/>
  <sheetViews>
    <sheetView zoomScaleNormal="100" workbookViewId="0">
      <selection activeCell="D43" sqref="D43"/>
    </sheetView>
  </sheetViews>
  <sheetFormatPr defaultRowHeight="13.5"/>
  <cols>
    <col min="1" max="1" width="4.125" style="11" customWidth="1"/>
    <col min="2" max="2" width="11.125" style="11" customWidth="1"/>
    <col min="3" max="3" width="4.375" style="11" customWidth="1"/>
    <col min="4" max="4" width="4.5" style="11" customWidth="1"/>
    <col min="5" max="5" width="4.875" style="11" customWidth="1"/>
    <col min="6" max="7" width="4" style="11" customWidth="1"/>
    <col min="8" max="8" width="3.75" style="11" customWidth="1"/>
    <col min="9" max="12" width="4" style="11" customWidth="1"/>
    <col min="13" max="13" width="3.875" style="11" customWidth="1"/>
    <col min="14" max="14" width="4.25" style="11" customWidth="1"/>
    <col min="15" max="16" width="4" style="11" customWidth="1"/>
    <col min="17" max="17" width="5.625" style="11" customWidth="1"/>
    <col min="18" max="19" width="4" style="11" customWidth="1"/>
    <col min="20" max="20" width="5.25" style="11" customWidth="1"/>
    <col min="21" max="25" width="4" style="11" customWidth="1"/>
    <col min="26" max="16384" width="9" style="11"/>
  </cols>
  <sheetData>
    <row r="1" spans="1:35" s="151" customFormat="1" ht="26.25" customHeight="1">
      <c r="A1" s="1139" t="s">
        <v>871</v>
      </c>
      <c r="B1" s="199"/>
      <c r="C1" s="199"/>
      <c r="D1" s="199"/>
      <c r="E1" s="199"/>
      <c r="F1" s="199"/>
      <c r="G1" s="199"/>
      <c r="H1" s="199"/>
      <c r="I1" s="199"/>
      <c r="J1" s="199"/>
      <c r="K1" s="199"/>
      <c r="L1" s="199"/>
      <c r="M1" s="199"/>
      <c r="N1" s="199"/>
      <c r="O1" s="199"/>
      <c r="P1" s="199"/>
      <c r="Q1" s="199"/>
      <c r="R1" s="199"/>
      <c r="S1" s="153"/>
      <c r="T1" s="153"/>
      <c r="U1" s="153"/>
      <c r="V1" s="153"/>
      <c r="W1" s="153"/>
      <c r="X1" s="152"/>
      <c r="Y1" s="152"/>
      <c r="Z1" s="152"/>
      <c r="AA1" s="152"/>
      <c r="AB1" s="152"/>
      <c r="AC1" s="152"/>
      <c r="AD1" s="152"/>
      <c r="AE1" s="152"/>
      <c r="AF1" s="152"/>
      <c r="AG1" s="152"/>
      <c r="AH1" s="152"/>
      <c r="AI1" s="152"/>
    </row>
    <row r="2" spans="1:35" ht="14.25">
      <c r="A2" s="79"/>
      <c r="B2" s="349"/>
      <c r="C2" s="349"/>
      <c r="D2" s="349"/>
      <c r="E2" s="349"/>
      <c r="F2" s="349"/>
      <c r="G2" s="349"/>
      <c r="H2" s="349"/>
      <c r="I2" s="349"/>
      <c r="J2" s="349"/>
      <c r="K2" s="1879" t="s">
        <v>75</v>
      </c>
      <c r="L2" s="1879"/>
      <c r="M2" s="1879"/>
      <c r="N2" s="1879"/>
      <c r="O2" s="1879"/>
      <c r="P2" s="1879"/>
      <c r="Q2" s="1879"/>
      <c r="R2" s="1879"/>
      <c r="S2" s="24"/>
      <c r="T2" s="24"/>
      <c r="U2" s="24"/>
      <c r="V2" s="24"/>
    </row>
    <row r="3" spans="1:35" s="24" customFormat="1" ht="14.25">
      <c r="A3" s="79"/>
      <c r="B3" s="1871" t="s">
        <v>7</v>
      </c>
      <c r="C3" s="1872" t="s">
        <v>76</v>
      </c>
      <c r="D3" s="1872"/>
      <c r="E3" s="1872"/>
      <c r="F3" s="1872"/>
      <c r="G3" s="1872"/>
      <c r="H3" s="1872"/>
      <c r="I3" s="1872"/>
      <c r="J3" s="1872"/>
      <c r="K3" s="1872" t="s">
        <v>227</v>
      </c>
      <c r="L3" s="1872"/>
      <c r="M3" s="1872"/>
      <c r="N3" s="1872"/>
      <c r="O3" s="1872"/>
      <c r="P3" s="1872"/>
      <c r="Q3" s="1872"/>
      <c r="R3" s="1881"/>
    </row>
    <row r="4" spans="1:35" s="24" customFormat="1" ht="14.25">
      <c r="A4" s="79"/>
      <c r="B4" s="1466"/>
      <c r="C4" s="1452" t="s">
        <v>1571</v>
      </c>
      <c r="D4" s="1452"/>
      <c r="E4" s="1452" t="s">
        <v>825</v>
      </c>
      <c r="F4" s="1452"/>
      <c r="G4" s="1452" t="s">
        <v>631</v>
      </c>
      <c r="H4" s="1452"/>
      <c r="I4" s="1452" t="s">
        <v>1627</v>
      </c>
      <c r="J4" s="1452"/>
      <c r="K4" s="1452" t="s">
        <v>1959</v>
      </c>
      <c r="L4" s="1452"/>
      <c r="M4" s="1452" t="s">
        <v>825</v>
      </c>
      <c r="N4" s="1452"/>
      <c r="O4" s="1452" t="s">
        <v>631</v>
      </c>
      <c r="P4" s="1452"/>
      <c r="Q4" s="1452" t="s">
        <v>1627</v>
      </c>
      <c r="R4" s="1453"/>
    </row>
    <row r="5" spans="1:35" s="24" customFormat="1" ht="18.75" customHeight="1">
      <c r="A5" s="79"/>
      <c r="B5" s="1197" t="s">
        <v>2305</v>
      </c>
      <c r="C5" s="1850">
        <v>30232</v>
      </c>
      <c r="D5" s="1850"/>
      <c r="E5" s="1850">
        <v>27215</v>
      </c>
      <c r="F5" s="1850"/>
      <c r="G5" s="1850">
        <v>2902</v>
      </c>
      <c r="H5" s="1850"/>
      <c r="I5" s="1850">
        <v>115</v>
      </c>
      <c r="J5" s="1850"/>
      <c r="K5" s="1850">
        <v>135620</v>
      </c>
      <c r="L5" s="1850"/>
      <c r="M5" s="1850">
        <v>121214</v>
      </c>
      <c r="N5" s="1850"/>
      <c r="O5" s="1850">
        <v>13958</v>
      </c>
      <c r="P5" s="1850"/>
      <c r="Q5" s="1850">
        <v>448</v>
      </c>
      <c r="R5" s="1880"/>
    </row>
    <row r="6" spans="1:35" s="24" customFormat="1" ht="18.75" customHeight="1">
      <c r="A6" s="79"/>
      <c r="B6" s="1197" t="s">
        <v>1881</v>
      </c>
      <c r="C6" s="1850">
        <v>30481</v>
      </c>
      <c r="D6" s="1850"/>
      <c r="E6" s="1850">
        <v>27501</v>
      </c>
      <c r="F6" s="1850"/>
      <c r="G6" s="1850">
        <v>2832</v>
      </c>
      <c r="H6" s="1850"/>
      <c r="I6" s="1850">
        <v>148</v>
      </c>
      <c r="J6" s="1850"/>
      <c r="K6" s="1850">
        <v>132568</v>
      </c>
      <c r="L6" s="1850"/>
      <c r="M6" s="1850">
        <v>119087</v>
      </c>
      <c r="N6" s="1850"/>
      <c r="O6" s="1850">
        <v>13007</v>
      </c>
      <c r="P6" s="1850"/>
      <c r="Q6" s="1850">
        <v>474</v>
      </c>
      <c r="R6" s="1880"/>
    </row>
    <row r="7" spans="1:35" s="24" customFormat="1" ht="18.75" customHeight="1">
      <c r="A7" s="79"/>
      <c r="B7" s="1197" t="s">
        <v>1965</v>
      </c>
      <c r="C7" s="1850">
        <v>30595</v>
      </c>
      <c r="D7" s="1850"/>
      <c r="E7" s="1850">
        <v>27717</v>
      </c>
      <c r="F7" s="1850"/>
      <c r="G7" s="1850">
        <v>2741</v>
      </c>
      <c r="H7" s="1850"/>
      <c r="I7" s="1850">
        <v>137</v>
      </c>
      <c r="J7" s="1850"/>
      <c r="K7" s="1850">
        <v>131829</v>
      </c>
      <c r="L7" s="1850"/>
      <c r="M7" s="1850">
        <v>118453</v>
      </c>
      <c r="N7" s="1850"/>
      <c r="O7" s="1850">
        <v>12715</v>
      </c>
      <c r="P7" s="1850"/>
      <c r="Q7" s="1850">
        <v>661</v>
      </c>
      <c r="R7" s="1880"/>
    </row>
    <row r="8" spans="1:35" s="24" customFormat="1" ht="18.75" customHeight="1">
      <c r="A8" s="79"/>
      <c r="B8" s="1197" t="s">
        <v>2034</v>
      </c>
      <c r="C8" s="1850">
        <v>30711</v>
      </c>
      <c r="D8" s="1850"/>
      <c r="E8" s="1850">
        <v>27956</v>
      </c>
      <c r="F8" s="1850"/>
      <c r="G8" s="1850">
        <v>2651</v>
      </c>
      <c r="H8" s="1850"/>
      <c r="I8" s="1850">
        <v>104</v>
      </c>
      <c r="J8" s="1850"/>
      <c r="K8" s="1850">
        <v>125322</v>
      </c>
      <c r="L8" s="1850"/>
      <c r="M8" s="1850">
        <v>113070</v>
      </c>
      <c r="N8" s="1850"/>
      <c r="O8" s="1850">
        <v>11870</v>
      </c>
      <c r="P8" s="1850"/>
      <c r="Q8" s="1850">
        <v>382</v>
      </c>
      <c r="R8" s="1880"/>
    </row>
    <row r="9" spans="1:35" s="24" customFormat="1" ht="18.75" customHeight="1">
      <c r="A9" s="79"/>
      <c r="B9" s="1029" t="s">
        <v>2182</v>
      </c>
      <c r="C9" s="1870">
        <v>30948</v>
      </c>
      <c r="D9" s="1870"/>
      <c r="E9" s="1870">
        <v>28231</v>
      </c>
      <c r="F9" s="1870"/>
      <c r="G9" s="1870">
        <v>2611</v>
      </c>
      <c r="H9" s="1870"/>
      <c r="I9" s="1870">
        <v>106</v>
      </c>
      <c r="J9" s="1870"/>
      <c r="K9" s="1870">
        <v>120502</v>
      </c>
      <c r="L9" s="1870"/>
      <c r="M9" s="1870">
        <v>108786</v>
      </c>
      <c r="N9" s="1870"/>
      <c r="O9" s="1870">
        <v>11362</v>
      </c>
      <c r="P9" s="1870"/>
      <c r="Q9" s="1870">
        <v>353</v>
      </c>
      <c r="R9" s="1882"/>
    </row>
    <row r="10" spans="1:35" s="24" customFormat="1" ht="14.25">
      <c r="A10" s="79"/>
      <c r="B10" s="80"/>
      <c r="C10" s="81"/>
      <c r="D10" s="81"/>
      <c r="E10" s="81"/>
      <c r="F10" s="81"/>
      <c r="G10" s="81"/>
      <c r="H10" s="81"/>
      <c r="I10" s="81"/>
      <c r="J10" s="81"/>
      <c r="K10" s="81"/>
      <c r="L10" s="81"/>
      <c r="M10" s="81"/>
      <c r="N10" s="81"/>
      <c r="O10" s="81"/>
      <c r="P10" s="81"/>
      <c r="Q10" s="81"/>
      <c r="R10" s="81"/>
    </row>
    <row r="11" spans="1:35" s="24" customFormat="1" ht="14.25">
      <c r="A11" s="79"/>
      <c r="B11" s="351" t="s">
        <v>228</v>
      </c>
      <c r="C11" s="351"/>
      <c r="D11" s="351"/>
      <c r="E11" s="351"/>
      <c r="F11" s="351"/>
      <c r="G11" s="351"/>
      <c r="H11" s="351"/>
      <c r="I11" s="351"/>
      <c r="J11" s="351"/>
      <c r="K11" s="351"/>
      <c r="L11" s="351"/>
      <c r="M11" s="351"/>
      <c r="N11" s="349"/>
      <c r="O11" s="349"/>
      <c r="P11" s="349"/>
    </row>
    <row r="12" spans="1:35" s="24" customFormat="1" ht="14.25">
      <c r="A12" s="79"/>
      <c r="B12" s="351" t="s">
        <v>620</v>
      </c>
      <c r="C12" s="349"/>
      <c r="D12" s="349"/>
      <c r="E12" s="349"/>
      <c r="F12" s="349"/>
      <c r="G12" s="349"/>
      <c r="H12" s="349"/>
      <c r="I12" s="349"/>
      <c r="J12" s="349"/>
      <c r="K12" s="349"/>
      <c r="L12" s="349"/>
      <c r="M12" s="349"/>
      <c r="N12" s="349"/>
      <c r="O12" s="349"/>
      <c r="P12" s="349"/>
    </row>
    <row r="13" spans="1:35" s="24" customFormat="1" ht="14.25">
      <c r="A13" s="79"/>
      <c r="B13" s="351" t="s">
        <v>621</v>
      </c>
      <c r="C13" s="349"/>
      <c r="D13" s="349"/>
      <c r="E13" s="349"/>
      <c r="F13" s="349"/>
      <c r="G13" s="349"/>
      <c r="H13" s="349"/>
      <c r="I13" s="349"/>
      <c r="J13" s="349"/>
      <c r="K13" s="349"/>
      <c r="L13" s="349"/>
      <c r="M13" s="349"/>
      <c r="N13" s="349"/>
      <c r="O13" s="349"/>
      <c r="P13" s="349"/>
    </row>
    <row r="14" spans="1:35" s="24" customFormat="1" ht="14.25">
      <c r="A14" s="79"/>
      <c r="B14" s="351" t="s">
        <v>2341</v>
      </c>
    </row>
    <row r="15" spans="1:35" s="24" customFormat="1" ht="35.25" customHeight="1">
      <c r="A15" s="79"/>
    </row>
    <row r="16" spans="1:35" s="151" customFormat="1" ht="26.25" customHeight="1">
      <c r="A16" s="1139" t="s">
        <v>151</v>
      </c>
      <c r="B16" s="199"/>
      <c r="C16" s="199"/>
      <c r="D16" s="199"/>
      <c r="E16" s="199"/>
      <c r="F16" s="199"/>
      <c r="G16" s="199"/>
      <c r="H16" s="199"/>
      <c r="I16" s="199"/>
      <c r="J16" s="199"/>
      <c r="K16" s="199"/>
      <c r="L16" s="199"/>
      <c r="M16" s="199"/>
      <c r="N16" s="199"/>
      <c r="O16" s="199"/>
      <c r="P16" s="199"/>
      <c r="Q16" s="199"/>
      <c r="R16" s="199"/>
      <c r="S16" s="153"/>
      <c r="T16" s="153"/>
      <c r="U16" s="153"/>
      <c r="V16" s="153"/>
      <c r="W16" s="153"/>
      <c r="X16" s="152"/>
      <c r="Y16" s="152"/>
      <c r="Z16" s="152"/>
      <c r="AA16" s="152"/>
      <c r="AB16" s="152"/>
      <c r="AC16" s="152"/>
      <c r="AD16" s="152"/>
      <c r="AE16" s="152"/>
      <c r="AF16" s="152"/>
      <c r="AG16" s="152"/>
      <c r="AH16" s="152"/>
      <c r="AI16" s="152"/>
    </row>
    <row r="17" spans="2:45" ht="14.25" customHeight="1">
      <c r="B17" s="1186"/>
      <c r="C17" s="1186"/>
      <c r="D17" s="1186"/>
      <c r="E17" s="1186"/>
      <c r="F17" s="1186"/>
      <c r="G17" s="1186"/>
      <c r="H17" s="1186"/>
      <c r="I17" s="1186"/>
      <c r="J17" s="1186"/>
      <c r="K17" s="1186"/>
      <c r="L17" s="1472" t="s">
        <v>2368</v>
      </c>
      <c r="M17" s="1472"/>
      <c r="N17" s="1472"/>
      <c r="O17" s="1472"/>
      <c r="P17" s="1472"/>
      <c r="Q17" s="1472"/>
      <c r="R17" s="1472"/>
      <c r="S17" s="1555"/>
      <c r="T17" s="1555"/>
    </row>
    <row r="18" spans="2:45" ht="14.25" customHeight="1">
      <c r="B18" s="1419" t="s">
        <v>824</v>
      </c>
      <c r="C18" s="1420" t="s">
        <v>463</v>
      </c>
      <c r="D18" s="1420"/>
      <c r="E18" s="1420"/>
      <c r="F18" s="1420"/>
      <c r="G18" s="1420"/>
      <c r="H18" s="1420"/>
      <c r="I18" s="1420"/>
      <c r="J18" s="1420"/>
      <c r="K18" s="1420"/>
      <c r="L18" s="1420"/>
      <c r="M18" s="1420"/>
      <c r="N18" s="1420"/>
      <c r="O18" s="1420"/>
      <c r="P18" s="1420"/>
      <c r="Q18" s="1420"/>
      <c r="R18" s="1433"/>
    </row>
    <row r="19" spans="2:45" ht="14.25" customHeight="1">
      <c r="B19" s="1873"/>
      <c r="C19" s="1416" t="s">
        <v>464</v>
      </c>
      <c r="D19" s="1416"/>
      <c r="E19" s="1416"/>
      <c r="F19" s="1416"/>
      <c r="G19" s="1416"/>
      <c r="H19" s="1416"/>
      <c r="I19" s="1416"/>
      <c r="J19" s="1416"/>
      <c r="K19" s="1416"/>
      <c r="L19" s="1416"/>
      <c r="M19" s="1416"/>
      <c r="N19" s="1416"/>
      <c r="O19" s="1416"/>
      <c r="P19" s="1416"/>
      <c r="Q19" s="1874" t="s">
        <v>1</v>
      </c>
      <c r="R19" s="1875"/>
    </row>
    <row r="20" spans="2:45" ht="14.25" customHeight="1">
      <c r="B20" s="1873"/>
      <c r="C20" s="1416" t="s">
        <v>1890</v>
      </c>
      <c r="D20" s="1416"/>
      <c r="E20" s="1416" t="s">
        <v>1749</v>
      </c>
      <c r="F20" s="1416"/>
      <c r="G20" s="1416"/>
      <c r="H20" s="1416"/>
      <c r="I20" s="1416"/>
      <c r="J20" s="1416"/>
      <c r="K20" s="1416"/>
      <c r="L20" s="1416"/>
      <c r="M20" s="1416"/>
      <c r="N20" s="1416"/>
      <c r="O20" s="1416" t="s">
        <v>823</v>
      </c>
      <c r="P20" s="1416"/>
      <c r="Q20" s="1874"/>
      <c r="R20" s="1875"/>
      <c r="T20" s="1555"/>
      <c r="U20" s="1555"/>
    </row>
    <row r="21" spans="2:45" ht="14.25" customHeight="1">
      <c r="B21" s="1873"/>
      <c r="C21" s="1416"/>
      <c r="D21" s="1416"/>
      <c r="E21" s="1416" t="s">
        <v>1889</v>
      </c>
      <c r="F21" s="1416"/>
      <c r="G21" s="1416" t="s">
        <v>860</v>
      </c>
      <c r="H21" s="1416"/>
      <c r="I21" s="1867" t="s">
        <v>1750</v>
      </c>
      <c r="J21" s="1867"/>
      <c r="K21" s="1869" t="s">
        <v>1476</v>
      </c>
      <c r="L21" s="1869"/>
      <c r="M21" s="1416" t="s">
        <v>1627</v>
      </c>
      <c r="N21" s="1416"/>
      <c r="O21" s="1416"/>
      <c r="P21" s="1416"/>
      <c r="Q21" s="1874"/>
      <c r="R21" s="1875"/>
      <c r="T21" s="7"/>
      <c r="U21" s="7"/>
    </row>
    <row r="22" spans="2:45" ht="14.25" customHeight="1">
      <c r="B22" s="1873"/>
      <c r="C22" s="1416"/>
      <c r="D22" s="1416"/>
      <c r="E22" s="1416"/>
      <c r="F22" s="1416"/>
      <c r="G22" s="1416"/>
      <c r="H22" s="1416"/>
      <c r="I22" s="1867"/>
      <c r="J22" s="1867"/>
      <c r="K22" s="1869"/>
      <c r="L22" s="1869"/>
      <c r="M22" s="1416"/>
      <c r="N22" s="1416"/>
      <c r="O22" s="1416"/>
      <c r="P22" s="1416"/>
      <c r="Q22" s="1874"/>
      <c r="R22" s="1875"/>
    </row>
    <row r="23" spans="2:45" ht="18.75" customHeight="1">
      <c r="B23" s="1185" t="s">
        <v>1881</v>
      </c>
      <c r="C23" s="1860">
        <v>6233</v>
      </c>
      <c r="D23" s="1860"/>
      <c r="E23" s="1860">
        <v>4139</v>
      </c>
      <c r="F23" s="1860"/>
      <c r="G23" s="1860">
        <v>774</v>
      </c>
      <c r="H23" s="1860"/>
      <c r="I23" s="1860">
        <v>903</v>
      </c>
      <c r="J23" s="1860"/>
      <c r="K23" s="1860">
        <v>305</v>
      </c>
      <c r="L23" s="1860"/>
      <c r="M23" s="1860">
        <v>113</v>
      </c>
      <c r="N23" s="1860"/>
      <c r="O23" s="1860">
        <v>623</v>
      </c>
      <c r="P23" s="1860"/>
      <c r="Q23" s="1860">
        <v>676</v>
      </c>
      <c r="R23" s="1868"/>
      <c r="S23" s="7"/>
      <c r="T23" s="7"/>
    </row>
    <row r="24" spans="2:45" ht="18.75" customHeight="1">
      <c r="B24" s="1185" t="s">
        <v>1965</v>
      </c>
      <c r="C24" s="1860">
        <v>6224</v>
      </c>
      <c r="D24" s="1860"/>
      <c r="E24" s="1860">
        <v>4047</v>
      </c>
      <c r="F24" s="1860"/>
      <c r="G24" s="1860">
        <v>720</v>
      </c>
      <c r="H24" s="1860"/>
      <c r="I24" s="1860">
        <v>926</v>
      </c>
      <c r="J24" s="1860"/>
      <c r="K24" s="1860">
        <v>299</v>
      </c>
      <c r="L24" s="1860"/>
      <c r="M24" s="1860">
        <v>232</v>
      </c>
      <c r="N24" s="1860"/>
      <c r="O24" s="1860">
        <v>629</v>
      </c>
      <c r="P24" s="1860"/>
      <c r="Q24" s="1860">
        <v>728</v>
      </c>
      <c r="R24" s="1868"/>
      <c r="S24" s="7"/>
      <c r="T24" s="7"/>
      <c r="U24" s="7"/>
      <c r="V24" s="7"/>
      <c r="W24" s="29"/>
      <c r="X24" s="29"/>
      <c r="Y24" s="29"/>
      <c r="Z24" s="29"/>
      <c r="AA24" s="29"/>
      <c r="AB24" s="29"/>
      <c r="AC24" s="29"/>
      <c r="AD24" s="29"/>
      <c r="AE24" s="29"/>
      <c r="AF24" s="29"/>
      <c r="AG24" s="29"/>
      <c r="AH24" s="29"/>
      <c r="AI24" s="29"/>
      <c r="AJ24" s="29"/>
      <c r="AK24" s="29"/>
      <c r="AL24" s="29"/>
      <c r="AM24" s="29"/>
      <c r="AN24" s="29"/>
      <c r="AO24" s="29"/>
      <c r="AP24" s="29"/>
      <c r="AQ24" s="29"/>
      <c r="AR24" s="29"/>
      <c r="AS24" s="29"/>
    </row>
    <row r="25" spans="2:45" ht="18.75" customHeight="1">
      <c r="B25" s="1185" t="s">
        <v>2034</v>
      </c>
      <c r="C25" s="1860">
        <v>6116</v>
      </c>
      <c r="D25" s="1860"/>
      <c r="E25" s="1860">
        <v>4037</v>
      </c>
      <c r="F25" s="1860"/>
      <c r="G25" s="1650">
        <v>1670</v>
      </c>
      <c r="H25" s="1650"/>
      <c r="I25" s="1416"/>
      <c r="J25" s="1416"/>
      <c r="K25" s="1860">
        <v>299</v>
      </c>
      <c r="L25" s="1860"/>
      <c r="M25" s="1860">
        <v>110</v>
      </c>
      <c r="N25" s="1860"/>
      <c r="O25" s="1860">
        <v>640</v>
      </c>
      <c r="P25" s="1860"/>
      <c r="Q25" s="1860">
        <v>758</v>
      </c>
      <c r="R25" s="1868"/>
      <c r="S25" s="7"/>
      <c r="T25" s="7"/>
      <c r="U25" s="7"/>
      <c r="V25" s="7"/>
      <c r="W25" s="29"/>
      <c r="X25" s="29"/>
      <c r="Y25" s="29"/>
      <c r="Z25" s="29"/>
      <c r="AA25" s="29"/>
      <c r="AB25" s="29"/>
      <c r="AC25" s="29"/>
      <c r="AD25" s="29"/>
      <c r="AE25" s="29"/>
      <c r="AF25" s="29"/>
      <c r="AG25" s="29"/>
      <c r="AH25" s="29"/>
      <c r="AI25" s="29"/>
      <c r="AJ25" s="29"/>
      <c r="AK25" s="29"/>
      <c r="AL25" s="29"/>
      <c r="AM25" s="29"/>
      <c r="AN25" s="29"/>
      <c r="AO25" s="29"/>
      <c r="AP25" s="29"/>
      <c r="AQ25" s="29"/>
      <c r="AR25" s="29"/>
      <c r="AS25" s="29"/>
    </row>
    <row r="26" spans="2:45" ht="18.75" customHeight="1">
      <c r="B26" s="1185" t="s">
        <v>2182</v>
      </c>
      <c r="C26" s="1860">
        <v>6006</v>
      </c>
      <c r="D26" s="1860"/>
      <c r="E26" s="1860">
        <v>4005</v>
      </c>
      <c r="F26" s="1860"/>
      <c r="G26" s="1650">
        <v>1659</v>
      </c>
      <c r="H26" s="1650"/>
      <c r="I26" s="1416"/>
      <c r="J26" s="1416"/>
      <c r="K26" s="1860">
        <v>282</v>
      </c>
      <c r="L26" s="1860"/>
      <c r="M26" s="1860">
        <v>120</v>
      </c>
      <c r="N26" s="1860"/>
      <c r="O26" s="1860">
        <v>631</v>
      </c>
      <c r="P26" s="1860"/>
      <c r="Q26" s="1860">
        <v>702</v>
      </c>
      <c r="R26" s="1868"/>
      <c r="S26" s="7"/>
      <c r="T26" s="7"/>
      <c r="U26" s="7"/>
      <c r="V26" s="7"/>
      <c r="W26" s="29"/>
      <c r="X26" s="29"/>
      <c r="Y26" s="29"/>
      <c r="Z26" s="29"/>
      <c r="AA26" s="29"/>
      <c r="AB26" s="29"/>
      <c r="AC26" s="29"/>
      <c r="AD26" s="29"/>
      <c r="AE26" s="29"/>
      <c r="AF26" s="29"/>
      <c r="AG26" s="29"/>
      <c r="AH26" s="29"/>
      <c r="AI26" s="29"/>
      <c r="AJ26" s="29"/>
      <c r="AK26" s="29"/>
      <c r="AL26" s="29"/>
      <c r="AM26" s="29"/>
      <c r="AN26" s="29"/>
      <c r="AO26" s="29"/>
      <c r="AP26" s="29"/>
      <c r="AQ26" s="29"/>
      <c r="AR26" s="29"/>
      <c r="AS26" s="29"/>
    </row>
    <row r="27" spans="2:45" ht="18.75" customHeight="1">
      <c r="B27" s="1207" t="s">
        <v>2258</v>
      </c>
      <c r="C27" s="1862">
        <v>6146</v>
      </c>
      <c r="D27" s="1862"/>
      <c r="E27" s="1862">
        <v>4065</v>
      </c>
      <c r="F27" s="1862"/>
      <c r="G27" s="1858">
        <v>1685</v>
      </c>
      <c r="H27" s="1858"/>
      <c r="I27" s="1859"/>
      <c r="J27" s="1859"/>
      <c r="K27" s="1862">
        <v>285</v>
      </c>
      <c r="L27" s="1862"/>
      <c r="M27" s="1862">
        <v>111</v>
      </c>
      <c r="N27" s="1862"/>
      <c r="O27" s="1862">
        <v>608</v>
      </c>
      <c r="P27" s="1862"/>
      <c r="Q27" s="1862">
        <v>646</v>
      </c>
      <c r="R27" s="1877"/>
      <c r="S27" s="7"/>
      <c r="T27" s="7"/>
      <c r="U27" s="7"/>
      <c r="V27" s="7"/>
      <c r="W27" s="29"/>
      <c r="X27" s="29"/>
      <c r="Y27" s="29"/>
      <c r="Z27" s="29"/>
      <c r="AA27" s="29"/>
      <c r="AB27" s="29"/>
      <c r="AC27" s="29"/>
      <c r="AD27" s="29"/>
      <c r="AE27" s="29"/>
      <c r="AF27" s="29"/>
      <c r="AG27" s="29"/>
      <c r="AH27" s="29"/>
      <c r="AI27" s="29"/>
      <c r="AJ27" s="29"/>
      <c r="AK27" s="29"/>
      <c r="AL27" s="29"/>
      <c r="AM27" s="29"/>
      <c r="AN27" s="29"/>
      <c r="AO27" s="29"/>
      <c r="AP27" s="29"/>
      <c r="AQ27" s="29"/>
      <c r="AR27" s="29"/>
      <c r="AS27" s="29"/>
    </row>
    <row r="28" spans="2:45">
      <c r="B28" s="1192" t="s">
        <v>1417</v>
      </c>
      <c r="C28" s="769"/>
      <c r="D28" s="769"/>
      <c r="E28" s="1864"/>
      <c r="F28" s="1864"/>
      <c r="G28" s="1864"/>
      <c r="H28" s="1864"/>
      <c r="I28" s="1864"/>
      <c r="J28" s="1864"/>
      <c r="K28" s="1864"/>
      <c r="L28" s="1864"/>
      <c r="M28" s="1864"/>
      <c r="N28" s="1864"/>
      <c r="O28" s="1864"/>
      <c r="P28" s="1864"/>
      <c r="Q28" s="1878"/>
      <c r="R28" s="1878"/>
      <c r="S28" s="7"/>
      <c r="T28" s="7"/>
      <c r="U28" s="7"/>
      <c r="V28" s="7"/>
      <c r="W28" s="29"/>
      <c r="X28" s="29"/>
      <c r="Y28" s="29"/>
      <c r="Z28" s="29"/>
      <c r="AA28" s="29"/>
      <c r="AB28" s="29"/>
      <c r="AC28" s="29"/>
      <c r="AD28" s="29"/>
      <c r="AE28" s="29"/>
      <c r="AF28" s="29"/>
      <c r="AG28" s="29"/>
      <c r="AH28" s="29"/>
      <c r="AI28" s="29"/>
      <c r="AJ28" s="29"/>
      <c r="AK28" s="29"/>
      <c r="AL28" s="29"/>
      <c r="AM28" s="29"/>
      <c r="AN28" s="29"/>
      <c r="AO28" s="29"/>
      <c r="AP28" s="29"/>
      <c r="AQ28" s="29"/>
      <c r="AR28" s="29"/>
      <c r="AS28" s="29"/>
    </row>
    <row r="29" spans="2:45" ht="14.25" customHeight="1">
      <c r="B29" s="1189"/>
      <c r="C29" s="1190"/>
      <c r="D29" s="1190"/>
      <c r="E29" s="1190"/>
      <c r="F29" s="1190"/>
      <c r="G29" s="1201"/>
      <c r="H29" s="49"/>
      <c r="I29" s="1201"/>
      <c r="J29" s="49"/>
      <c r="K29" s="1201"/>
      <c r="L29" s="49"/>
      <c r="M29" s="1201"/>
      <c r="N29" s="49"/>
      <c r="O29" s="1201"/>
      <c r="P29" s="49"/>
      <c r="Q29" s="35"/>
      <c r="R29" s="1191"/>
      <c r="S29" s="7"/>
      <c r="T29" s="7"/>
      <c r="U29" s="7"/>
      <c r="V29" s="7"/>
      <c r="W29" s="29"/>
      <c r="X29" s="29"/>
      <c r="Y29" s="29"/>
      <c r="Z29" s="29"/>
      <c r="AA29" s="29"/>
      <c r="AB29" s="29"/>
      <c r="AC29" s="29"/>
      <c r="AD29" s="29"/>
      <c r="AE29" s="29"/>
      <c r="AF29" s="29"/>
      <c r="AG29" s="29"/>
      <c r="AH29" s="29"/>
      <c r="AI29" s="29"/>
      <c r="AJ29" s="29"/>
      <c r="AK29" s="29"/>
      <c r="AL29" s="29"/>
      <c r="AM29" s="29"/>
      <c r="AN29" s="29"/>
      <c r="AO29" s="29"/>
      <c r="AP29" s="29"/>
      <c r="AQ29" s="29"/>
      <c r="AR29" s="29"/>
      <c r="AS29" s="29"/>
    </row>
    <row r="30" spans="2:45" ht="14.25" customHeight="1">
      <c r="B30" s="1204"/>
      <c r="C30" s="1190"/>
      <c r="D30" s="1190"/>
      <c r="E30" s="1190"/>
      <c r="F30" s="1190"/>
      <c r="G30" s="1201"/>
      <c r="H30" s="49"/>
      <c r="I30" s="1201"/>
      <c r="J30" s="49"/>
      <c r="K30" s="1201"/>
      <c r="L30" s="49"/>
      <c r="M30" s="1201"/>
      <c r="N30" s="49"/>
      <c r="O30" s="1201"/>
      <c r="P30" s="49"/>
      <c r="Q30" s="35"/>
      <c r="R30" s="1191"/>
      <c r="S30" s="7"/>
      <c r="T30" s="7"/>
      <c r="U30" s="7"/>
      <c r="V30" s="7"/>
      <c r="W30" s="29"/>
      <c r="X30" s="29"/>
      <c r="Y30" s="29"/>
      <c r="Z30" s="29"/>
      <c r="AA30" s="29"/>
      <c r="AB30" s="29"/>
      <c r="AC30" s="29"/>
      <c r="AD30" s="29"/>
      <c r="AE30" s="29"/>
      <c r="AF30" s="29"/>
      <c r="AG30" s="29"/>
      <c r="AH30" s="29"/>
      <c r="AI30" s="29"/>
      <c r="AJ30" s="29"/>
      <c r="AK30" s="29"/>
      <c r="AL30" s="29"/>
      <c r="AM30" s="29"/>
      <c r="AN30" s="29"/>
      <c r="AO30" s="29"/>
      <c r="AP30" s="29"/>
      <c r="AQ30" s="29"/>
      <c r="AR30" s="29"/>
      <c r="AS30" s="29"/>
    </row>
    <row r="31" spans="2:45" ht="14.25" customHeight="1">
      <c r="B31" s="1204"/>
      <c r="C31" s="1190"/>
      <c r="D31" s="1190"/>
      <c r="E31" s="1190"/>
      <c r="F31" s="1190"/>
      <c r="G31" s="1201"/>
      <c r="H31" s="49"/>
      <c r="I31" s="1201"/>
      <c r="J31" s="49"/>
      <c r="K31" s="1201"/>
      <c r="L31" s="49"/>
      <c r="M31" s="1201"/>
      <c r="N31" s="49"/>
      <c r="O31" s="1201"/>
      <c r="P31" s="49"/>
      <c r="Q31" s="35"/>
      <c r="R31" s="1191"/>
      <c r="S31" s="7"/>
      <c r="T31" s="7"/>
      <c r="U31" s="7"/>
      <c r="V31" s="7"/>
      <c r="W31" s="29"/>
      <c r="X31" s="29"/>
      <c r="Y31" s="29"/>
      <c r="Z31" s="29"/>
      <c r="AA31" s="29"/>
      <c r="AB31" s="29"/>
      <c r="AC31" s="29"/>
      <c r="AD31" s="29"/>
      <c r="AE31" s="29"/>
      <c r="AF31" s="29"/>
      <c r="AG31" s="29"/>
      <c r="AH31" s="29"/>
      <c r="AI31" s="29"/>
      <c r="AJ31" s="29"/>
      <c r="AK31" s="29"/>
      <c r="AL31" s="29"/>
      <c r="AM31" s="29"/>
      <c r="AN31" s="29"/>
      <c r="AO31" s="29"/>
      <c r="AP31" s="29"/>
      <c r="AQ31" s="29"/>
      <c r="AR31" s="29"/>
      <c r="AS31" s="29"/>
    </row>
    <row r="32" spans="2:45" ht="14.25" customHeight="1">
      <c r="B32" s="1204"/>
      <c r="C32" s="1190"/>
      <c r="D32" s="1190"/>
      <c r="E32" s="1190"/>
      <c r="F32" s="1190"/>
      <c r="G32" s="1190"/>
      <c r="H32" s="1190"/>
      <c r="I32" s="1190"/>
      <c r="J32" s="1190"/>
      <c r="K32" s="1190"/>
      <c r="L32" s="1190"/>
      <c r="M32" s="1190"/>
      <c r="N32" s="1190"/>
      <c r="O32" s="1190"/>
      <c r="P32" s="1190"/>
      <c r="Q32" s="1190"/>
      <c r="R32" s="1205"/>
      <c r="S32" s="29"/>
      <c r="T32" s="29"/>
      <c r="U32" s="1876"/>
      <c r="V32" s="1876"/>
      <c r="W32" s="1876"/>
      <c r="X32" s="1876"/>
      <c r="Y32" s="1547"/>
      <c r="Z32" s="1547"/>
      <c r="AA32" s="1876"/>
      <c r="AB32" s="1876"/>
      <c r="AC32" s="1876"/>
      <c r="AD32" s="1876"/>
      <c r="AE32" s="29"/>
      <c r="AF32" s="29"/>
      <c r="AG32" s="29"/>
      <c r="AH32" s="29"/>
      <c r="AI32" s="29"/>
      <c r="AJ32" s="29"/>
      <c r="AK32" s="29"/>
      <c r="AL32" s="29"/>
      <c r="AM32" s="29"/>
      <c r="AN32" s="29"/>
      <c r="AO32" s="29"/>
      <c r="AP32" s="29"/>
      <c r="AQ32" s="29"/>
      <c r="AR32" s="29"/>
      <c r="AS32" s="29"/>
    </row>
    <row r="33" spans="1:45" ht="26.25" customHeight="1">
      <c r="A33" s="1139" t="s">
        <v>152</v>
      </c>
      <c r="B33" s="199"/>
      <c r="C33" s="199"/>
      <c r="D33" s="199"/>
      <c r="E33" s="199"/>
      <c r="F33" s="199"/>
      <c r="G33" s="199"/>
      <c r="H33" s="199"/>
      <c r="I33" s="199"/>
      <c r="J33" s="199"/>
      <c r="K33" s="199"/>
      <c r="L33" s="199"/>
      <c r="M33" s="199"/>
      <c r="N33" s="199"/>
      <c r="O33" s="199"/>
      <c r="P33" s="199"/>
      <c r="Q33" s="199"/>
      <c r="R33" s="199"/>
      <c r="S33" s="29"/>
      <c r="T33" s="29"/>
      <c r="U33" s="1876"/>
      <c r="V33" s="1876"/>
      <c r="W33" s="1876"/>
      <c r="X33" s="1876"/>
      <c r="Y33" s="1547"/>
      <c r="Z33" s="1547"/>
      <c r="AA33" s="1876"/>
      <c r="AB33" s="1876"/>
      <c r="AC33" s="1876"/>
      <c r="AD33" s="1876"/>
      <c r="AE33" s="29"/>
      <c r="AF33" s="29"/>
      <c r="AG33" s="29"/>
      <c r="AH33" s="29"/>
      <c r="AI33" s="29"/>
      <c r="AJ33" s="29"/>
      <c r="AK33" s="29"/>
      <c r="AL33" s="29"/>
      <c r="AM33" s="29"/>
      <c r="AN33" s="29"/>
      <c r="AO33" s="29"/>
      <c r="AP33" s="29"/>
      <c r="AQ33" s="29"/>
      <c r="AR33" s="29"/>
      <c r="AS33" s="29"/>
    </row>
    <row r="34" spans="1:45" ht="14.25" customHeight="1">
      <c r="B34" s="1208"/>
      <c r="C34" s="83"/>
      <c r="D34" s="83"/>
      <c r="E34" s="1201"/>
      <c r="F34" s="1201"/>
      <c r="G34" s="1201"/>
      <c r="H34" s="49"/>
      <c r="I34" s="49"/>
      <c r="J34" s="1190"/>
      <c r="K34" s="1190"/>
      <c r="L34" s="1190"/>
      <c r="M34" s="348" t="s">
        <v>2369</v>
      </c>
      <c r="N34" s="75"/>
      <c r="O34" s="75"/>
      <c r="P34" s="1190"/>
      <c r="Q34" s="72"/>
      <c r="R34" s="72"/>
      <c r="S34" s="29"/>
      <c r="T34" s="29"/>
      <c r="U34" s="29"/>
      <c r="V34" s="29"/>
      <c r="W34" s="29"/>
      <c r="X34" s="1555"/>
      <c r="Y34" s="1555"/>
      <c r="Z34" s="1555"/>
      <c r="AA34" s="29"/>
      <c r="AB34" s="29"/>
      <c r="AC34" s="29"/>
      <c r="AD34" s="29"/>
      <c r="AE34" s="29"/>
      <c r="AF34" s="29"/>
      <c r="AG34" s="29"/>
      <c r="AH34" s="29"/>
      <c r="AI34" s="29"/>
      <c r="AJ34" s="29"/>
      <c r="AK34" s="29"/>
      <c r="AL34" s="29"/>
      <c r="AM34" s="29"/>
      <c r="AN34" s="29"/>
      <c r="AO34" s="29"/>
      <c r="AP34" s="29"/>
      <c r="AQ34" s="29"/>
      <c r="AR34" s="29"/>
      <c r="AS34" s="29"/>
    </row>
    <row r="35" spans="1:45" ht="60" customHeight="1">
      <c r="B35" s="1184" t="s">
        <v>1568</v>
      </c>
      <c r="C35" s="1469" t="s">
        <v>1555</v>
      </c>
      <c r="D35" s="1469"/>
      <c r="E35" s="1469" t="s">
        <v>1556</v>
      </c>
      <c r="F35" s="1469"/>
      <c r="G35" s="1469" t="s">
        <v>604</v>
      </c>
      <c r="H35" s="1469"/>
      <c r="I35" s="1469" t="s">
        <v>605</v>
      </c>
      <c r="J35" s="1469"/>
      <c r="K35" s="1469" t="s">
        <v>1960</v>
      </c>
      <c r="L35" s="1469"/>
      <c r="M35" s="1469" t="s">
        <v>606</v>
      </c>
      <c r="N35" s="1469"/>
      <c r="O35" s="1469" t="s">
        <v>607</v>
      </c>
      <c r="P35" s="1638"/>
      <c r="Q35" s="1865"/>
      <c r="R35" s="1866"/>
      <c r="S35" s="29"/>
      <c r="T35" s="29"/>
      <c r="U35" s="29"/>
      <c r="V35" s="29"/>
      <c r="W35" s="32"/>
      <c r="X35" s="1876"/>
      <c r="Y35" s="1876"/>
      <c r="Z35" s="1876"/>
      <c r="AA35" s="29"/>
      <c r="AB35" s="29"/>
      <c r="AC35" s="29"/>
      <c r="AD35" s="29"/>
      <c r="AE35" s="29"/>
      <c r="AF35" s="29"/>
      <c r="AG35" s="29"/>
      <c r="AH35" s="29"/>
      <c r="AI35" s="29"/>
      <c r="AJ35" s="29"/>
      <c r="AK35" s="29"/>
      <c r="AL35" s="29"/>
      <c r="AM35" s="29"/>
      <c r="AN35" s="29"/>
      <c r="AO35" s="29"/>
      <c r="AP35" s="29"/>
      <c r="AQ35" s="29"/>
      <c r="AR35" s="29"/>
      <c r="AS35" s="29"/>
    </row>
    <row r="36" spans="1:45" ht="21.75" customHeight="1">
      <c r="B36" s="1185" t="s">
        <v>1881</v>
      </c>
      <c r="C36" s="1861">
        <v>1272.7</v>
      </c>
      <c r="D36" s="1861"/>
      <c r="E36" s="1861">
        <v>1272.7</v>
      </c>
      <c r="F36" s="1861"/>
      <c r="G36" s="1860">
        <v>50794</v>
      </c>
      <c r="H36" s="1860"/>
      <c r="I36" s="1860">
        <v>50645</v>
      </c>
      <c r="J36" s="1860"/>
      <c r="K36" s="1860">
        <v>49274</v>
      </c>
      <c r="L36" s="1860"/>
      <c r="M36" s="1863">
        <v>99.7</v>
      </c>
      <c r="N36" s="1863"/>
      <c r="O36" s="1863">
        <v>97.3</v>
      </c>
      <c r="P36" s="1883"/>
      <c r="Q36" s="1851"/>
      <c r="R36" s="1556"/>
      <c r="S36" s="29"/>
      <c r="T36" s="29"/>
      <c r="U36" s="29"/>
      <c r="V36" s="29"/>
      <c r="W36" s="32"/>
      <c r="X36" s="32"/>
      <c r="Y36" s="32"/>
      <c r="Z36" s="32"/>
      <c r="AA36" s="29"/>
      <c r="AB36" s="29"/>
      <c r="AC36" s="29"/>
      <c r="AD36" s="29"/>
      <c r="AE36" s="29"/>
      <c r="AF36" s="29"/>
      <c r="AG36" s="29"/>
      <c r="AH36" s="29"/>
      <c r="AI36" s="29"/>
      <c r="AJ36" s="29"/>
      <c r="AK36" s="29"/>
      <c r="AL36" s="29"/>
      <c r="AM36" s="29"/>
      <c r="AN36" s="29"/>
      <c r="AO36" s="29"/>
      <c r="AP36" s="29"/>
      <c r="AQ36" s="29"/>
      <c r="AR36" s="29"/>
      <c r="AS36" s="29"/>
    </row>
    <row r="37" spans="1:45" ht="21.75" customHeight="1">
      <c r="B37" s="1185" t="s">
        <v>1965</v>
      </c>
      <c r="C37" s="1855">
        <v>1286.3</v>
      </c>
      <c r="D37" s="1855"/>
      <c r="E37" s="1855">
        <v>1286.3</v>
      </c>
      <c r="F37" s="1855"/>
      <c r="G37" s="1852">
        <v>50733</v>
      </c>
      <c r="H37" s="1852"/>
      <c r="I37" s="1852">
        <v>50584</v>
      </c>
      <c r="J37" s="1852"/>
      <c r="K37" s="1852">
        <v>49322</v>
      </c>
      <c r="L37" s="1852"/>
      <c r="M37" s="1856">
        <v>99.7</v>
      </c>
      <c r="N37" s="1856"/>
      <c r="O37" s="1856">
        <v>97.5</v>
      </c>
      <c r="P37" s="1857"/>
      <c r="Q37" s="1851"/>
      <c r="R37" s="1556"/>
      <c r="S37" s="29"/>
      <c r="T37" s="29"/>
      <c r="U37" s="29"/>
      <c r="V37" s="29"/>
      <c r="W37" s="32"/>
      <c r="X37" s="32"/>
      <c r="Y37" s="32"/>
      <c r="Z37" s="32"/>
      <c r="AA37" s="29"/>
      <c r="AB37" s="29"/>
      <c r="AC37" s="29"/>
      <c r="AD37" s="29"/>
      <c r="AE37" s="29"/>
      <c r="AF37" s="29"/>
      <c r="AG37" s="29"/>
      <c r="AH37" s="29"/>
      <c r="AI37" s="29"/>
      <c r="AJ37" s="29"/>
      <c r="AK37" s="29"/>
      <c r="AL37" s="29"/>
      <c r="AM37" s="29"/>
      <c r="AN37" s="29"/>
      <c r="AO37" s="29"/>
      <c r="AP37" s="29"/>
      <c r="AQ37" s="29"/>
      <c r="AR37" s="29"/>
      <c r="AS37" s="29"/>
    </row>
    <row r="38" spans="1:45" ht="21.75" customHeight="1">
      <c r="B38" s="1185" t="s">
        <v>2034</v>
      </c>
      <c r="C38" s="1855">
        <v>1292.8</v>
      </c>
      <c r="D38" s="1855"/>
      <c r="E38" s="1855">
        <v>1292.8</v>
      </c>
      <c r="F38" s="1855"/>
      <c r="G38" s="1852">
        <v>50768</v>
      </c>
      <c r="H38" s="1852"/>
      <c r="I38" s="1852">
        <v>50334</v>
      </c>
      <c r="J38" s="1852"/>
      <c r="K38" s="1852">
        <v>49203</v>
      </c>
      <c r="L38" s="1852"/>
      <c r="M38" s="1856">
        <v>99.1</v>
      </c>
      <c r="N38" s="1856"/>
      <c r="O38" s="1856">
        <v>97.8</v>
      </c>
      <c r="P38" s="1857"/>
      <c r="Q38" s="1851"/>
      <c r="R38" s="1556"/>
    </row>
    <row r="39" spans="1:45" ht="21.75" customHeight="1">
      <c r="B39" s="1185" t="s">
        <v>2182</v>
      </c>
      <c r="C39" s="1855">
        <v>1293</v>
      </c>
      <c r="D39" s="1855"/>
      <c r="E39" s="1855">
        <v>1293</v>
      </c>
      <c r="F39" s="1855"/>
      <c r="G39" s="1852">
        <v>50756</v>
      </c>
      <c r="H39" s="1852"/>
      <c r="I39" s="1852">
        <v>50324</v>
      </c>
      <c r="J39" s="1852"/>
      <c r="K39" s="1852">
        <v>49226</v>
      </c>
      <c r="L39" s="1852"/>
      <c r="M39" s="1856">
        <v>99.1</v>
      </c>
      <c r="N39" s="1856"/>
      <c r="O39" s="1856">
        <v>97.8</v>
      </c>
      <c r="P39" s="1857"/>
      <c r="Q39" s="1853"/>
      <c r="R39" s="1854"/>
    </row>
    <row r="40" spans="1:45" ht="21.75" customHeight="1">
      <c r="B40" s="1207" t="s">
        <v>2258</v>
      </c>
      <c r="C40" s="1884">
        <v>1293.2</v>
      </c>
      <c r="D40" s="1885"/>
      <c r="E40" s="1884">
        <v>1293.2</v>
      </c>
      <c r="F40" s="1885"/>
      <c r="G40" s="1886">
        <v>50874</v>
      </c>
      <c r="H40" s="1887"/>
      <c r="I40" s="1886">
        <v>50454</v>
      </c>
      <c r="J40" s="1887"/>
      <c r="K40" s="1886">
        <v>49415</v>
      </c>
      <c r="L40" s="1887"/>
      <c r="M40" s="1888">
        <v>99.2</v>
      </c>
      <c r="N40" s="1889"/>
      <c r="O40" s="1888">
        <v>97.9</v>
      </c>
      <c r="P40" s="1890"/>
      <c r="Q40" s="1201"/>
      <c r="R40" s="1201"/>
    </row>
    <row r="41" spans="1:45" ht="14.25" customHeight="1">
      <c r="B41" s="1192" t="s">
        <v>1417</v>
      </c>
    </row>
    <row r="42" spans="1:45" ht="14.25" customHeight="1"/>
    <row r="43" spans="1:45" ht="14.25" customHeight="1"/>
    <row r="44" spans="1:45" ht="14.25" customHeight="1"/>
    <row r="45" spans="1:45" ht="14.25" customHeight="1"/>
    <row r="46" spans="1:45" ht="14.25" customHeight="1"/>
    <row r="47" spans="1:45" ht="14.25" customHeight="1"/>
    <row r="48" spans="1:4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sheetData>
  <mergeCells count="170">
    <mergeCell ref="K38:L38"/>
    <mergeCell ref="K39:L39"/>
    <mergeCell ref="K27:L27"/>
    <mergeCell ref="M28:N28"/>
    <mergeCell ref="O36:P36"/>
    <mergeCell ref="O37:P37"/>
    <mergeCell ref="E26:F26"/>
    <mergeCell ref="K36:L36"/>
    <mergeCell ref="C40:D40"/>
    <mergeCell ref="E40:F40"/>
    <mergeCell ref="G40:H40"/>
    <mergeCell ref="I40:J40"/>
    <mergeCell ref="C39:D39"/>
    <mergeCell ref="E39:F39"/>
    <mergeCell ref="I39:J39"/>
    <mergeCell ref="G39:H39"/>
    <mergeCell ref="C37:D37"/>
    <mergeCell ref="E37:F37"/>
    <mergeCell ref="K40:L40"/>
    <mergeCell ref="G28:H28"/>
    <mergeCell ref="I28:J28"/>
    <mergeCell ref="G37:H37"/>
    <mergeCell ref="M40:N40"/>
    <mergeCell ref="O40:P40"/>
    <mergeCell ref="K2:R2"/>
    <mergeCell ref="Q8:R8"/>
    <mergeCell ref="Q5:R5"/>
    <mergeCell ref="K9:L9"/>
    <mergeCell ref="M9:N9"/>
    <mergeCell ref="Q4:R4"/>
    <mergeCell ref="O5:P5"/>
    <mergeCell ref="K4:L4"/>
    <mergeCell ref="M4:N4"/>
    <mergeCell ref="K3:R3"/>
    <mergeCell ref="K5:L5"/>
    <mergeCell ref="O8:P8"/>
    <mergeCell ref="K7:L7"/>
    <mergeCell ref="O7:P7"/>
    <mergeCell ref="Q7:R7"/>
    <mergeCell ref="O9:P9"/>
    <mergeCell ref="M5:N5"/>
    <mergeCell ref="M8:N8"/>
    <mergeCell ref="Q9:R9"/>
    <mergeCell ref="O4:P4"/>
    <mergeCell ref="M7:N7"/>
    <mergeCell ref="O6:P6"/>
    <mergeCell ref="Q6:R6"/>
    <mergeCell ref="AC33:AD33"/>
    <mergeCell ref="AA32:AB32"/>
    <mergeCell ref="AC32:AD32"/>
    <mergeCell ref="Q25:R25"/>
    <mergeCell ref="Y33:Z33"/>
    <mergeCell ref="U33:V33"/>
    <mergeCell ref="W33:X33"/>
    <mergeCell ref="Q26:R26"/>
    <mergeCell ref="O25:P25"/>
    <mergeCell ref="AA33:AB33"/>
    <mergeCell ref="O27:P27"/>
    <mergeCell ref="Q27:R27"/>
    <mergeCell ref="Q28:R28"/>
    <mergeCell ref="X35:Z35"/>
    <mergeCell ref="X34:Z34"/>
    <mergeCell ref="C8:D8"/>
    <mergeCell ref="C5:D5"/>
    <mergeCell ref="E5:F5"/>
    <mergeCell ref="G5:H5"/>
    <mergeCell ref="I5:J5"/>
    <mergeCell ref="G9:H9"/>
    <mergeCell ref="E8:F8"/>
    <mergeCell ref="C25:D25"/>
    <mergeCell ref="E25:F25"/>
    <mergeCell ref="E23:F23"/>
    <mergeCell ref="G23:H23"/>
    <mergeCell ref="C24:D24"/>
    <mergeCell ref="E24:F24"/>
    <mergeCell ref="E21:F22"/>
    <mergeCell ref="U32:V32"/>
    <mergeCell ref="W32:X32"/>
    <mergeCell ref="Y32:Z32"/>
    <mergeCell ref="K24:L24"/>
    <mergeCell ref="M25:N25"/>
    <mergeCell ref="K25:L25"/>
    <mergeCell ref="O26:P26"/>
    <mergeCell ref="K8:L8"/>
    <mergeCell ref="C7:D7"/>
    <mergeCell ref="E7:F7"/>
    <mergeCell ref="E20:N20"/>
    <mergeCell ref="E9:F9"/>
    <mergeCell ref="G7:H7"/>
    <mergeCell ref="I7:J7"/>
    <mergeCell ref="I9:J9"/>
    <mergeCell ref="C9:D9"/>
    <mergeCell ref="B3:B4"/>
    <mergeCell ref="C3:J3"/>
    <mergeCell ref="C4:D4"/>
    <mergeCell ref="E4:F4"/>
    <mergeCell ref="G4:H4"/>
    <mergeCell ref="I4:J4"/>
    <mergeCell ref="G8:H8"/>
    <mergeCell ref="I8:J8"/>
    <mergeCell ref="B18:B22"/>
    <mergeCell ref="C18:R18"/>
    <mergeCell ref="C19:P19"/>
    <mergeCell ref="Q19:R22"/>
    <mergeCell ref="C20:D22"/>
    <mergeCell ref="L17:R17"/>
    <mergeCell ref="M21:N22"/>
    <mergeCell ref="O20:P22"/>
    <mergeCell ref="G21:H22"/>
    <mergeCell ref="S17:T17"/>
    <mergeCell ref="T20:U20"/>
    <mergeCell ref="C35:D35"/>
    <mergeCell ref="E35:F35"/>
    <mergeCell ref="G35:H35"/>
    <mergeCell ref="O35:P35"/>
    <mergeCell ref="Q35:R35"/>
    <mergeCell ref="O28:P28"/>
    <mergeCell ref="I21:J22"/>
    <mergeCell ref="K26:L26"/>
    <mergeCell ref="O24:P24"/>
    <mergeCell ref="G24:H24"/>
    <mergeCell ref="O23:P23"/>
    <mergeCell ref="Q23:R23"/>
    <mergeCell ref="C23:D23"/>
    <mergeCell ref="I24:J24"/>
    <mergeCell ref="K23:L23"/>
    <mergeCell ref="M24:N24"/>
    <mergeCell ref="Q24:R24"/>
    <mergeCell ref="M23:N23"/>
    <mergeCell ref="G25:J25"/>
    <mergeCell ref="K28:L28"/>
    <mergeCell ref="K21:L22"/>
    <mergeCell ref="Q36:R36"/>
    <mergeCell ref="I23:J23"/>
    <mergeCell ref="E36:F36"/>
    <mergeCell ref="G36:H36"/>
    <mergeCell ref="I36:J36"/>
    <mergeCell ref="M26:N26"/>
    <mergeCell ref="C27:D27"/>
    <mergeCell ref="M27:N27"/>
    <mergeCell ref="M36:N36"/>
    <mergeCell ref="E28:F28"/>
    <mergeCell ref="C26:D26"/>
    <mergeCell ref="E27:F27"/>
    <mergeCell ref="G26:J26"/>
    <mergeCell ref="C36:D36"/>
    <mergeCell ref="C6:D6"/>
    <mergeCell ref="E6:F6"/>
    <mergeCell ref="G6:H6"/>
    <mergeCell ref="I6:J6"/>
    <mergeCell ref="K6:L6"/>
    <mergeCell ref="M6:N6"/>
    <mergeCell ref="Q37:R37"/>
    <mergeCell ref="K37:L37"/>
    <mergeCell ref="Q39:R39"/>
    <mergeCell ref="C38:D38"/>
    <mergeCell ref="E38:F38"/>
    <mergeCell ref="G38:H38"/>
    <mergeCell ref="I38:J38"/>
    <mergeCell ref="M37:N37"/>
    <mergeCell ref="M39:N39"/>
    <mergeCell ref="O39:P39"/>
    <mergeCell ref="G27:J27"/>
    <mergeCell ref="Q38:R38"/>
    <mergeCell ref="I37:J37"/>
    <mergeCell ref="M38:N38"/>
    <mergeCell ref="I35:J35"/>
    <mergeCell ref="K35:L35"/>
    <mergeCell ref="M35:N35"/>
    <mergeCell ref="O38:P3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I53"/>
  <sheetViews>
    <sheetView zoomScaleNormal="100" workbookViewId="0">
      <selection activeCell="B1" sqref="B1"/>
    </sheetView>
  </sheetViews>
  <sheetFormatPr defaultRowHeight="13.5"/>
  <cols>
    <col min="1" max="1" width="1.25" style="11" customWidth="1"/>
    <col min="2" max="2" width="3.875" style="11" customWidth="1"/>
    <col min="3" max="4" width="4" style="11" customWidth="1"/>
    <col min="5" max="5" width="5" style="11" customWidth="1"/>
    <col min="6" max="6" width="4.25" style="11" customWidth="1"/>
    <col min="7" max="7" width="3.875" style="11" customWidth="1"/>
    <col min="8" max="8" width="4.25" style="11" customWidth="1"/>
    <col min="9" max="9" width="3.5" style="11" customWidth="1"/>
    <col min="10" max="10" width="4" style="11" customWidth="1"/>
    <col min="11" max="11" width="4.25" style="11" customWidth="1"/>
    <col min="12" max="12" width="4.375" style="11" customWidth="1"/>
    <col min="13" max="13" width="3.375" style="11" customWidth="1"/>
    <col min="14" max="16" width="3.875" style="11" customWidth="1"/>
    <col min="17" max="17" width="5.625" style="11" customWidth="1"/>
    <col min="18" max="18" width="3.875" style="11" customWidth="1"/>
    <col min="19" max="19" width="3" style="11" customWidth="1"/>
    <col min="20" max="20" width="5" style="11" customWidth="1"/>
    <col min="21" max="21" width="3.125" style="11" customWidth="1"/>
    <col min="22" max="22" width="3.875" style="11" customWidth="1"/>
    <col min="23" max="23" width="3" style="11" customWidth="1"/>
    <col min="24" max="24" width="3.875" style="11" customWidth="1"/>
    <col min="25" max="25" width="4" style="11" customWidth="1"/>
    <col min="26" max="16384" width="9" style="11"/>
  </cols>
  <sheetData>
    <row r="1" spans="1:35" s="151" customFormat="1" ht="26.25" customHeight="1">
      <c r="A1" s="147" t="s">
        <v>153</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c r="B2" s="282" t="s">
        <v>1056</v>
      </c>
      <c r="C2" s="282"/>
      <c r="D2" s="282"/>
      <c r="E2" s="282"/>
      <c r="F2" s="282"/>
      <c r="G2" s="282"/>
      <c r="H2" s="282"/>
      <c r="I2" s="282"/>
      <c r="J2" s="282"/>
      <c r="K2" s="282"/>
      <c r="L2" s="348" t="s">
        <v>1707</v>
      </c>
      <c r="M2" s="348"/>
      <c r="N2" s="348"/>
      <c r="O2" s="282"/>
    </row>
    <row r="3" spans="1:35" ht="15" customHeight="1">
      <c r="B3" s="808"/>
      <c r="C3" s="908"/>
      <c r="D3" s="1891" t="s">
        <v>1924</v>
      </c>
      <c r="E3" s="1891"/>
      <c r="F3" s="1891"/>
      <c r="G3" s="1891"/>
      <c r="H3" s="1939" t="s">
        <v>1058</v>
      </c>
      <c r="I3" s="1939"/>
      <c r="J3" s="1939"/>
      <c r="K3" s="1939"/>
      <c r="L3" s="1939" t="s">
        <v>1059</v>
      </c>
      <c r="M3" s="1939"/>
      <c r="N3" s="1939"/>
      <c r="O3" s="1940"/>
    </row>
    <row r="4" spans="1:35" ht="15" customHeight="1">
      <c r="B4" s="1667" t="s">
        <v>445</v>
      </c>
      <c r="C4" s="1671"/>
      <c r="D4" s="1892">
        <v>6056</v>
      </c>
      <c r="E4" s="1893"/>
      <c r="F4" s="1893"/>
      <c r="G4" s="1344" t="s">
        <v>2317</v>
      </c>
      <c r="H4" s="1941">
        <v>774.8</v>
      </c>
      <c r="I4" s="1942"/>
      <c r="J4" s="1942"/>
      <c r="K4" s="1344" t="s">
        <v>2317</v>
      </c>
      <c r="L4" s="1941">
        <v>5281.2</v>
      </c>
      <c r="M4" s="1942"/>
      <c r="N4" s="1942"/>
      <c r="O4" s="1345" t="s">
        <v>2317</v>
      </c>
    </row>
    <row r="5" spans="1:35" ht="15" customHeight="1">
      <c r="B5" s="1898" t="s">
        <v>1057</v>
      </c>
      <c r="C5" s="1899"/>
      <c r="D5" s="1346"/>
      <c r="E5" s="1347"/>
      <c r="F5" s="1347">
        <v>100</v>
      </c>
      <c r="G5" s="1348" t="s">
        <v>2373</v>
      </c>
      <c r="H5" s="1346"/>
      <c r="I5" s="1347"/>
      <c r="J5" s="1347">
        <v>13</v>
      </c>
      <c r="K5" s="1348" t="s">
        <v>2373</v>
      </c>
      <c r="L5" s="1346"/>
      <c r="M5" s="1347"/>
      <c r="N5" s="1347">
        <v>87</v>
      </c>
      <c r="O5" s="1349" t="s">
        <v>2373</v>
      </c>
    </row>
    <row r="6" spans="1:35" ht="15" customHeight="1">
      <c r="B6" s="282" t="s">
        <v>1516</v>
      </c>
      <c r="C6" s="305"/>
      <c r="D6" s="305"/>
      <c r="E6" s="305"/>
      <c r="F6" s="305"/>
      <c r="G6" s="305"/>
      <c r="H6" s="305"/>
      <c r="I6" s="305"/>
      <c r="J6" s="305"/>
      <c r="K6" s="305"/>
      <c r="L6" s="305" t="s">
        <v>1515</v>
      </c>
      <c r="M6" s="305"/>
      <c r="N6" s="305"/>
      <c r="O6" s="305"/>
    </row>
    <row r="7" spans="1:35" ht="15" customHeight="1">
      <c r="B7" s="1523" t="s">
        <v>1516</v>
      </c>
      <c r="C7" s="1480"/>
      <c r="D7" s="1480"/>
      <c r="E7" s="1480"/>
      <c r="F7" s="1480"/>
      <c r="G7" s="1480"/>
      <c r="H7" s="1480" t="s">
        <v>1025</v>
      </c>
      <c r="I7" s="1480"/>
      <c r="J7" s="1480" t="s">
        <v>1026</v>
      </c>
      <c r="K7" s="1480"/>
      <c r="L7" s="1480" t="s">
        <v>1027</v>
      </c>
      <c r="M7" s="1480"/>
      <c r="N7" s="1480"/>
      <c r="O7" s="1606"/>
      <c r="Q7" s="156"/>
    </row>
    <row r="8" spans="1:35" ht="15" customHeight="1">
      <c r="B8" s="1894" t="s">
        <v>287</v>
      </c>
      <c r="C8" s="1922"/>
      <c r="D8" s="1922"/>
      <c r="E8" s="1922"/>
      <c r="F8" s="1922"/>
      <c r="G8" s="1922"/>
      <c r="H8" s="1911">
        <v>11.7</v>
      </c>
      <c r="I8" s="1912"/>
      <c r="J8" s="1313"/>
      <c r="K8" s="1314">
        <f>H8/H4*100</f>
        <v>1.5100671140939599</v>
      </c>
      <c r="L8" s="1313"/>
      <c r="M8" s="1315">
        <v>50</v>
      </c>
      <c r="N8" s="1313"/>
      <c r="O8" s="1316">
        <v>80</v>
      </c>
      <c r="P8" s="1311"/>
      <c r="Q8" s="1317"/>
      <c r="R8" s="1311"/>
      <c r="S8" s="1311"/>
      <c r="T8" s="1311"/>
      <c r="U8" s="1311"/>
    </row>
    <row r="9" spans="1:35" ht="15" customHeight="1">
      <c r="B9" s="1923"/>
      <c r="C9" s="1922"/>
      <c r="D9" s="1922"/>
      <c r="E9" s="1922"/>
      <c r="F9" s="1922"/>
      <c r="G9" s="1922"/>
      <c r="H9" s="1911">
        <v>38.6</v>
      </c>
      <c r="I9" s="1912"/>
      <c r="J9" s="1313"/>
      <c r="K9" s="1318">
        <f>H9/H4*100</f>
        <v>4.9819308208569959</v>
      </c>
      <c r="L9" s="1313"/>
      <c r="M9" s="1315">
        <v>60</v>
      </c>
      <c r="N9" s="1313"/>
      <c r="O9" s="1316">
        <v>100</v>
      </c>
      <c r="P9" s="1311"/>
      <c r="Q9" s="1317"/>
      <c r="R9" s="1311"/>
      <c r="S9" s="1311"/>
      <c r="T9" s="1311"/>
      <c r="U9" s="1311"/>
    </row>
    <row r="10" spans="1:35" ht="15" customHeight="1">
      <c r="B10" s="1894" t="s">
        <v>335</v>
      </c>
      <c r="C10" s="1895"/>
      <c r="D10" s="1895"/>
      <c r="E10" s="1895"/>
      <c r="F10" s="1895"/>
      <c r="G10" s="1895"/>
      <c r="H10" s="1911">
        <v>100</v>
      </c>
      <c r="I10" s="1912"/>
      <c r="J10" s="1911">
        <f>H10/H4*100</f>
        <v>12.906556530717605</v>
      </c>
      <c r="K10" s="1912"/>
      <c r="L10" s="1313"/>
      <c r="M10" s="1315">
        <v>60</v>
      </c>
      <c r="N10" s="1313"/>
      <c r="O10" s="1316">
        <v>200</v>
      </c>
      <c r="P10" s="1311"/>
      <c r="Q10" s="1317"/>
      <c r="R10" s="1311"/>
      <c r="S10" s="1311"/>
      <c r="T10" s="1311"/>
      <c r="U10" s="1311"/>
    </row>
    <row r="11" spans="1:35" ht="15" customHeight="1">
      <c r="B11" s="1894" t="s">
        <v>336</v>
      </c>
      <c r="C11" s="1895"/>
      <c r="D11" s="1895"/>
      <c r="E11" s="1895"/>
      <c r="F11" s="1895"/>
      <c r="G11" s="1895"/>
      <c r="H11" s="1911">
        <v>168.8</v>
      </c>
      <c r="I11" s="1912"/>
      <c r="J11" s="1911">
        <f>H11/H4*100</f>
        <v>21.786267423851317</v>
      </c>
      <c r="K11" s="1912"/>
      <c r="L11" s="1313"/>
      <c r="M11" s="1315">
        <v>60</v>
      </c>
      <c r="N11" s="1313"/>
      <c r="O11" s="1316">
        <v>200</v>
      </c>
      <c r="P11" s="1311"/>
      <c r="Q11" s="1317"/>
      <c r="R11" s="1311"/>
      <c r="S11" s="1311"/>
      <c r="T11" s="1311"/>
      <c r="U11" s="1311"/>
    </row>
    <row r="12" spans="1:35" ht="15" customHeight="1">
      <c r="B12" s="1894" t="s">
        <v>337</v>
      </c>
      <c r="C12" s="1895"/>
      <c r="D12" s="1895"/>
      <c r="E12" s="1895"/>
      <c r="F12" s="1895"/>
      <c r="G12" s="1895"/>
      <c r="H12" s="1911">
        <v>65.5</v>
      </c>
      <c r="I12" s="1912"/>
      <c r="J12" s="1313"/>
      <c r="K12" s="1318">
        <f>H12/H4*100</f>
        <v>8.4537945276200315</v>
      </c>
      <c r="L12" s="1313"/>
      <c r="M12" s="1315">
        <v>60</v>
      </c>
      <c r="N12" s="1313"/>
      <c r="O12" s="1316">
        <v>200</v>
      </c>
      <c r="P12" s="1311"/>
      <c r="Q12" s="1317"/>
      <c r="R12" s="1311"/>
      <c r="S12" s="1311"/>
      <c r="T12" s="1311"/>
      <c r="U12" s="1311"/>
    </row>
    <row r="13" spans="1:35" ht="15" customHeight="1">
      <c r="B13" s="1894" t="s">
        <v>1717</v>
      </c>
      <c r="C13" s="1895"/>
      <c r="D13" s="1895"/>
      <c r="E13" s="1895"/>
      <c r="F13" s="1895"/>
      <c r="G13" s="1895"/>
      <c r="H13" s="1911">
        <v>17.2</v>
      </c>
      <c r="I13" s="1912"/>
      <c r="J13" s="1313"/>
      <c r="K13" s="1318">
        <f>H13/H4*100</f>
        <v>2.219927723283428</v>
      </c>
      <c r="L13" s="1313"/>
      <c r="M13" s="1315">
        <v>60</v>
      </c>
      <c r="N13" s="1313"/>
      <c r="O13" s="1316">
        <v>200</v>
      </c>
      <c r="P13" s="1311"/>
      <c r="Q13" s="1317"/>
      <c r="R13" s="1311"/>
      <c r="S13" s="1311"/>
      <c r="T13" s="1311"/>
      <c r="U13" s="1311"/>
    </row>
    <row r="14" spans="1:35" ht="15" customHeight="1">
      <c r="B14" s="1894" t="s">
        <v>1718</v>
      </c>
      <c r="C14" s="1895"/>
      <c r="D14" s="1895"/>
      <c r="E14" s="1895"/>
      <c r="F14" s="1895"/>
      <c r="G14" s="1895"/>
      <c r="H14" s="1911">
        <v>5.4</v>
      </c>
      <c r="I14" s="1912"/>
      <c r="J14" s="1313"/>
      <c r="K14" s="1318">
        <f>H14/H4*100</f>
        <v>0.69695405265875077</v>
      </c>
      <c r="L14" s="1313"/>
      <c r="M14" s="1315">
        <v>60</v>
      </c>
      <c r="N14" s="1313"/>
      <c r="O14" s="1316">
        <v>200</v>
      </c>
      <c r="P14" s="1311"/>
      <c r="Q14" s="1317"/>
      <c r="R14" s="1311"/>
      <c r="S14" s="1311"/>
      <c r="T14" s="1311"/>
      <c r="U14" s="1311"/>
    </row>
    <row r="15" spans="1:35" ht="15" customHeight="1">
      <c r="B15" s="1894" t="s">
        <v>1719</v>
      </c>
      <c r="C15" s="1922"/>
      <c r="D15" s="1922"/>
      <c r="E15" s="1922"/>
      <c r="F15" s="1922"/>
      <c r="G15" s="1922"/>
      <c r="H15" s="1911">
        <v>57.8</v>
      </c>
      <c r="I15" s="1912"/>
      <c r="J15" s="1313"/>
      <c r="K15" s="1318">
        <f>H15/H4*100</f>
        <v>7.4599896747547758</v>
      </c>
      <c r="L15" s="1313"/>
      <c r="M15" s="1315">
        <v>80</v>
      </c>
      <c r="N15" s="1313"/>
      <c r="O15" s="1316">
        <v>200</v>
      </c>
      <c r="P15" s="1311"/>
      <c r="Q15" s="1317"/>
      <c r="R15" s="1311"/>
      <c r="S15" s="1311"/>
      <c r="T15" s="1311"/>
      <c r="U15" s="1311"/>
    </row>
    <row r="16" spans="1:35" ht="15" customHeight="1">
      <c r="B16" s="1923"/>
      <c r="C16" s="1922"/>
      <c r="D16" s="1922"/>
      <c r="E16" s="1922"/>
      <c r="F16" s="1922"/>
      <c r="G16" s="1922"/>
      <c r="H16" s="1911">
        <v>1.2</v>
      </c>
      <c r="I16" s="1912"/>
      <c r="J16" s="1313"/>
      <c r="K16" s="1318">
        <f>H16/H4*100</f>
        <v>0.15487867836861127</v>
      </c>
      <c r="L16" s="1313"/>
      <c r="M16" s="1315">
        <v>80</v>
      </c>
      <c r="N16" s="1313"/>
      <c r="O16" s="1316">
        <v>300</v>
      </c>
      <c r="P16" s="1311"/>
      <c r="Q16" s="1317"/>
      <c r="R16" s="1311"/>
      <c r="S16" s="1311"/>
      <c r="T16" s="1311"/>
      <c r="U16" s="1311"/>
    </row>
    <row r="17" spans="1:35" ht="15" customHeight="1">
      <c r="B17" s="1894" t="s">
        <v>1720</v>
      </c>
      <c r="C17" s="1895"/>
      <c r="D17" s="1895"/>
      <c r="E17" s="1895"/>
      <c r="F17" s="1895"/>
      <c r="G17" s="1895"/>
      <c r="H17" s="1911">
        <v>15.9</v>
      </c>
      <c r="I17" s="1912"/>
      <c r="J17" s="1313"/>
      <c r="K17" s="1318">
        <f>H17/H4*100</f>
        <v>2.0521424883840993</v>
      </c>
      <c r="L17" s="1313"/>
      <c r="M17" s="1315">
        <v>80</v>
      </c>
      <c r="N17" s="1313"/>
      <c r="O17" s="1316">
        <v>400</v>
      </c>
      <c r="P17" s="1311"/>
      <c r="Q17" s="1317"/>
      <c r="R17" s="1311"/>
      <c r="S17" s="1311"/>
      <c r="T17" s="1311"/>
      <c r="U17" s="1311"/>
    </row>
    <row r="18" spans="1:35" ht="15" customHeight="1">
      <c r="B18" s="1894" t="s">
        <v>1721</v>
      </c>
      <c r="C18" s="1895"/>
      <c r="D18" s="1895"/>
      <c r="E18" s="1895"/>
      <c r="F18" s="1895"/>
      <c r="G18" s="1895"/>
      <c r="H18" s="1911">
        <v>44.1</v>
      </c>
      <c r="I18" s="1912"/>
      <c r="J18" s="1313"/>
      <c r="K18" s="1318">
        <f>H18/H4*100</f>
        <v>5.6917914300464636</v>
      </c>
      <c r="L18" s="1313"/>
      <c r="M18" s="1315">
        <v>60</v>
      </c>
      <c r="N18" s="1313"/>
      <c r="O18" s="1316">
        <v>200</v>
      </c>
      <c r="P18" s="1311"/>
      <c r="Q18" s="1317"/>
      <c r="R18" s="1311"/>
      <c r="S18" s="1311"/>
      <c r="T18" s="1311"/>
      <c r="U18" s="1311"/>
    </row>
    <row r="19" spans="1:35" ht="15" customHeight="1">
      <c r="B19" s="1894" t="s">
        <v>1722</v>
      </c>
      <c r="C19" s="1895"/>
      <c r="D19" s="1895"/>
      <c r="E19" s="1895"/>
      <c r="F19" s="1895"/>
      <c r="G19" s="1895"/>
      <c r="H19" s="1911">
        <v>194.1</v>
      </c>
      <c r="I19" s="1912"/>
      <c r="J19" s="1911">
        <f>H19/H4*100</f>
        <v>25.05162622612287</v>
      </c>
      <c r="K19" s="1912"/>
      <c r="L19" s="1313"/>
      <c r="M19" s="1315">
        <v>60</v>
      </c>
      <c r="N19" s="1313"/>
      <c r="O19" s="1316">
        <v>200</v>
      </c>
      <c r="P19" s="1311"/>
      <c r="Q19" s="1317"/>
      <c r="R19" s="1311"/>
      <c r="S19" s="1311"/>
      <c r="T19" s="1311"/>
      <c r="U19" s="1311"/>
    </row>
    <row r="20" spans="1:35" ht="15" customHeight="1">
      <c r="B20" s="1896" t="s">
        <v>1723</v>
      </c>
      <c r="C20" s="1897"/>
      <c r="D20" s="1897"/>
      <c r="E20" s="1897"/>
      <c r="F20" s="1897"/>
      <c r="G20" s="1897"/>
      <c r="H20" s="1913">
        <v>54.5</v>
      </c>
      <c r="I20" s="1914"/>
      <c r="J20" s="1319"/>
      <c r="K20" s="1320">
        <f>H20/H4*100</f>
        <v>7.0340733092410943</v>
      </c>
      <c r="L20" s="1319"/>
      <c r="M20" s="1321">
        <v>60</v>
      </c>
      <c r="N20" s="1319"/>
      <c r="O20" s="1322">
        <v>200</v>
      </c>
      <c r="P20" s="1311"/>
      <c r="Q20" s="1317"/>
      <c r="R20" s="1311"/>
      <c r="S20" s="1311"/>
      <c r="T20" s="1311"/>
      <c r="U20" s="1311"/>
    </row>
    <row r="21" spans="1:35" ht="15" customHeight="1">
      <c r="B21" s="1323" t="s">
        <v>2318</v>
      </c>
      <c r="C21" s="1311"/>
      <c r="D21" s="1311"/>
      <c r="E21" s="1311"/>
      <c r="F21" s="1311"/>
      <c r="G21" s="1311"/>
      <c r="H21" s="1311"/>
      <c r="I21" s="1311"/>
      <c r="J21" s="1311"/>
      <c r="K21" s="1311"/>
      <c r="L21" s="1311"/>
      <c r="M21" s="1311"/>
      <c r="N21" s="1311"/>
      <c r="O21" s="1311"/>
      <c r="P21" s="1311"/>
      <c r="Q21" s="1311"/>
      <c r="R21" s="1311"/>
      <c r="S21" s="1311"/>
      <c r="T21" s="1311"/>
      <c r="U21" s="1311"/>
    </row>
    <row r="22" spans="1:35" s="151" customFormat="1" ht="26.25" customHeight="1">
      <c r="A22" s="147" t="s">
        <v>154</v>
      </c>
      <c r="B22" s="153"/>
      <c r="C22" s="153"/>
      <c r="D22" s="153"/>
      <c r="E22" s="153"/>
      <c r="F22" s="153"/>
      <c r="G22" s="153"/>
      <c r="H22" s="153"/>
      <c r="I22" s="153"/>
      <c r="J22" s="153"/>
      <c r="K22" s="153"/>
      <c r="L22" s="153"/>
      <c r="M22" s="153"/>
      <c r="N22" s="153"/>
      <c r="O22" s="153"/>
      <c r="P22" s="153"/>
      <c r="Q22" s="153"/>
      <c r="R22" s="153"/>
      <c r="S22" s="153"/>
      <c r="T22" s="153"/>
      <c r="U22" s="153"/>
      <c r="V22" s="153"/>
      <c r="W22" s="153"/>
      <c r="X22" s="152"/>
      <c r="Y22" s="152"/>
      <c r="Z22" s="152"/>
      <c r="AA22" s="152"/>
      <c r="AB22" s="152"/>
      <c r="AC22" s="152"/>
      <c r="AD22" s="152"/>
      <c r="AE22" s="152"/>
      <c r="AF22" s="152"/>
      <c r="AG22" s="152"/>
      <c r="AH22" s="152"/>
      <c r="AI22" s="152"/>
    </row>
    <row r="23" spans="1:35" ht="14.25" customHeight="1">
      <c r="A23" s="12"/>
      <c r="R23" s="1472" t="s">
        <v>511</v>
      </c>
      <c r="S23" s="1447"/>
      <c r="T23" s="1447"/>
      <c r="U23" s="1447"/>
    </row>
    <row r="24" spans="1:35" ht="9.75" customHeight="1">
      <c r="A24" s="12"/>
      <c r="B24" s="1949" t="s">
        <v>1364</v>
      </c>
      <c r="C24" s="1950"/>
      <c r="D24" s="1950"/>
      <c r="E24" s="1950"/>
      <c r="F24" s="1950"/>
      <c r="G24" s="1950"/>
      <c r="H24" s="1950"/>
      <c r="I24" s="1951"/>
      <c r="J24" s="1943" t="s">
        <v>1355</v>
      </c>
      <c r="K24" s="1943"/>
      <c r="L24" s="1943"/>
      <c r="M24" s="1943" t="s">
        <v>874</v>
      </c>
      <c r="N24" s="1943"/>
      <c r="O24" s="1943"/>
      <c r="P24" s="1944" t="s">
        <v>1523</v>
      </c>
      <c r="Q24" s="1944"/>
      <c r="R24" s="1944"/>
      <c r="S24" s="1943" t="s">
        <v>875</v>
      </c>
      <c r="T24" s="1943"/>
      <c r="U24" s="1943"/>
    </row>
    <row r="25" spans="1:35" ht="10.5" customHeight="1">
      <c r="B25" s="1900"/>
      <c r="C25" s="1901"/>
      <c r="D25" s="1901"/>
      <c r="E25" s="1901"/>
      <c r="F25" s="1901"/>
      <c r="G25" s="1901"/>
      <c r="H25" s="1901"/>
      <c r="I25" s="1902"/>
      <c r="J25" s="1948"/>
      <c r="K25" s="1948"/>
      <c r="L25" s="1948"/>
      <c r="M25" s="1948"/>
      <c r="N25" s="1948"/>
      <c r="O25" s="1948"/>
      <c r="P25" s="1945"/>
      <c r="Q25" s="1945"/>
      <c r="R25" s="1945"/>
      <c r="S25" s="1948"/>
      <c r="T25" s="1948"/>
      <c r="U25" s="1948"/>
      <c r="V25" s="3"/>
      <c r="W25" s="3"/>
    </row>
    <row r="26" spans="1:35" ht="15" customHeight="1">
      <c r="B26" s="1324" t="s">
        <v>469</v>
      </c>
      <c r="C26" s="1325"/>
      <c r="D26" s="1325"/>
      <c r="E26" s="1325"/>
      <c r="F26" s="1325"/>
      <c r="G26" s="1325"/>
      <c r="H26" s="1915" t="s">
        <v>1418</v>
      </c>
      <c r="I26" s="1916"/>
      <c r="J26" s="1943" t="s">
        <v>2044</v>
      </c>
      <c r="K26" s="1943"/>
      <c r="L26" s="1943"/>
      <c r="M26" s="1943">
        <v>16</v>
      </c>
      <c r="N26" s="1943"/>
      <c r="O26" s="1943"/>
      <c r="P26" s="1946">
        <v>69.3</v>
      </c>
      <c r="Q26" s="1947"/>
      <c r="R26" s="1947"/>
      <c r="S26" s="1943" t="s">
        <v>2370</v>
      </c>
      <c r="T26" s="1943"/>
      <c r="U26" s="1943"/>
      <c r="V26" s="3"/>
      <c r="W26" s="3"/>
    </row>
    <row r="27" spans="1:35" ht="15" customHeight="1">
      <c r="B27" s="1917" t="s">
        <v>1419</v>
      </c>
      <c r="C27" s="1918"/>
      <c r="D27" s="1918"/>
      <c r="E27" s="1918"/>
      <c r="F27" s="1918"/>
      <c r="G27" s="1918"/>
      <c r="H27" s="1918"/>
      <c r="I27" s="1919"/>
      <c r="J27" s="1924" t="s">
        <v>1524</v>
      </c>
      <c r="K27" s="1924"/>
      <c r="L27" s="1924"/>
      <c r="M27" s="1924">
        <v>24</v>
      </c>
      <c r="N27" s="1924"/>
      <c r="O27" s="1924"/>
      <c r="P27" s="1937">
        <v>69.3</v>
      </c>
      <c r="Q27" s="1938"/>
      <c r="R27" s="1938"/>
      <c r="S27" s="1924" t="s">
        <v>2370</v>
      </c>
      <c r="T27" s="1924"/>
      <c r="U27" s="1924"/>
      <c r="V27" s="3"/>
      <c r="W27" s="3"/>
    </row>
    <row r="28" spans="1:35" ht="15" customHeight="1">
      <c r="B28" s="1326"/>
      <c r="C28" s="1327"/>
      <c r="D28" s="1327"/>
      <c r="E28" s="1327"/>
      <c r="F28" s="1327"/>
      <c r="G28" s="1327"/>
      <c r="H28" s="1918" t="s">
        <v>1420</v>
      </c>
      <c r="I28" s="1919"/>
      <c r="J28" s="1924" t="s">
        <v>387</v>
      </c>
      <c r="K28" s="1924"/>
      <c r="L28" s="1924"/>
      <c r="M28" s="1924">
        <v>12</v>
      </c>
      <c r="N28" s="1924"/>
      <c r="O28" s="1924"/>
      <c r="P28" s="1937">
        <v>58.2</v>
      </c>
      <c r="Q28" s="1938"/>
      <c r="R28" s="1938"/>
      <c r="S28" s="1924" t="s">
        <v>2371</v>
      </c>
      <c r="T28" s="1924"/>
      <c r="U28" s="1924"/>
      <c r="V28" s="3"/>
      <c r="W28" s="3"/>
    </row>
    <row r="29" spans="1:35" ht="15" customHeight="1">
      <c r="B29" s="1328"/>
      <c r="C29" s="1329"/>
      <c r="D29" s="1329"/>
      <c r="E29" s="1329"/>
      <c r="F29" s="1329"/>
      <c r="G29" s="1329"/>
      <c r="H29" s="1907" t="s">
        <v>1420</v>
      </c>
      <c r="I29" s="1908"/>
      <c r="J29" s="1909" t="s">
        <v>387</v>
      </c>
      <c r="K29" s="1909"/>
      <c r="L29" s="1909"/>
      <c r="M29" s="1909">
        <v>16</v>
      </c>
      <c r="N29" s="1909"/>
      <c r="O29" s="1909"/>
      <c r="P29" s="1935">
        <v>69.3</v>
      </c>
      <c r="Q29" s="1936"/>
      <c r="R29" s="1936"/>
      <c r="S29" s="1909" t="s">
        <v>2370</v>
      </c>
      <c r="T29" s="1909"/>
      <c r="U29" s="1909"/>
      <c r="V29" s="3"/>
      <c r="W29" s="3"/>
    </row>
    <row r="30" spans="1:35" ht="15" customHeight="1">
      <c r="B30" s="1330" t="s">
        <v>470</v>
      </c>
      <c r="C30" s="1331"/>
      <c r="D30" s="1331"/>
      <c r="E30" s="1331"/>
      <c r="F30" s="1331"/>
      <c r="G30" s="1331"/>
      <c r="H30" s="1920" t="s">
        <v>1418</v>
      </c>
      <c r="I30" s="1921"/>
      <c r="J30" s="1928" t="s">
        <v>1506</v>
      </c>
      <c r="K30" s="1928"/>
      <c r="L30" s="1928"/>
      <c r="M30" s="1928">
        <v>8</v>
      </c>
      <c r="N30" s="1928"/>
      <c r="O30" s="1928"/>
      <c r="P30" s="1926">
        <v>63</v>
      </c>
      <c r="Q30" s="1927"/>
      <c r="R30" s="1927"/>
      <c r="S30" s="1928" t="s">
        <v>2371</v>
      </c>
      <c r="T30" s="1928"/>
      <c r="U30" s="1928"/>
      <c r="V30" s="3"/>
      <c r="W30" s="3"/>
    </row>
    <row r="31" spans="1:35" ht="15" customHeight="1">
      <c r="B31" s="1917" t="s">
        <v>1418</v>
      </c>
      <c r="C31" s="1918"/>
      <c r="D31" s="1918"/>
      <c r="E31" s="1918"/>
      <c r="F31" s="1918"/>
      <c r="G31" s="1918"/>
      <c r="H31" s="1918"/>
      <c r="I31" s="1919"/>
      <c r="J31" s="1924" t="s">
        <v>1506</v>
      </c>
      <c r="K31" s="1924"/>
      <c r="L31" s="1924"/>
      <c r="M31" s="1924">
        <v>8</v>
      </c>
      <c r="N31" s="1924"/>
      <c r="O31" s="1924"/>
      <c r="P31" s="1937">
        <v>71.599999999999994</v>
      </c>
      <c r="Q31" s="1938"/>
      <c r="R31" s="1938"/>
      <c r="S31" s="1924" t="s">
        <v>2370</v>
      </c>
      <c r="T31" s="1924"/>
      <c r="U31" s="1924"/>
      <c r="V31" s="3"/>
      <c r="W31" s="3"/>
    </row>
    <row r="32" spans="1:35" ht="15" customHeight="1">
      <c r="B32" s="1326"/>
      <c r="C32" s="1327"/>
      <c r="D32" s="1327"/>
      <c r="E32" s="1327"/>
      <c r="F32" s="1327"/>
      <c r="G32" s="1327"/>
      <c r="H32" s="1918" t="s">
        <v>1419</v>
      </c>
      <c r="I32" s="1919"/>
      <c r="J32" s="1924" t="s">
        <v>1507</v>
      </c>
      <c r="K32" s="1924"/>
      <c r="L32" s="1924"/>
      <c r="M32" s="1924">
        <v>8</v>
      </c>
      <c r="N32" s="1924"/>
      <c r="O32" s="1924"/>
      <c r="P32" s="1937">
        <v>63</v>
      </c>
      <c r="Q32" s="1938"/>
      <c r="R32" s="1938"/>
      <c r="S32" s="1924" t="s">
        <v>2371</v>
      </c>
      <c r="T32" s="1924"/>
      <c r="U32" s="1924"/>
      <c r="V32" s="3"/>
      <c r="W32" s="3"/>
    </row>
    <row r="33" spans="2:23" ht="15" customHeight="1">
      <c r="B33" s="1326"/>
      <c r="C33" s="1327"/>
      <c r="D33" s="1327"/>
      <c r="E33" s="1327"/>
      <c r="F33" s="1327"/>
      <c r="G33" s="1327"/>
      <c r="H33" s="1918" t="s">
        <v>1419</v>
      </c>
      <c r="I33" s="1919"/>
      <c r="J33" s="1924" t="s">
        <v>1507</v>
      </c>
      <c r="K33" s="1924"/>
      <c r="L33" s="1924"/>
      <c r="M33" s="1924">
        <v>8</v>
      </c>
      <c r="N33" s="1924"/>
      <c r="O33" s="1924"/>
      <c r="P33" s="1937">
        <v>71.599999999999994</v>
      </c>
      <c r="Q33" s="1938"/>
      <c r="R33" s="1938"/>
      <c r="S33" s="1924" t="s">
        <v>2370</v>
      </c>
      <c r="T33" s="1924"/>
      <c r="U33" s="1924"/>
      <c r="V33" s="3"/>
      <c r="W33" s="3"/>
    </row>
    <row r="34" spans="2:23" ht="15" customHeight="1">
      <c r="B34" s="1326"/>
      <c r="C34" s="1327"/>
      <c r="D34" s="1327"/>
      <c r="E34" s="1327"/>
      <c r="F34" s="1327"/>
      <c r="G34" s="1327"/>
      <c r="H34" s="1918" t="s">
        <v>1420</v>
      </c>
      <c r="I34" s="1919"/>
      <c r="J34" s="1924" t="s">
        <v>466</v>
      </c>
      <c r="K34" s="1924"/>
      <c r="L34" s="1924"/>
      <c r="M34" s="1924">
        <v>8</v>
      </c>
      <c r="N34" s="1924"/>
      <c r="O34" s="1924"/>
      <c r="P34" s="1937">
        <v>63</v>
      </c>
      <c r="Q34" s="1938"/>
      <c r="R34" s="1938"/>
      <c r="S34" s="1924" t="s">
        <v>2371</v>
      </c>
      <c r="T34" s="1924"/>
      <c r="U34" s="1924"/>
      <c r="V34" s="3"/>
      <c r="W34" s="3"/>
    </row>
    <row r="35" spans="2:23" ht="15" customHeight="1">
      <c r="B35" s="1326"/>
      <c r="C35" s="1327"/>
      <c r="D35" s="1327"/>
      <c r="E35" s="1327"/>
      <c r="F35" s="1327"/>
      <c r="G35" s="1327"/>
      <c r="H35" s="1918" t="s">
        <v>1420</v>
      </c>
      <c r="I35" s="1919"/>
      <c r="J35" s="1924" t="s">
        <v>466</v>
      </c>
      <c r="K35" s="1924"/>
      <c r="L35" s="1924"/>
      <c r="M35" s="1924">
        <v>8</v>
      </c>
      <c r="N35" s="1924"/>
      <c r="O35" s="1924"/>
      <c r="P35" s="1937">
        <v>71.7</v>
      </c>
      <c r="Q35" s="1938"/>
      <c r="R35" s="1938"/>
      <c r="S35" s="1924" t="s">
        <v>2370</v>
      </c>
      <c r="T35" s="1924"/>
      <c r="U35" s="1924"/>
      <c r="V35" s="3"/>
      <c r="W35" s="3"/>
    </row>
    <row r="36" spans="2:23" ht="15" customHeight="1">
      <c r="B36" s="1326"/>
      <c r="C36" s="1327"/>
      <c r="D36" s="1327"/>
      <c r="E36" s="1327"/>
      <c r="F36" s="1327"/>
      <c r="G36" s="1327"/>
      <c r="H36" s="1918" t="s">
        <v>403</v>
      </c>
      <c r="I36" s="1919"/>
      <c r="J36" s="1924" t="s">
        <v>27</v>
      </c>
      <c r="K36" s="1924"/>
      <c r="L36" s="1924"/>
      <c r="M36" s="1924">
        <v>8</v>
      </c>
      <c r="N36" s="1924"/>
      <c r="O36" s="1924"/>
      <c r="P36" s="1937">
        <v>63</v>
      </c>
      <c r="Q36" s="1937"/>
      <c r="R36" s="1937"/>
      <c r="S36" s="1924" t="s">
        <v>2371</v>
      </c>
      <c r="T36" s="1924"/>
      <c r="U36" s="1924"/>
      <c r="V36" s="3"/>
      <c r="W36" s="3"/>
    </row>
    <row r="37" spans="2:23" ht="15" customHeight="1">
      <c r="B37" s="1328"/>
      <c r="C37" s="1329"/>
      <c r="D37" s="1329"/>
      <c r="E37" s="1329"/>
      <c r="F37" s="1329"/>
      <c r="G37" s="1329"/>
      <c r="H37" s="1907" t="s">
        <v>403</v>
      </c>
      <c r="I37" s="1908"/>
      <c r="J37" s="1909" t="s">
        <v>27</v>
      </c>
      <c r="K37" s="1909"/>
      <c r="L37" s="1909"/>
      <c r="M37" s="1909">
        <v>8</v>
      </c>
      <c r="N37" s="1909"/>
      <c r="O37" s="1909"/>
      <c r="P37" s="1935">
        <v>71.599999999999994</v>
      </c>
      <c r="Q37" s="1935"/>
      <c r="R37" s="1935"/>
      <c r="S37" s="1909" t="s">
        <v>2370</v>
      </c>
      <c r="T37" s="1909"/>
      <c r="U37" s="1909"/>
      <c r="V37" s="3"/>
      <c r="W37" s="3"/>
    </row>
    <row r="38" spans="2:23" ht="15" customHeight="1">
      <c r="B38" s="1330" t="s">
        <v>1049</v>
      </c>
      <c r="C38" s="1331"/>
      <c r="D38" s="1331"/>
      <c r="E38" s="1331"/>
      <c r="F38" s="1331"/>
      <c r="G38" s="1331"/>
      <c r="H38" s="1920" t="s">
        <v>1418</v>
      </c>
      <c r="I38" s="1925"/>
      <c r="J38" s="1928" t="s">
        <v>116</v>
      </c>
      <c r="K38" s="1928"/>
      <c r="L38" s="1928"/>
      <c r="M38" s="1928">
        <v>24</v>
      </c>
      <c r="N38" s="1928"/>
      <c r="O38" s="1928"/>
      <c r="P38" s="1926">
        <v>39.9</v>
      </c>
      <c r="Q38" s="1927"/>
      <c r="R38" s="1927"/>
      <c r="S38" s="1928" t="s">
        <v>2371</v>
      </c>
      <c r="T38" s="1928"/>
      <c r="U38" s="1928"/>
      <c r="V38" s="3"/>
      <c r="W38" s="3"/>
    </row>
    <row r="39" spans="2:23" ht="15" customHeight="1">
      <c r="B39" s="1917" t="s">
        <v>1419</v>
      </c>
      <c r="C39" s="1918"/>
      <c r="D39" s="1918"/>
      <c r="E39" s="1918"/>
      <c r="F39" s="1918"/>
      <c r="G39" s="1918"/>
      <c r="H39" s="1918"/>
      <c r="I39" s="1919"/>
      <c r="J39" s="1924" t="s">
        <v>1091</v>
      </c>
      <c r="K39" s="1924"/>
      <c r="L39" s="1924"/>
      <c r="M39" s="1924">
        <v>16</v>
      </c>
      <c r="N39" s="1924"/>
      <c r="O39" s="1924"/>
      <c r="P39" s="1937">
        <v>39.6</v>
      </c>
      <c r="Q39" s="1938"/>
      <c r="R39" s="1938"/>
      <c r="S39" s="1924" t="s">
        <v>2371</v>
      </c>
      <c r="T39" s="1924"/>
      <c r="U39" s="1924"/>
      <c r="V39" s="3"/>
      <c r="W39" s="3"/>
    </row>
    <row r="40" spans="2:23" ht="15" customHeight="1">
      <c r="B40" s="1326"/>
      <c r="C40" s="1327"/>
      <c r="D40" s="1327"/>
      <c r="E40" s="1327"/>
      <c r="F40" s="1327"/>
      <c r="G40" s="1327"/>
      <c r="H40" s="1918" t="s">
        <v>1420</v>
      </c>
      <c r="I40" s="1919"/>
      <c r="J40" s="1924" t="s">
        <v>1092</v>
      </c>
      <c r="K40" s="1924"/>
      <c r="L40" s="1924"/>
      <c r="M40" s="1924">
        <v>16</v>
      </c>
      <c r="N40" s="1924"/>
      <c r="O40" s="1924"/>
      <c r="P40" s="1937">
        <v>39.6</v>
      </c>
      <c r="Q40" s="1938"/>
      <c r="R40" s="1938"/>
      <c r="S40" s="1924" t="s">
        <v>2371</v>
      </c>
      <c r="T40" s="1924"/>
      <c r="U40" s="1924"/>
      <c r="V40" s="3"/>
      <c r="W40" s="3"/>
    </row>
    <row r="41" spans="2:23" ht="15" customHeight="1">
      <c r="B41" s="1328"/>
      <c r="C41" s="1329"/>
      <c r="D41" s="1329"/>
      <c r="E41" s="1329"/>
      <c r="F41" s="1329"/>
      <c r="G41" s="1329"/>
      <c r="H41" s="1907" t="s">
        <v>403</v>
      </c>
      <c r="I41" s="1908"/>
      <c r="J41" s="1909" t="s">
        <v>1093</v>
      </c>
      <c r="K41" s="1909"/>
      <c r="L41" s="1909"/>
      <c r="M41" s="1909">
        <v>16</v>
      </c>
      <c r="N41" s="1909"/>
      <c r="O41" s="1909"/>
      <c r="P41" s="1935">
        <v>43.3</v>
      </c>
      <c r="Q41" s="1936"/>
      <c r="R41" s="1936"/>
      <c r="S41" s="1909" t="s">
        <v>2371</v>
      </c>
      <c r="T41" s="1909"/>
      <c r="U41" s="1909"/>
      <c r="V41" s="3"/>
      <c r="W41" s="3"/>
    </row>
    <row r="42" spans="2:23" ht="15" customHeight="1">
      <c r="B42" s="1330" t="s">
        <v>1635</v>
      </c>
      <c r="C42" s="1331"/>
      <c r="D42" s="1331"/>
      <c r="E42" s="1331"/>
      <c r="F42" s="1331"/>
      <c r="G42" s="1331"/>
      <c r="H42" s="1331"/>
      <c r="I42" s="1331"/>
      <c r="J42" s="1928" t="s">
        <v>1636</v>
      </c>
      <c r="K42" s="1928"/>
      <c r="L42" s="1928"/>
      <c r="M42" s="1928">
        <v>18</v>
      </c>
      <c r="N42" s="1928"/>
      <c r="O42" s="1928"/>
      <c r="P42" s="1926">
        <v>60.5</v>
      </c>
      <c r="Q42" s="1927"/>
      <c r="R42" s="1927"/>
      <c r="S42" s="1928" t="s">
        <v>2370</v>
      </c>
      <c r="T42" s="1928"/>
      <c r="U42" s="1928"/>
      <c r="V42" s="3"/>
      <c r="W42" s="3"/>
    </row>
    <row r="43" spans="2:23" ht="15" customHeight="1">
      <c r="B43" s="1332"/>
      <c r="C43" s="1333"/>
      <c r="D43" s="1333"/>
      <c r="E43" s="1333"/>
      <c r="F43" s="1333"/>
      <c r="G43" s="1333"/>
      <c r="H43" s="1333"/>
      <c r="I43" s="1333"/>
      <c r="J43" s="1909" t="s">
        <v>1636</v>
      </c>
      <c r="K43" s="1909"/>
      <c r="L43" s="1909"/>
      <c r="M43" s="1909">
        <v>12</v>
      </c>
      <c r="N43" s="1909"/>
      <c r="O43" s="1909"/>
      <c r="P43" s="1935">
        <v>57.9</v>
      </c>
      <c r="Q43" s="1936"/>
      <c r="R43" s="1936"/>
      <c r="S43" s="1909" t="s">
        <v>2370</v>
      </c>
      <c r="T43" s="1909"/>
      <c r="U43" s="1909"/>
      <c r="V43" s="3"/>
      <c r="W43" s="3"/>
    </row>
    <row r="44" spans="2:23" ht="15" customHeight="1">
      <c r="B44" s="1330" t="s">
        <v>1180</v>
      </c>
      <c r="C44" s="1331"/>
      <c r="D44" s="1331"/>
      <c r="E44" s="1331"/>
      <c r="F44" s="1331"/>
      <c r="G44" s="1331"/>
      <c r="H44" s="1331"/>
      <c r="I44" s="1331"/>
      <c r="J44" s="1928" t="s">
        <v>784</v>
      </c>
      <c r="K44" s="1928"/>
      <c r="L44" s="1928"/>
      <c r="M44" s="1928">
        <v>3</v>
      </c>
      <c r="N44" s="1954"/>
      <c r="O44" s="1954"/>
      <c r="P44" s="1952">
        <v>64.5</v>
      </c>
      <c r="Q44" s="1953"/>
      <c r="R44" s="1953"/>
      <c r="S44" s="1928" t="s">
        <v>2371</v>
      </c>
      <c r="T44" s="1954"/>
      <c r="U44" s="1954"/>
      <c r="V44" s="3"/>
      <c r="W44" s="3"/>
    </row>
    <row r="45" spans="2:23" ht="15" customHeight="1">
      <c r="B45" s="1332"/>
      <c r="C45" s="1333"/>
      <c r="D45" s="1333"/>
      <c r="E45" s="1333"/>
      <c r="F45" s="1333"/>
      <c r="G45" s="1333"/>
      <c r="H45" s="1333"/>
      <c r="I45" s="1333"/>
      <c r="J45" s="1909" t="s">
        <v>1708</v>
      </c>
      <c r="K45" s="1909"/>
      <c r="L45" s="1909"/>
      <c r="M45" s="1909">
        <v>12</v>
      </c>
      <c r="N45" s="1909"/>
      <c r="O45" s="1909"/>
      <c r="P45" s="1935">
        <v>70.8</v>
      </c>
      <c r="Q45" s="1936"/>
      <c r="R45" s="1936"/>
      <c r="S45" s="1909" t="s">
        <v>2370</v>
      </c>
      <c r="T45" s="1909"/>
      <c r="U45" s="1909"/>
      <c r="V45" s="3"/>
      <c r="W45" s="3"/>
    </row>
    <row r="46" spans="2:23" ht="15" customHeight="1">
      <c r="B46" s="1330" t="s">
        <v>1028</v>
      </c>
      <c r="C46" s="1331"/>
      <c r="D46" s="1331"/>
      <c r="E46" s="1331"/>
      <c r="F46" s="1331"/>
      <c r="G46" s="1331"/>
      <c r="H46" s="1920" t="s">
        <v>1418</v>
      </c>
      <c r="I46" s="1925"/>
      <c r="J46" s="1928" t="s">
        <v>1252</v>
      </c>
      <c r="K46" s="1928"/>
      <c r="L46" s="1928"/>
      <c r="M46" s="1928">
        <v>18</v>
      </c>
      <c r="N46" s="1928"/>
      <c r="O46" s="1928"/>
      <c r="P46" s="1926">
        <v>71.8</v>
      </c>
      <c r="Q46" s="1927"/>
      <c r="R46" s="1927"/>
      <c r="S46" s="1928" t="s">
        <v>2370</v>
      </c>
      <c r="T46" s="1928"/>
      <c r="U46" s="1928"/>
      <c r="V46" s="3"/>
      <c r="W46" s="3"/>
    </row>
    <row r="47" spans="2:23" ht="15" customHeight="1">
      <c r="B47" s="1917" t="s">
        <v>1419</v>
      </c>
      <c r="C47" s="1918"/>
      <c r="D47" s="1918"/>
      <c r="E47" s="1918"/>
      <c r="F47" s="1918"/>
      <c r="G47" s="1918"/>
      <c r="H47" s="1918"/>
      <c r="I47" s="1919"/>
      <c r="J47" s="1924" t="s">
        <v>1253</v>
      </c>
      <c r="K47" s="1924"/>
      <c r="L47" s="1924"/>
      <c r="M47" s="1924">
        <v>12</v>
      </c>
      <c r="N47" s="1924"/>
      <c r="O47" s="1924"/>
      <c r="P47" s="1937">
        <v>58.6</v>
      </c>
      <c r="Q47" s="1938"/>
      <c r="R47" s="1938"/>
      <c r="S47" s="1924" t="s">
        <v>2371</v>
      </c>
      <c r="T47" s="1924"/>
      <c r="U47" s="1924"/>
      <c r="V47" s="3"/>
      <c r="W47" s="3"/>
    </row>
    <row r="48" spans="2:23" ht="15" customHeight="1">
      <c r="B48" s="1328"/>
      <c r="C48" s="1329"/>
      <c r="D48" s="1329"/>
      <c r="E48" s="1329"/>
      <c r="F48" s="1329"/>
      <c r="G48" s="1329"/>
      <c r="H48" s="1907" t="s">
        <v>1420</v>
      </c>
      <c r="I48" s="1908"/>
      <c r="J48" s="1909" t="s">
        <v>1530</v>
      </c>
      <c r="K48" s="1909"/>
      <c r="L48" s="1909"/>
      <c r="M48" s="1909">
        <v>12</v>
      </c>
      <c r="N48" s="1909"/>
      <c r="O48" s="1909"/>
      <c r="P48" s="1935">
        <v>61.2</v>
      </c>
      <c r="Q48" s="1936"/>
      <c r="R48" s="1936"/>
      <c r="S48" s="1909" t="s">
        <v>2371</v>
      </c>
      <c r="T48" s="1909"/>
      <c r="U48" s="1909"/>
      <c r="V48" s="3"/>
      <c r="W48" s="3"/>
    </row>
    <row r="49" spans="2:23" ht="15" customHeight="1">
      <c r="B49" s="1334" t="s">
        <v>1029</v>
      </c>
      <c r="C49" s="1335"/>
      <c r="D49" s="1335"/>
      <c r="E49" s="1335"/>
      <c r="F49" s="1335"/>
      <c r="G49" s="1335"/>
      <c r="H49" s="1930"/>
      <c r="I49" s="1931"/>
      <c r="J49" s="1932" t="s">
        <v>27</v>
      </c>
      <c r="K49" s="1932"/>
      <c r="L49" s="1932"/>
      <c r="M49" s="1932">
        <v>18</v>
      </c>
      <c r="N49" s="1932"/>
      <c r="O49" s="1932"/>
      <c r="P49" s="1933">
        <v>64.5</v>
      </c>
      <c r="Q49" s="1934"/>
      <c r="R49" s="1934"/>
      <c r="S49" s="1932" t="s">
        <v>2371</v>
      </c>
      <c r="T49" s="1932"/>
      <c r="U49" s="1932"/>
      <c r="V49" s="3"/>
      <c r="W49" s="3"/>
    </row>
    <row r="50" spans="2:23" ht="15" customHeight="1">
      <c r="B50" s="1903" t="s">
        <v>1599</v>
      </c>
      <c r="C50" s="1904"/>
      <c r="D50" s="1904"/>
      <c r="E50" s="1905"/>
      <c r="F50" s="1905"/>
      <c r="G50" s="1906"/>
      <c r="H50" s="1906"/>
      <c r="I50" s="1336"/>
      <c r="J50" s="1910" t="s">
        <v>2316</v>
      </c>
      <c r="K50" s="1910"/>
      <c r="L50" s="1910"/>
      <c r="M50" s="1910">
        <v>1</v>
      </c>
      <c r="N50" s="1910"/>
      <c r="O50" s="1910"/>
      <c r="P50" s="1929">
        <v>101.85</v>
      </c>
      <c r="Q50" s="1929"/>
      <c r="R50" s="1929"/>
      <c r="S50" s="1910" t="s">
        <v>2372</v>
      </c>
      <c r="T50" s="1910"/>
      <c r="U50" s="1910"/>
    </row>
    <row r="51" spans="2:23" ht="15" customHeight="1">
      <c r="B51" s="1900" t="s">
        <v>1565</v>
      </c>
      <c r="C51" s="1901"/>
      <c r="D51" s="1901"/>
      <c r="E51" s="1901"/>
      <c r="F51" s="1901"/>
      <c r="G51" s="1901"/>
      <c r="H51" s="1901"/>
      <c r="I51" s="1902"/>
      <c r="J51" s="1337"/>
      <c r="K51" s="1338"/>
      <c r="L51" s="1338"/>
      <c r="M51" s="1339"/>
      <c r="N51" s="1339">
        <f>SUM(M26:O50)</f>
        <v>310</v>
      </c>
      <c r="O51" s="1339"/>
      <c r="P51" s="1340"/>
      <c r="Q51" s="1340"/>
      <c r="R51" s="1340"/>
      <c r="S51" s="1339"/>
      <c r="T51" s="1339"/>
      <c r="U51" s="1341"/>
      <c r="V51" s="3"/>
      <c r="W51" s="3"/>
    </row>
    <row r="52" spans="2:23" ht="12.95" customHeight="1">
      <c r="B52" s="1312"/>
      <c r="C52" s="1312"/>
      <c r="D52" s="1312"/>
      <c r="E52" s="1312"/>
      <c r="F52" s="1312"/>
      <c r="G52" s="1312"/>
      <c r="H52" s="1312"/>
      <c r="I52" s="1312"/>
      <c r="J52" s="1312"/>
      <c r="K52" s="1312"/>
      <c r="L52" s="1312"/>
      <c r="M52" s="1342"/>
      <c r="N52" s="1342"/>
      <c r="O52" s="1342"/>
      <c r="P52" s="1343"/>
      <c r="Q52" s="1343"/>
      <c r="R52" s="1343"/>
      <c r="S52" s="1342"/>
      <c r="T52" s="1342"/>
      <c r="U52" s="1342"/>
      <c r="V52" s="3"/>
      <c r="W52" s="3"/>
    </row>
    <row r="53" spans="2:23">
      <c r="M53" s="352"/>
      <c r="N53" s="352"/>
      <c r="O53" s="352"/>
      <c r="P53" s="352"/>
      <c r="Q53" s="352"/>
      <c r="R53" s="352"/>
      <c r="S53" s="352"/>
      <c r="T53" s="352"/>
      <c r="U53" s="352"/>
    </row>
  </sheetData>
  <mergeCells count="168">
    <mergeCell ref="H36:I36"/>
    <mergeCell ref="H37:I37"/>
    <mergeCell ref="J36:L36"/>
    <mergeCell ref="J37:L37"/>
    <mergeCell ref="S36:U36"/>
    <mergeCell ref="S37:U37"/>
    <mergeCell ref="M36:O36"/>
    <mergeCell ref="M37:O37"/>
    <mergeCell ref="P36:R36"/>
    <mergeCell ref="P37:R37"/>
    <mergeCell ref="M38:O38"/>
    <mergeCell ref="J35:L35"/>
    <mergeCell ref="J50:L50"/>
    <mergeCell ref="J44:L44"/>
    <mergeCell ref="J45:L45"/>
    <mergeCell ref="J46:L46"/>
    <mergeCell ref="J47:L47"/>
    <mergeCell ref="J41:L41"/>
    <mergeCell ref="J42:L42"/>
    <mergeCell ref="J43:L43"/>
    <mergeCell ref="J38:L38"/>
    <mergeCell ref="J39:L39"/>
    <mergeCell ref="P41:R41"/>
    <mergeCell ref="S41:U41"/>
    <mergeCell ref="M42:O42"/>
    <mergeCell ref="M43:O43"/>
    <mergeCell ref="P43:R43"/>
    <mergeCell ref="S45:U45"/>
    <mergeCell ref="M26:O26"/>
    <mergeCell ref="M27:O27"/>
    <mergeCell ref="M30:O30"/>
    <mergeCell ref="P42:R42"/>
    <mergeCell ref="S42:U42"/>
    <mergeCell ref="S33:U33"/>
    <mergeCell ref="P31:R31"/>
    <mergeCell ref="P33:R33"/>
    <mergeCell ref="M45:O45"/>
    <mergeCell ref="P44:R44"/>
    <mergeCell ref="S44:U44"/>
    <mergeCell ref="M44:O44"/>
    <mergeCell ref="M31:O31"/>
    <mergeCell ref="M34:O34"/>
    <mergeCell ref="M33:O33"/>
    <mergeCell ref="S43:U43"/>
    <mergeCell ref="S39:U39"/>
    <mergeCell ref="M39:O39"/>
    <mergeCell ref="P30:R30"/>
    <mergeCell ref="S24:U25"/>
    <mergeCell ref="S30:U30"/>
    <mergeCell ref="H34:I34"/>
    <mergeCell ref="B24:I25"/>
    <mergeCell ref="S28:U28"/>
    <mergeCell ref="M29:O29"/>
    <mergeCell ref="P29:R29"/>
    <mergeCell ref="S29:U29"/>
    <mergeCell ref="S31:U31"/>
    <mergeCell ref="S34:U34"/>
    <mergeCell ref="S32:U32"/>
    <mergeCell ref="S27:U27"/>
    <mergeCell ref="M32:O32"/>
    <mergeCell ref="J24:L25"/>
    <mergeCell ref="M24:O25"/>
    <mergeCell ref="J30:L30"/>
    <mergeCell ref="J31:L31"/>
    <mergeCell ref="J32:L32"/>
    <mergeCell ref="J33:L33"/>
    <mergeCell ref="J27:L27"/>
    <mergeCell ref="J29:L29"/>
    <mergeCell ref="H29:I29"/>
    <mergeCell ref="S26:U26"/>
    <mergeCell ref="J26:L26"/>
    <mergeCell ref="B10:G10"/>
    <mergeCell ref="B11:G11"/>
    <mergeCell ref="P24:R25"/>
    <mergeCell ref="P26:R26"/>
    <mergeCell ref="P27:R27"/>
    <mergeCell ref="J28:L28"/>
    <mergeCell ref="J10:K10"/>
    <mergeCell ref="P28:R28"/>
    <mergeCell ref="R23:U23"/>
    <mergeCell ref="H11:I11"/>
    <mergeCell ref="J11:K11"/>
    <mergeCell ref="J19:K19"/>
    <mergeCell ref="H19:I19"/>
    <mergeCell ref="M28:O28"/>
    <mergeCell ref="L3:O3"/>
    <mergeCell ref="L4:N4"/>
    <mergeCell ref="H3:K3"/>
    <mergeCell ref="H4:J4"/>
    <mergeCell ref="H12:I12"/>
    <mergeCell ref="H13:I13"/>
    <mergeCell ref="H14:I14"/>
    <mergeCell ref="S46:U46"/>
    <mergeCell ref="B47:I47"/>
    <mergeCell ref="M47:O47"/>
    <mergeCell ref="P47:R47"/>
    <mergeCell ref="S47:U47"/>
    <mergeCell ref="H46:I46"/>
    <mergeCell ref="M46:O46"/>
    <mergeCell ref="H33:I33"/>
    <mergeCell ref="B31:I31"/>
    <mergeCell ref="P34:R34"/>
    <mergeCell ref="P35:R35"/>
    <mergeCell ref="P32:R32"/>
    <mergeCell ref="B39:I39"/>
    <mergeCell ref="P39:R39"/>
    <mergeCell ref="P45:R45"/>
    <mergeCell ref="J34:L34"/>
    <mergeCell ref="P46:R46"/>
    <mergeCell ref="H35:I35"/>
    <mergeCell ref="H32:I32"/>
    <mergeCell ref="S35:U35"/>
    <mergeCell ref="H38:I38"/>
    <mergeCell ref="P38:R38"/>
    <mergeCell ref="S38:U38"/>
    <mergeCell ref="M35:O35"/>
    <mergeCell ref="P50:R50"/>
    <mergeCell ref="S50:U50"/>
    <mergeCell ref="H49:I49"/>
    <mergeCell ref="M49:O49"/>
    <mergeCell ref="P49:R49"/>
    <mergeCell ref="S49:U49"/>
    <mergeCell ref="J49:L49"/>
    <mergeCell ref="S48:U48"/>
    <mergeCell ref="J48:L48"/>
    <mergeCell ref="P48:R48"/>
    <mergeCell ref="H40:I40"/>
    <mergeCell ref="M40:O40"/>
    <mergeCell ref="P40:R40"/>
    <mergeCell ref="S40:U40"/>
    <mergeCell ref="J40:L40"/>
    <mergeCell ref="H41:I41"/>
    <mergeCell ref="M41:O41"/>
    <mergeCell ref="B51:I51"/>
    <mergeCell ref="L7:O7"/>
    <mergeCell ref="J7:K7"/>
    <mergeCell ref="H7:I7"/>
    <mergeCell ref="B7:G7"/>
    <mergeCell ref="B50:F50"/>
    <mergeCell ref="G50:H50"/>
    <mergeCell ref="H48:I48"/>
    <mergeCell ref="M48:O48"/>
    <mergeCell ref="M50:O50"/>
    <mergeCell ref="H18:I18"/>
    <mergeCell ref="H17:I17"/>
    <mergeCell ref="H20:I20"/>
    <mergeCell ref="H26:I26"/>
    <mergeCell ref="B27:I27"/>
    <mergeCell ref="H28:I28"/>
    <mergeCell ref="H30:I30"/>
    <mergeCell ref="B8:G9"/>
    <mergeCell ref="H16:I16"/>
    <mergeCell ref="B15:G16"/>
    <mergeCell ref="H15:I15"/>
    <mergeCell ref="H8:I8"/>
    <mergeCell ref="H9:I9"/>
    <mergeCell ref="H10:I10"/>
    <mergeCell ref="D3:G3"/>
    <mergeCell ref="D4:F4"/>
    <mergeCell ref="B18:G18"/>
    <mergeCell ref="B19:G19"/>
    <mergeCell ref="B20:G20"/>
    <mergeCell ref="B12:G12"/>
    <mergeCell ref="B13:G13"/>
    <mergeCell ref="B14:G14"/>
    <mergeCell ref="B17:G17"/>
    <mergeCell ref="B4:C4"/>
    <mergeCell ref="B5:C5"/>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&amp;C－２５－</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N42"/>
  <sheetViews>
    <sheetView zoomScaleNormal="100" workbookViewId="0">
      <selection activeCell="B1" sqref="B1"/>
    </sheetView>
  </sheetViews>
  <sheetFormatPr defaultRowHeight="13.5"/>
  <cols>
    <col min="1" max="1" width="1.25" style="11" customWidth="1"/>
    <col min="2" max="3" width="4" style="11" customWidth="1"/>
    <col min="4" max="4" width="3.5" style="11" customWidth="1"/>
    <col min="5" max="5" width="4.25" style="11" customWidth="1"/>
    <col min="6" max="6" width="5" style="11" customWidth="1"/>
    <col min="7" max="7" width="3.875" style="11" customWidth="1"/>
    <col min="8" max="9" width="4.25" style="11" customWidth="1"/>
    <col min="10" max="10" width="4.625" style="11" customWidth="1"/>
    <col min="11" max="14" width="4" style="11" customWidth="1"/>
    <col min="15" max="15" width="4.5" style="11" customWidth="1"/>
    <col min="16" max="16" width="5.25" style="11" bestFit="1" customWidth="1"/>
    <col min="17" max="17" width="4.375" style="11" customWidth="1"/>
    <col min="18" max="18" width="4.75" style="11" customWidth="1"/>
    <col min="19" max="19" width="3.875" style="11" customWidth="1"/>
    <col min="20" max="20" width="4.625" style="11" customWidth="1"/>
    <col min="21" max="22" width="3.875" style="11" customWidth="1"/>
    <col min="23" max="23" width="1.75" style="11" customWidth="1"/>
    <col min="24" max="24" width="7.125" style="11" bestFit="1" customWidth="1"/>
    <col min="25" max="25" width="3.125" style="11" customWidth="1"/>
    <col min="26" max="26" width="3.875" style="11" customWidth="1"/>
    <col min="27" max="27" width="3" style="11" customWidth="1"/>
    <col min="28" max="28" width="3.875" style="11" customWidth="1"/>
    <col min="29" max="29" width="4" style="11" customWidth="1"/>
    <col min="30" max="16384" width="9" style="11"/>
  </cols>
  <sheetData>
    <row r="1" spans="1:124" s="151" customFormat="1" ht="26.25" customHeight="1">
      <c r="A1" s="147" t="s">
        <v>1513</v>
      </c>
      <c r="B1" s="153"/>
      <c r="C1" s="153"/>
      <c r="D1" s="153"/>
      <c r="E1" s="153"/>
      <c r="F1" s="153"/>
      <c r="G1" s="153"/>
      <c r="H1" s="153"/>
      <c r="I1" s="153"/>
      <c r="J1" s="153"/>
      <c r="K1" s="153"/>
      <c r="L1" s="153"/>
      <c r="M1" s="153"/>
      <c r="N1" s="153"/>
      <c r="O1" s="153"/>
      <c r="P1" s="153"/>
      <c r="Q1" s="153"/>
      <c r="R1" s="153"/>
      <c r="S1" s="153"/>
      <c r="T1" s="153"/>
      <c r="U1" s="153"/>
      <c r="V1" s="599"/>
      <c r="W1" s="599"/>
      <c r="X1" s="693"/>
      <c r="Y1" s="693"/>
      <c r="Z1" s="693"/>
      <c r="AA1" s="693"/>
      <c r="AB1" s="693"/>
      <c r="AC1" s="693"/>
      <c r="AD1" s="693"/>
      <c r="AE1" s="693"/>
      <c r="AF1" s="693"/>
      <c r="AG1" s="693"/>
      <c r="AH1" s="693"/>
      <c r="AI1" s="693"/>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row>
    <row r="2" spans="1:124" s="21" customFormat="1" ht="15" customHeight="1">
      <c r="B2" s="1531" t="s">
        <v>1541</v>
      </c>
      <c r="C2" s="1531"/>
      <c r="D2" s="1531"/>
      <c r="E2" s="1531"/>
      <c r="F2" s="1531"/>
      <c r="G2" s="1531"/>
      <c r="H2" s="1531"/>
      <c r="I2" s="1531"/>
      <c r="J2" s="1531"/>
      <c r="K2" s="1531"/>
      <c r="L2" s="1531"/>
      <c r="M2" s="1531"/>
      <c r="N2" s="1531"/>
      <c r="O2" s="1531"/>
      <c r="P2" s="1531"/>
      <c r="Q2" s="11"/>
      <c r="R2" s="11"/>
      <c r="V2" s="71"/>
      <c r="W2" s="71"/>
      <c r="X2" s="71"/>
      <c r="Y2" s="71"/>
      <c r="Z2" s="71"/>
      <c r="AA2" s="71"/>
      <c r="AB2" s="71"/>
      <c r="AC2" s="71"/>
      <c r="AD2" s="71"/>
      <c r="AE2" s="71"/>
      <c r="AF2" s="71"/>
      <c r="AG2" s="71"/>
      <c r="AH2" s="71"/>
      <c r="AI2" s="71"/>
    </row>
    <row r="3" spans="1:124" s="21" customFormat="1" ht="15" customHeight="1">
      <c r="B3" s="282"/>
      <c r="C3" s="282"/>
      <c r="D3" s="282"/>
      <c r="E3" s="282"/>
      <c r="F3" s="282"/>
      <c r="G3" s="282"/>
      <c r="H3" s="282"/>
      <c r="I3" s="305"/>
      <c r="J3" s="282"/>
      <c r="K3" s="282"/>
      <c r="L3" s="282"/>
      <c r="M3" s="282"/>
      <c r="N3" s="305" t="s">
        <v>1600</v>
      </c>
      <c r="O3" s="282"/>
      <c r="P3" s="282"/>
      <c r="Q3" s="11"/>
      <c r="R3" s="11"/>
      <c r="V3" s="71"/>
      <c r="W3" s="71"/>
      <c r="X3" s="71"/>
      <c r="Y3" s="71"/>
      <c r="Z3" s="71"/>
      <c r="AA3" s="71"/>
      <c r="AB3" s="71"/>
      <c r="AC3" s="71"/>
      <c r="AD3" s="71"/>
      <c r="AE3" s="71"/>
      <c r="AF3" s="71"/>
      <c r="AG3" s="71"/>
      <c r="AH3" s="71"/>
      <c r="AI3" s="71"/>
    </row>
    <row r="4" spans="1:124" s="21" customFormat="1" ht="18.600000000000001" customHeight="1">
      <c r="B4" s="1971" t="s">
        <v>1568</v>
      </c>
      <c r="C4" s="1972"/>
      <c r="D4" s="1973"/>
      <c r="E4" s="1670" t="s">
        <v>974</v>
      </c>
      <c r="F4" s="1986"/>
      <c r="G4" s="1986"/>
      <c r="H4" s="1986"/>
      <c r="I4" s="1986"/>
      <c r="J4" s="1986"/>
      <c r="K4" s="1986"/>
      <c r="L4" s="1986"/>
      <c r="M4" s="1987"/>
      <c r="N4" s="1982" t="s">
        <v>1520</v>
      </c>
      <c r="O4" s="1972"/>
      <c r="P4" s="1983"/>
      <c r="V4" s="71"/>
      <c r="W4" s="71"/>
      <c r="X4" s="71"/>
      <c r="Y4" s="71"/>
      <c r="Z4" s="71"/>
      <c r="AA4" s="71"/>
      <c r="AB4" s="71"/>
      <c r="AC4" s="71"/>
      <c r="AD4" s="71"/>
      <c r="AE4" s="71"/>
      <c r="AF4" s="71"/>
      <c r="AG4" s="71"/>
      <c r="AH4" s="71"/>
      <c r="AI4" s="71"/>
    </row>
    <row r="5" spans="1:124" s="21" customFormat="1" ht="18.600000000000001" customHeight="1">
      <c r="B5" s="1974"/>
      <c r="C5" s="1655"/>
      <c r="D5" s="1975"/>
      <c r="E5" s="1979" t="s">
        <v>969</v>
      </c>
      <c r="F5" s="1980"/>
      <c r="G5" s="1981"/>
      <c r="H5" s="1979" t="s">
        <v>1518</v>
      </c>
      <c r="I5" s="1980"/>
      <c r="J5" s="1981"/>
      <c r="K5" s="1979" t="s">
        <v>1519</v>
      </c>
      <c r="L5" s="1980"/>
      <c r="M5" s="1981"/>
      <c r="N5" s="1984"/>
      <c r="O5" s="1977"/>
      <c r="P5" s="1985"/>
      <c r="V5" s="71"/>
      <c r="W5" s="71"/>
      <c r="X5" s="71"/>
      <c r="Y5" s="71"/>
      <c r="Z5" s="71"/>
      <c r="AA5" s="71"/>
      <c r="AB5" s="71"/>
      <c r="AC5" s="71"/>
      <c r="AD5" s="1596"/>
      <c r="AE5" s="1596"/>
      <c r="AF5" s="1596"/>
      <c r="AG5" s="1137"/>
      <c r="AH5" s="1959"/>
      <c r="AI5" s="1959"/>
      <c r="AJ5" s="1138"/>
      <c r="AK5" s="1959"/>
      <c r="AL5" s="1959"/>
      <c r="AM5" s="1138"/>
      <c r="AN5" s="1960"/>
      <c r="AO5" s="1960"/>
      <c r="AP5" s="1134"/>
      <c r="AQ5" s="1134"/>
      <c r="AR5" s="1134"/>
    </row>
    <row r="6" spans="1:124" s="21" customFormat="1" ht="18.600000000000001" customHeight="1">
      <c r="B6" s="1976"/>
      <c r="C6" s="1977"/>
      <c r="D6" s="1978"/>
      <c r="E6" s="578" t="s">
        <v>970</v>
      </c>
      <c r="F6" s="1672" t="s">
        <v>445</v>
      </c>
      <c r="G6" s="1671"/>
      <c r="H6" s="578" t="s">
        <v>970</v>
      </c>
      <c r="I6" s="1672" t="s">
        <v>445</v>
      </c>
      <c r="J6" s="1671"/>
      <c r="K6" s="578" t="s">
        <v>970</v>
      </c>
      <c r="L6" s="1672" t="s">
        <v>445</v>
      </c>
      <c r="M6" s="1671"/>
      <c r="N6" s="578" t="s">
        <v>970</v>
      </c>
      <c r="O6" s="1672" t="s">
        <v>445</v>
      </c>
      <c r="P6" s="1988"/>
      <c r="V6" s="71"/>
      <c r="W6" s="71"/>
      <c r="X6" s="71"/>
      <c r="Y6" s="71"/>
      <c r="Z6" s="71"/>
      <c r="AA6" s="71"/>
      <c r="AB6" s="71"/>
      <c r="AC6" s="71"/>
      <c r="AD6" s="71"/>
      <c r="AE6" s="71"/>
      <c r="AF6" s="71"/>
      <c r="AG6" s="71"/>
      <c r="AH6" s="71"/>
      <c r="AI6" s="71"/>
    </row>
    <row r="7" spans="1:124" s="21" customFormat="1" ht="18.95" customHeight="1">
      <c r="B7" s="1506" t="s">
        <v>787</v>
      </c>
      <c r="C7" s="1441"/>
      <c r="D7" s="1441"/>
      <c r="E7" s="946">
        <v>11</v>
      </c>
      <c r="F7" s="1965">
        <v>27700</v>
      </c>
      <c r="G7" s="1965"/>
      <c r="H7" s="1030">
        <v>1</v>
      </c>
      <c r="I7" s="1965">
        <v>143000</v>
      </c>
      <c r="J7" s="1965"/>
      <c r="K7" s="1030">
        <v>4</v>
      </c>
      <c r="L7" s="1966">
        <v>229600</v>
      </c>
      <c r="M7" s="1966"/>
      <c r="N7" s="999">
        <v>2</v>
      </c>
      <c r="O7" s="1966">
        <v>28310000</v>
      </c>
      <c r="P7" s="1970"/>
      <c r="S7" s="87"/>
      <c r="V7" s="88"/>
      <c r="W7" s="71"/>
      <c r="X7" s="71"/>
      <c r="Y7" s="71"/>
      <c r="Z7" s="71"/>
      <c r="AA7" s="71"/>
      <c r="AB7" s="71"/>
      <c r="AC7" s="71"/>
      <c r="AD7" s="71"/>
      <c r="AE7" s="71"/>
      <c r="AF7" s="71"/>
      <c r="AG7" s="71"/>
      <c r="AH7" s="71"/>
      <c r="AI7" s="71"/>
    </row>
    <row r="8" spans="1:124" s="21" customFormat="1" ht="18.95" customHeight="1">
      <c r="B8" s="1506" t="s">
        <v>1966</v>
      </c>
      <c r="C8" s="1441"/>
      <c r="D8" s="1441"/>
      <c r="E8" s="946">
        <v>11</v>
      </c>
      <c r="F8" s="1965">
        <v>27700</v>
      </c>
      <c r="G8" s="1965"/>
      <c r="H8" s="1030">
        <v>1</v>
      </c>
      <c r="I8" s="1965">
        <v>143000</v>
      </c>
      <c r="J8" s="1965"/>
      <c r="K8" s="1030">
        <v>4</v>
      </c>
      <c r="L8" s="1966">
        <v>229600</v>
      </c>
      <c r="M8" s="1966"/>
      <c r="N8" s="999">
        <v>2</v>
      </c>
      <c r="O8" s="1966">
        <v>28310000</v>
      </c>
      <c r="P8" s="1970"/>
      <c r="S8" s="87"/>
      <c r="V8" s="88"/>
      <c r="W8" s="71"/>
      <c r="X8" s="71"/>
      <c r="Y8" s="71"/>
      <c r="Z8" s="71"/>
      <c r="AA8" s="71"/>
      <c r="AB8" s="71"/>
      <c r="AC8" s="71"/>
      <c r="AD8" s="71"/>
      <c r="AE8" s="71"/>
      <c r="AF8" s="71"/>
      <c r="AG8" s="71"/>
      <c r="AH8" s="71"/>
      <c r="AI8" s="71"/>
    </row>
    <row r="9" spans="1:124" s="21" customFormat="1" ht="18.95" customHeight="1">
      <c r="B9" s="1506" t="s">
        <v>2035</v>
      </c>
      <c r="C9" s="1441"/>
      <c r="D9" s="1441"/>
      <c r="E9" s="946">
        <v>11</v>
      </c>
      <c r="F9" s="1965">
        <v>27700</v>
      </c>
      <c r="G9" s="1965"/>
      <c r="H9" s="1030">
        <v>1</v>
      </c>
      <c r="I9" s="1965">
        <v>143000</v>
      </c>
      <c r="J9" s="1965"/>
      <c r="K9" s="1030">
        <v>4</v>
      </c>
      <c r="L9" s="1966">
        <v>238200</v>
      </c>
      <c r="M9" s="1966"/>
      <c r="N9" s="999">
        <v>2</v>
      </c>
      <c r="O9" s="1966">
        <v>28310000</v>
      </c>
      <c r="P9" s="1970"/>
      <c r="S9" s="87"/>
      <c r="V9" s="88"/>
      <c r="W9" s="71"/>
      <c r="X9" s="71"/>
      <c r="Y9" s="71"/>
      <c r="Z9" s="71"/>
      <c r="AA9" s="71"/>
      <c r="AB9" s="71"/>
      <c r="AC9" s="71"/>
      <c r="AD9" s="71"/>
      <c r="AE9" s="71"/>
      <c r="AF9" s="71"/>
      <c r="AG9" s="71"/>
      <c r="AH9" s="71"/>
      <c r="AI9" s="71"/>
    </row>
    <row r="10" spans="1:124" s="21" customFormat="1" ht="18.95" customHeight="1">
      <c r="B10" s="1506" t="s">
        <v>2183</v>
      </c>
      <c r="C10" s="1441"/>
      <c r="D10" s="1441"/>
      <c r="E10" s="946">
        <v>11</v>
      </c>
      <c r="F10" s="1965">
        <v>27700</v>
      </c>
      <c r="G10" s="1965"/>
      <c r="H10" s="1376">
        <v>1</v>
      </c>
      <c r="I10" s="1965">
        <v>143000</v>
      </c>
      <c r="J10" s="1965"/>
      <c r="K10" s="1376">
        <v>4</v>
      </c>
      <c r="L10" s="1966">
        <v>238200</v>
      </c>
      <c r="M10" s="1966"/>
      <c r="N10" s="999">
        <v>2</v>
      </c>
      <c r="O10" s="1966">
        <v>28310000</v>
      </c>
      <c r="P10" s="1970"/>
      <c r="S10" s="87"/>
      <c r="V10" s="88"/>
      <c r="W10" s="71"/>
      <c r="X10" s="71"/>
      <c r="Y10" s="71"/>
      <c r="Z10" s="71"/>
      <c r="AA10" s="71"/>
      <c r="AB10" s="71"/>
      <c r="AC10" s="71"/>
      <c r="AD10" s="71"/>
      <c r="AE10" s="71"/>
      <c r="AF10" s="71"/>
      <c r="AG10" s="71"/>
      <c r="AH10" s="71"/>
      <c r="AI10" s="71"/>
    </row>
    <row r="11" spans="1:124" s="21" customFormat="1" ht="19.5" customHeight="1">
      <c r="B11" s="1967" t="s">
        <v>2259</v>
      </c>
      <c r="C11" s="1968"/>
      <c r="D11" s="1968"/>
      <c r="E11" s="1377">
        <v>11</v>
      </c>
      <c r="F11" s="1969">
        <v>27700</v>
      </c>
      <c r="G11" s="1969"/>
      <c r="H11" s="1379">
        <v>1</v>
      </c>
      <c r="I11" s="1969">
        <v>143000</v>
      </c>
      <c r="J11" s="1969"/>
      <c r="K11" s="1379">
        <v>4</v>
      </c>
      <c r="L11" s="1989">
        <v>239500</v>
      </c>
      <c r="M11" s="1989"/>
      <c r="N11" s="1032">
        <v>2</v>
      </c>
      <c r="O11" s="1989">
        <v>28310000</v>
      </c>
      <c r="P11" s="1990"/>
      <c r="S11" s="87"/>
      <c r="V11" s="88"/>
      <c r="W11" s="71"/>
      <c r="X11" s="71"/>
      <c r="Y11" s="71"/>
      <c r="Z11" s="71"/>
      <c r="AA11" s="71"/>
      <c r="AB11" s="71"/>
      <c r="AC11" s="71"/>
      <c r="AD11" s="71"/>
      <c r="AE11" s="71"/>
      <c r="AF11" s="71"/>
      <c r="AG11" s="71"/>
      <c r="AH11" s="71"/>
      <c r="AI11" s="71"/>
    </row>
    <row r="12" spans="1:124" s="21" customFormat="1">
      <c r="A12" s="30"/>
      <c r="B12" s="305" t="s">
        <v>428</v>
      </c>
      <c r="C12" s="1557" t="s">
        <v>1957</v>
      </c>
      <c r="D12" s="1557"/>
      <c r="E12" s="1557"/>
      <c r="F12" s="1557"/>
      <c r="G12" s="1557"/>
      <c r="H12" s="1557"/>
      <c r="I12" s="1557"/>
      <c r="J12" s="1557"/>
      <c r="K12" s="310"/>
      <c r="L12" s="310"/>
      <c r="M12" s="310"/>
      <c r="N12" s="310"/>
      <c r="O12" s="310"/>
      <c r="P12" s="310"/>
      <c r="Q12" s="305"/>
      <c r="R12" s="305"/>
      <c r="S12" s="87"/>
      <c r="V12" s="88"/>
      <c r="W12" s="71"/>
      <c r="X12" s="71"/>
      <c r="Y12" s="71"/>
      <c r="Z12" s="71"/>
      <c r="AA12" s="71"/>
      <c r="AB12" s="71"/>
      <c r="AC12" s="71"/>
      <c r="AD12" s="71"/>
      <c r="AE12" s="71"/>
      <c r="AF12" s="71"/>
      <c r="AG12" s="71"/>
      <c r="AH12" s="71"/>
      <c r="AI12" s="71"/>
    </row>
    <row r="13" spans="1:124" s="21" customFormat="1" ht="12">
      <c r="B13" s="300"/>
      <c r="C13" s="1958" t="s">
        <v>1920</v>
      </c>
      <c r="D13" s="1958"/>
      <c r="E13" s="1958"/>
      <c r="F13" s="1958"/>
      <c r="G13" s="1958"/>
      <c r="H13" s="1958"/>
      <c r="I13" s="1958"/>
      <c r="J13" s="1958"/>
      <c r="K13" s="1958"/>
      <c r="L13" s="1958"/>
      <c r="M13" s="1958"/>
      <c r="N13" s="1958"/>
      <c r="O13" s="1958"/>
      <c r="P13" s="1958"/>
      <c r="Q13" s="1958"/>
      <c r="R13" s="1958"/>
      <c r="S13" s="87"/>
      <c r="T13" s="87"/>
      <c r="U13" s="87"/>
      <c r="V13" s="88"/>
      <c r="W13" s="71"/>
      <c r="X13" s="71"/>
      <c r="Y13" s="71"/>
      <c r="Z13" s="71"/>
      <c r="AA13" s="71"/>
      <c r="AB13" s="71"/>
      <c r="AC13" s="71"/>
      <c r="AD13" s="71"/>
      <c r="AE13" s="71"/>
      <c r="AF13" s="71"/>
      <c r="AG13" s="71"/>
      <c r="AH13" s="71"/>
      <c r="AI13" s="71"/>
    </row>
    <row r="14" spans="1:124" s="21" customFormat="1" ht="47.25" customHeight="1">
      <c r="V14" s="71"/>
      <c r="W14" s="71"/>
      <c r="X14" s="71"/>
      <c r="Y14" s="71"/>
      <c r="Z14" s="71"/>
      <c r="AA14" s="71"/>
      <c r="AB14" s="71"/>
      <c r="AC14" s="71"/>
      <c r="AD14" s="71"/>
      <c r="AE14" s="71"/>
      <c r="AF14" s="71"/>
      <c r="AG14" s="71"/>
      <c r="AH14" s="71"/>
      <c r="AI14" s="71"/>
    </row>
    <row r="15" spans="1:124" s="151" customFormat="1" ht="26.25" customHeight="1">
      <c r="A15" s="147" t="s">
        <v>2</v>
      </c>
      <c r="B15" s="153"/>
      <c r="C15" s="153"/>
      <c r="D15" s="153"/>
      <c r="E15" s="153"/>
      <c r="F15" s="153"/>
      <c r="G15" s="153"/>
      <c r="H15" s="153"/>
      <c r="I15" s="153"/>
      <c r="J15" s="153"/>
      <c r="K15" s="153"/>
      <c r="L15" s="153"/>
      <c r="M15" s="153"/>
      <c r="N15" s="153"/>
      <c r="O15" s="153"/>
      <c r="P15" s="153"/>
      <c r="Q15" s="153"/>
      <c r="R15" s="153"/>
      <c r="S15" s="153"/>
      <c r="T15" s="153"/>
      <c r="U15" s="153"/>
      <c r="V15" s="599"/>
      <c r="W15" s="599"/>
      <c r="X15" s="693"/>
      <c r="Y15" s="693"/>
      <c r="Z15" s="693"/>
      <c r="AA15" s="693"/>
      <c r="AB15" s="693"/>
      <c r="AC15" s="693"/>
      <c r="AD15" s="693"/>
      <c r="AE15" s="693"/>
      <c r="AF15" s="693"/>
      <c r="AG15" s="693"/>
      <c r="AH15" s="693"/>
      <c r="AI15" s="693"/>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row>
    <row r="16" spans="1:124" s="21" customFormat="1" ht="18.75" customHeight="1">
      <c r="A16" s="1135"/>
      <c r="B16" s="1472" t="s">
        <v>1042</v>
      </c>
      <c r="C16" s="1472"/>
      <c r="D16" s="1472"/>
      <c r="E16" s="1472"/>
      <c r="F16" s="1472"/>
      <c r="G16" s="1472"/>
      <c r="H16" s="1472"/>
      <c r="I16" s="1472"/>
      <c r="J16" s="1472"/>
      <c r="K16" s="1472"/>
      <c r="L16" s="1472"/>
      <c r="M16" s="1472"/>
      <c r="N16" s="1472"/>
      <c r="O16" s="1472"/>
      <c r="P16" s="1472"/>
      <c r="Q16" s="1472"/>
      <c r="R16" s="1472"/>
      <c r="S16" s="1135"/>
      <c r="T16" s="1135"/>
      <c r="V16" s="71"/>
      <c r="W16" s="71"/>
      <c r="X16" s="71"/>
      <c r="Y16" s="71"/>
      <c r="Z16" s="71"/>
      <c r="AA16" s="71"/>
      <c r="AB16" s="71"/>
      <c r="AC16" s="71"/>
      <c r="AD16" s="71"/>
      <c r="AE16" s="71"/>
      <c r="AF16" s="71"/>
      <c r="AG16" s="71"/>
      <c r="AH16" s="71"/>
      <c r="AI16" s="71"/>
    </row>
    <row r="17" spans="1:144" s="21" customFormat="1" ht="15" customHeight="1">
      <c r="A17" s="1135"/>
      <c r="B17" s="1592" t="s">
        <v>1568</v>
      </c>
      <c r="C17" s="1593"/>
      <c r="D17" s="1594"/>
      <c r="E17" s="1736" t="s">
        <v>1181</v>
      </c>
      <c r="F17" s="1738"/>
      <c r="G17" s="1736" t="s">
        <v>975</v>
      </c>
      <c r="H17" s="1737"/>
      <c r="I17" s="1737"/>
      <c r="J17" s="1738"/>
      <c r="K17" s="1736" t="s">
        <v>976</v>
      </c>
      <c r="L17" s="1737"/>
      <c r="M17" s="1737"/>
      <c r="N17" s="1738"/>
      <c r="O17" s="1736" t="s">
        <v>1521</v>
      </c>
      <c r="P17" s="1737"/>
      <c r="Q17" s="1737"/>
      <c r="R17" s="1964"/>
      <c r="S17" s="1135"/>
      <c r="T17" s="1135"/>
      <c r="U17" s="16"/>
      <c r="AG17" s="71"/>
      <c r="AH17" s="71"/>
      <c r="AI17" s="71"/>
    </row>
    <row r="18" spans="1:144" s="21" customFormat="1" ht="51" customHeight="1">
      <c r="A18" s="1135"/>
      <c r="B18" s="1961"/>
      <c r="C18" s="1962"/>
      <c r="D18" s="1963"/>
      <c r="E18" s="1991" t="s">
        <v>1594</v>
      </c>
      <c r="F18" s="1992"/>
      <c r="G18" s="1991" t="s">
        <v>1594</v>
      </c>
      <c r="H18" s="1992"/>
      <c r="I18" s="1991" t="s">
        <v>1595</v>
      </c>
      <c r="J18" s="1992"/>
      <c r="K18" s="1991" t="s">
        <v>1594</v>
      </c>
      <c r="L18" s="1992"/>
      <c r="M18" s="1991" t="s">
        <v>1595</v>
      </c>
      <c r="N18" s="1992"/>
      <c r="O18" s="1991" t="s">
        <v>1594</v>
      </c>
      <c r="P18" s="1992"/>
      <c r="Q18" s="1991" t="s">
        <v>1595</v>
      </c>
      <c r="R18" s="1993"/>
      <c r="S18" s="1135"/>
      <c r="T18" s="1135"/>
      <c r="U18" s="30"/>
      <c r="AG18" s="71"/>
      <c r="AH18" s="71"/>
      <c r="AI18" s="71"/>
    </row>
    <row r="19" spans="1:144" s="21" customFormat="1" ht="18.75" customHeight="1">
      <c r="A19" s="1135"/>
      <c r="B19" s="1994" t="s">
        <v>787</v>
      </c>
      <c r="C19" s="1980"/>
      <c r="D19" s="1981"/>
      <c r="E19" s="1995">
        <v>407908</v>
      </c>
      <c r="F19" s="1996"/>
      <c r="G19" s="1995">
        <v>7693</v>
      </c>
      <c r="H19" s="1996"/>
      <c r="I19" s="1997">
        <v>100</v>
      </c>
      <c r="J19" s="1998"/>
      <c r="K19" s="1995">
        <v>54260</v>
      </c>
      <c r="L19" s="1996"/>
      <c r="M19" s="1997">
        <v>100</v>
      </c>
      <c r="N19" s="1998"/>
      <c r="O19" s="1995">
        <v>345955</v>
      </c>
      <c r="P19" s="1996"/>
      <c r="Q19" s="1999">
        <v>96.3</v>
      </c>
      <c r="R19" s="2000"/>
      <c r="S19" s="1135"/>
      <c r="T19" s="1135"/>
      <c r="U19" s="30"/>
      <c r="AG19" s="71"/>
      <c r="AH19" s="71"/>
      <c r="AI19" s="71"/>
    </row>
    <row r="20" spans="1:144" s="21" customFormat="1" ht="18.75" customHeight="1">
      <c r="A20" s="1135"/>
      <c r="B20" s="1994" t="s">
        <v>1966</v>
      </c>
      <c r="C20" s="1980"/>
      <c r="D20" s="1981"/>
      <c r="E20" s="1995">
        <v>407908</v>
      </c>
      <c r="F20" s="1996"/>
      <c r="G20" s="1995">
        <v>7693</v>
      </c>
      <c r="H20" s="1996"/>
      <c r="I20" s="1997">
        <v>100</v>
      </c>
      <c r="J20" s="1998"/>
      <c r="K20" s="1995">
        <v>54260</v>
      </c>
      <c r="L20" s="1996"/>
      <c r="M20" s="1997">
        <v>100</v>
      </c>
      <c r="N20" s="1998"/>
      <c r="O20" s="1995">
        <v>345955</v>
      </c>
      <c r="P20" s="1996"/>
      <c r="Q20" s="1999">
        <v>96.3</v>
      </c>
      <c r="R20" s="2000"/>
      <c r="S20" s="1135"/>
      <c r="T20" s="1135"/>
      <c r="U20" s="30"/>
      <c r="AG20" s="71"/>
      <c r="AH20" s="71"/>
      <c r="AI20" s="71"/>
    </row>
    <row r="21" spans="1:144" s="21" customFormat="1" ht="18.75" customHeight="1">
      <c r="A21" s="1135"/>
      <c r="B21" s="1994" t="s">
        <v>2035</v>
      </c>
      <c r="C21" s="1980"/>
      <c r="D21" s="1981"/>
      <c r="E21" s="1995">
        <v>413361</v>
      </c>
      <c r="F21" s="1996"/>
      <c r="G21" s="1995">
        <v>7693</v>
      </c>
      <c r="H21" s="1996"/>
      <c r="I21" s="1997">
        <v>100</v>
      </c>
      <c r="J21" s="1998"/>
      <c r="K21" s="1995">
        <v>55374</v>
      </c>
      <c r="L21" s="1996"/>
      <c r="M21" s="1997">
        <v>99.9</v>
      </c>
      <c r="N21" s="1998"/>
      <c r="O21" s="1995">
        <v>350294</v>
      </c>
      <c r="P21" s="1996"/>
      <c r="Q21" s="1999">
        <v>96.4</v>
      </c>
      <c r="R21" s="2000"/>
      <c r="S21" s="1135"/>
      <c r="T21" s="1135"/>
      <c r="U21" s="30"/>
      <c r="AG21" s="71"/>
      <c r="AH21" s="71"/>
      <c r="AI21" s="71"/>
    </row>
    <row r="22" spans="1:144" s="21" customFormat="1" ht="18.75" customHeight="1">
      <c r="A22" s="1135"/>
      <c r="B22" s="1994" t="s">
        <v>2183</v>
      </c>
      <c r="C22" s="1980"/>
      <c r="D22" s="1981"/>
      <c r="E22" s="1995">
        <v>419273</v>
      </c>
      <c r="F22" s="1996"/>
      <c r="G22" s="1995">
        <v>7693</v>
      </c>
      <c r="H22" s="1996"/>
      <c r="I22" s="1997">
        <v>100</v>
      </c>
      <c r="J22" s="1998"/>
      <c r="K22" s="1995">
        <v>55596</v>
      </c>
      <c r="L22" s="1996"/>
      <c r="M22" s="1997">
        <v>99.9</v>
      </c>
      <c r="N22" s="1998"/>
      <c r="O22" s="1995">
        <v>355984</v>
      </c>
      <c r="P22" s="1996"/>
      <c r="Q22" s="1999">
        <v>97.9</v>
      </c>
      <c r="R22" s="2000"/>
      <c r="S22" s="1135"/>
      <c r="T22" s="1135"/>
      <c r="U22" s="30"/>
      <c r="AG22" s="71"/>
      <c r="AH22" s="71"/>
      <c r="AI22" s="71"/>
    </row>
    <row r="23" spans="1:144" s="21" customFormat="1" ht="19.5" customHeight="1">
      <c r="A23" s="1135"/>
      <c r="B23" s="2003" t="s">
        <v>2259</v>
      </c>
      <c r="C23" s="2004"/>
      <c r="D23" s="2005"/>
      <c r="E23" s="2006">
        <v>419.62</v>
      </c>
      <c r="F23" s="2007"/>
      <c r="G23" s="1955">
        <v>7693</v>
      </c>
      <c r="H23" s="1956"/>
      <c r="I23" s="2011">
        <v>100</v>
      </c>
      <c r="J23" s="2012"/>
      <c r="K23" s="2006">
        <v>55.597000000000001</v>
      </c>
      <c r="L23" s="2007"/>
      <c r="M23" s="2011">
        <v>99.9</v>
      </c>
      <c r="N23" s="2012"/>
      <c r="O23" s="2006">
        <v>356.33</v>
      </c>
      <c r="P23" s="2007"/>
      <c r="Q23" s="2001">
        <v>97.9</v>
      </c>
      <c r="R23" s="2002"/>
      <c r="S23" s="1135"/>
      <c r="T23" s="1135"/>
      <c r="U23" s="30"/>
      <c r="AG23" s="71"/>
      <c r="AH23" s="71"/>
      <c r="AI23" s="71"/>
    </row>
    <row r="24" spans="1:144" s="21" customFormat="1" ht="15" customHeight="1">
      <c r="A24" s="1135"/>
      <c r="B24" s="305" t="s">
        <v>428</v>
      </c>
      <c r="C24" s="305" t="s">
        <v>158</v>
      </c>
      <c r="D24" s="305"/>
      <c r="E24" s="305"/>
      <c r="F24" s="305"/>
      <c r="G24" s="305"/>
      <c r="H24" s="305"/>
      <c r="I24" s="305"/>
      <c r="J24" s="305"/>
      <c r="K24" s="305"/>
      <c r="L24" s="305"/>
      <c r="M24" s="305"/>
      <c r="N24" s="305"/>
      <c r="O24" s="1135"/>
      <c r="P24" s="1135"/>
      <c r="Q24" s="1135"/>
      <c r="R24" s="1135"/>
      <c r="S24" s="1135"/>
      <c r="T24" s="1135"/>
      <c r="V24" s="71"/>
      <c r="W24" s="71"/>
      <c r="X24" s="71"/>
      <c r="Y24" s="71"/>
      <c r="Z24" s="71"/>
      <c r="AA24" s="71"/>
      <c r="AB24" s="71"/>
      <c r="AC24" s="71"/>
      <c r="AD24" s="71"/>
      <c r="AE24" s="71"/>
      <c r="AF24" s="71"/>
      <c r="AG24" s="71"/>
      <c r="AH24" s="71"/>
      <c r="AI24" s="71"/>
    </row>
    <row r="25" spans="1:144" s="21" customFormat="1" ht="15" customHeight="1">
      <c r="A25" s="1135"/>
      <c r="B25" s="305"/>
      <c r="C25" s="305" t="s">
        <v>104</v>
      </c>
      <c r="D25" s="305"/>
      <c r="E25" s="305"/>
      <c r="F25" s="305"/>
      <c r="G25" s="305"/>
      <c r="H25" s="305"/>
      <c r="I25" s="305"/>
      <c r="J25" s="305"/>
      <c r="K25" s="305"/>
      <c r="L25" s="305"/>
      <c r="M25" s="305"/>
      <c r="N25" s="305"/>
      <c r="O25" s="1135"/>
      <c r="P25" s="1135"/>
      <c r="Q25" s="1135"/>
      <c r="R25" s="1135"/>
      <c r="S25" s="1135"/>
      <c r="T25" s="1135"/>
      <c r="V25" s="71"/>
      <c r="W25" s="71"/>
      <c r="X25" s="71"/>
      <c r="Y25" s="71"/>
      <c r="Z25" s="71"/>
      <c r="AA25" s="71"/>
      <c r="AB25" s="71"/>
      <c r="AC25" s="71"/>
      <c r="AD25" s="71"/>
      <c r="AE25" s="71"/>
      <c r="AF25" s="71"/>
      <c r="AG25" s="71"/>
      <c r="AH25" s="71"/>
      <c r="AI25" s="71"/>
    </row>
    <row r="26" spans="1:144" s="21" customFormat="1" ht="15" customHeight="1">
      <c r="A26" s="1135"/>
      <c r="B26" s="305"/>
      <c r="C26" s="1958" t="s">
        <v>1009</v>
      </c>
      <c r="D26" s="1958"/>
      <c r="E26" s="1958"/>
      <c r="F26" s="1958"/>
      <c r="G26" s="1958"/>
      <c r="H26" s="1958"/>
      <c r="I26" s="1958"/>
      <c r="J26" s="1958"/>
      <c r="K26" s="1958"/>
      <c r="L26" s="1958"/>
      <c r="M26" s="1958"/>
      <c r="N26" s="1958"/>
      <c r="O26" s="1135"/>
      <c r="P26" s="1135"/>
      <c r="Q26" s="1135"/>
      <c r="R26" s="1135"/>
      <c r="S26" s="1135"/>
      <c r="T26" s="1135"/>
      <c r="V26" s="71"/>
      <c r="W26" s="71"/>
      <c r="X26" s="71"/>
      <c r="Y26" s="71"/>
      <c r="Z26" s="71"/>
      <c r="AA26" s="71"/>
      <c r="AB26" s="71"/>
      <c r="AC26" s="71"/>
      <c r="AD26" s="71"/>
      <c r="AE26" s="71"/>
      <c r="AF26" s="71"/>
      <c r="AG26" s="71"/>
      <c r="AH26" s="71"/>
      <c r="AI26" s="71"/>
    </row>
    <row r="27" spans="1:144" s="21" customFormat="1" ht="29.25" customHeight="1">
      <c r="A27" s="1135"/>
      <c r="B27" s="305"/>
      <c r="C27" s="1126"/>
      <c r="D27" s="1133"/>
      <c r="E27" s="1133"/>
      <c r="F27" s="1133"/>
      <c r="G27" s="1133"/>
      <c r="H27" s="1133"/>
      <c r="I27" s="1133"/>
      <c r="J27" s="1133"/>
      <c r="K27" s="1133"/>
      <c r="L27" s="1133"/>
      <c r="M27" s="1133"/>
      <c r="N27" s="1133"/>
      <c r="O27" s="1135"/>
      <c r="P27" s="1135"/>
      <c r="Q27" s="1135"/>
      <c r="R27" s="1135"/>
      <c r="S27" s="1135"/>
      <c r="T27" s="1135"/>
      <c r="V27" s="71"/>
      <c r="W27" s="71"/>
      <c r="X27" s="71"/>
      <c r="Y27" s="71"/>
      <c r="Z27" s="71"/>
      <c r="AA27" s="71"/>
      <c r="AB27" s="71"/>
      <c r="AC27" s="71"/>
      <c r="AD27" s="71"/>
      <c r="AE27" s="71"/>
      <c r="AF27" s="71"/>
      <c r="AG27" s="71"/>
      <c r="AH27" s="71"/>
      <c r="AI27" s="71"/>
    </row>
    <row r="28" spans="1:144" s="70" customFormat="1" ht="15" customHeight="1">
      <c r="A28" s="1135"/>
      <c r="B28" s="1135"/>
      <c r="C28" s="1135"/>
      <c r="D28" s="1135"/>
      <c r="E28" s="1135"/>
      <c r="F28" s="1135"/>
      <c r="G28" s="1135"/>
      <c r="H28" s="1135"/>
      <c r="I28" s="1135"/>
      <c r="J28" s="1135"/>
      <c r="K28" s="1135"/>
      <c r="L28" s="1135"/>
      <c r="M28" s="1135"/>
      <c r="N28" s="1135"/>
      <c r="O28" s="1135"/>
      <c r="P28" s="1135"/>
      <c r="Q28" s="1135"/>
      <c r="R28" s="1135"/>
      <c r="S28" s="1135"/>
      <c r="T28" s="1135"/>
      <c r="U28" s="1136"/>
      <c r="V28" s="694"/>
      <c r="W28" s="694"/>
      <c r="X28" s="694"/>
      <c r="Y28" s="694"/>
      <c r="Z28" s="694"/>
      <c r="AA28" s="694"/>
      <c r="AB28" s="694"/>
      <c r="AC28" s="694"/>
      <c r="AD28" s="694"/>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s="21" customFormat="1" ht="18.75" customHeight="1">
      <c r="A29" s="147" t="s">
        <v>1101</v>
      </c>
      <c r="B29" s="150"/>
      <c r="C29" s="149"/>
      <c r="D29" s="149"/>
      <c r="E29" s="149"/>
      <c r="F29" s="149"/>
      <c r="G29" s="149"/>
      <c r="H29" s="149"/>
      <c r="I29" s="149"/>
      <c r="J29" s="149"/>
      <c r="K29" s="149"/>
      <c r="L29" s="149"/>
      <c r="M29" s="149"/>
      <c r="N29" s="149"/>
      <c r="O29" s="149"/>
      <c r="P29" s="149"/>
      <c r="Q29" s="149"/>
      <c r="R29" s="149"/>
      <c r="S29" s="149"/>
      <c r="T29" s="149"/>
      <c r="U29" s="149"/>
      <c r="V29" s="71"/>
      <c r="W29" s="71"/>
      <c r="X29" s="71"/>
      <c r="Y29" s="71"/>
      <c r="Z29" s="71"/>
      <c r="AA29" s="71"/>
      <c r="AB29" s="71"/>
      <c r="AC29" s="71"/>
      <c r="AD29" s="71"/>
      <c r="AE29" s="71"/>
      <c r="AF29" s="71"/>
      <c r="AG29" s="71"/>
      <c r="AH29" s="71"/>
      <c r="AI29" s="71"/>
    </row>
    <row r="30" spans="1:144" s="21" customFormat="1" ht="18.75" customHeight="1">
      <c r="A30" s="1135"/>
      <c r="B30" s="1472" t="s">
        <v>1043</v>
      </c>
      <c r="C30" s="1472"/>
      <c r="D30" s="1472"/>
      <c r="E30" s="1472"/>
      <c r="F30" s="1472"/>
      <c r="G30" s="1472"/>
      <c r="H30" s="1472"/>
      <c r="I30" s="1472"/>
      <c r="J30" s="1472"/>
      <c r="K30" s="1472"/>
      <c r="L30" s="1472"/>
      <c r="M30" s="1472"/>
      <c r="N30" s="1472"/>
      <c r="O30" s="1472"/>
      <c r="P30" s="1472"/>
      <c r="Q30" s="1472"/>
      <c r="R30" s="1472"/>
      <c r="S30" s="1472"/>
      <c r="T30" s="1472"/>
      <c r="V30" s="71"/>
      <c r="W30" s="71"/>
      <c r="X30" s="71"/>
      <c r="Y30" s="71"/>
      <c r="Z30" s="71"/>
      <c r="AA30" s="71"/>
      <c r="AB30" s="71"/>
      <c r="AC30" s="71"/>
      <c r="AD30" s="71"/>
      <c r="AE30" s="71"/>
      <c r="AF30" s="71"/>
      <c r="AG30" s="71"/>
      <c r="AH30" s="71"/>
      <c r="AI30" s="71"/>
    </row>
    <row r="31" spans="1:144" s="21" customFormat="1" ht="21.75" customHeight="1">
      <c r="A31" s="1135"/>
      <c r="B31" s="1592" t="s">
        <v>1568</v>
      </c>
      <c r="C31" s="1593"/>
      <c r="D31" s="1594"/>
      <c r="E31" s="1736" t="s">
        <v>1181</v>
      </c>
      <c r="F31" s="1737"/>
      <c r="G31" s="1737"/>
      <c r="H31" s="1738"/>
      <c r="I31" s="1736" t="s">
        <v>975</v>
      </c>
      <c r="J31" s="1737"/>
      <c r="K31" s="1737"/>
      <c r="L31" s="1738"/>
      <c r="M31" s="1736" t="s">
        <v>976</v>
      </c>
      <c r="N31" s="1737"/>
      <c r="O31" s="1737"/>
      <c r="P31" s="1738"/>
      <c r="Q31" s="1736" t="s">
        <v>1521</v>
      </c>
      <c r="R31" s="1737"/>
      <c r="S31" s="1737"/>
      <c r="T31" s="1964"/>
      <c r="V31" s="71"/>
      <c r="W31" s="71"/>
      <c r="X31" s="71"/>
      <c r="Y31" s="89"/>
      <c r="Z31" s="71"/>
      <c r="AA31" s="71"/>
      <c r="AB31" s="71"/>
      <c r="AC31" s="71"/>
      <c r="AD31" s="71"/>
      <c r="AE31" s="71"/>
      <c r="AF31" s="71"/>
      <c r="AG31" s="71"/>
      <c r="AH31" s="71"/>
      <c r="AI31" s="71"/>
    </row>
    <row r="32" spans="1:144" s="21" customFormat="1" ht="18.75" customHeight="1">
      <c r="A32" s="1135"/>
      <c r="B32" s="1961"/>
      <c r="C32" s="1962"/>
      <c r="D32" s="1963"/>
      <c r="E32" s="1991" t="s">
        <v>977</v>
      </c>
      <c r="F32" s="1992"/>
      <c r="G32" s="2008" t="s">
        <v>1594</v>
      </c>
      <c r="H32" s="2009"/>
      <c r="I32" s="1991" t="s">
        <v>977</v>
      </c>
      <c r="J32" s="1992"/>
      <c r="K32" s="2008" t="s">
        <v>1594</v>
      </c>
      <c r="L32" s="2009"/>
      <c r="M32" s="1991" t="s">
        <v>977</v>
      </c>
      <c r="N32" s="1992"/>
      <c r="O32" s="1991" t="s">
        <v>1594</v>
      </c>
      <c r="P32" s="1992"/>
      <c r="Q32" s="1991" t="s">
        <v>977</v>
      </c>
      <c r="R32" s="1992"/>
      <c r="S32" s="2008" t="s">
        <v>1594</v>
      </c>
      <c r="T32" s="2013"/>
      <c r="V32" s="71"/>
      <c r="W32" s="71"/>
      <c r="X32" s="71"/>
      <c r="Y32" s="71"/>
      <c r="Z32" s="71"/>
      <c r="AA32" s="71"/>
      <c r="AB32" s="71"/>
      <c r="AC32" s="71"/>
      <c r="AD32" s="71"/>
      <c r="AE32" s="71"/>
      <c r="AF32" s="71"/>
      <c r="AG32" s="71"/>
      <c r="AH32" s="71"/>
      <c r="AI32" s="71"/>
    </row>
    <row r="33" spans="1:35" s="21" customFormat="1" ht="18.75" customHeight="1">
      <c r="A33" s="1135"/>
      <c r="B33" s="1994" t="s">
        <v>787</v>
      </c>
      <c r="C33" s="1980"/>
      <c r="D33" s="1981"/>
      <c r="E33" s="1995">
        <v>435</v>
      </c>
      <c r="F33" s="1996"/>
      <c r="G33" s="1995">
        <f>SUM(K33,O33,S33)</f>
        <v>4588</v>
      </c>
      <c r="H33" s="1996"/>
      <c r="I33" s="1995">
        <v>15</v>
      </c>
      <c r="J33" s="1996"/>
      <c r="K33" s="1995">
        <v>316</v>
      </c>
      <c r="L33" s="1996"/>
      <c r="M33" s="1995">
        <v>85</v>
      </c>
      <c r="N33" s="1996"/>
      <c r="O33" s="1995">
        <v>2165</v>
      </c>
      <c r="P33" s="1996"/>
      <c r="Q33" s="1995">
        <v>335</v>
      </c>
      <c r="R33" s="1996"/>
      <c r="S33" s="1995">
        <v>2107</v>
      </c>
      <c r="T33" s="2010"/>
      <c r="V33" s="71"/>
      <c r="W33" s="71"/>
      <c r="X33" s="71"/>
      <c r="Y33" s="71"/>
      <c r="Z33" s="71"/>
      <c r="AA33" s="71"/>
      <c r="AB33" s="71"/>
      <c r="AC33" s="71"/>
      <c r="AD33" s="71"/>
      <c r="AE33" s="71"/>
      <c r="AF33" s="71"/>
      <c r="AG33" s="71"/>
      <c r="AH33" s="71"/>
      <c r="AI33" s="71"/>
    </row>
    <row r="34" spans="1:35" s="21" customFormat="1" ht="18.75" customHeight="1">
      <c r="A34" s="1135"/>
      <c r="B34" s="1994" t="s">
        <v>1966</v>
      </c>
      <c r="C34" s="1980"/>
      <c r="D34" s="1981"/>
      <c r="E34" s="1995">
        <v>435</v>
      </c>
      <c r="F34" s="1996"/>
      <c r="G34" s="1995">
        <v>4588</v>
      </c>
      <c r="H34" s="1996"/>
      <c r="I34" s="1995">
        <v>15</v>
      </c>
      <c r="J34" s="1996"/>
      <c r="K34" s="1995">
        <v>316</v>
      </c>
      <c r="L34" s="1996"/>
      <c r="M34" s="1995">
        <v>85</v>
      </c>
      <c r="N34" s="1996"/>
      <c r="O34" s="1995">
        <v>2165</v>
      </c>
      <c r="P34" s="1996"/>
      <c r="Q34" s="1995">
        <v>355</v>
      </c>
      <c r="R34" s="1996"/>
      <c r="S34" s="1995">
        <v>2107</v>
      </c>
      <c r="T34" s="2010"/>
      <c r="V34" s="71"/>
      <c r="W34" s="71"/>
      <c r="X34" s="71"/>
      <c r="Y34" s="71"/>
      <c r="Z34" s="71"/>
      <c r="AA34" s="71"/>
      <c r="AB34" s="71"/>
      <c r="AC34" s="71"/>
      <c r="AD34" s="71"/>
      <c r="AE34" s="71"/>
      <c r="AF34" s="71"/>
      <c r="AG34" s="71"/>
      <c r="AH34" s="71"/>
      <c r="AI34" s="71"/>
    </row>
    <row r="35" spans="1:35" s="21" customFormat="1" ht="18.75" customHeight="1">
      <c r="A35" s="1135"/>
      <c r="B35" s="1994" t="s">
        <v>2035</v>
      </c>
      <c r="C35" s="1980"/>
      <c r="D35" s="1981"/>
      <c r="E35" s="1995">
        <v>435</v>
      </c>
      <c r="F35" s="1996"/>
      <c r="G35" s="1995">
        <v>4297</v>
      </c>
      <c r="H35" s="1996"/>
      <c r="I35" s="1995">
        <v>15</v>
      </c>
      <c r="J35" s="1996"/>
      <c r="K35" s="1995">
        <v>316</v>
      </c>
      <c r="L35" s="1996"/>
      <c r="M35" s="1995">
        <v>85</v>
      </c>
      <c r="N35" s="1996"/>
      <c r="O35" s="1995">
        <v>1854</v>
      </c>
      <c r="P35" s="1996"/>
      <c r="Q35" s="1995">
        <v>335</v>
      </c>
      <c r="R35" s="1996"/>
      <c r="S35" s="1995">
        <v>2127</v>
      </c>
      <c r="T35" s="2010"/>
      <c r="V35" s="71"/>
      <c r="W35" s="71"/>
      <c r="X35" s="71"/>
      <c r="Y35" s="71"/>
      <c r="Z35" s="71"/>
      <c r="AA35" s="71"/>
      <c r="AB35" s="71"/>
      <c r="AC35" s="71"/>
      <c r="AD35" s="71"/>
      <c r="AE35" s="71"/>
      <c r="AF35" s="71"/>
      <c r="AG35" s="71"/>
      <c r="AH35" s="71"/>
      <c r="AI35" s="71"/>
    </row>
    <row r="36" spans="1:35" s="21" customFormat="1" ht="18.75" customHeight="1">
      <c r="A36" s="1135"/>
      <c r="B36" s="1994" t="s">
        <v>2183</v>
      </c>
      <c r="C36" s="1980"/>
      <c r="D36" s="1981"/>
      <c r="E36" s="1995">
        <v>437</v>
      </c>
      <c r="F36" s="1996"/>
      <c r="G36" s="1995">
        <v>4495</v>
      </c>
      <c r="H36" s="1996"/>
      <c r="I36" s="1995">
        <v>17</v>
      </c>
      <c r="J36" s="1996"/>
      <c r="K36" s="1995">
        <v>621</v>
      </c>
      <c r="L36" s="1996"/>
      <c r="M36" s="1995">
        <v>85</v>
      </c>
      <c r="N36" s="1996"/>
      <c r="O36" s="1995">
        <v>1854</v>
      </c>
      <c r="P36" s="1996"/>
      <c r="Q36" s="1995">
        <v>335</v>
      </c>
      <c r="R36" s="1996"/>
      <c r="S36" s="1995">
        <v>2127</v>
      </c>
      <c r="T36" s="2010"/>
      <c r="V36" s="71"/>
      <c r="W36" s="71"/>
      <c r="X36" s="71"/>
      <c r="Y36" s="71"/>
      <c r="Z36" s="71"/>
      <c r="AA36" s="71"/>
      <c r="AB36" s="71"/>
      <c r="AC36" s="71"/>
      <c r="AD36" s="71"/>
      <c r="AE36" s="71"/>
      <c r="AF36" s="71"/>
      <c r="AG36" s="71"/>
      <c r="AH36" s="71"/>
      <c r="AI36" s="71"/>
    </row>
    <row r="37" spans="1:35" s="1378" customFormat="1" ht="18" customHeight="1">
      <c r="B37" s="2003" t="s">
        <v>2259</v>
      </c>
      <c r="C37" s="2004"/>
      <c r="D37" s="2005"/>
      <c r="E37" s="1955">
        <v>443</v>
      </c>
      <c r="F37" s="1956"/>
      <c r="G37" s="1955">
        <v>4986</v>
      </c>
      <c r="H37" s="1956"/>
      <c r="I37" s="1955">
        <v>22</v>
      </c>
      <c r="J37" s="1956"/>
      <c r="K37" s="1955">
        <v>993</v>
      </c>
      <c r="L37" s="1956"/>
      <c r="M37" s="1955">
        <v>85</v>
      </c>
      <c r="N37" s="1956"/>
      <c r="O37" s="1955">
        <v>1854</v>
      </c>
      <c r="P37" s="1956"/>
      <c r="Q37" s="1955">
        <v>336</v>
      </c>
      <c r="R37" s="1956"/>
      <c r="S37" s="1955">
        <v>2139</v>
      </c>
      <c r="T37" s="1957"/>
      <c r="V37" s="71"/>
      <c r="W37" s="71"/>
      <c r="X37" s="71"/>
      <c r="Y37" s="71"/>
      <c r="Z37" s="71"/>
      <c r="AA37" s="71"/>
      <c r="AB37" s="71"/>
      <c r="AC37" s="71"/>
      <c r="AD37" s="71"/>
      <c r="AE37" s="71"/>
      <c r="AF37" s="71"/>
      <c r="AG37" s="71"/>
      <c r="AH37" s="71"/>
      <c r="AI37" s="71"/>
    </row>
    <row r="38" spans="1:35" s="1378" customFormat="1" ht="15" customHeight="1">
      <c r="B38" s="1375" t="s">
        <v>428</v>
      </c>
      <c r="C38" s="2014" t="s">
        <v>932</v>
      </c>
      <c r="D38" s="2014"/>
      <c r="E38" s="2014"/>
      <c r="F38" s="2014"/>
      <c r="G38" s="2014"/>
      <c r="H38" s="2014"/>
      <c r="I38" s="2014"/>
      <c r="J38" s="2014"/>
      <c r="K38" s="2014"/>
      <c r="L38" s="2014"/>
      <c r="M38" s="2014"/>
      <c r="N38" s="2014"/>
      <c r="O38" s="1065"/>
      <c r="P38" s="1065"/>
      <c r="Q38" s="1065"/>
      <c r="R38" s="1065"/>
      <c r="S38" s="1065"/>
      <c r="T38" s="1065"/>
      <c r="V38" s="71"/>
      <c r="W38" s="71"/>
      <c r="X38" s="71"/>
      <c r="Y38" s="71"/>
      <c r="Z38" s="71"/>
      <c r="AA38" s="71"/>
      <c r="AB38" s="71"/>
      <c r="AC38" s="71"/>
      <c r="AD38" s="71"/>
      <c r="AE38" s="71"/>
      <c r="AF38" s="71"/>
      <c r="AG38" s="71"/>
      <c r="AH38" s="71"/>
      <c r="AI38" s="71"/>
    </row>
    <row r="39" spans="1:35" s="1378" customFormat="1" ht="15" customHeight="1">
      <c r="B39" s="1374"/>
      <c r="C39" s="1958" t="s">
        <v>1010</v>
      </c>
      <c r="D39" s="1958"/>
      <c r="E39" s="1958"/>
      <c r="F39" s="1958"/>
      <c r="G39" s="1958"/>
      <c r="H39" s="1958"/>
      <c r="I39" s="1958"/>
      <c r="J39" s="1958"/>
      <c r="K39" s="1958"/>
      <c r="L39" s="1958"/>
      <c r="M39" s="1958"/>
      <c r="N39" s="1958"/>
      <c r="O39" s="1065"/>
      <c r="P39" s="1065"/>
      <c r="Q39" s="1065"/>
      <c r="R39" s="1065"/>
      <c r="S39" s="1065"/>
      <c r="T39" s="1065"/>
      <c r="V39" s="71"/>
      <c r="W39" s="71"/>
      <c r="X39" s="71"/>
      <c r="Y39" s="71"/>
      <c r="Z39" s="71"/>
      <c r="AA39" s="71"/>
      <c r="AB39" s="71"/>
      <c r="AC39" s="71"/>
      <c r="AD39" s="71"/>
      <c r="AE39" s="71"/>
      <c r="AF39" s="71"/>
      <c r="AG39" s="71"/>
      <c r="AH39" s="71"/>
      <c r="AI39" s="71"/>
    </row>
    <row r="40" spans="1:35" s="1378" customFormat="1" ht="15" customHeight="1">
      <c r="C40" s="1375" t="s">
        <v>2332</v>
      </c>
      <c r="D40" s="1375"/>
      <c r="E40" s="1375"/>
      <c r="F40" s="1375"/>
      <c r="G40" s="1375"/>
      <c r="H40" s="1375"/>
      <c r="I40" s="1375"/>
      <c r="J40" s="1375"/>
      <c r="K40" s="1375"/>
      <c r="L40" s="1375"/>
      <c r="M40" s="1375"/>
      <c r="N40" s="1375"/>
      <c r="V40" s="71"/>
      <c r="W40" s="71"/>
      <c r="X40" s="71"/>
      <c r="Y40" s="71"/>
      <c r="Z40" s="71"/>
      <c r="AA40" s="71"/>
      <c r="AB40" s="71"/>
      <c r="AC40" s="71"/>
      <c r="AD40" s="71"/>
      <c r="AE40" s="71"/>
      <c r="AF40" s="71"/>
      <c r="AG40" s="71"/>
      <c r="AH40" s="71"/>
      <c r="AI40" s="71"/>
    </row>
    <row r="41" spans="1:35" ht="20.25" customHeight="1">
      <c r="A41" s="1378"/>
      <c r="B41" s="305"/>
      <c r="O41" s="1378"/>
      <c r="P41" s="1378"/>
      <c r="Q41" s="1378"/>
      <c r="R41" s="1378"/>
      <c r="S41" s="1378"/>
      <c r="T41" s="1378"/>
      <c r="V41" s="24"/>
      <c r="W41" s="24"/>
      <c r="X41" s="24"/>
      <c r="Y41" s="24"/>
      <c r="Z41" s="24"/>
      <c r="AA41" s="24"/>
      <c r="AB41" s="24"/>
      <c r="AC41" s="24"/>
      <c r="AD41" s="24"/>
      <c r="AE41" s="24"/>
      <c r="AF41" s="24"/>
      <c r="AG41" s="24"/>
      <c r="AH41" s="24"/>
      <c r="AI41" s="24"/>
    </row>
    <row r="42" spans="1:35">
      <c r="A42" s="1135"/>
      <c r="B42" s="305"/>
      <c r="O42" s="1135"/>
      <c r="P42" s="1135"/>
      <c r="Q42" s="1135"/>
      <c r="R42" s="1135"/>
      <c r="S42" s="1135"/>
      <c r="T42" s="1135"/>
      <c r="V42" s="24"/>
      <c r="W42" s="24"/>
      <c r="X42" s="24"/>
      <c r="Y42" s="24"/>
      <c r="Z42" s="24"/>
      <c r="AA42" s="24"/>
      <c r="AB42" s="24"/>
      <c r="AC42" s="24"/>
      <c r="AD42" s="24"/>
      <c r="AE42" s="24"/>
      <c r="AF42" s="24"/>
      <c r="AG42" s="24"/>
      <c r="AH42" s="24"/>
      <c r="AI42" s="24"/>
    </row>
  </sheetData>
  <mergeCells count="157">
    <mergeCell ref="C38:N38"/>
    <mergeCell ref="K35:L35"/>
    <mergeCell ref="M35:N35"/>
    <mergeCell ref="O35:P35"/>
    <mergeCell ref="B35:D35"/>
    <mergeCell ref="E35:F35"/>
    <mergeCell ref="S36:T36"/>
    <mergeCell ref="I35:J35"/>
    <mergeCell ref="B36:D36"/>
    <mergeCell ref="E36:F36"/>
    <mergeCell ref="S35:T35"/>
    <mergeCell ref="Q35:R35"/>
    <mergeCell ref="G36:H36"/>
    <mergeCell ref="K36:L36"/>
    <mergeCell ref="M36:N36"/>
    <mergeCell ref="O36:P36"/>
    <mergeCell ref="Q36:R36"/>
    <mergeCell ref="I36:J36"/>
    <mergeCell ref="B37:D37"/>
    <mergeCell ref="E37:F37"/>
    <mergeCell ref="G37:H37"/>
    <mergeCell ref="I37:J37"/>
    <mergeCell ref="K37:L37"/>
    <mergeCell ref="M37:N37"/>
    <mergeCell ref="S34:T34"/>
    <mergeCell ref="K33:L33"/>
    <mergeCell ref="M33:N33"/>
    <mergeCell ref="O33:P33"/>
    <mergeCell ref="Q33:R33"/>
    <mergeCell ref="G23:H23"/>
    <mergeCell ref="M34:N34"/>
    <mergeCell ref="O34:P34"/>
    <mergeCell ref="Q34:R34"/>
    <mergeCell ref="S33:T33"/>
    <mergeCell ref="G34:H34"/>
    <mergeCell ref="I34:J34"/>
    <mergeCell ref="I23:J23"/>
    <mergeCell ref="K23:L23"/>
    <mergeCell ref="M23:N23"/>
    <mergeCell ref="O23:P23"/>
    <mergeCell ref="K34:L34"/>
    <mergeCell ref="K32:L32"/>
    <mergeCell ref="M32:N32"/>
    <mergeCell ref="S32:T32"/>
    <mergeCell ref="O32:P32"/>
    <mergeCell ref="Q32:R32"/>
    <mergeCell ref="E32:F32"/>
    <mergeCell ref="G32:H32"/>
    <mergeCell ref="I32:J32"/>
    <mergeCell ref="G35:H35"/>
    <mergeCell ref="B33:D33"/>
    <mergeCell ref="E33:F33"/>
    <mergeCell ref="G33:H33"/>
    <mergeCell ref="I33:J33"/>
    <mergeCell ref="B34:D34"/>
    <mergeCell ref="E34:F34"/>
    <mergeCell ref="Q22:R22"/>
    <mergeCell ref="C26:N26"/>
    <mergeCell ref="B22:D22"/>
    <mergeCell ref="E22:F22"/>
    <mergeCell ref="G22:H22"/>
    <mergeCell ref="I22:J22"/>
    <mergeCell ref="Q23:R23"/>
    <mergeCell ref="B23:D23"/>
    <mergeCell ref="E23:F23"/>
    <mergeCell ref="K22:L22"/>
    <mergeCell ref="M22:N22"/>
    <mergeCell ref="O22:P22"/>
    <mergeCell ref="B19:D19"/>
    <mergeCell ref="E19:F19"/>
    <mergeCell ref="G19:H19"/>
    <mergeCell ref="I19:J19"/>
    <mergeCell ref="Q20:R20"/>
    <mergeCell ref="B21:D21"/>
    <mergeCell ref="E21:F21"/>
    <mergeCell ref="G21:H21"/>
    <mergeCell ref="I21:J21"/>
    <mergeCell ref="K21:L21"/>
    <mergeCell ref="M21:N21"/>
    <mergeCell ref="O21:P21"/>
    <mergeCell ref="Q21:R21"/>
    <mergeCell ref="B20:D20"/>
    <mergeCell ref="E20:F20"/>
    <mergeCell ref="G20:H20"/>
    <mergeCell ref="I20:J20"/>
    <mergeCell ref="O19:P19"/>
    <mergeCell ref="Q19:R19"/>
    <mergeCell ref="K19:L19"/>
    <mergeCell ref="M19:N19"/>
    <mergeCell ref="O20:P20"/>
    <mergeCell ref="K20:L20"/>
    <mergeCell ref="M20:N20"/>
    <mergeCell ref="L11:M11"/>
    <mergeCell ref="O11:P11"/>
    <mergeCell ref="E17:F17"/>
    <mergeCell ref="C12:J12"/>
    <mergeCell ref="B16:R16"/>
    <mergeCell ref="B17:D18"/>
    <mergeCell ref="G17:J17"/>
    <mergeCell ref="O9:P9"/>
    <mergeCell ref="F10:G10"/>
    <mergeCell ref="I10:J10"/>
    <mergeCell ref="L10:M10"/>
    <mergeCell ref="B10:D10"/>
    <mergeCell ref="K18:L18"/>
    <mergeCell ref="O10:P10"/>
    <mergeCell ref="E18:F18"/>
    <mergeCell ref="O18:P18"/>
    <mergeCell ref="Q18:R18"/>
    <mergeCell ref="G18:H18"/>
    <mergeCell ref="M18:N18"/>
    <mergeCell ref="I18:J18"/>
    <mergeCell ref="B2:P2"/>
    <mergeCell ref="B8:D8"/>
    <mergeCell ref="F8:G8"/>
    <mergeCell ref="I8:J8"/>
    <mergeCell ref="L7:M7"/>
    <mergeCell ref="F6:G6"/>
    <mergeCell ref="O7:P7"/>
    <mergeCell ref="L8:M8"/>
    <mergeCell ref="B7:D7"/>
    <mergeCell ref="F7:G7"/>
    <mergeCell ref="B4:D6"/>
    <mergeCell ref="K5:M5"/>
    <mergeCell ref="L6:M6"/>
    <mergeCell ref="N4:P5"/>
    <mergeCell ref="E4:M4"/>
    <mergeCell ref="E5:G5"/>
    <mergeCell ref="H5:J5"/>
    <mergeCell ref="O8:P8"/>
    <mergeCell ref="I7:J7"/>
    <mergeCell ref="I6:J6"/>
    <mergeCell ref="O6:P6"/>
    <mergeCell ref="O37:P37"/>
    <mergeCell ref="Q37:R37"/>
    <mergeCell ref="S37:T37"/>
    <mergeCell ref="C39:N39"/>
    <mergeCell ref="AD5:AF5"/>
    <mergeCell ref="AH5:AI5"/>
    <mergeCell ref="AK5:AL5"/>
    <mergeCell ref="AN5:AO5"/>
    <mergeCell ref="B30:T30"/>
    <mergeCell ref="B31:D32"/>
    <mergeCell ref="E31:H31"/>
    <mergeCell ref="I31:L31"/>
    <mergeCell ref="M31:P31"/>
    <mergeCell ref="Q31:T31"/>
    <mergeCell ref="B9:D9"/>
    <mergeCell ref="F9:G9"/>
    <mergeCell ref="I9:J9"/>
    <mergeCell ref="L9:M9"/>
    <mergeCell ref="K17:N17"/>
    <mergeCell ref="O17:R17"/>
    <mergeCell ref="B11:D11"/>
    <mergeCell ref="F11:G11"/>
    <mergeCell ref="C13:R13"/>
    <mergeCell ref="I11:J11"/>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zoomScaleNormal="100" workbookViewId="0">
      <selection activeCell="Q28" sqref="Q28"/>
    </sheetView>
  </sheetViews>
  <sheetFormatPr defaultRowHeight="13.5"/>
  <cols>
    <col min="1" max="1" width="1.25" style="11" customWidth="1"/>
    <col min="2" max="2" width="3" style="11" customWidth="1"/>
    <col min="3" max="3" width="4.5" style="11" customWidth="1"/>
    <col min="4" max="5" width="2.625" style="11" customWidth="1"/>
    <col min="6" max="17" width="5.75" style="11" customWidth="1"/>
    <col min="18" max="19" width="5.25" style="11" customWidth="1"/>
    <col min="20" max="20" width="3" style="11" customWidth="1"/>
    <col min="21" max="21" width="2.125" style="11" customWidth="1"/>
    <col min="22" max="22" width="3.875" style="11" customWidth="1"/>
    <col min="23" max="23" width="2.125" style="11" customWidth="1"/>
    <col min="24" max="24" width="3.125" style="11" customWidth="1"/>
    <col min="25" max="25" width="1.75" style="11" customWidth="1"/>
    <col min="26" max="26" width="7.375" style="11" customWidth="1"/>
    <col min="27" max="27" width="3.125" style="11" customWidth="1"/>
    <col min="28" max="28" width="3.875" style="11" customWidth="1"/>
    <col min="29" max="29" width="3" style="11" customWidth="1"/>
    <col min="30" max="30" width="3.875" style="11" customWidth="1"/>
    <col min="31" max="31" width="4" style="11" customWidth="1"/>
    <col min="32" max="16384" width="9" style="11"/>
  </cols>
  <sheetData>
    <row r="1" spans="1:37" s="151" customFormat="1" ht="26.25" customHeight="1">
      <c r="A1" s="147" t="s">
        <v>1044</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7" ht="14.25" customHeight="1">
      <c r="C2" s="21"/>
      <c r="D2" s="21"/>
      <c r="E2" s="21"/>
      <c r="F2" s="21"/>
      <c r="G2" s="21"/>
      <c r="H2" s="21"/>
      <c r="I2" s="21"/>
      <c r="J2" s="21"/>
      <c r="K2" s="21"/>
      <c r="L2" s="21"/>
      <c r="M2" s="21"/>
      <c r="N2" s="21"/>
      <c r="O2" s="21"/>
      <c r="P2" s="21"/>
      <c r="Q2" s="345" t="s">
        <v>1522</v>
      </c>
      <c r="R2" s="21"/>
      <c r="S2" s="21"/>
      <c r="T2" s="21"/>
      <c r="U2" s="21"/>
      <c r="V2" s="21"/>
      <c r="W2" s="21"/>
      <c r="X2" s="21"/>
      <c r="Y2" s="21"/>
      <c r="Z2" s="21"/>
      <c r="AA2" s="24"/>
      <c r="AB2" s="24"/>
      <c r="AC2" s="24"/>
      <c r="AD2" s="24"/>
      <c r="AE2" s="24"/>
      <c r="AF2" s="24"/>
      <c r="AG2" s="24"/>
      <c r="AH2" s="24"/>
      <c r="AI2" s="24"/>
      <c r="AJ2" s="24"/>
      <c r="AK2" s="24"/>
    </row>
    <row r="3" spans="1:37" ht="36.75" customHeight="1">
      <c r="B3" s="1748" t="s">
        <v>418</v>
      </c>
      <c r="C3" s="1525"/>
      <c r="D3" s="1525"/>
      <c r="E3" s="1525"/>
      <c r="F3" s="2029" t="s">
        <v>444</v>
      </c>
      <c r="G3" s="2030"/>
      <c r="H3" s="2029" t="s">
        <v>886</v>
      </c>
      <c r="I3" s="2030"/>
      <c r="J3" s="2029" t="s">
        <v>1962</v>
      </c>
      <c r="K3" s="2030"/>
      <c r="L3" s="2029" t="s">
        <v>2031</v>
      </c>
      <c r="M3" s="2030"/>
      <c r="N3" s="1770" t="s">
        <v>2093</v>
      </c>
      <c r="O3" s="1770"/>
      <c r="P3" s="2030" t="s">
        <v>2237</v>
      </c>
      <c r="Q3" s="2035"/>
      <c r="R3" s="2036"/>
      <c r="S3" s="2037"/>
      <c r="T3" s="2032"/>
      <c r="U3" s="2032"/>
      <c r="V3" s="2023"/>
      <c r="W3" s="2023"/>
      <c r="X3" s="2034"/>
      <c r="Y3" s="2034"/>
      <c r="Z3" s="225"/>
      <c r="AC3" s="24"/>
      <c r="AD3" s="24"/>
      <c r="AE3" s="24"/>
    </row>
    <row r="4" spans="1:37" ht="17.25" customHeight="1">
      <c r="B4" s="1749" t="s">
        <v>1571</v>
      </c>
      <c r="C4" s="1499"/>
      <c r="D4" s="909" t="s">
        <v>1596</v>
      </c>
      <c r="E4" s="909"/>
      <c r="F4" s="2015">
        <v>17790</v>
      </c>
      <c r="G4" s="2016"/>
      <c r="H4" s="2015">
        <v>17740</v>
      </c>
      <c r="I4" s="2016"/>
      <c r="J4" s="2015">
        <v>17783</v>
      </c>
      <c r="K4" s="2016"/>
      <c r="L4" s="2015">
        <v>17746</v>
      </c>
      <c r="M4" s="2016"/>
      <c r="N4" s="2024">
        <v>17778</v>
      </c>
      <c r="O4" s="2024"/>
      <c r="P4" s="2016">
        <v>17814</v>
      </c>
      <c r="Q4" s="2017"/>
      <c r="R4" s="2031"/>
      <c r="S4" s="2032"/>
      <c r="T4" s="2032"/>
      <c r="U4" s="2032"/>
      <c r="V4" s="2032"/>
      <c r="W4" s="2032"/>
      <c r="X4" s="2032"/>
      <c r="Y4" s="2032"/>
      <c r="Z4" s="225"/>
      <c r="AC4" s="24"/>
      <c r="AD4" s="24"/>
      <c r="AE4" s="24"/>
    </row>
    <row r="5" spans="1:37" ht="17.25" customHeight="1">
      <c r="B5" s="1749"/>
      <c r="C5" s="1499"/>
      <c r="D5" s="910" t="s">
        <v>1597</v>
      </c>
      <c r="E5" s="910"/>
      <c r="F5" s="2020">
        <v>1671596</v>
      </c>
      <c r="G5" s="2021"/>
      <c r="H5" s="2020">
        <v>1681564</v>
      </c>
      <c r="I5" s="2021"/>
      <c r="J5" s="2020">
        <v>1700370</v>
      </c>
      <c r="K5" s="2021"/>
      <c r="L5" s="2020">
        <v>1711042</v>
      </c>
      <c r="M5" s="2021"/>
      <c r="N5" s="2033">
        <v>1723739</v>
      </c>
      <c r="O5" s="2033"/>
      <c r="P5" s="2021">
        <v>1735623</v>
      </c>
      <c r="Q5" s="2022"/>
      <c r="R5" s="2031"/>
      <c r="S5" s="2032"/>
      <c r="T5" s="2032"/>
      <c r="U5" s="2032"/>
      <c r="V5" s="2032"/>
      <c r="W5" s="2032"/>
      <c r="X5" s="2032"/>
      <c r="Y5" s="2032"/>
      <c r="Z5" s="225"/>
      <c r="AC5" s="24"/>
      <c r="AD5" s="24"/>
      <c r="AE5" s="24"/>
    </row>
    <row r="6" spans="1:37" ht="17.25" customHeight="1">
      <c r="B6" s="2046" t="s">
        <v>1951</v>
      </c>
      <c r="C6" s="1499"/>
      <c r="D6" s="909" t="s">
        <v>1596</v>
      </c>
      <c r="E6" s="909"/>
      <c r="F6" s="2025">
        <v>12997</v>
      </c>
      <c r="G6" s="2026"/>
      <c r="H6" s="2015">
        <v>12994</v>
      </c>
      <c r="I6" s="2016"/>
      <c r="J6" s="2015">
        <v>13077</v>
      </c>
      <c r="K6" s="2016"/>
      <c r="L6" s="2015">
        <v>13098</v>
      </c>
      <c r="M6" s="2016"/>
      <c r="N6" s="2024">
        <v>13196</v>
      </c>
      <c r="O6" s="2024"/>
      <c r="P6" s="2016">
        <v>13281</v>
      </c>
      <c r="Q6" s="2017"/>
      <c r="R6" s="2018"/>
      <c r="S6" s="2019"/>
      <c r="T6" s="2019"/>
      <c r="U6" s="2019"/>
      <c r="V6" s="2019"/>
      <c r="W6" s="2019"/>
      <c r="X6" s="2019"/>
      <c r="Y6" s="2019"/>
      <c r="Z6" s="105"/>
      <c r="AA6" s="24"/>
      <c r="AB6" s="24"/>
      <c r="AC6" s="24"/>
      <c r="AD6" s="24"/>
      <c r="AE6" s="24"/>
    </row>
    <row r="7" spans="1:37" ht="17.25" customHeight="1">
      <c r="B7" s="1749"/>
      <c r="C7" s="1499"/>
      <c r="D7" s="910" t="s">
        <v>1597</v>
      </c>
      <c r="E7" s="910"/>
      <c r="F7" s="2020">
        <v>1452641</v>
      </c>
      <c r="G7" s="2021"/>
      <c r="H7" s="2020">
        <v>1462365</v>
      </c>
      <c r="I7" s="2021"/>
      <c r="J7" s="2020">
        <v>1480656</v>
      </c>
      <c r="K7" s="2021"/>
      <c r="L7" s="2020">
        <v>1494376</v>
      </c>
      <c r="M7" s="2021"/>
      <c r="N7" s="2033">
        <v>1507906</v>
      </c>
      <c r="O7" s="2033"/>
      <c r="P7" s="2021">
        <v>1519885</v>
      </c>
      <c r="Q7" s="2022"/>
      <c r="R7" s="2018"/>
      <c r="S7" s="2019"/>
      <c r="T7" s="2019"/>
      <c r="U7" s="2019"/>
      <c r="V7" s="2019"/>
      <c r="W7" s="2019"/>
      <c r="X7" s="2019"/>
      <c r="Y7" s="2019"/>
      <c r="Z7" s="105"/>
      <c r="AA7" s="29"/>
      <c r="AB7" s="29"/>
      <c r="AC7" s="24"/>
      <c r="AD7" s="24"/>
      <c r="AE7" s="24"/>
    </row>
    <row r="8" spans="1:37" ht="17.25" customHeight="1">
      <c r="B8" s="2046" t="s">
        <v>1952</v>
      </c>
      <c r="C8" s="1499"/>
      <c r="D8" s="909" t="s">
        <v>1596</v>
      </c>
      <c r="E8" s="909"/>
      <c r="F8" s="2027">
        <v>76</v>
      </c>
      <c r="G8" s="2028"/>
      <c r="H8" s="2015">
        <v>78</v>
      </c>
      <c r="I8" s="2016"/>
      <c r="J8" s="2015">
        <v>81</v>
      </c>
      <c r="K8" s="2016"/>
      <c r="L8" s="2015">
        <v>84</v>
      </c>
      <c r="M8" s="2016"/>
      <c r="N8" s="2024">
        <v>84</v>
      </c>
      <c r="O8" s="2024"/>
      <c r="P8" s="2016">
        <v>90</v>
      </c>
      <c r="Q8" s="2017"/>
      <c r="R8" s="2018"/>
      <c r="S8" s="2019"/>
      <c r="T8" s="2019"/>
      <c r="U8" s="2019"/>
      <c r="V8" s="2019"/>
      <c r="W8" s="2019"/>
      <c r="X8" s="2019"/>
      <c r="Y8" s="2019"/>
      <c r="Z8" s="105"/>
      <c r="AA8" s="24"/>
      <c r="AB8" s="24"/>
      <c r="AC8" s="24"/>
      <c r="AD8" s="24"/>
      <c r="AE8" s="24"/>
    </row>
    <row r="9" spans="1:37" ht="17.25" customHeight="1">
      <c r="B9" s="1749"/>
      <c r="C9" s="1499"/>
      <c r="D9" s="910" t="s">
        <v>1597</v>
      </c>
      <c r="E9" s="910"/>
      <c r="F9" s="2038">
        <v>18754</v>
      </c>
      <c r="G9" s="2039"/>
      <c r="H9" s="2020">
        <v>19403</v>
      </c>
      <c r="I9" s="2021"/>
      <c r="J9" s="2020">
        <v>20381</v>
      </c>
      <c r="K9" s="2021"/>
      <c r="L9" s="2020">
        <v>21734</v>
      </c>
      <c r="M9" s="2021"/>
      <c r="N9" s="2033">
        <v>21737</v>
      </c>
      <c r="O9" s="2033"/>
      <c r="P9" s="2021">
        <v>23008</v>
      </c>
      <c r="Q9" s="2022"/>
      <c r="R9" s="2018"/>
      <c r="S9" s="2019"/>
      <c r="T9" s="2019"/>
      <c r="U9" s="2019"/>
      <c r="V9" s="2019"/>
      <c r="W9" s="2019"/>
      <c r="X9" s="2019"/>
      <c r="Y9" s="2019"/>
      <c r="Z9" s="105"/>
      <c r="AA9" s="24"/>
      <c r="AB9" s="24"/>
      <c r="AC9" s="24"/>
      <c r="AD9" s="24"/>
      <c r="AE9" s="24"/>
      <c r="AF9" s="24"/>
      <c r="AG9" s="24"/>
      <c r="AH9" s="24"/>
      <c r="AI9" s="24"/>
      <c r="AJ9" s="24"/>
      <c r="AK9" s="24"/>
    </row>
    <row r="10" spans="1:37" ht="17.25" customHeight="1">
      <c r="B10" s="2046" t="s">
        <v>1953</v>
      </c>
      <c r="C10" s="1499"/>
      <c r="D10" s="909" t="s">
        <v>1596</v>
      </c>
      <c r="E10" s="909"/>
      <c r="F10" s="2015">
        <v>687</v>
      </c>
      <c r="G10" s="2016"/>
      <c r="H10" s="2015">
        <v>682</v>
      </c>
      <c r="I10" s="2016"/>
      <c r="J10" s="2015">
        <v>670</v>
      </c>
      <c r="K10" s="2016"/>
      <c r="L10" s="2015">
        <v>656</v>
      </c>
      <c r="M10" s="2016"/>
      <c r="N10" s="2024">
        <v>656</v>
      </c>
      <c r="O10" s="2024"/>
      <c r="P10" s="2016">
        <v>650</v>
      </c>
      <c r="Q10" s="2017"/>
      <c r="R10" s="2018"/>
      <c r="S10" s="2019"/>
      <c r="T10" s="2019"/>
      <c r="U10" s="2019"/>
      <c r="V10" s="2019"/>
      <c r="W10" s="2019"/>
      <c r="X10" s="2019"/>
      <c r="Y10" s="2019"/>
      <c r="Z10" s="105"/>
      <c r="AA10" s="24"/>
      <c r="AB10" s="24"/>
      <c r="AC10" s="24"/>
      <c r="AD10" s="24"/>
      <c r="AE10" s="24"/>
      <c r="AF10" s="24"/>
      <c r="AG10" s="24"/>
      <c r="AH10" s="24"/>
      <c r="AI10" s="24"/>
      <c r="AJ10" s="24"/>
      <c r="AK10" s="24"/>
    </row>
    <row r="11" spans="1:37" ht="17.25" customHeight="1">
      <c r="B11" s="1749"/>
      <c r="C11" s="1499"/>
      <c r="D11" s="910" t="s">
        <v>1597</v>
      </c>
      <c r="E11" s="910"/>
      <c r="F11" s="2020">
        <v>68630</v>
      </c>
      <c r="G11" s="2021"/>
      <c r="H11" s="2020">
        <v>68376</v>
      </c>
      <c r="I11" s="2021"/>
      <c r="J11" s="2020">
        <v>67402</v>
      </c>
      <c r="K11" s="2021"/>
      <c r="L11" s="2020">
        <v>66879</v>
      </c>
      <c r="M11" s="2021"/>
      <c r="N11" s="2033">
        <v>67070</v>
      </c>
      <c r="O11" s="2033"/>
      <c r="P11" s="2021">
        <v>66750</v>
      </c>
      <c r="Q11" s="2022"/>
      <c r="R11" s="2018"/>
      <c r="S11" s="2019"/>
      <c r="T11" s="2019"/>
      <c r="U11" s="2019"/>
      <c r="V11" s="2019"/>
      <c r="W11" s="2019"/>
      <c r="X11" s="2019"/>
      <c r="Y11" s="2019"/>
      <c r="Z11" s="105"/>
      <c r="AA11" s="24"/>
      <c r="AB11" s="24"/>
      <c r="AC11" s="24"/>
      <c r="AD11" s="24"/>
      <c r="AE11" s="24"/>
      <c r="AF11" s="24"/>
      <c r="AG11" s="24"/>
      <c r="AH11" s="24"/>
      <c r="AI11" s="24"/>
      <c r="AJ11" s="24"/>
      <c r="AK11" s="24"/>
    </row>
    <row r="12" spans="1:37" ht="17.25" customHeight="1">
      <c r="B12" s="1685" t="s">
        <v>1954</v>
      </c>
      <c r="C12" s="1674"/>
      <c r="D12" s="2040" t="s">
        <v>328</v>
      </c>
      <c r="E12" s="2040"/>
      <c r="F12" s="2015">
        <v>3</v>
      </c>
      <c r="G12" s="2016"/>
      <c r="H12" s="2015">
        <v>3</v>
      </c>
      <c r="I12" s="2016"/>
      <c r="J12" s="2015">
        <v>3</v>
      </c>
      <c r="K12" s="2016"/>
      <c r="L12" s="2015">
        <v>3</v>
      </c>
      <c r="M12" s="2016"/>
      <c r="N12" s="2024">
        <v>3</v>
      </c>
      <c r="O12" s="2024"/>
      <c r="P12" s="2016">
        <v>3</v>
      </c>
      <c r="Q12" s="2017"/>
      <c r="R12" s="2018"/>
      <c r="S12" s="2019"/>
      <c r="T12" s="2019"/>
      <c r="U12" s="2019"/>
      <c r="V12" s="2019"/>
      <c r="W12" s="2019"/>
      <c r="X12" s="2019"/>
      <c r="Y12" s="2019"/>
      <c r="Z12" s="105"/>
      <c r="AA12" s="24"/>
      <c r="AB12" s="24"/>
      <c r="AC12" s="24"/>
      <c r="AD12" s="24"/>
      <c r="AE12" s="24"/>
      <c r="AF12" s="24"/>
      <c r="AG12" s="24"/>
      <c r="AH12" s="24"/>
      <c r="AI12" s="24"/>
      <c r="AJ12" s="24"/>
      <c r="AK12" s="24"/>
    </row>
    <row r="13" spans="1:37" ht="17.25" customHeight="1">
      <c r="B13" s="1673"/>
      <c r="C13" s="1674"/>
      <c r="D13" s="2042" t="s">
        <v>1597</v>
      </c>
      <c r="E13" s="2042"/>
      <c r="F13" s="2020">
        <v>420</v>
      </c>
      <c r="G13" s="2021"/>
      <c r="H13" s="2020">
        <v>420</v>
      </c>
      <c r="I13" s="2021"/>
      <c r="J13" s="2020">
        <v>420</v>
      </c>
      <c r="K13" s="2021"/>
      <c r="L13" s="2020">
        <v>420</v>
      </c>
      <c r="M13" s="2021"/>
      <c r="N13" s="2033">
        <v>420</v>
      </c>
      <c r="O13" s="2033"/>
      <c r="P13" s="2021">
        <v>420</v>
      </c>
      <c r="Q13" s="2022"/>
      <c r="R13" s="2018"/>
      <c r="S13" s="2019"/>
      <c r="T13" s="2019"/>
      <c r="U13" s="2019"/>
      <c r="V13" s="2041"/>
      <c r="W13" s="2041"/>
      <c r="X13" s="2041"/>
      <c r="Y13" s="2041"/>
      <c r="Z13" s="105"/>
      <c r="AA13" s="24"/>
      <c r="AB13" s="24"/>
      <c r="AC13" s="24"/>
      <c r="AD13" s="24"/>
      <c r="AE13" s="24"/>
      <c r="AF13" s="24"/>
      <c r="AG13" s="24"/>
      <c r="AH13" s="24"/>
      <c r="AI13" s="24"/>
      <c r="AJ13" s="24"/>
      <c r="AK13" s="24"/>
    </row>
    <row r="14" spans="1:37" ht="17.25" customHeight="1">
      <c r="B14" s="1685" t="s">
        <v>1955</v>
      </c>
      <c r="C14" s="1674"/>
      <c r="D14" s="2040" t="s">
        <v>328</v>
      </c>
      <c r="E14" s="2040"/>
      <c r="F14" s="2015">
        <v>179</v>
      </c>
      <c r="G14" s="2016"/>
      <c r="H14" s="2015">
        <v>179</v>
      </c>
      <c r="I14" s="2016"/>
      <c r="J14" s="2015">
        <v>176</v>
      </c>
      <c r="K14" s="2016"/>
      <c r="L14" s="2015">
        <v>171</v>
      </c>
      <c r="M14" s="2016"/>
      <c r="N14" s="2024">
        <v>170</v>
      </c>
      <c r="O14" s="2024"/>
      <c r="P14" s="2016">
        <v>173</v>
      </c>
      <c r="Q14" s="2017"/>
      <c r="R14" s="2018"/>
      <c r="S14" s="2019"/>
      <c r="T14" s="2019"/>
      <c r="U14" s="2019"/>
      <c r="V14" s="2019"/>
      <c r="W14" s="2019"/>
      <c r="X14" s="2019"/>
      <c r="Y14" s="2019"/>
      <c r="Z14" s="105"/>
      <c r="AA14" s="24"/>
      <c r="AB14" s="24"/>
      <c r="AC14" s="24"/>
      <c r="AD14" s="24"/>
      <c r="AE14" s="24"/>
      <c r="AF14" s="24"/>
      <c r="AG14" s="24"/>
      <c r="AH14" s="24"/>
      <c r="AI14" s="24"/>
      <c r="AJ14" s="24"/>
      <c r="AK14" s="24"/>
    </row>
    <row r="15" spans="1:37" ht="17.25" customHeight="1">
      <c r="B15" s="1673"/>
      <c r="C15" s="1674"/>
      <c r="D15" s="2042" t="s">
        <v>1597</v>
      </c>
      <c r="E15" s="2042"/>
      <c r="F15" s="2020">
        <v>13959</v>
      </c>
      <c r="G15" s="2021"/>
      <c r="H15" s="2020">
        <v>14479</v>
      </c>
      <c r="I15" s="2021"/>
      <c r="J15" s="2020">
        <v>14890</v>
      </c>
      <c r="K15" s="2021"/>
      <c r="L15" s="2020">
        <v>14354</v>
      </c>
      <c r="M15" s="2021"/>
      <c r="N15" s="2033">
        <v>14456</v>
      </c>
      <c r="O15" s="2033"/>
      <c r="P15" s="2021">
        <v>14675</v>
      </c>
      <c r="Q15" s="2022"/>
      <c r="R15" s="2018"/>
      <c r="S15" s="2019"/>
      <c r="T15" s="2019"/>
      <c r="U15" s="2019"/>
      <c r="V15" s="2041"/>
      <c r="W15" s="2041"/>
      <c r="X15" s="2041"/>
      <c r="Y15" s="2041"/>
      <c r="Z15" s="105"/>
      <c r="AA15" s="24"/>
      <c r="AB15" s="24"/>
      <c r="AC15" s="24"/>
      <c r="AD15" s="24"/>
      <c r="AE15" s="24"/>
      <c r="AF15" s="24"/>
      <c r="AG15" s="24"/>
      <c r="AH15" s="24"/>
      <c r="AI15" s="24"/>
      <c r="AJ15" s="24"/>
      <c r="AK15" s="24"/>
    </row>
    <row r="16" spans="1:37" ht="17.25" customHeight="1">
      <c r="B16" s="1673" t="s">
        <v>935</v>
      </c>
      <c r="C16" s="1674"/>
      <c r="D16" s="2040" t="s">
        <v>328</v>
      </c>
      <c r="E16" s="2040"/>
      <c r="F16" s="2015">
        <v>15</v>
      </c>
      <c r="G16" s="2016"/>
      <c r="H16" s="2015">
        <v>15</v>
      </c>
      <c r="I16" s="2016"/>
      <c r="J16" s="2015">
        <v>14</v>
      </c>
      <c r="K16" s="2016"/>
      <c r="L16" s="2015">
        <v>15</v>
      </c>
      <c r="M16" s="2016"/>
      <c r="N16" s="2024">
        <v>17</v>
      </c>
      <c r="O16" s="2024"/>
      <c r="P16" s="2016">
        <v>17</v>
      </c>
      <c r="Q16" s="2017"/>
      <c r="R16" s="105"/>
      <c r="S16" s="105"/>
      <c r="T16" s="105"/>
      <c r="U16" s="105"/>
      <c r="V16" s="226"/>
      <c r="W16" s="226"/>
      <c r="X16" s="226"/>
      <c r="Y16" s="226"/>
      <c r="Z16" s="105"/>
      <c r="AA16" s="24"/>
      <c r="AB16" s="24"/>
      <c r="AC16" s="24"/>
      <c r="AD16" s="24"/>
      <c r="AE16" s="24"/>
      <c r="AF16" s="24"/>
      <c r="AG16" s="24"/>
      <c r="AH16" s="24"/>
      <c r="AI16" s="24"/>
      <c r="AJ16" s="24"/>
      <c r="AK16" s="24"/>
    </row>
    <row r="17" spans="2:37" ht="17.25" customHeight="1">
      <c r="B17" s="1673"/>
      <c r="C17" s="1674"/>
      <c r="D17" s="2042" t="s">
        <v>1597</v>
      </c>
      <c r="E17" s="2042"/>
      <c r="F17" s="2020">
        <v>1692</v>
      </c>
      <c r="G17" s="2021"/>
      <c r="H17" s="2020">
        <v>1692</v>
      </c>
      <c r="I17" s="2021"/>
      <c r="J17" s="2020">
        <v>1659</v>
      </c>
      <c r="K17" s="2021"/>
      <c r="L17" s="2020">
        <v>1813</v>
      </c>
      <c r="M17" s="2021"/>
      <c r="N17" s="2033">
        <v>2259</v>
      </c>
      <c r="O17" s="2033"/>
      <c r="P17" s="2021">
        <v>2259</v>
      </c>
      <c r="Q17" s="2022"/>
      <c r="R17" s="105"/>
      <c r="S17" s="105"/>
      <c r="T17" s="105"/>
      <c r="U17" s="105"/>
      <c r="V17" s="226"/>
      <c r="W17" s="226"/>
      <c r="X17" s="226"/>
      <c r="Y17" s="226"/>
      <c r="Z17" s="105"/>
      <c r="AA17" s="24"/>
      <c r="AB17" s="24"/>
      <c r="AC17" s="24"/>
      <c r="AD17" s="24"/>
      <c r="AE17" s="24"/>
      <c r="AF17" s="24"/>
      <c r="AG17" s="24"/>
      <c r="AH17" s="24"/>
      <c r="AI17" s="24"/>
      <c r="AJ17" s="24"/>
      <c r="AK17" s="24"/>
    </row>
    <row r="18" spans="2:37" ht="17.25" customHeight="1">
      <c r="B18" s="1685" t="s">
        <v>1956</v>
      </c>
      <c r="C18" s="1674"/>
      <c r="D18" s="2040" t="s">
        <v>328</v>
      </c>
      <c r="E18" s="2040"/>
      <c r="F18" s="2015">
        <v>1172</v>
      </c>
      <c r="G18" s="2016"/>
      <c r="H18" s="2015">
        <v>1160</v>
      </c>
      <c r="I18" s="2016"/>
      <c r="J18" s="2015">
        <v>1147</v>
      </c>
      <c r="K18" s="2016"/>
      <c r="L18" s="2015">
        <v>1159</v>
      </c>
      <c r="M18" s="2016"/>
      <c r="N18" s="2024">
        <v>1137</v>
      </c>
      <c r="O18" s="2024"/>
      <c r="P18" s="2016">
        <v>1120</v>
      </c>
      <c r="Q18" s="2017"/>
      <c r="R18" s="105"/>
      <c r="S18" s="105"/>
      <c r="T18" s="105"/>
      <c r="U18" s="105"/>
      <c r="V18" s="226"/>
      <c r="W18" s="226"/>
      <c r="X18" s="226"/>
      <c r="Y18" s="226"/>
      <c r="Z18" s="105"/>
      <c r="AA18" s="24"/>
      <c r="AB18" s="24"/>
      <c r="AC18" s="24"/>
      <c r="AD18" s="24"/>
      <c r="AE18" s="24"/>
      <c r="AF18" s="24"/>
      <c r="AG18" s="24"/>
      <c r="AH18" s="24"/>
      <c r="AI18" s="24"/>
      <c r="AJ18" s="24"/>
      <c r="AK18" s="24"/>
    </row>
    <row r="19" spans="2:37" ht="17.25" customHeight="1">
      <c r="B19" s="1673"/>
      <c r="C19" s="1674"/>
      <c r="D19" s="2042" t="s">
        <v>1597</v>
      </c>
      <c r="E19" s="2042"/>
      <c r="F19" s="2020">
        <v>55545</v>
      </c>
      <c r="G19" s="2021"/>
      <c r="H19" s="2020">
        <v>55463</v>
      </c>
      <c r="I19" s="2021"/>
      <c r="J19" s="2020">
        <v>55314</v>
      </c>
      <c r="K19" s="2021"/>
      <c r="L19" s="2020">
        <v>53907</v>
      </c>
      <c r="M19" s="2021"/>
      <c r="N19" s="2033">
        <v>53306</v>
      </c>
      <c r="O19" s="2033"/>
      <c r="P19" s="2021">
        <v>52714</v>
      </c>
      <c r="Q19" s="2022"/>
      <c r="R19" s="105"/>
      <c r="S19" s="105"/>
      <c r="T19" s="105"/>
      <c r="U19" s="105"/>
      <c r="V19" s="226"/>
      <c r="W19" s="226"/>
      <c r="X19" s="226"/>
      <c r="Y19" s="226"/>
      <c r="Z19" s="105"/>
      <c r="AA19" s="24"/>
      <c r="AB19" s="24"/>
      <c r="AC19" s="24"/>
      <c r="AD19" s="24"/>
      <c r="AE19" s="24"/>
      <c r="AF19" s="24"/>
      <c r="AG19" s="24"/>
      <c r="AH19" s="24"/>
      <c r="AI19" s="24"/>
      <c r="AJ19" s="24"/>
      <c r="AK19" s="24"/>
    </row>
    <row r="20" spans="2:37" ht="17.25" customHeight="1">
      <c r="B20" s="1673" t="s">
        <v>936</v>
      </c>
      <c r="C20" s="1674"/>
      <c r="D20" s="2040" t="s">
        <v>328</v>
      </c>
      <c r="E20" s="2040"/>
      <c r="F20" s="2015">
        <v>133</v>
      </c>
      <c r="G20" s="2016"/>
      <c r="H20" s="2015">
        <v>132</v>
      </c>
      <c r="I20" s="2016"/>
      <c r="J20" s="2015">
        <v>132</v>
      </c>
      <c r="K20" s="2016"/>
      <c r="L20" s="2015">
        <v>41</v>
      </c>
      <c r="M20" s="2016"/>
      <c r="N20" s="2024">
        <v>130</v>
      </c>
      <c r="O20" s="2024"/>
      <c r="P20" s="2016">
        <v>130</v>
      </c>
      <c r="Q20" s="2017"/>
      <c r="R20" s="105"/>
      <c r="S20" s="105"/>
      <c r="T20" s="105"/>
      <c r="U20" s="105"/>
      <c r="V20" s="226"/>
      <c r="W20" s="226"/>
      <c r="X20" s="226"/>
      <c r="Y20" s="226"/>
      <c r="Z20" s="105"/>
      <c r="AA20" s="24"/>
      <c r="AB20" s="24"/>
      <c r="AC20" s="24"/>
      <c r="AD20" s="24"/>
      <c r="AE20" s="24"/>
      <c r="AF20" s="24"/>
      <c r="AG20" s="24"/>
      <c r="AH20" s="24"/>
      <c r="AI20" s="24"/>
      <c r="AJ20" s="24"/>
      <c r="AK20" s="24"/>
    </row>
    <row r="21" spans="2:37" ht="17.25" customHeight="1">
      <c r="B21" s="1673"/>
      <c r="C21" s="1674"/>
      <c r="D21" s="2042" t="s">
        <v>1597</v>
      </c>
      <c r="E21" s="2042"/>
      <c r="F21" s="2020">
        <v>3352</v>
      </c>
      <c r="G21" s="2021"/>
      <c r="H21" s="2020">
        <v>3331</v>
      </c>
      <c r="I21" s="2021"/>
      <c r="J21" s="2020">
        <v>3332</v>
      </c>
      <c r="K21" s="2021"/>
      <c r="L21" s="2020">
        <v>1220</v>
      </c>
      <c r="M21" s="2021"/>
      <c r="N21" s="2033">
        <v>3309</v>
      </c>
      <c r="O21" s="2033"/>
      <c r="P21" s="2021">
        <v>3309</v>
      </c>
      <c r="Q21" s="2022"/>
      <c r="R21" s="105"/>
      <c r="S21" s="105"/>
      <c r="T21" s="105"/>
      <c r="U21" s="105"/>
      <c r="V21" s="226"/>
      <c r="W21" s="226"/>
      <c r="X21" s="226"/>
      <c r="Y21" s="226"/>
      <c r="Z21" s="105"/>
      <c r="AA21" s="24"/>
      <c r="AB21" s="24"/>
      <c r="AC21" s="24"/>
      <c r="AD21" s="24"/>
      <c r="AE21" s="24"/>
      <c r="AF21" s="24"/>
      <c r="AG21" s="24"/>
      <c r="AH21" s="24"/>
      <c r="AI21" s="24"/>
      <c r="AJ21" s="24"/>
      <c r="AK21" s="24"/>
    </row>
    <row r="22" spans="2:37" ht="17.25" customHeight="1">
      <c r="B22" s="1673" t="s">
        <v>6</v>
      </c>
      <c r="C22" s="1674"/>
      <c r="D22" s="2040" t="s">
        <v>328</v>
      </c>
      <c r="E22" s="2040"/>
      <c r="F22" s="2015">
        <v>2528</v>
      </c>
      <c r="G22" s="2016"/>
      <c r="H22" s="2015">
        <v>2497</v>
      </c>
      <c r="I22" s="2016"/>
      <c r="J22" s="2015">
        <v>2483</v>
      </c>
      <c r="K22" s="2016"/>
      <c r="L22" s="2015">
        <v>2519</v>
      </c>
      <c r="M22" s="2016"/>
      <c r="N22" s="2024">
        <v>2385</v>
      </c>
      <c r="O22" s="2024"/>
      <c r="P22" s="2016">
        <v>2350</v>
      </c>
      <c r="Q22" s="2017"/>
      <c r="R22" s="105"/>
      <c r="S22" s="105"/>
      <c r="T22" s="105"/>
      <c r="U22" s="105"/>
      <c r="V22" s="226"/>
      <c r="W22" s="226"/>
      <c r="X22" s="226"/>
      <c r="Y22" s="226"/>
      <c r="Z22" s="105"/>
      <c r="AA22" s="24"/>
      <c r="AB22" s="24"/>
      <c r="AC22" s="24"/>
      <c r="AD22" s="24"/>
      <c r="AE22" s="24"/>
      <c r="AF22" s="24"/>
      <c r="AG22" s="24"/>
      <c r="AH22" s="24"/>
      <c r="AI22" s="24"/>
      <c r="AJ22" s="24"/>
      <c r="AK22" s="24"/>
    </row>
    <row r="23" spans="2:37" ht="17.25" customHeight="1">
      <c r="B23" s="1689"/>
      <c r="C23" s="1690"/>
      <c r="D23" s="2048" t="s">
        <v>1597</v>
      </c>
      <c r="E23" s="2048"/>
      <c r="F23" s="2043">
        <v>56603</v>
      </c>
      <c r="G23" s="2044"/>
      <c r="H23" s="2043">
        <v>56035</v>
      </c>
      <c r="I23" s="2044"/>
      <c r="J23" s="2043">
        <v>56316</v>
      </c>
      <c r="K23" s="2044"/>
      <c r="L23" s="2043">
        <v>56339</v>
      </c>
      <c r="M23" s="2044"/>
      <c r="N23" s="2049">
        <v>53276</v>
      </c>
      <c r="O23" s="2049"/>
      <c r="P23" s="2044">
        <v>52603</v>
      </c>
      <c r="Q23" s="2047"/>
      <c r="R23" s="105"/>
      <c r="S23" s="105"/>
      <c r="T23" s="105"/>
      <c r="U23" s="105"/>
      <c r="V23" s="226"/>
      <c r="W23" s="226"/>
      <c r="X23" s="226"/>
      <c r="Y23" s="226"/>
      <c r="Z23" s="105"/>
      <c r="AA23" s="24"/>
      <c r="AB23" s="24"/>
      <c r="AC23" s="24"/>
      <c r="AD23" s="24"/>
      <c r="AE23" s="24"/>
      <c r="AF23" s="24"/>
      <c r="AG23" s="24"/>
      <c r="AH23" s="24"/>
      <c r="AI23" s="24"/>
      <c r="AJ23" s="24"/>
      <c r="AK23" s="24"/>
    </row>
    <row r="24" spans="2:37" ht="15" customHeight="1">
      <c r="B24" s="1515" t="s">
        <v>428</v>
      </c>
      <c r="C24" s="1515"/>
      <c r="D24" s="305" t="s">
        <v>399</v>
      </c>
      <c r="E24" s="305"/>
      <c r="F24" s="305"/>
      <c r="G24" s="305"/>
      <c r="H24" s="16"/>
      <c r="I24" s="16"/>
      <c r="J24" s="16"/>
      <c r="K24" s="16"/>
      <c r="L24" s="26"/>
      <c r="M24" s="26"/>
      <c r="N24" s="26"/>
      <c r="O24" s="26"/>
      <c r="P24" s="26"/>
      <c r="Q24" s="26"/>
      <c r="R24" s="26"/>
      <c r="S24" s="26"/>
      <c r="T24" s="26"/>
      <c r="U24" s="26"/>
      <c r="V24" s="26"/>
      <c r="W24" s="26"/>
      <c r="X24" s="26"/>
      <c r="Y24" s="26"/>
      <c r="Z24" s="26"/>
      <c r="AA24" s="24"/>
      <c r="AB24" s="24"/>
      <c r="AC24" s="24"/>
      <c r="AD24" s="24"/>
      <c r="AE24" s="24"/>
      <c r="AF24" s="24"/>
      <c r="AG24" s="24"/>
      <c r="AH24" s="24"/>
      <c r="AI24" s="24"/>
      <c r="AJ24" s="24"/>
      <c r="AK24" s="24"/>
    </row>
    <row r="25" spans="2:37" ht="15" customHeight="1">
      <c r="B25" s="72"/>
      <c r="C25" s="72"/>
      <c r="D25" s="2045"/>
      <c r="E25" s="2045"/>
      <c r="F25" s="2045"/>
      <c r="G25" s="2045"/>
      <c r="H25" s="2045"/>
      <c r="I25" s="2045"/>
      <c r="J25" s="2045"/>
      <c r="K25" s="2045"/>
      <c r="L25" s="72"/>
      <c r="M25" s="72"/>
      <c r="N25" s="72"/>
      <c r="O25" s="72"/>
      <c r="P25" s="72"/>
      <c r="Q25" s="72"/>
      <c r="R25" s="90"/>
      <c r="S25" s="90"/>
      <c r="T25" s="72"/>
      <c r="U25" s="72"/>
      <c r="V25" s="72"/>
      <c r="W25" s="72"/>
      <c r="X25" s="91"/>
      <c r="Y25" s="91"/>
      <c r="Z25" s="91"/>
      <c r="AA25" s="24"/>
      <c r="AB25" s="24"/>
      <c r="AC25" s="24"/>
      <c r="AD25" s="24"/>
      <c r="AE25" s="24"/>
      <c r="AF25" s="24"/>
      <c r="AG25" s="24"/>
      <c r="AH25" s="24"/>
      <c r="AI25" s="24"/>
      <c r="AJ25" s="24"/>
      <c r="AK25" s="24"/>
    </row>
    <row r="26" spans="2:37" ht="14.1" customHeight="1">
      <c r="AA26" s="24"/>
      <c r="AB26" s="24"/>
      <c r="AC26" s="24"/>
      <c r="AD26" s="24"/>
      <c r="AE26" s="24"/>
      <c r="AF26" s="24"/>
      <c r="AG26" s="24"/>
      <c r="AH26" s="24"/>
      <c r="AI26" s="24"/>
      <c r="AJ26" s="24"/>
      <c r="AK26" s="24"/>
    </row>
    <row r="27" spans="2:37" ht="14.1" customHeight="1">
      <c r="AA27" s="24"/>
      <c r="AB27" s="24"/>
      <c r="AC27" s="24"/>
      <c r="AD27" s="24"/>
      <c r="AE27" s="24"/>
      <c r="AF27" s="24"/>
      <c r="AG27" s="24"/>
      <c r="AH27" s="24"/>
      <c r="AI27" s="24"/>
      <c r="AJ27" s="24"/>
      <c r="AK27" s="24"/>
    </row>
    <row r="28" spans="2:37" ht="14.1" customHeight="1">
      <c r="AA28" s="24"/>
      <c r="AB28" s="24"/>
      <c r="AC28" s="24"/>
      <c r="AD28" s="24"/>
      <c r="AE28" s="24"/>
      <c r="AF28" s="24"/>
      <c r="AG28" s="24"/>
      <c r="AH28" s="24"/>
      <c r="AI28" s="24"/>
      <c r="AJ28" s="24"/>
      <c r="AK28" s="24"/>
    </row>
    <row r="29" spans="2:37" ht="14.1" customHeight="1">
      <c r="AA29" s="24"/>
      <c r="AB29" s="24"/>
      <c r="AC29" s="24"/>
      <c r="AD29" s="24"/>
      <c r="AE29" s="24"/>
      <c r="AF29" s="24"/>
      <c r="AG29" s="24"/>
      <c r="AH29" s="24"/>
      <c r="AI29" s="24"/>
      <c r="AJ29" s="24"/>
      <c r="AK29" s="24"/>
    </row>
    <row r="30" spans="2:37" ht="14.1" customHeight="1">
      <c r="AA30" s="24"/>
      <c r="AB30" s="24"/>
      <c r="AC30" s="24"/>
      <c r="AD30" s="24"/>
      <c r="AE30" s="24"/>
      <c r="AF30" s="24"/>
      <c r="AG30" s="24"/>
      <c r="AH30" s="24"/>
      <c r="AI30" s="24"/>
      <c r="AJ30" s="24"/>
      <c r="AK30" s="24"/>
    </row>
    <row r="31" spans="2:37" ht="14.1" customHeight="1">
      <c r="AA31" s="24"/>
      <c r="AB31" s="24"/>
      <c r="AC31" s="24"/>
      <c r="AD31" s="24"/>
      <c r="AE31" s="24"/>
      <c r="AF31" s="24"/>
      <c r="AG31" s="24"/>
      <c r="AH31" s="24"/>
      <c r="AI31" s="24"/>
      <c r="AJ31" s="24"/>
      <c r="AK31" s="24"/>
    </row>
    <row r="32" spans="2:37">
      <c r="X32" s="24"/>
      <c r="Y32" s="24"/>
      <c r="Z32" s="24"/>
      <c r="AA32" s="24"/>
      <c r="AB32" s="24"/>
      <c r="AC32" s="24"/>
      <c r="AD32" s="24"/>
      <c r="AE32" s="24"/>
      <c r="AF32" s="24"/>
      <c r="AG32" s="24"/>
      <c r="AH32" s="24"/>
      <c r="AI32" s="24"/>
      <c r="AJ32" s="24"/>
      <c r="AK32" s="24"/>
    </row>
  </sheetData>
  <mergeCells count="203">
    <mergeCell ref="D21:E21"/>
    <mergeCell ref="P21:Q21"/>
    <mergeCell ref="P22:Q22"/>
    <mergeCell ref="P23:Q23"/>
    <mergeCell ref="D22:E22"/>
    <mergeCell ref="D23:E23"/>
    <mergeCell ref="N21:O21"/>
    <mergeCell ref="N22:O22"/>
    <mergeCell ref="N23:O23"/>
    <mergeCell ref="L23:M23"/>
    <mergeCell ref="H21:I21"/>
    <mergeCell ref="H22:I22"/>
    <mergeCell ref="H23:I23"/>
    <mergeCell ref="D19:E19"/>
    <mergeCell ref="N19:O19"/>
    <mergeCell ref="J10:K10"/>
    <mergeCell ref="L11:M11"/>
    <mergeCell ref="N18:O18"/>
    <mergeCell ref="F11:G11"/>
    <mergeCell ref="J11:K11"/>
    <mergeCell ref="F14:G14"/>
    <mergeCell ref="F15:G15"/>
    <mergeCell ref="H16:I16"/>
    <mergeCell ref="N10:O10"/>
    <mergeCell ref="H17:I17"/>
    <mergeCell ref="H18:I18"/>
    <mergeCell ref="H19:I19"/>
    <mergeCell ref="J19:K19"/>
    <mergeCell ref="R15:S15"/>
    <mergeCell ref="L9:M9"/>
    <mergeCell ref="P15:Q15"/>
    <mergeCell ref="P13:Q13"/>
    <mergeCell ref="N17:O17"/>
    <mergeCell ref="N16:O16"/>
    <mergeCell ref="D16:E16"/>
    <mergeCell ref="D17:E17"/>
    <mergeCell ref="D18:E18"/>
    <mergeCell ref="P16:Q16"/>
    <mergeCell ref="P17:Q17"/>
    <mergeCell ref="P18:Q18"/>
    <mergeCell ref="L15:M15"/>
    <mergeCell ref="N15:O15"/>
    <mergeCell ref="J16:K16"/>
    <mergeCell ref="J17:K17"/>
    <mergeCell ref="J18:K18"/>
    <mergeCell ref="F16:G16"/>
    <mergeCell ref="F17:G17"/>
    <mergeCell ref="J20:K20"/>
    <mergeCell ref="N6:O6"/>
    <mergeCell ref="N13:O13"/>
    <mergeCell ref="L5:M5"/>
    <mergeCell ref="N20:O20"/>
    <mergeCell ref="D25:K25"/>
    <mergeCell ref="B6:C7"/>
    <mergeCell ref="B8:C9"/>
    <mergeCell ref="B10:C11"/>
    <mergeCell ref="B12:C13"/>
    <mergeCell ref="B14:C15"/>
    <mergeCell ref="F21:G21"/>
    <mergeCell ref="F22:G22"/>
    <mergeCell ref="F23:G23"/>
    <mergeCell ref="B16:C17"/>
    <mergeCell ref="B18:C19"/>
    <mergeCell ref="B20:C21"/>
    <mergeCell ref="B22:C23"/>
    <mergeCell ref="D15:E15"/>
    <mergeCell ref="F18:G18"/>
    <mergeCell ref="F19:G19"/>
    <mergeCell ref="F20:G20"/>
    <mergeCell ref="H15:I15"/>
    <mergeCell ref="J15:K15"/>
    <mergeCell ref="T15:U15"/>
    <mergeCell ref="L14:M14"/>
    <mergeCell ref="N14:O14"/>
    <mergeCell ref="P14:Q14"/>
    <mergeCell ref="R14:S14"/>
    <mergeCell ref="T14:U14"/>
    <mergeCell ref="X15:Y15"/>
    <mergeCell ref="B24:C24"/>
    <mergeCell ref="X14:Y14"/>
    <mergeCell ref="V15:W15"/>
    <mergeCell ref="L18:M18"/>
    <mergeCell ref="L19:M19"/>
    <mergeCell ref="L20:M20"/>
    <mergeCell ref="J21:K21"/>
    <mergeCell ref="J22:K22"/>
    <mergeCell ref="J23:K23"/>
    <mergeCell ref="L21:M21"/>
    <mergeCell ref="L22:M22"/>
    <mergeCell ref="L16:M16"/>
    <mergeCell ref="L17:M17"/>
    <mergeCell ref="P19:Q19"/>
    <mergeCell ref="P20:Q20"/>
    <mergeCell ref="D20:E20"/>
    <mergeCell ref="H20:I20"/>
    <mergeCell ref="X12:Y12"/>
    <mergeCell ref="D14:E14"/>
    <mergeCell ref="V14:W14"/>
    <mergeCell ref="R13:S13"/>
    <mergeCell ref="T13:U13"/>
    <mergeCell ref="V13:W13"/>
    <mergeCell ref="X13:Y13"/>
    <mergeCell ref="H14:I14"/>
    <mergeCell ref="J14:K14"/>
    <mergeCell ref="D13:E13"/>
    <mergeCell ref="F13:G13"/>
    <mergeCell ref="H13:I13"/>
    <mergeCell ref="J13:K13"/>
    <mergeCell ref="N12:O12"/>
    <mergeCell ref="L13:M13"/>
    <mergeCell ref="D12:E12"/>
    <mergeCell ref="F12:G12"/>
    <mergeCell ref="H12:I12"/>
    <mergeCell ref="J12:K12"/>
    <mergeCell ref="L12:M12"/>
    <mergeCell ref="P12:Q12"/>
    <mergeCell ref="R12:S12"/>
    <mergeCell ref="T12:U12"/>
    <mergeCell ref="V12:W12"/>
    <mergeCell ref="X10:Y10"/>
    <mergeCell ref="P9:Q9"/>
    <mergeCell ref="R9:S9"/>
    <mergeCell ref="T8:U8"/>
    <mergeCell ref="V8:W8"/>
    <mergeCell ref="X4:Y4"/>
    <mergeCell ref="X5:Y5"/>
    <mergeCell ref="N11:O11"/>
    <mergeCell ref="F10:G10"/>
    <mergeCell ref="H11:I11"/>
    <mergeCell ref="H10:I10"/>
    <mergeCell ref="L10:M10"/>
    <mergeCell ref="X6:Y6"/>
    <mergeCell ref="P10:Q10"/>
    <mergeCell ref="R10:S10"/>
    <mergeCell ref="T10:U10"/>
    <mergeCell ref="V10:W10"/>
    <mergeCell ref="P11:Q11"/>
    <mergeCell ref="R11:S11"/>
    <mergeCell ref="T11:U11"/>
    <mergeCell ref="V11:W11"/>
    <mergeCell ref="X11:Y11"/>
    <mergeCell ref="H6:I6"/>
    <mergeCell ref="F9:G9"/>
    <mergeCell ref="T9:U9"/>
    <mergeCell ref="V9:W9"/>
    <mergeCell ref="X3:Y3"/>
    <mergeCell ref="P3:Q3"/>
    <mergeCell ref="R3:S3"/>
    <mergeCell ref="T3:U3"/>
    <mergeCell ref="X9:Y9"/>
    <mergeCell ref="H9:I9"/>
    <mergeCell ref="N7:O7"/>
    <mergeCell ref="P8:Q8"/>
    <mergeCell ref="R8:S8"/>
    <mergeCell ref="H7:I7"/>
    <mergeCell ref="L8:M8"/>
    <mergeCell ref="X7:Y7"/>
    <mergeCell ref="H8:I8"/>
    <mergeCell ref="X8:Y8"/>
    <mergeCell ref="V6:W6"/>
    <mergeCell ref="N9:O9"/>
    <mergeCell ref="J8:K8"/>
    <mergeCell ref="J9:K9"/>
    <mergeCell ref="P5:Q5"/>
    <mergeCell ref="V4:W4"/>
    <mergeCell ref="V5:W5"/>
    <mergeCell ref="L7:M7"/>
    <mergeCell ref="V3:W3"/>
    <mergeCell ref="N8:O8"/>
    <mergeCell ref="V7:W7"/>
    <mergeCell ref="F6:G6"/>
    <mergeCell ref="F8:G8"/>
    <mergeCell ref="F4:G4"/>
    <mergeCell ref="F5:G5"/>
    <mergeCell ref="F3:G3"/>
    <mergeCell ref="H3:I3"/>
    <mergeCell ref="J3:K3"/>
    <mergeCell ref="L3:M3"/>
    <mergeCell ref="N3:O3"/>
    <mergeCell ref="R4:S4"/>
    <mergeCell ref="J4:K4"/>
    <mergeCell ref="H5:I5"/>
    <mergeCell ref="J5:K5"/>
    <mergeCell ref="N5:O5"/>
    <mergeCell ref="T4:U4"/>
    <mergeCell ref="P4:Q4"/>
    <mergeCell ref="R5:S5"/>
    <mergeCell ref="T5:U5"/>
    <mergeCell ref="H4:I4"/>
    <mergeCell ref="L4:M4"/>
    <mergeCell ref="N4:O4"/>
    <mergeCell ref="B3:E3"/>
    <mergeCell ref="L6:M6"/>
    <mergeCell ref="P6:Q6"/>
    <mergeCell ref="R6:S6"/>
    <mergeCell ref="B4:C5"/>
    <mergeCell ref="T6:U6"/>
    <mergeCell ref="F7:G7"/>
    <mergeCell ref="J6:K6"/>
    <mergeCell ref="J7:K7"/>
    <mergeCell ref="P7:Q7"/>
    <mergeCell ref="R7:S7"/>
    <mergeCell ref="T7:U7"/>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35"/>
  <sheetViews>
    <sheetView zoomScaleNormal="100" workbookViewId="0">
      <selection activeCell="L8" sqref="L8"/>
    </sheetView>
  </sheetViews>
  <sheetFormatPr defaultRowHeight="13.5"/>
  <cols>
    <col min="1" max="1" width="1.75" style="3" customWidth="1"/>
    <col min="2" max="2" width="9" style="3"/>
    <col min="3" max="3" width="6.625" style="3" customWidth="1"/>
    <col min="4" max="4" width="7.5" style="3" customWidth="1"/>
    <col min="5" max="6" width="6.625" style="3" customWidth="1"/>
    <col min="7" max="7" width="7.875" style="3" customWidth="1"/>
    <col min="8" max="8" width="6.625" style="3" customWidth="1"/>
    <col min="9" max="9" width="5.875" style="3" customWidth="1"/>
    <col min="10" max="10" width="6.625" style="3" customWidth="1"/>
    <col min="11" max="11" width="7.25" style="3" customWidth="1"/>
    <col min="12" max="12" width="6.375" style="3" customWidth="1"/>
    <col min="13" max="13" width="8" style="3" customWidth="1"/>
    <col min="14" max="30" width="5" style="3" customWidth="1"/>
    <col min="31" max="51" width="8" style="3" customWidth="1"/>
    <col min="52" max="16384" width="9" style="3"/>
  </cols>
  <sheetData>
    <row r="1" spans="1:51" s="151" customFormat="1" ht="26.25" customHeight="1">
      <c r="A1" s="147" t="s">
        <v>1557</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51" ht="20.25" customHeight="1"/>
    <row r="3" spans="1:51" ht="29.25" customHeight="1">
      <c r="B3" s="503"/>
      <c r="C3" s="1420" t="s">
        <v>1152</v>
      </c>
      <c r="D3" s="1420"/>
      <c r="E3" s="1420"/>
      <c r="F3" s="1420"/>
      <c r="G3" s="1420" t="s">
        <v>1153</v>
      </c>
      <c r="H3" s="1420"/>
      <c r="I3" s="1420"/>
      <c r="J3" s="1420" t="s">
        <v>1154</v>
      </c>
      <c r="K3" s="1420"/>
      <c r="L3" s="1433"/>
    </row>
    <row r="4" spans="1:51" ht="50.25" customHeight="1">
      <c r="B4" s="502" t="s">
        <v>114</v>
      </c>
      <c r="C4" s="1424" t="s">
        <v>857</v>
      </c>
      <c r="D4" s="1424"/>
      <c r="E4" s="1424"/>
      <c r="F4" s="1424"/>
      <c r="G4" s="1417" t="s">
        <v>477</v>
      </c>
      <c r="H4" s="1417"/>
      <c r="I4" s="1417"/>
      <c r="J4" s="1417" t="s">
        <v>2430</v>
      </c>
      <c r="K4" s="1417"/>
      <c r="L4" s="1418"/>
    </row>
    <row r="5" spans="1:51" ht="14.25" customHeight="1">
      <c r="B5" s="172"/>
      <c r="C5" s="1435"/>
      <c r="D5" s="1435"/>
      <c r="E5" s="1435"/>
      <c r="F5" s="1435"/>
      <c r="G5" s="1434"/>
      <c r="H5" s="1434"/>
      <c r="I5" s="1434"/>
      <c r="J5" s="1434"/>
      <c r="K5" s="1434"/>
      <c r="L5" s="1434"/>
    </row>
    <row r="6" spans="1:51" s="5" customFormat="1" ht="47.25" customHeight="1"/>
    <row r="7" spans="1:51" s="151" customFormat="1" ht="26.25" customHeight="1">
      <c r="A7" s="147" t="s">
        <v>1155</v>
      </c>
      <c r="B7" s="153"/>
      <c r="C7" s="153"/>
      <c r="D7" s="153"/>
      <c r="E7" s="153"/>
      <c r="F7" s="153"/>
      <c r="G7" s="153"/>
      <c r="H7" s="153"/>
      <c r="I7" s="153"/>
      <c r="J7" s="153"/>
      <c r="K7" s="153"/>
      <c r="L7" s="153"/>
      <c r="M7" s="153"/>
      <c r="N7" s="153"/>
      <c r="O7" s="153"/>
      <c r="P7" s="153"/>
      <c r="Q7" s="153"/>
      <c r="R7" s="153"/>
      <c r="S7" s="153"/>
      <c r="T7" s="153"/>
      <c r="U7" s="153"/>
      <c r="V7" s="153"/>
      <c r="W7" s="153"/>
      <c r="X7" s="152"/>
      <c r="Y7" s="152"/>
      <c r="Z7" s="152"/>
      <c r="AA7" s="152"/>
      <c r="AB7" s="152"/>
      <c r="AC7" s="152"/>
      <c r="AD7" s="152"/>
      <c r="AE7" s="152"/>
      <c r="AF7" s="152"/>
      <c r="AG7" s="152"/>
      <c r="AH7" s="152"/>
      <c r="AI7" s="152"/>
    </row>
    <row r="8" spans="1:51" s="5" customFormat="1" ht="20.25" customHeight="1"/>
    <row r="9" spans="1:51" s="5" customFormat="1" ht="18.95" customHeight="1">
      <c r="B9" s="1419" t="s">
        <v>1156</v>
      </c>
      <c r="C9" s="1420"/>
      <c r="D9" s="1420" t="s">
        <v>1157</v>
      </c>
      <c r="E9" s="1420"/>
      <c r="F9" s="1420" t="s">
        <v>1158</v>
      </c>
      <c r="G9" s="1420"/>
      <c r="H9" s="1420" t="s">
        <v>1159</v>
      </c>
      <c r="I9" s="1420"/>
      <c r="J9" s="1420"/>
      <c r="K9" s="1433"/>
    </row>
    <row r="10" spans="1:51" s="5" customFormat="1" ht="18.95" customHeight="1">
      <c r="B10" s="1421"/>
      <c r="C10" s="1416"/>
      <c r="D10" s="1416"/>
      <c r="E10" s="1416"/>
      <c r="F10" s="1416"/>
      <c r="G10" s="1416"/>
      <c r="H10" s="1416" t="s">
        <v>1160</v>
      </c>
      <c r="I10" s="1416"/>
      <c r="J10" s="1416" t="s">
        <v>1363</v>
      </c>
      <c r="K10" s="1436"/>
    </row>
    <row r="11" spans="1:51" s="5" customFormat="1" ht="50.25" customHeight="1">
      <c r="B11" s="1422" t="s">
        <v>848</v>
      </c>
      <c r="C11" s="1417"/>
      <c r="D11" s="1417" t="s">
        <v>1676</v>
      </c>
      <c r="E11" s="1417"/>
      <c r="F11" s="1417" t="s">
        <v>1961</v>
      </c>
      <c r="G11" s="1417"/>
      <c r="H11" s="1417" t="s">
        <v>447</v>
      </c>
      <c r="I11" s="1417"/>
      <c r="J11" s="1417" t="s">
        <v>448</v>
      </c>
      <c r="K11" s="1418"/>
    </row>
    <row r="12" spans="1:51" s="5" customFormat="1" ht="47.25" customHeight="1"/>
    <row r="13" spans="1:51" s="151" customFormat="1" ht="26.25" customHeight="1">
      <c r="A13" s="147" t="s">
        <v>281</v>
      </c>
      <c r="B13" s="153"/>
      <c r="C13" s="153"/>
      <c r="D13" s="153"/>
      <c r="E13" s="153"/>
      <c r="F13" s="153"/>
      <c r="G13" s="153"/>
      <c r="H13" s="153"/>
      <c r="I13" s="153"/>
      <c r="J13" s="153"/>
      <c r="K13" s="153"/>
      <c r="L13" s="153"/>
      <c r="M13" s="153"/>
      <c r="N13" s="153"/>
      <c r="O13" s="153"/>
      <c r="P13" s="153"/>
      <c r="Q13" s="153"/>
      <c r="R13" s="153"/>
      <c r="S13" s="153"/>
      <c r="T13" s="153"/>
      <c r="U13" s="153"/>
      <c r="V13" s="153"/>
      <c r="W13" s="153"/>
      <c r="X13" s="152"/>
      <c r="Y13" s="152"/>
      <c r="Z13" s="152"/>
      <c r="AA13" s="152"/>
      <c r="AB13" s="152"/>
      <c r="AC13" s="152"/>
      <c r="AD13" s="152"/>
      <c r="AE13" s="152"/>
      <c r="AF13" s="152"/>
      <c r="AG13" s="152"/>
      <c r="AH13" s="152"/>
      <c r="AI13" s="152"/>
    </row>
    <row r="14" spans="1:51" s="5" customFormat="1" ht="20.25" customHeight="1">
      <c r="A14" s="6"/>
    </row>
    <row r="15" spans="1:51" s="5" customFormat="1" ht="30" customHeight="1">
      <c r="B15" s="1419" t="s">
        <v>381</v>
      </c>
      <c r="C15" s="1420"/>
      <c r="D15" s="1420"/>
      <c r="E15" s="1420"/>
      <c r="F15" s="1420" t="s">
        <v>2162</v>
      </c>
      <c r="G15" s="1420"/>
      <c r="H15" s="1423" t="s">
        <v>1558</v>
      </c>
      <c r="I15" s="1423"/>
      <c r="J15" s="1420" t="s">
        <v>382</v>
      </c>
      <c r="K15" s="1420"/>
      <c r="L15" s="1433"/>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5" customFormat="1" ht="15.75" customHeight="1">
      <c r="B16" s="1425" t="s">
        <v>1992</v>
      </c>
      <c r="C16" s="1426"/>
      <c r="D16" s="1426"/>
      <c r="E16" s="1426"/>
      <c r="F16" s="1441" t="s">
        <v>1625</v>
      </c>
      <c r="G16" s="1441"/>
      <c r="H16" s="1416">
        <v>61.45</v>
      </c>
      <c r="I16" s="1416"/>
      <c r="J16" s="506"/>
      <c r="K16" s="7"/>
      <c r="L16" s="49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2:51" s="5" customFormat="1" ht="18.95" customHeight="1">
      <c r="B17" s="1425"/>
      <c r="C17" s="1426"/>
      <c r="D17" s="1426"/>
      <c r="E17" s="1426"/>
      <c r="F17" s="1441"/>
      <c r="G17" s="1441"/>
      <c r="H17" s="1416"/>
      <c r="I17" s="1416"/>
      <c r="J17" s="1430" t="s">
        <v>863</v>
      </c>
      <c r="K17" s="1431"/>
      <c r="L17" s="1432"/>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2:51" s="5" customFormat="1" ht="18.95" customHeight="1">
      <c r="B18" s="1425"/>
      <c r="C18" s="1426"/>
      <c r="D18" s="1426"/>
      <c r="E18" s="1426"/>
      <c r="F18" s="1441"/>
      <c r="G18" s="1441"/>
      <c r="H18" s="1416"/>
      <c r="I18" s="1416"/>
      <c r="J18" s="1427"/>
      <c r="K18" s="1428"/>
      <c r="L18" s="142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row>
    <row r="19" spans="2:51" s="5" customFormat="1" ht="47.25" customHeight="1">
      <c r="B19" s="1425" t="s">
        <v>1993</v>
      </c>
      <c r="C19" s="1426"/>
      <c r="D19" s="1426"/>
      <c r="E19" s="1426"/>
      <c r="F19" s="1440" t="s">
        <v>2163</v>
      </c>
      <c r="G19" s="1440"/>
      <c r="H19" s="1416">
        <v>81.069999999999993</v>
      </c>
      <c r="I19" s="1416"/>
      <c r="J19" s="1437"/>
      <c r="K19" s="1438"/>
      <c r="L19" s="1439"/>
    </row>
    <row r="20" spans="2:51" s="5" customFormat="1" ht="47.25" customHeight="1">
      <c r="B20" s="1425" t="s">
        <v>1994</v>
      </c>
      <c r="C20" s="1426"/>
      <c r="D20" s="1426"/>
      <c r="E20" s="1426"/>
      <c r="F20" s="1440" t="s">
        <v>2160</v>
      </c>
      <c r="G20" s="1440"/>
      <c r="H20" s="1416">
        <v>80.150000000000006</v>
      </c>
      <c r="I20" s="1416"/>
      <c r="J20" s="1437"/>
      <c r="K20" s="1438"/>
      <c r="L20" s="1439"/>
    </row>
    <row r="21" spans="2:51" ht="46.5" customHeight="1">
      <c r="B21" s="1422" t="s">
        <v>1995</v>
      </c>
      <c r="C21" s="1417"/>
      <c r="D21" s="1417"/>
      <c r="E21" s="1417"/>
      <c r="F21" s="1444" t="s">
        <v>2161</v>
      </c>
      <c r="G21" s="1444"/>
      <c r="H21" s="1417">
        <v>80.14</v>
      </c>
      <c r="I21" s="1417"/>
      <c r="J21" s="1442"/>
      <c r="K21" s="1442"/>
      <c r="L21" s="1443"/>
    </row>
    <row r="35" spans="2:6">
      <c r="B35" s="2"/>
      <c r="D35" s="2"/>
      <c r="F35" s="2"/>
    </row>
  </sheetData>
  <mergeCells count="41">
    <mergeCell ref="B21:E21"/>
    <mergeCell ref="J21:L21"/>
    <mergeCell ref="B20:E20"/>
    <mergeCell ref="J20:L20"/>
    <mergeCell ref="H20:I20"/>
    <mergeCell ref="H21:I21"/>
    <mergeCell ref="F20:G20"/>
    <mergeCell ref="F21:G21"/>
    <mergeCell ref="B19:E19"/>
    <mergeCell ref="J19:L19"/>
    <mergeCell ref="H16:I18"/>
    <mergeCell ref="H19:I19"/>
    <mergeCell ref="F19:G19"/>
    <mergeCell ref="F16:G18"/>
    <mergeCell ref="C3:F3"/>
    <mergeCell ref="C4:F4"/>
    <mergeCell ref="B16:E18"/>
    <mergeCell ref="J18:L18"/>
    <mergeCell ref="J17:L17"/>
    <mergeCell ref="J3:L3"/>
    <mergeCell ref="J4:L4"/>
    <mergeCell ref="J5:L5"/>
    <mergeCell ref="G3:I3"/>
    <mergeCell ref="G4:I4"/>
    <mergeCell ref="G5:I5"/>
    <mergeCell ref="C5:F5"/>
    <mergeCell ref="J15:L15"/>
    <mergeCell ref="H9:K9"/>
    <mergeCell ref="J10:K10"/>
    <mergeCell ref="F11:G11"/>
    <mergeCell ref="H10:I10"/>
    <mergeCell ref="J11:K11"/>
    <mergeCell ref="B15:E15"/>
    <mergeCell ref="B9:C10"/>
    <mergeCell ref="D9:E10"/>
    <mergeCell ref="H11:I11"/>
    <mergeCell ref="F9:G10"/>
    <mergeCell ref="B11:C11"/>
    <mergeCell ref="D11:E11"/>
    <mergeCell ref="H15:I15"/>
    <mergeCell ref="F15:G15"/>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I40"/>
  <sheetViews>
    <sheetView zoomScaleNormal="100" workbookViewId="0"/>
  </sheetViews>
  <sheetFormatPr defaultRowHeight="14.1" customHeight="1"/>
  <cols>
    <col min="1" max="1" width="0.875" style="21" customWidth="1"/>
    <col min="2" max="2" width="7.75" style="21" customWidth="1"/>
    <col min="3" max="5" width="6.375" style="21" customWidth="1"/>
    <col min="6" max="6" width="5.375" style="21" customWidth="1"/>
    <col min="7" max="7" width="6.375" style="21" customWidth="1"/>
    <col min="8" max="8" width="3.5" style="21" customWidth="1"/>
    <col min="9" max="12" width="5.125" style="21" customWidth="1"/>
    <col min="13" max="14" width="5" style="21" customWidth="1"/>
    <col min="15" max="15" width="6.75" style="21" bestFit="1" customWidth="1"/>
    <col min="16" max="16" width="6.75" style="21" customWidth="1"/>
    <col min="17" max="19" width="4" style="21" customWidth="1"/>
    <col min="20" max="16384" width="9" style="21"/>
  </cols>
  <sheetData>
    <row r="1" spans="1:35" s="151" customFormat="1" ht="26.25" customHeight="1">
      <c r="A1" s="147" t="s">
        <v>1102</v>
      </c>
      <c r="B1" s="259"/>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4.1" customHeight="1">
      <c r="B2" s="1472" t="s">
        <v>1688</v>
      </c>
      <c r="C2" s="1472"/>
      <c r="D2" s="1472"/>
      <c r="E2" s="1472"/>
      <c r="F2" s="1472"/>
      <c r="G2" s="1472"/>
      <c r="H2" s="1472"/>
      <c r="I2" s="1472"/>
      <c r="J2" s="1472"/>
      <c r="K2" s="1472"/>
      <c r="L2" s="1472"/>
      <c r="M2" s="1472"/>
    </row>
    <row r="3" spans="1:35" ht="16.5" customHeight="1">
      <c r="B3" s="1419" t="s">
        <v>1680</v>
      </c>
      <c r="C3" s="1469" t="s">
        <v>8</v>
      </c>
      <c r="D3" s="1469"/>
      <c r="E3" s="1469"/>
      <c r="F3" s="1469" t="s">
        <v>1925</v>
      </c>
      <c r="G3" s="1469" t="s">
        <v>10</v>
      </c>
      <c r="H3" s="1815"/>
      <c r="I3" s="1815"/>
      <c r="J3" s="1469" t="s">
        <v>1045</v>
      </c>
      <c r="K3" s="1469"/>
      <c r="L3" s="1469" t="s">
        <v>1565</v>
      </c>
      <c r="M3" s="1433"/>
    </row>
    <row r="4" spans="1:35" ht="34.5" customHeight="1">
      <c r="B4" s="1421"/>
      <c r="C4" s="514" t="s">
        <v>9</v>
      </c>
      <c r="D4" s="514" t="s">
        <v>294</v>
      </c>
      <c r="E4" s="514" t="s">
        <v>1687</v>
      </c>
      <c r="F4" s="1530"/>
      <c r="G4" s="514" t="s">
        <v>9</v>
      </c>
      <c r="H4" s="1530" t="s">
        <v>11</v>
      </c>
      <c r="I4" s="1416"/>
      <c r="J4" s="1530"/>
      <c r="K4" s="1530"/>
      <c r="L4" s="1530"/>
      <c r="M4" s="1436"/>
    </row>
    <row r="5" spans="1:35" ht="18.75" customHeight="1">
      <c r="B5" s="511" t="s">
        <v>444</v>
      </c>
      <c r="C5" s="1033">
        <v>1188</v>
      </c>
      <c r="D5" s="1033">
        <v>1190</v>
      </c>
      <c r="E5" s="1033">
        <v>23</v>
      </c>
      <c r="F5" s="1033">
        <v>123</v>
      </c>
      <c r="G5" s="1033">
        <v>7501</v>
      </c>
      <c r="H5" s="2052">
        <v>9408</v>
      </c>
      <c r="I5" s="2052"/>
      <c r="J5" s="2052">
        <v>638</v>
      </c>
      <c r="K5" s="2052"/>
      <c r="L5" s="2052">
        <f t="shared" ref="L5:L10" si="0">SUM(C5:K5)</f>
        <v>20071</v>
      </c>
      <c r="M5" s="2059"/>
    </row>
    <row r="6" spans="1:35" ht="18.75" customHeight="1">
      <c r="B6" s="511" t="s">
        <v>886</v>
      </c>
      <c r="C6" s="1033">
        <v>1162</v>
      </c>
      <c r="D6" s="1033">
        <v>1175</v>
      </c>
      <c r="E6" s="1033">
        <v>25</v>
      </c>
      <c r="F6" s="1033">
        <v>124</v>
      </c>
      <c r="G6" s="1033">
        <v>7553</v>
      </c>
      <c r="H6" s="2052">
        <v>9241</v>
      </c>
      <c r="I6" s="2052"/>
      <c r="J6" s="2052">
        <v>678</v>
      </c>
      <c r="K6" s="2052"/>
      <c r="L6" s="2052">
        <f t="shared" si="0"/>
        <v>19958</v>
      </c>
      <c r="M6" s="2059"/>
    </row>
    <row r="7" spans="1:35" ht="18.75" customHeight="1">
      <c r="B7" s="511" t="s">
        <v>1962</v>
      </c>
      <c r="C7" s="1033">
        <v>1151</v>
      </c>
      <c r="D7" s="1033">
        <v>1190</v>
      </c>
      <c r="E7" s="1033">
        <v>28</v>
      </c>
      <c r="F7" s="1033">
        <v>127</v>
      </c>
      <c r="G7" s="1033">
        <v>7755</v>
      </c>
      <c r="H7" s="2052">
        <v>8981</v>
      </c>
      <c r="I7" s="2052"/>
      <c r="J7" s="2052">
        <v>714</v>
      </c>
      <c r="K7" s="2052"/>
      <c r="L7" s="2052">
        <f t="shared" si="0"/>
        <v>19946</v>
      </c>
      <c r="M7" s="2059"/>
    </row>
    <row r="8" spans="1:35" ht="18.75" customHeight="1">
      <c r="B8" s="511" t="s">
        <v>2031</v>
      </c>
      <c r="C8" s="1033">
        <v>1168</v>
      </c>
      <c r="D8" s="1033">
        <v>1178</v>
      </c>
      <c r="E8" s="1033">
        <v>32</v>
      </c>
      <c r="F8" s="1033">
        <v>128</v>
      </c>
      <c r="G8" s="1033">
        <v>7796</v>
      </c>
      <c r="H8" s="2052">
        <v>8742</v>
      </c>
      <c r="I8" s="2052"/>
      <c r="J8" s="2052">
        <v>704</v>
      </c>
      <c r="K8" s="2052"/>
      <c r="L8" s="2052">
        <f t="shared" si="0"/>
        <v>19748</v>
      </c>
      <c r="M8" s="2059"/>
    </row>
    <row r="9" spans="1:35" ht="18.75" customHeight="1">
      <c r="B9" s="511" t="s">
        <v>2093</v>
      </c>
      <c r="C9" s="1033">
        <v>1171</v>
      </c>
      <c r="D9" s="1033">
        <v>1177</v>
      </c>
      <c r="E9" s="1033">
        <v>31</v>
      </c>
      <c r="F9" s="1033">
        <v>132</v>
      </c>
      <c r="G9" s="1033">
        <v>7923</v>
      </c>
      <c r="H9" s="2052">
        <v>8495</v>
      </c>
      <c r="I9" s="2052"/>
      <c r="J9" s="2052">
        <v>715</v>
      </c>
      <c r="K9" s="2052"/>
      <c r="L9" s="2052">
        <f t="shared" si="0"/>
        <v>19644</v>
      </c>
      <c r="M9" s="2059"/>
    </row>
    <row r="10" spans="1:35" ht="18.75" customHeight="1">
      <c r="B10" s="1031" t="s">
        <v>2237</v>
      </c>
      <c r="C10" s="1034">
        <v>1190</v>
      </c>
      <c r="D10" s="1034">
        <v>1185</v>
      </c>
      <c r="E10" s="1034">
        <v>30</v>
      </c>
      <c r="F10" s="1034">
        <v>133</v>
      </c>
      <c r="G10" s="1034">
        <v>8067</v>
      </c>
      <c r="H10" s="2060">
        <v>8385</v>
      </c>
      <c r="I10" s="2060"/>
      <c r="J10" s="2060">
        <v>665</v>
      </c>
      <c r="K10" s="2060"/>
      <c r="L10" s="2060">
        <f t="shared" si="0"/>
        <v>19655</v>
      </c>
      <c r="M10" s="2061"/>
    </row>
    <row r="11" spans="1:35" ht="16.5" customHeight="1">
      <c r="B11" s="345" t="s">
        <v>428</v>
      </c>
      <c r="C11" s="305" t="s">
        <v>400</v>
      </c>
      <c r="D11" s="305"/>
      <c r="E11" s="305"/>
    </row>
    <row r="12" spans="1:35" ht="16.5" customHeight="1">
      <c r="B12" s="29"/>
      <c r="C12" s="2045"/>
      <c r="D12" s="2054"/>
      <c r="E12" s="2054"/>
      <c r="F12" s="2054"/>
      <c r="G12" s="2054"/>
      <c r="H12" s="2054"/>
      <c r="I12" s="2054"/>
      <c r="J12" s="29"/>
      <c r="K12" s="29"/>
      <c r="L12" s="29"/>
      <c r="M12" s="29"/>
    </row>
    <row r="14" spans="1:35" ht="7.5" customHeight="1"/>
    <row r="15" spans="1:35" s="151" customFormat="1" ht="26.25" customHeight="1">
      <c r="A15" s="147" t="s">
        <v>2419</v>
      </c>
      <c r="B15" s="153"/>
      <c r="C15" s="153"/>
      <c r="D15" s="153"/>
      <c r="E15" s="153"/>
      <c r="F15" s="153"/>
      <c r="G15" s="153"/>
      <c r="H15" s="153"/>
      <c r="I15" s="153"/>
      <c r="J15" s="153"/>
      <c r="K15" s="153"/>
      <c r="L15" s="153"/>
      <c r="M15" s="153"/>
      <c r="N15" s="153"/>
      <c r="O15" s="153"/>
      <c r="P15" s="153"/>
      <c r="Q15" s="153"/>
      <c r="R15" s="153"/>
      <c r="S15" s="153"/>
      <c r="T15" s="153"/>
      <c r="U15" s="153"/>
      <c r="V15" s="153"/>
      <c r="W15" s="153"/>
      <c r="X15" s="152"/>
      <c r="Y15" s="152"/>
      <c r="Z15" s="152"/>
      <c r="AA15" s="152"/>
      <c r="AB15" s="152"/>
      <c r="AC15" s="152"/>
      <c r="AD15" s="152"/>
      <c r="AE15" s="152"/>
      <c r="AF15" s="152"/>
      <c r="AG15" s="152"/>
      <c r="AH15" s="152"/>
      <c r="AI15" s="152"/>
    </row>
    <row r="16" spans="1:35" ht="13.5" customHeight="1">
      <c r="B16" s="1472" t="s">
        <v>1689</v>
      </c>
      <c r="C16" s="1472"/>
      <c r="D16" s="1472"/>
      <c r="E16" s="1472"/>
      <c r="F16" s="1472"/>
      <c r="G16" s="1472"/>
      <c r="H16" s="1472"/>
      <c r="I16" s="1472"/>
      <c r="J16" s="1472"/>
      <c r="K16" s="1472"/>
      <c r="L16" s="1472"/>
      <c r="M16" s="1472"/>
      <c r="N16" s="1472"/>
      <c r="O16" s="1472"/>
      <c r="P16" s="1472"/>
    </row>
    <row r="17" spans="1:16" ht="18" customHeight="1">
      <c r="B17" s="2055" t="s">
        <v>1680</v>
      </c>
      <c r="C17" s="1770" t="s">
        <v>1039</v>
      </c>
      <c r="D17" s="1770"/>
      <c r="E17" s="1770"/>
      <c r="F17" s="1770" t="s">
        <v>2260</v>
      </c>
      <c r="G17" s="2057" t="s">
        <v>1891</v>
      </c>
      <c r="H17" s="2057" t="s">
        <v>1892</v>
      </c>
      <c r="I17" s="1770" t="s">
        <v>1893</v>
      </c>
      <c r="J17" s="1770"/>
      <c r="K17" s="1770" t="s">
        <v>901</v>
      </c>
      <c r="L17" s="1770"/>
      <c r="M17" s="1770" t="s">
        <v>902</v>
      </c>
      <c r="N17" s="1770" t="s">
        <v>467</v>
      </c>
      <c r="O17" s="1770" t="s">
        <v>468</v>
      </c>
      <c r="P17" s="2035" t="s">
        <v>1565</v>
      </c>
    </row>
    <row r="18" spans="1:16" ht="34.5" customHeight="1">
      <c r="B18" s="2056"/>
      <c r="C18" s="558" t="s">
        <v>293</v>
      </c>
      <c r="D18" s="558" t="s">
        <v>2261</v>
      </c>
      <c r="E18" s="558" t="s">
        <v>2262</v>
      </c>
      <c r="F18" s="1440"/>
      <c r="G18" s="2058"/>
      <c r="H18" s="2058"/>
      <c r="I18" s="559" t="s">
        <v>1894</v>
      </c>
      <c r="J18" s="559" t="s">
        <v>900</v>
      </c>
      <c r="K18" s="559" t="s">
        <v>1894</v>
      </c>
      <c r="L18" s="559" t="s">
        <v>900</v>
      </c>
      <c r="M18" s="1440"/>
      <c r="N18" s="1440"/>
      <c r="O18" s="1440"/>
      <c r="P18" s="1822"/>
    </row>
    <row r="19" spans="1:16" ht="18.75" customHeight="1">
      <c r="B19" s="561" t="s">
        <v>444</v>
      </c>
      <c r="C19" s="996">
        <v>2608</v>
      </c>
      <c r="D19" s="996">
        <v>158</v>
      </c>
      <c r="E19" s="996">
        <v>221</v>
      </c>
      <c r="F19" s="996">
        <v>29</v>
      </c>
      <c r="G19" s="996">
        <v>503</v>
      </c>
      <c r="H19" s="996">
        <v>1</v>
      </c>
      <c r="I19" s="996">
        <v>78</v>
      </c>
      <c r="J19" s="996">
        <v>4197</v>
      </c>
      <c r="K19" s="996">
        <v>1</v>
      </c>
      <c r="L19" s="1037">
        <v>10426</v>
      </c>
      <c r="M19" s="996">
        <v>547</v>
      </c>
      <c r="N19" s="996">
        <v>56</v>
      </c>
      <c r="O19" s="996">
        <v>1971</v>
      </c>
      <c r="P19" s="1038">
        <v>20796</v>
      </c>
    </row>
    <row r="20" spans="1:16" ht="18.75" customHeight="1">
      <c r="B20" s="561" t="s">
        <v>886</v>
      </c>
      <c r="C20" s="996">
        <v>2470</v>
      </c>
      <c r="D20" s="996">
        <v>146</v>
      </c>
      <c r="E20" s="996">
        <v>222</v>
      </c>
      <c r="F20" s="996">
        <v>27</v>
      </c>
      <c r="G20" s="996">
        <v>491</v>
      </c>
      <c r="H20" s="996">
        <v>1</v>
      </c>
      <c r="I20" s="996">
        <v>70</v>
      </c>
      <c r="J20" s="996">
        <v>4195</v>
      </c>
      <c r="K20" s="996">
        <v>1</v>
      </c>
      <c r="L20" s="1037">
        <v>10789</v>
      </c>
      <c r="M20" s="996">
        <v>549</v>
      </c>
      <c r="N20" s="996">
        <v>55</v>
      </c>
      <c r="O20" s="996">
        <v>1876</v>
      </c>
      <c r="P20" s="1038">
        <v>20892</v>
      </c>
    </row>
    <row r="21" spans="1:16" ht="18.75" customHeight="1">
      <c r="B21" s="561" t="s">
        <v>1962</v>
      </c>
      <c r="C21" s="996">
        <v>2409</v>
      </c>
      <c r="D21" s="996">
        <v>128</v>
      </c>
      <c r="E21" s="996">
        <v>263</v>
      </c>
      <c r="F21" s="996">
        <v>29</v>
      </c>
      <c r="G21" s="996">
        <v>462</v>
      </c>
      <c r="H21" s="996" t="s">
        <v>15</v>
      </c>
      <c r="I21" s="996">
        <v>79</v>
      </c>
      <c r="J21" s="996">
        <v>4079</v>
      </c>
      <c r="K21" s="996">
        <v>1</v>
      </c>
      <c r="L21" s="1037">
        <v>11235</v>
      </c>
      <c r="M21" s="996">
        <v>558</v>
      </c>
      <c r="N21" s="996">
        <v>52</v>
      </c>
      <c r="O21" s="996">
        <v>1784</v>
      </c>
      <c r="P21" s="1038">
        <v>21079</v>
      </c>
    </row>
    <row r="22" spans="1:16" ht="18.75" customHeight="1">
      <c r="B22" s="561" t="s">
        <v>2031</v>
      </c>
      <c r="C22" s="996">
        <v>2358</v>
      </c>
      <c r="D22" s="996">
        <v>115</v>
      </c>
      <c r="E22" s="996">
        <v>282</v>
      </c>
      <c r="F22" s="996">
        <v>31</v>
      </c>
      <c r="G22" s="996">
        <v>504</v>
      </c>
      <c r="H22" s="996" t="s">
        <v>15</v>
      </c>
      <c r="I22" s="996">
        <v>81</v>
      </c>
      <c r="J22" s="996">
        <v>4128</v>
      </c>
      <c r="K22" s="996">
        <v>2</v>
      </c>
      <c r="L22" s="1037">
        <v>11782</v>
      </c>
      <c r="M22" s="996">
        <v>570</v>
      </c>
      <c r="N22" s="996">
        <v>51</v>
      </c>
      <c r="O22" s="996">
        <v>1671</v>
      </c>
      <c r="P22" s="1038">
        <v>21575</v>
      </c>
    </row>
    <row r="23" spans="1:16" ht="18.75" customHeight="1">
      <c r="B23" s="561" t="s">
        <v>2093</v>
      </c>
      <c r="C23" s="996">
        <v>2223</v>
      </c>
      <c r="D23" s="996">
        <v>106</v>
      </c>
      <c r="E23" s="996">
        <v>290</v>
      </c>
      <c r="F23" s="996">
        <v>32</v>
      </c>
      <c r="G23" s="996">
        <v>467</v>
      </c>
      <c r="H23" s="996" t="s">
        <v>15</v>
      </c>
      <c r="I23" s="996">
        <v>82</v>
      </c>
      <c r="J23" s="996">
        <v>4058</v>
      </c>
      <c r="K23" s="996">
        <v>3</v>
      </c>
      <c r="L23" s="1037">
        <v>12044</v>
      </c>
      <c r="M23" s="996">
        <v>569</v>
      </c>
      <c r="N23" s="996">
        <v>53</v>
      </c>
      <c r="O23" s="996">
        <v>1565</v>
      </c>
      <c r="P23" s="1038">
        <v>21492</v>
      </c>
    </row>
    <row r="24" spans="1:16" ht="18.75" customHeight="1">
      <c r="B24" s="1039" t="s">
        <v>2237</v>
      </c>
      <c r="C24" s="1040">
        <v>2118</v>
      </c>
      <c r="D24" s="1040">
        <v>114</v>
      </c>
      <c r="E24" s="1040">
        <v>291</v>
      </c>
      <c r="F24" s="1040">
        <v>31</v>
      </c>
      <c r="G24" s="1040">
        <v>475</v>
      </c>
      <c r="H24" s="1040" t="s">
        <v>15</v>
      </c>
      <c r="I24" s="1040">
        <v>77</v>
      </c>
      <c r="J24" s="1040">
        <v>3937</v>
      </c>
      <c r="K24" s="1040">
        <v>2</v>
      </c>
      <c r="L24" s="1041">
        <v>11996</v>
      </c>
      <c r="M24" s="1040">
        <v>564</v>
      </c>
      <c r="N24" s="1040">
        <v>50</v>
      </c>
      <c r="O24" s="1040">
        <v>1493</v>
      </c>
      <c r="P24" s="1042">
        <v>21148</v>
      </c>
    </row>
    <row r="25" spans="1:16" ht="18" customHeight="1">
      <c r="B25" s="345" t="s">
        <v>428</v>
      </c>
      <c r="C25" s="305" t="s">
        <v>2042</v>
      </c>
      <c r="D25" s="305"/>
    </row>
    <row r="26" spans="1:16" ht="18" customHeight="1">
      <c r="B26" s="17"/>
    </row>
    <row r="27" spans="1:16" ht="18" customHeight="1">
      <c r="B27" s="29"/>
      <c r="C27" s="2045"/>
      <c r="D27" s="2045"/>
      <c r="E27" s="2045"/>
      <c r="F27" s="2045"/>
      <c r="G27" s="2045"/>
      <c r="H27" s="2045"/>
      <c r="I27" s="2045"/>
      <c r="J27" s="29"/>
      <c r="K27" s="29"/>
      <c r="L27" s="29"/>
      <c r="M27" s="29"/>
      <c r="N27" s="29"/>
      <c r="O27" s="29"/>
      <c r="P27" s="29"/>
    </row>
    <row r="28" spans="1:16" ht="13.5">
      <c r="B28" s="29"/>
      <c r="C28" s="29"/>
      <c r="D28" s="72"/>
      <c r="E28" s="72"/>
      <c r="F28" s="29"/>
      <c r="G28" s="29"/>
      <c r="H28" s="29"/>
      <c r="I28" s="29"/>
      <c r="J28" s="29"/>
      <c r="K28" s="29"/>
      <c r="L28" s="29"/>
      <c r="M28" s="29"/>
      <c r="N28" s="29"/>
      <c r="O28" s="29"/>
      <c r="P28" s="29"/>
    </row>
    <row r="29" spans="1:16" ht="26.25" customHeight="1">
      <c r="A29" s="147" t="s">
        <v>1103</v>
      </c>
      <c r="B29" s="153"/>
      <c r="C29" s="153"/>
      <c r="D29" s="153"/>
      <c r="E29" s="153"/>
      <c r="F29" s="153"/>
      <c r="G29" s="153"/>
      <c r="H29" s="153"/>
      <c r="I29" s="153"/>
      <c r="J29" s="153"/>
      <c r="K29" s="153"/>
      <c r="L29" s="153"/>
      <c r="M29" s="153"/>
      <c r="N29" s="153"/>
      <c r="O29" s="153"/>
      <c r="P29" s="153"/>
    </row>
    <row r="30" spans="1:16" ht="18" customHeight="1">
      <c r="E30" s="2053" t="s">
        <v>897</v>
      </c>
      <c r="F30" s="2053"/>
      <c r="G30" s="2053"/>
      <c r="H30" s="2053"/>
      <c r="I30" s="2053"/>
      <c r="J30" s="2053"/>
    </row>
    <row r="31" spans="1:16" ht="18" customHeight="1">
      <c r="B31" s="11"/>
      <c r="C31" s="11"/>
      <c r="D31" s="45"/>
      <c r="E31" s="305"/>
      <c r="F31" s="282"/>
      <c r="G31" s="1472" t="s">
        <v>1046</v>
      </c>
      <c r="H31" s="1472"/>
      <c r="I31" s="1472"/>
      <c r="J31" s="1472"/>
    </row>
    <row r="32" spans="1:16" ht="19.5" customHeight="1">
      <c r="B32" s="1419" t="s">
        <v>1680</v>
      </c>
      <c r="C32" s="1420"/>
      <c r="D32" s="1420" t="s">
        <v>899</v>
      </c>
      <c r="E32" s="1420"/>
      <c r="F32" s="1420" t="s">
        <v>898</v>
      </c>
      <c r="G32" s="1420"/>
      <c r="H32" s="1420" t="s">
        <v>1565</v>
      </c>
      <c r="I32" s="1420"/>
      <c r="J32" s="1433"/>
      <c r="M32" s="7"/>
      <c r="N32" s="7"/>
      <c r="O32" s="7"/>
      <c r="P32" s="30"/>
    </row>
    <row r="33" spans="2:21" ht="19.5" customHeight="1">
      <c r="B33" s="1506" t="s">
        <v>437</v>
      </c>
      <c r="C33" s="1441"/>
      <c r="D33" s="2050">
        <v>9969</v>
      </c>
      <c r="E33" s="2050"/>
      <c r="F33" s="2050">
        <v>3732</v>
      </c>
      <c r="G33" s="2050"/>
      <c r="H33" s="2050">
        <v>13701</v>
      </c>
      <c r="I33" s="2050"/>
      <c r="J33" s="2051"/>
      <c r="M33" s="32"/>
      <c r="N33" s="32"/>
      <c r="O33" s="32"/>
      <c r="P33" s="30"/>
      <c r="T33" s="96"/>
      <c r="U33" s="96"/>
    </row>
    <row r="34" spans="2:21" ht="19.5" customHeight="1">
      <c r="B34" s="1506" t="s">
        <v>444</v>
      </c>
      <c r="C34" s="1441"/>
      <c r="D34" s="2050">
        <v>9899</v>
      </c>
      <c r="E34" s="2050"/>
      <c r="F34" s="2050">
        <v>3776</v>
      </c>
      <c r="G34" s="2050"/>
      <c r="H34" s="2050">
        <v>13675</v>
      </c>
      <c r="I34" s="2050"/>
      <c r="J34" s="2051"/>
      <c r="M34" s="32"/>
      <c r="N34" s="32"/>
      <c r="O34" s="32"/>
      <c r="P34" s="30"/>
      <c r="T34" s="96"/>
      <c r="U34" s="96"/>
    </row>
    <row r="35" spans="2:21" ht="19.5" customHeight="1">
      <c r="B35" s="1506" t="s">
        <v>886</v>
      </c>
      <c r="C35" s="1441"/>
      <c r="D35" s="2050">
        <v>10308</v>
      </c>
      <c r="E35" s="2050"/>
      <c r="F35" s="2050">
        <v>3957</v>
      </c>
      <c r="G35" s="2050"/>
      <c r="H35" s="2050">
        <v>14265</v>
      </c>
      <c r="I35" s="2050"/>
      <c r="J35" s="2051"/>
      <c r="M35" s="32"/>
      <c r="N35" s="32"/>
      <c r="O35" s="32"/>
      <c r="P35" s="30"/>
      <c r="T35" s="96"/>
      <c r="U35" s="96"/>
    </row>
    <row r="36" spans="2:21" ht="19.5" customHeight="1">
      <c r="B36" s="1506" t="s">
        <v>1962</v>
      </c>
      <c r="C36" s="1441"/>
      <c r="D36" s="2050">
        <v>10113</v>
      </c>
      <c r="E36" s="2050"/>
      <c r="F36" s="2050">
        <v>3936</v>
      </c>
      <c r="G36" s="2050"/>
      <c r="H36" s="2050">
        <v>14049</v>
      </c>
      <c r="I36" s="2050"/>
      <c r="J36" s="2051"/>
      <c r="M36" s="32"/>
      <c r="N36" s="32"/>
      <c r="O36" s="32"/>
      <c r="P36" s="44"/>
      <c r="T36" s="96"/>
      <c r="U36" s="96"/>
    </row>
    <row r="37" spans="2:21" ht="19.5" customHeight="1">
      <c r="B37" s="1506" t="s">
        <v>2031</v>
      </c>
      <c r="C37" s="1441"/>
      <c r="D37" s="2050">
        <v>10197</v>
      </c>
      <c r="E37" s="2050"/>
      <c r="F37" s="2050">
        <v>4048</v>
      </c>
      <c r="G37" s="2050"/>
      <c r="H37" s="2050">
        <v>14245</v>
      </c>
      <c r="I37" s="2050"/>
      <c r="J37" s="2051"/>
      <c r="M37" s="41"/>
      <c r="N37" s="41"/>
      <c r="O37" s="41"/>
      <c r="P37" s="30"/>
      <c r="T37" s="96"/>
      <c r="U37" s="96"/>
    </row>
    <row r="38" spans="2:21" ht="19.5" customHeight="1">
      <c r="B38" s="1967" t="s">
        <v>2093</v>
      </c>
      <c r="C38" s="1968"/>
      <c r="D38" s="2062">
        <v>10193</v>
      </c>
      <c r="E38" s="2062"/>
      <c r="F38" s="2062">
        <v>4061</v>
      </c>
      <c r="G38" s="2062"/>
      <c r="H38" s="2062">
        <v>14254</v>
      </c>
      <c r="I38" s="2062"/>
      <c r="J38" s="2063"/>
      <c r="M38" s="41"/>
      <c r="N38" s="41"/>
      <c r="O38" s="41"/>
      <c r="P38" s="30"/>
      <c r="T38" s="96"/>
      <c r="U38" s="96"/>
    </row>
    <row r="39" spans="2:21" ht="15.75" customHeight="1">
      <c r="B39" s="346" t="s">
        <v>428</v>
      </c>
      <c r="C39" s="305" t="s">
        <v>400</v>
      </c>
      <c r="D39" s="282"/>
      <c r="E39" s="305"/>
      <c r="F39" s="305"/>
      <c r="G39" s="305"/>
    </row>
    <row r="40" spans="2:21" ht="14.1" customHeight="1">
      <c r="B40" s="305" t="s">
        <v>405</v>
      </c>
      <c r="C40" s="305" t="s">
        <v>406</v>
      </c>
      <c r="D40" s="305"/>
      <c r="E40" s="305"/>
      <c r="F40" s="305"/>
      <c r="G40" s="305"/>
    </row>
  </sheetData>
  <mergeCells count="70">
    <mergeCell ref="B38:C38"/>
    <mergeCell ref="D38:E38"/>
    <mergeCell ref="F38:G38"/>
    <mergeCell ref="H38:J38"/>
    <mergeCell ref="G31:J31"/>
    <mergeCell ref="B37:C37"/>
    <mergeCell ref="F37:G37"/>
    <mergeCell ref="B33:C33"/>
    <mergeCell ref="B34:C34"/>
    <mergeCell ref="D32:E32"/>
    <mergeCell ref="D33:E33"/>
    <mergeCell ref="D34:E34"/>
    <mergeCell ref="H37:J37"/>
    <mergeCell ref="D35:E35"/>
    <mergeCell ref="D36:E36"/>
    <mergeCell ref="D37:E37"/>
    <mergeCell ref="L5:M5"/>
    <mergeCell ref="H17:H18"/>
    <mergeCell ref="I17:J17"/>
    <mergeCell ref="K17:L17"/>
    <mergeCell ref="B2:M2"/>
    <mergeCell ref="J8:K8"/>
    <mergeCell ref="J5:K5"/>
    <mergeCell ref="J6:K6"/>
    <mergeCell ref="J7:K7"/>
    <mergeCell ref="L6:M6"/>
    <mergeCell ref="C3:E3"/>
    <mergeCell ref="H10:I10"/>
    <mergeCell ref="J10:K10"/>
    <mergeCell ref="L10:M10"/>
    <mergeCell ref="L3:M4"/>
    <mergeCell ref="H4:I4"/>
    <mergeCell ref="O17:O18"/>
    <mergeCell ref="P17:P18"/>
    <mergeCell ref="M17:M18"/>
    <mergeCell ref="L9:M9"/>
    <mergeCell ref="L7:M7"/>
    <mergeCell ref="L8:M8"/>
    <mergeCell ref="G3:I3"/>
    <mergeCell ref="J3:K4"/>
    <mergeCell ref="B36:C36"/>
    <mergeCell ref="F32:G32"/>
    <mergeCell ref="F33:G33"/>
    <mergeCell ref="F34:G34"/>
    <mergeCell ref="H35:J35"/>
    <mergeCell ref="C12:I12"/>
    <mergeCell ref="B16:P16"/>
    <mergeCell ref="B17:B18"/>
    <mergeCell ref="C17:E17"/>
    <mergeCell ref="F17:F18"/>
    <mergeCell ref="G17:G18"/>
    <mergeCell ref="N17:N18"/>
    <mergeCell ref="B35:C35"/>
    <mergeCell ref="B32:C32"/>
    <mergeCell ref="F35:G35"/>
    <mergeCell ref="F36:G36"/>
    <mergeCell ref="B3:B4"/>
    <mergeCell ref="H32:J32"/>
    <mergeCell ref="H33:J33"/>
    <mergeCell ref="H34:J34"/>
    <mergeCell ref="H36:J36"/>
    <mergeCell ref="H5:I5"/>
    <mergeCell ref="H8:I8"/>
    <mergeCell ref="H7:I7"/>
    <mergeCell ref="F3:F4"/>
    <mergeCell ref="H6:I6"/>
    <mergeCell ref="H9:I9"/>
    <mergeCell ref="J9:K9"/>
    <mergeCell ref="E30:J30"/>
    <mergeCell ref="C27:I27"/>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I29"/>
  <sheetViews>
    <sheetView zoomScaleNormal="100" workbookViewId="0">
      <selection activeCell="P25" sqref="P25"/>
    </sheetView>
  </sheetViews>
  <sheetFormatPr defaultRowHeight="12"/>
  <cols>
    <col min="1" max="1" width="1.25" style="30" customWidth="1"/>
    <col min="2" max="4" width="3.875" style="30" customWidth="1"/>
    <col min="5" max="5" width="4.75" style="30" customWidth="1"/>
    <col min="6" max="11" width="3.875" style="30" customWidth="1"/>
    <col min="12" max="12" width="6.125" style="30" customWidth="1"/>
    <col min="13" max="24" width="3.875" style="30" customWidth="1"/>
    <col min="25" max="25" width="4" style="30" customWidth="1"/>
    <col min="26" max="26" width="3.875" style="30" customWidth="1"/>
    <col min="27" max="29" width="3.75" style="30" customWidth="1"/>
    <col min="30" max="31" width="3.875" style="30" customWidth="1"/>
    <col min="32" max="32" width="3.75" style="30" customWidth="1"/>
    <col min="33" max="34" width="3.875" style="30" customWidth="1"/>
    <col min="35" max="16384" width="9" style="30"/>
  </cols>
  <sheetData>
    <row r="1" spans="1:35" s="151" customFormat="1" ht="26.25" customHeight="1">
      <c r="A1" s="147" t="s">
        <v>416</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c r="A2" s="102"/>
      <c r="B2" s="314"/>
      <c r="C2" s="314"/>
      <c r="D2" s="314"/>
      <c r="E2" s="314"/>
      <c r="F2" s="314"/>
      <c r="G2" s="314"/>
      <c r="H2" s="314"/>
      <c r="I2" s="314"/>
      <c r="J2" s="309"/>
      <c r="K2" s="309"/>
      <c r="L2" s="309"/>
      <c r="M2" s="1472" t="s">
        <v>417</v>
      </c>
      <c r="N2" s="1447"/>
      <c r="O2" s="1447"/>
      <c r="P2" s="1447"/>
    </row>
    <row r="3" spans="1:35" ht="18.75" customHeight="1">
      <c r="A3" s="102"/>
      <c r="B3" s="1666" t="s">
        <v>418</v>
      </c>
      <c r="C3" s="1986"/>
      <c r="D3" s="1987"/>
      <c r="E3" s="1670" t="s">
        <v>419</v>
      </c>
      <c r="F3" s="1986"/>
      <c r="G3" s="1987"/>
      <c r="H3" s="1670" t="s">
        <v>420</v>
      </c>
      <c r="I3" s="1986"/>
      <c r="J3" s="1987"/>
      <c r="K3" s="1670" t="s">
        <v>421</v>
      </c>
      <c r="L3" s="1986"/>
      <c r="M3" s="1987"/>
      <c r="N3" s="1670" t="s">
        <v>422</v>
      </c>
      <c r="O3" s="1986"/>
      <c r="P3" s="2073"/>
    </row>
    <row r="4" spans="1:35" ht="18.75" customHeight="1">
      <c r="A4" s="102"/>
      <c r="B4" s="1421" t="s">
        <v>886</v>
      </c>
      <c r="C4" s="1416"/>
      <c r="D4" s="1416"/>
      <c r="E4" s="1651">
        <v>3</v>
      </c>
      <c r="F4" s="1651"/>
      <c r="G4" s="1651"/>
      <c r="H4" s="1651">
        <v>40</v>
      </c>
      <c r="I4" s="1651"/>
      <c r="J4" s="1651"/>
      <c r="K4" s="1651">
        <v>18</v>
      </c>
      <c r="L4" s="1651"/>
      <c r="M4" s="1651"/>
      <c r="N4" s="1651">
        <v>22</v>
      </c>
      <c r="O4" s="1651"/>
      <c r="P4" s="1657"/>
    </row>
    <row r="5" spans="1:35" ht="18.75" customHeight="1">
      <c r="A5" s="102"/>
      <c r="B5" s="1421" t="s">
        <v>1962</v>
      </c>
      <c r="C5" s="1416"/>
      <c r="D5" s="1416"/>
      <c r="E5" s="1651">
        <v>3</v>
      </c>
      <c r="F5" s="1651"/>
      <c r="G5" s="1651"/>
      <c r="H5" s="1651">
        <v>40</v>
      </c>
      <c r="I5" s="1651"/>
      <c r="J5" s="1651"/>
      <c r="K5" s="1651">
        <v>20</v>
      </c>
      <c r="L5" s="1651"/>
      <c r="M5" s="1651"/>
      <c r="N5" s="1651">
        <v>22</v>
      </c>
      <c r="O5" s="1651"/>
      <c r="P5" s="1657"/>
    </row>
    <row r="6" spans="1:35" ht="18.75" customHeight="1">
      <c r="A6" s="102"/>
      <c r="B6" s="1421" t="s">
        <v>2031</v>
      </c>
      <c r="C6" s="1416"/>
      <c r="D6" s="1416"/>
      <c r="E6" s="1651">
        <v>3</v>
      </c>
      <c r="F6" s="1651"/>
      <c r="G6" s="1651"/>
      <c r="H6" s="1651">
        <v>41</v>
      </c>
      <c r="I6" s="1651"/>
      <c r="J6" s="1651"/>
      <c r="K6" s="1651">
        <v>20</v>
      </c>
      <c r="L6" s="1651"/>
      <c r="M6" s="1651"/>
      <c r="N6" s="1651">
        <v>22</v>
      </c>
      <c r="O6" s="1651"/>
      <c r="P6" s="1657"/>
    </row>
    <row r="7" spans="1:35" ht="18.75" customHeight="1">
      <c r="A7" s="102"/>
      <c r="B7" s="1421" t="s">
        <v>2093</v>
      </c>
      <c r="C7" s="1416"/>
      <c r="D7" s="1416"/>
      <c r="E7" s="1651">
        <v>3</v>
      </c>
      <c r="F7" s="1651"/>
      <c r="G7" s="1651"/>
      <c r="H7" s="1651">
        <v>42</v>
      </c>
      <c r="I7" s="1651"/>
      <c r="J7" s="1651"/>
      <c r="K7" s="1651">
        <v>17</v>
      </c>
      <c r="L7" s="1651"/>
      <c r="M7" s="1651"/>
      <c r="N7" s="1651">
        <v>22</v>
      </c>
      <c r="O7" s="1651"/>
      <c r="P7" s="1657"/>
    </row>
    <row r="8" spans="1:35" ht="18.75" customHeight="1">
      <c r="A8" s="102"/>
      <c r="B8" s="2071" t="s">
        <v>2237</v>
      </c>
      <c r="C8" s="1859"/>
      <c r="D8" s="1859"/>
      <c r="E8" s="2072">
        <v>3</v>
      </c>
      <c r="F8" s="2072"/>
      <c r="G8" s="2072"/>
      <c r="H8" s="2072">
        <v>43</v>
      </c>
      <c r="I8" s="2072"/>
      <c r="J8" s="2072"/>
      <c r="K8" s="2072">
        <v>18</v>
      </c>
      <c r="L8" s="2072"/>
      <c r="M8" s="2072"/>
      <c r="N8" s="2072">
        <v>23</v>
      </c>
      <c r="O8" s="2072"/>
      <c r="P8" s="2074"/>
    </row>
    <row r="9" spans="1:35" ht="15.95" customHeight="1">
      <c r="B9" s="305" t="s">
        <v>1651</v>
      </c>
      <c r="C9" s="21"/>
      <c r="D9" s="16"/>
      <c r="F9" s="68"/>
      <c r="G9" s="68"/>
      <c r="H9" s="68"/>
      <c r="I9" s="68"/>
      <c r="J9" s="68"/>
      <c r="K9" s="68"/>
      <c r="L9" s="68"/>
      <c r="M9" s="68"/>
      <c r="N9" s="68"/>
      <c r="O9" s="68"/>
    </row>
    <row r="10" spans="1:35" ht="15.95" customHeight="1">
      <c r="B10" s="7"/>
      <c r="C10" s="2064"/>
      <c r="D10" s="2064"/>
      <c r="E10" s="2064"/>
      <c r="F10" s="2064"/>
      <c r="G10" s="2064"/>
      <c r="H10" s="2064"/>
      <c r="I10" s="2064"/>
      <c r="J10" s="2064"/>
      <c r="K10" s="2064"/>
      <c r="L10" s="2064"/>
      <c r="M10" s="7"/>
      <c r="N10" s="7"/>
      <c r="O10" s="7"/>
      <c r="P10" s="7"/>
    </row>
    <row r="11" spans="1:35" ht="47.25" customHeight="1">
      <c r="B11" s="11"/>
      <c r="C11" s="11"/>
      <c r="D11" s="7"/>
      <c r="E11" s="29"/>
      <c r="F11" s="68"/>
      <c r="G11" s="68"/>
      <c r="H11" s="68"/>
      <c r="I11" s="68"/>
      <c r="J11" s="68"/>
      <c r="K11" s="68"/>
      <c r="L11" s="68"/>
      <c r="M11" s="68"/>
      <c r="N11" s="68"/>
      <c r="O11" s="68"/>
    </row>
    <row r="12" spans="1:35" s="151" customFormat="1" ht="26.25" customHeight="1">
      <c r="A12" s="147" t="s">
        <v>390</v>
      </c>
      <c r="B12" s="153"/>
      <c r="C12" s="153"/>
      <c r="D12" s="153"/>
      <c r="E12" s="153"/>
      <c r="F12" s="153"/>
      <c r="G12" s="153"/>
      <c r="H12" s="153"/>
      <c r="I12" s="153"/>
      <c r="J12" s="153"/>
      <c r="K12" s="153"/>
      <c r="L12" s="153"/>
      <c r="M12" s="153"/>
      <c r="N12" s="153"/>
      <c r="O12" s="153"/>
      <c r="P12" s="153"/>
      <c r="Q12" s="153"/>
      <c r="R12" s="153"/>
      <c r="S12" s="153"/>
      <c r="T12" s="153"/>
      <c r="U12" s="153"/>
      <c r="V12" s="153"/>
      <c r="W12" s="153"/>
      <c r="X12" s="152"/>
      <c r="Y12" s="152"/>
      <c r="Z12" s="152"/>
      <c r="AA12" s="152"/>
      <c r="AB12" s="152"/>
      <c r="AC12" s="152"/>
      <c r="AD12" s="152"/>
      <c r="AE12" s="152"/>
      <c r="AF12" s="152"/>
      <c r="AG12" s="152"/>
      <c r="AH12" s="152"/>
      <c r="AI12" s="152"/>
    </row>
    <row r="13" spans="1:35" ht="15.95" customHeight="1">
      <c r="B13" s="16"/>
      <c r="C13" s="16"/>
      <c r="D13" s="16"/>
      <c r="F13" s="68"/>
      <c r="G13" s="68"/>
      <c r="H13" s="68"/>
      <c r="I13" s="68"/>
      <c r="K13" s="68"/>
      <c r="L13" s="68"/>
      <c r="M13" s="309" t="s">
        <v>391</v>
      </c>
      <c r="N13" s="353"/>
      <c r="O13" s="309"/>
      <c r="P13" s="309"/>
      <c r="Q13" s="309" t="s">
        <v>130</v>
      </c>
      <c r="R13" s="309"/>
      <c r="S13" s="309"/>
    </row>
    <row r="14" spans="1:35" ht="18.75" customHeight="1">
      <c r="B14" s="1419" t="s">
        <v>418</v>
      </c>
      <c r="C14" s="1420"/>
      <c r="D14" s="1420"/>
      <c r="E14" s="1480" t="s">
        <v>392</v>
      </c>
      <c r="F14" s="1480"/>
      <c r="G14" s="1480" t="s">
        <v>393</v>
      </c>
      <c r="H14" s="1480"/>
      <c r="I14" s="1480" t="s">
        <v>394</v>
      </c>
      <c r="J14" s="1480"/>
      <c r="K14" s="1480" t="s">
        <v>395</v>
      </c>
      <c r="L14" s="1480"/>
      <c r="M14" s="1480" t="s">
        <v>396</v>
      </c>
      <c r="N14" s="1480"/>
      <c r="O14" s="1480" t="s">
        <v>397</v>
      </c>
      <c r="P14" s="1480"/>
      <c r="Q14" s="1480" t="s">
        <v>398</v>
      </c>
      <c r="R14" s="1606"/>
      <c r="S14" s="7"/>
      <c r="T14" s="2032"/>
      <c r="U14" s="2032"/>
      <c r="V14" s="2032"/>
      <c r="W14" s="26"/>
      <c r="X14" s="26"/>
      <c r="Y14" s="26"/>
    </row>
    <row r="15" spans="1:35" ht="18.75" customHeight="1">
      <c r="B15" s="1421" t="s">
        <v>1268</v>
      </c>
      <c r="C15" s="1416"/>
      <c r="D15" s="1416"/>
      <c r="E15" s="1651">
        <v>75</v>
      </c>
      <c r="F15" s="1651"/>
      <c r="G15" s="1651">
        <v>23</v>
      </c>
      <c r="H15" s="1651"/>
      <c r="I15" s="1651">
        <v>60</v>
      </c>
      <c r="J15" s="1651"/>
      <c r="K15" s="1651">
        <v>31</v>
      </c>
      <c r="L15" s="1651"/>
      <c r="M15" s="1651">
        <v>24</v>
      </c>
      <c r="N15" s="1651"/>
      <c r="O15" s="1651">
        <v>348</v>
      </c>
      <c r="P15" s="1651"/>
      <c r="Q15" s="1651">
        <v>74</v>
      </c>
      <c r="R15" s="1657"/>
      <c r="S15" s="7"/>
      <c r="T15" s="26"/>
      <c r="U15" s="26"/>
      <c r="V15" s="26"/>
      <c r="W15" s="16"/>
      <c r="X15" s="16"/>
      <c r="Y15" s="16"/>
    </row>
    <row r="16" spans="1:35" ht="18.75" customHeight="1">
      <c r="B16" s="1421" t="s">
        <v>1257</v>
      </c>
      <c r="C16" s="1416"/>
      <c r="D16" s="1416"/>
      <c r="E16" s="1651">
        <v>84</v>
      </c>
      <c r="F16" s="1651"/>
      <c r="G16" s="1651">
        <v>22</v>
      </c>
      <c r="H16" s="1651"/>
      <c r="I16" s="1651">
        <v>67</v>
      </c>
      <c r="J16" s="1651"/>
      <c r="K16" s="1651">
        <v>29</v>
      </c>
      <c r="L16" s="1651"/>
      <c r="M16" s="1651">
        <v>27</v>
      </c>
      <c r="N16" s="1651"/>
      <c r="O16" s="1651">
        <v>379</v>
      </c>
      <c r="P16" s="1651"/>
      <c r="Q16" s="1651">
        <v>70</v>
      </c>
      <c r="R16" s="1657"/>
      <c r="S16" s="7"/>
      <c r="T16" s="2032"/>
      <c r="U16" s="2032"/>
      <c r="V16" s="2032"/>
    </row>
    <row r="17" spans="1:25" ht="18.75" customHeight="1">
      <c r="B17" s="1421" t="s">
        <v>444</v>
      </c>
      <c r="C17" s="1416"/>
      <c r="D17" s="1416"/>
      <c r="E17" s="1651">
        <v>84</v>
      </c>
      <c r="F17" s="1651"/>
      <c r="G17" s="1651">
        <v>22</v>
      </c>
      <c r="H17" s="1651"/>
      <c r="I17" s="1651">
        <v>68</v>
      </c>
      <c r="J17" s="1651"/>
      <c r="K17" s="1651">
        <v>26</v>
      </c>
      <c r="L17" s="1651"/>
      <c r="M17" s="1651">
        <v>24</v>
      </c>
      <c r="N17" s="1651"/>
      <c r="O17" s="1651">
        <v>398</v>
      </c>
      <c r="P17" s="1651"/>
      <c r="Q17" s="1651">
        <v>62</v>
      </c>
      <c r="R17" s="1657"/>
      <c r="S17" s="7"/>
      <c r="T17" s="26"/>
      <c r="U17" s="26"/>
      <c r="V17" s="26"/>
    </row>
    <row r="18" spans="1:25" ht="18.75" customHeight="1">
      <c r="B18" s="1421" t="s">
        <v>1962</v>
      </c>
      <c r="C18" s="1416"/>
      <c r="D18" s="1416"/>
      <c r="E18" s="1651">
        <v>85</v>
      </c>
      <c r="F18" s="1651"/>
      <c r="G18" s="1651">
        <v>21</v>
      </c>
      <c r="H18" s="1651"/>
      <c r="I18" s="1651">
        <v>80</v>
      </c>
      <c r="J18" s="1651"/>
      <c r="K18" s="1651">
        <v>33</v>
      </c>
      <c r="L18" s="1651"/>
      <c r="M18" s="1651">
        <v>25</v>
      </c>
      <c r="N18" s="1651"/>
      <c r="O18" s="1651">
        <v>412</v>
      </c>
      <c r="P18" s="1651"/>
      <c r="Q18" s="1651">
        <v>61</v>
      </c>
      <c r="R18" s="1657"/>
      <c r="S18" s="7"/>
      <c r="T18" s="26"/>
      <c r="U18" s="26"/>
      <c r="V18" s="26"/>
    </row>
    <row r="19" spans="1:25" ht="18" customHeight="1">
      <c r="B19" s="2067" t="s">
        <v>2093</v>
      </c>
      <c r="C19" s="2068"/>
      <c r="D19" s="2069"/>
      <c r="E19" s="2065">
        <v>85</v>
      </c>
      <c r="F19" s="2070"/>
      <c r="G19" s="2065">
        <v>19</v>
      </c>
      <c r="H19" s="2070"/>
      <c r="I19" s="2065">
        <v>72</v>
      </c>
      <c r="J19" s="2070"/>
      <c r="K19" s="2065">
        <v>44</v>
      </c>
      <c r="L19" s="2070"/>
      <c r="M19" s="2065">
        <v>25</v>
      </c>
      <c r="N19" s="2070"/>
      <c r="O19" s="2065">
        <v>436</v>
      </c>
      <c r="P19" s="2070"/>
      <c r="Q19" s="2065">
        <v>91</v>
      </c>
      <c r="R19" s="2066"/>
      <c r="S19" s="7"/>
      <c r="T19" s="26"/>
      <c r="U19" s="26"/>
      <c r="V19" s="26"/>
    </row>
    <row r="20" spans="1:25" ht="16.5" customHeight="1">
      <c r="B20" s="305" t="s">
        <v>243</v>
      </c>
      <c r="C20" s="305"/>
      <c r="D20" s="309"/>
      <c r="E20" s="309"/>
      <c r="F20" s="309"/>
      <c r="G20" s="309"/>
      <c r="H20" s="309"/>
      <c r="I20" s="310"/>
      <c r="J20" s="310"/>
      <c r="K20" s="310"/>
      <c r="L20" s="310"/>
      <c r="M20" s="310"/>
      <c r="N20" s="310"/>
      <c r="O20" s="310"/>
      <c r="P20" s="310"/>
      <c r="Q20" s="310"/>
      <c r="R20" s="310"/>
      <c r="S20" s="7"/>
      <c r="T20" s="26"/>
      <c r="U20" s="26"/>
      <c r="V20" s="26"/>
    </row>
    <row r="21" spans="1:25" ht="16.5" customHeight="1">
      <c r="B21" s="305"/>
      <c r="C21" s="305" t="s">
        <v>1682</v>
      </c>
      <c r="D21" s="309"/>
      <c r="E21" s="309"/>
      <c r="F21" s="309"/>
      <c r="G21" s="309"/>
      <c r="H21" s="309"/>
      <c r="I21" s="308"/>
      <c r="J21" s="308"/>
      <c r="K21" s="308"/>
      <c r="L21" s="308"/>
      <c r="M21" s="308"/>
      <c r="N21" s="308"/>
      <c r="O21" s="308"/>
      <c r="P21" s="308"/>
      <c r="Q21" s="308"/>
      <c r="R21" s="308"/>
      <c r="S21" s="7"/>
      <c r="T21" s="2032"/>
      <c r="U21" s="2032"/>
      <c r="V21" s="2032"/>
      <c r="W21" s="26"/>
      <c r="X21" s="26"/>
      <c r="Y21" s="26"/>
    </row>
    <row r="22" spans="1:25" ht="16.5" customHeight="1">
      <c r="B22" s="310"/>
      <c r="C22" s="1557" t="s">
        <v>775</v>
      </c>
      <c r="D22" s="1557"/>
      <c r="E22" s="1557"/>
      <c r="F22" s="1557"/>
      <c r="G22" s="1557"/>
      <c r="H22" s="1557"/>
      <c r="I22" s="1557"/>
      <c r="J22" s="1557"/>
      <c r="K22" s="1557"/>
      <c r="L22" s="310"/>
      <c r="M22" s="310"/>
      <c r="N22" s="310"/>
      <c r="O22" s="310"/>
      <c r="P22" s="310"/>
      <c r="Q22" s="310"/>
      <c r="R22" s="310"/>
      <c r="S22" s="7"/>
      <c r="T22" s="26"/>
      <c r="U22" s="26"/>
      <c r="V22" s="26"/>
      <c r="W22" s="16"/>
      <c r="X22" s="16"/>
      <c r="Y22" s="16"/>
    </row>
    <row r="23" spans="1:25" ht="16.5" customHeight="1">
      <c r="B23" s="310"/>
      <c r="C23" s="1557" t="s">
        <v>820</v>
      </c>
      <c r="D23" s="1557"/>
      <c r="E23" s="1557"/>
      <c r="F23" s="1557"/>
      <c r="G23" s="1557"/>
      <c r="H23" s="1557"/>
      <c r="I23" s="1557"/>
      <c r="J23" s="1557"/>
      <c r="K23" s="1557"/>
      <c r="L23" s="1557"/>
      <c r="M23" s="1557"/>
      <c r="N23" s="1557"/>
      <c r="O23" s="1557"/>
      <c r="P23" s="1557"/>
      <c r="Q23" s="1557"/>
      <c r="R23" s="1557"/>
      <c r="S23" s="7"/>
      <c r="T23" s="26"/>
      <c r="U23" s="26"/>
      <c r="V23" s="26"/>
      <c r="W23" s="16"/>
      <c r="X23" s="16"/>
      <c r="Y23" s="16"/>
    </row>
    <row r="24" spans="1:25" ht="16.5" customHeight="1">
      <c r="B24" s="7"/>
      <c r="C24" s="7"/>
      <c r="D24" s="7"/>
      <c r="E24" s="7"/>
      <c r="F24" s="7"/>
      <c r="G24" s="7"/>
      <c r="H24" s="7"/>
      <c r="I24" s="7"/>
      <c r="J24" s="7"/>
      <c r="K24" s="7"/>
      <c r="L24" s="7"/>
      <c r="M24" s="7"/>
      <c r="N24" s="7"/>
      <c r="O24" s="7"/>
      <c r="P24" s="7"/>
      <c r="Q24" s="7"/>
      <c r="R24" s="7"/>
      <c r="S24" s="7"/>
      <c r="T24" s="26"/>
      <c r="U24" s="26"/>
      <c r="V24" s="26"/>
      <c r="W24" s="16"/>
      <c r="X24" s="16"/>
      <c r="Y24" s="16"/>
    </row>
    <row r="25" spans="1:25" ht="16.5" customHeight="1">
      <c r="B25" s="7"/>
      <c r="C25" s="7"/>
      <c r="D25" s="7"/>
      <c r="E25" s="16"/>
      <c r="F25" s="16"/>
      <c r="G25" s="16"/>
      <c r="H25" s="16"/>
      <c r="I25" s="16"/>
      <c r="J25" s="16"/>
      <c r="K25" s="16"/>
      <c r="L25" s="16"/>
      <c r="M25" s="16"/>
      <c r="N25" s="16"/>
      <c r="O25" s="16"/>
      <c r="P25" s="16"/>
      <c r="Q25" s="16"/>
      <c r="R25" s="16"/>
      <c r="S25" s="7"/>
      <c r="T25" s="26"/>
      <c r="U25" s="26"/>
      <c r="V25" s="26"/>
      <c r="W25" s="16"/>
      <c r="X25" s="16"/>
      <c r="Y25" s="16"/>
    </row>
    <row r="26" spans="1:25" ht="16.5" customHeight="1">
      <c r="S26" s="7"/>
      <c r="T26" s="26"/>
      <c r="U26" s="26"/>
      <c r="V26" s="26"/>
      <c r="W26" s="16"/>
      <c r="X26" s="16"/>
      <c r="Y26" s="16"/>
    </row>
    <row r="27" spans="1:25" ht="15.95" customHeight="1">
      <c r="A27" s="102"/>
    </row>
    <row r="28" spans="1:25" ht="15.95" customHeight="1">
      <c r="A28" s="102"/>
    </row>
    <row r="29" spans="1:25" ht="15" customHeight="1">
      <c r="A29" s="102"/>
    </row>
  </sheetData>
  <mergeCells count="85">
    <mergeCell ref="M2:P2"/>
    <mergeCell ref="N4:P4"/>
    <mergeCell ref="N5:P5"/>
    <mergeCell ref="K5:M5"/>
    <mergeCell ref="N8:P8"/>
    <mergeCell ref="K6:M6"/>
    <mergeCell ref="K3:M3"/>
    <mergeCell ref="N6:P6"/>
    <mergeCell ref="N7:P7"/>
    <mergeCell ref="K8:M8"/>
    <mergeCell ref="B3:D3"/>
    <mergeCell ref="N3:P3"/>
    <mergeCell ref="E5:G5"/>
    <mergeCell ref="B4:D4"/>
    <mergeCell ref="E4:G4"/>
    <mergeCell ref="H4:J4"/>
    <mergeCell ref="K4:M4"/>
    <mergeCell ref="E3:G3"/>
    <mergeCell ref="H3:J3"/>
    <mergeCell ref="B5:D5"/>
    <mergeCell ref="H5:J5"/>
    <mergeCell ref="B6:D6"/>
    <mergeCell ref="H6:J6"/>
    <mergeCell ref="E6:G6"/>
    <mergeCell ref="Q18:R18"/>
    <mergeCell ref="T21:V21"/>
    <mergeCell ref="K18:L18"/>
    <mergeCell ref="M18:N18"/>
    <mergeCell ref="O18:P18"/>
    <mergeCell ref="O19:P19"/>
    <mergeCell ref="B7:D7"/>
    <mergeCell ref="H7:J7"/>
    <mergeCell ref="K7:M7"/>
    <mergeCell ref="E7:G7"/>
    <mergeCell ref="B8:D8"/>
    <mergeCell ref="E8:G8"/>
    <mergeCell ref="H8:J8"/>
    <mergeCell ref="Q17:R17"/>
    <mergeCell ref="O17:P17"/>
    <mergeCell ref="M16:N16"/>
    <mergeCell ref="M17:N17"/>
    <mergeCell ref="Q16:R16"/>
    <mergeCell ref="O16:P16"/>
    <mergeCell ref="K17:L17"/>
    <mergeCell ref="K15:L15"/>
    <mergeCell ref="M15:N15"/>
    <mergeCell ref="G15:H15"/>
    <mergeCell ref="I15:J15"/>
    <mergeCell ref="K16:L16"/>
    <mergeCell ref="E17:F17"/>
    <mergeCell ref="G17:H17"/>
    <mergeCell ref="I16:J16"/>
    <mergeCell ref="B15:D15"/>
    <mergeCell ref="E15:F15"/>
    <mergeCell ref="C23:R23"/>
    <mergeCell ref="Q19:R19"/>
    <mergeCell ref="B19:D19"/>
    <mergeCell ref="E19:F19"/>
    <mergeCell ref="G19:H19"/>
    <mergeCell ref="I19:J19"/>
    <mergeCell ref="K19:L19"/>
    <mergeCell ref="M19:N19"/>
    <mergeCell ref="C22:K22"/>
    <mergeCell ref="C10:L10"/>
    <mergeCell ref="B14:D14"/>
    <mergeCell ref="E14:F14"/>
    <mergeCell ref="G14:H14"/>
    <mergeCell ref="I14:J14"/>
    <mergeCell ref="K14:L14"/>
    <mergeCell ref="B18:D18"/>
    <mergeCell ref="T16:V16"/>
    <mergeCell ref="M14:N14"/>
    <mergeCell ref="O14:P14"/>
    <mergeCell ref="Q14:R14"/>
    <mergeCell ref="T14:V14"/>
    <mergeCell ref="Q15:R15"/>
    <mergeCell ref="E18:F18"/>
    <mergeCell ref="G18:H18"/>
    <mergeCell ref="I18:J18"/>
    <mergeCell ref="B17:D17"/>
    <mergeCell ref="I17:J17"/>
    <mergeCell ref="B16:D16"/>
    <mergeCell ref="E16:F16"/>
    <mergeCell ref="G16:H16"/>
    <mergeCell ref="O15:P15"/>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zoomScaleNormal="100" workbookViewId="0">
      <selection activeCell="L3" sqref="L3:M3"/>
    </sheetView>
  </sheetViews>
  <sheetFormatPr defaultRowHeight="12"/>
  <cols>
    <col min="1" max="1" width="1.25" style="30" customWidth="1"/>
    <col min="2" max="3" width="4.125" style="30" customWidth="1"/>
    <col min="4" max="31" width="2.75" style="30" customWidth="1"/>
    <col min="32" max="16384" width="9" style="30"/>
  </cols>
  <sheetData>
    <row r="1" spans="1:35" s="151" customFormat="1" ht="26.25" customHeight="1">
      <c r="A1" s="147" t="s">
        <v>1846</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c r="B2" s="26"/>
      <c r="C2" s="26"/>
      <c r="D2" s="26"/>
      <c r="E2" s="103"/>
      <c r="F2" s="103"/>
      <c r="Q2" s="44"/>
      <c r="R2" s="44"/>
      <c r="S2" s="44"/>
      <c r="T2" s="49"/>
      <c r="U2" s="29"/>
      <c r="V2" s="314"/>
      <c r="W2" s="314"/>
      <c r="X2" s="314"/>
      <c r="Y2" s="354"/>
      <c r="Z2" s="314"/>
      <c r="AA2" s="307" t="s">
        <v>959</v>
      </c>
      <c r="AB2" s="314" t="s">
        <v>1847</v>
      </c>
      <c r="AC2" s="354"/>
      <c r="AD2" s="309"/>
      <c r="AE2" s="309"/>
    </row>
    <row r="3" spans="1:35" ht="49.5" customHeight="1">
      <c r="B3" s="1523" t="s">
        <v>418</v>
      </c>
      <c r="C3" s="1480"/>
      <c r="D3" s="1554" t="s">
        <v>2009</v>
      </c>
      <c r="E3" s="1554" t="s">
        <v>2009</v>
      </c>
      <c r="F3" s="1554" t="s">
        <v>2010</v>
      </c>
      <c r="G3" s="1554" t="s">
        <v>2010</v>
      </c>
      <c r="H3" s="1554" t="s">
        <v>2011</v>
      </c>
      <c r="I3" s="1554" t="s">
        <v>2012</v>
      </c>
      <c r="J3" s="1554" t="s">
        <v>2013</v>
      </c>
      <c r="K3" s="1554" t="s">
        <v>2014</v>
      </c>
      <c r="L3" s="2098" t="s">
        <v>2015</v>
      </c>
      <c r="M3" s="2098" t="s">
        <v>2016</v>
      </c>
      <c r="N3" s="1554" t="s">
        <v>2017</v>
      </c>
      <c r="O3" s="1554" t="s">
        <v>2018</v>
      </c>
      <c r="P3" s="1554" t="s">
        <v>2019</v>
      </c>
      <c r="Q3" s="1554" t="s">
        <v>2020</v>
      </c>
      <c r="R3" s="1554" t="s">
        <v>2012</v>
      </c>
      <c r="S3" s="1554" t="s">
        <v>2013</v>
      </c>
      <c r="T3" s="1554" t="s">
        <v>2014</v>
      </c>
      <c r="U3" s="1554" t="s">
        <v>2015</v>
      </c>
      <c r="V3" s="1554" t="s">
        <v>2016</v>
      </c>
      <c r="W3" s="1554" t="s">
        <v>2017</v>
      </c>
      <c r="X3" s="1554" t="s">
        <v>2018</v>
      </c>
      <c r="Y3" s="1554" t="s">
        <v>2019</v>
      </c>
      <c r="Z3" s="1554" t="s">
        <v>2020</v>
      </c>
      <c r="AA3" s="1554" t="s">
        <v>1693</v>
      </c>
      <c r="AB3" s="1525" t="s">
        <v>1693</v>
      </c>
      <c r="AC3" s="1769" t="s">
        <v>1693</v>
      </c>
      <c r="AD3" s="2099"/>
      <c r="AE3" s="2099"/>
      <c r="AF3" s="1399"/>
    </row>
    <row r="4" spans="1:35" ht="22.5" customHeight="1">
      <c r="A4" s="102"/>
      <c r="B4" s="1506" t="s">
        <v>444</v>
      </c>
      <c r="C4" s="1441"/>
      <c r="D4" s="1577">
        <v>401</v>
      </c>
      <c r="E4" s="1577">
        <v>401</v>
      </c>
      <c r="F4" s="1577">
        <v>123</v>
      </c>
      <c r="G4" s="1577">
        <v>123</v>
      </c>
      <c r="H4" s="1577">
        <v>34</v>
      </c>
      <c r="I4" s="1577">
        <v>62</v>
      </c>
      <c r="J4" s="1577">
        <v>39</v>
      </c>
      <c r="K4" s="1577">
        <v>4</v>
      </c>
      <c r="L4" s="1577">
        <v>8</v>
      </c>
      <c r="M4" s="1577">
        <v>1</v>
      </c>
      <c r="N4" s="1577">
        <v>3</v>
      </c>
      <c r="O4" s="1577">
        <v>13</v>
      </c>
      <c r="P4" s="1577">
        <v>14</v>
      </c>
      <c r="Q4" s="1577">
        <v>7</v>
      </c>
      <c r="R4" s="2094">
        <v>62</v>
      </c>
      <c r="S4" s="2094">
        <v>39</v>
      </c>
      <c r="T4" s="2094">
        <v>4</v>
      </c>
      <c r="U4" s="2094">
        <v>8</v>
      </c>
      <c r="V4" s="2094">
        <v>1</v>
      </c>
      <c r="W4" s="2094">
        <v>3</v>
      </c>
      <c r="X4" s="2094">
        <v>13</v>
      </c>
      <c r="Y4" s="2094">
        <v>14</v>
      </c>
      <c r="Z4" s="2094">
        <v>7</v>
      </c>
      <c r="AA4" s="2094">
        <v>93</v>
      </c>
      <c r="AB4" s="2094">
        <v>93</v>
      </c>
      <c r="AC4" s="2100">
        <v>93</v>
      </c>
      <c r="AD4" s="1515"/>
      <c r="AE4" s="1515"/>
      <c r="AF4" s="1399"/>
    </row>
    <row r="5" spans="1:35" ht="22.5" customHeight="1">
      <c r="A5" s="102"/>
      <c r="B5" s="1506" t="s">
        <v>886</v>
      </c>
      <c r="C5" s="1441"/>
      <c r="D5" s="1577">
        <v>389</v>
      </c>
      <c r="E5" s="1577">
        <v>389</v>
      </c>
      <c r="F5" s="1577">
        <v>103</v>
      </c>
      <c r="G5" s="1577">
        <v>103</v>
      </c>
      <c r="H5" s="1577">
        <v>35</v>
      </c>
      <c r="I5" s="1577">
        <v>61</v>
      </c>
      <c r="J5" s="1577">
        <v>41</v>
      </c>
      <c r="K5" s="1577">
        <v>11</v>
      </c>
      <c r="L5" s="1577">
        <v>6</v>
      </c>
      <c r="M5" s="1577">
        <v>1</v>
      </c>
      <c r="N5" s="1577">
        <v>1</v>
      </c>
      <c r="O5" s="1577">
        <v>21</v>
      </c>
      <c r="P5" s="1577">
        <v>9</v>
      </c>
      <c r="Q5" s="1577">
        <v>7</v>
      </c>
      <c r="R5" s="2094">
        <v>61</v>
      </c>
      <c r="S5" s="2094">
        <v>41</v>
      </c>
      <c r="T5" s="2094">
        <v>11</v>
      </c>
      <c r="U5" s="2094">
        <v>6</v>
      </c>
      <c r="V5" s="2094">
        <v>1</v>
      </c>
      <c r="W5" s="2094">
        <v>1</v>
      </c>
      <c r="X5" s="2094">
        <v>21</v>
      </c>
      <c r="Y5" s="2094">
        <v>9</v>
      </c>
      <c r="Z5" s="2094">
        <v>7</v>
      </c>
      <c r="AA5" s="2094">
        <v>93</v>
      </c>
      <c r="AB5" s="2094">
        <v>93</v>
      </c>
      <c r="AC5" s="2100">
        <v>93</v>
      </c>
      <c r="AD5" s="1515"/>
      <c r="AE5" s="1515"/>
      <c r="AF5" s="1399"/>
    </row>
    <row r="6" spans="1:35" ht="22.5" customHeight="1">
      <c r="A6" s="102"/>
      <c r="B6" s="1506" t="s">
        <v>1962</v>
      </c>
      <c r="C6" s="1441"/>
      <c r="D6" s="1577">
        <v>418</v>
      </c>
      <c r="E6" s="1577"/>
      <c r="F6" s="1577">
        <v>150</v>
      </c>
      <c r="G6" s="1577"/>
      <c r="H6" s="1577">
        <v>33</v>
      </c>
      <c r="I6" s="1577"/>
      <c r="J6" s="1577">
        <v>36</v>
      </c>
      <c r="K6" s="1577"/>
      <c r="L6" s="1577">
        <v>3</v>
      </c>
      <c r="M6" s="1577"/>
      <c r="N6" s="1577">
        <v>1</v>
      </c>
      <c r="O6" s="1577"/>
      <c r="P6" s="1577">
        <v>11</v>
      </c>
      <c r="Q6" s="1577"/>
      <c r="R6" s="2094">
        <v>52</v>
      </c>
      <c r="S6" s="2094"/>
      <c r="T6" s="2094">
        <v>8</v>
      </c>
      <c r="U6" s="2094"/>
      <c r="V6" s="2094">
        <v>1</v>
      </c>
      <c r="W6" s="2094"/>
      <c r="X6" s="2094">
        <v>22</v>
      </c>
      <c r="Y6" s="2094"/>
      <c r="Z6" s="2094">
        <v>6</v>
      </c>
      <c r="AA6" s="2094"/>
      <c r="AB6" s="2094">
        <v>95</v>
      </c>
      <c r="AC6" s="2100"/>
      <c r="AD6" s="1515"/>
      <c r="AE6" s="1515"/>
      <c r="AF6" s="1399"/>
    </row>
    <row r="7" spans="1:35" ht="22.5" customHeight="1">
      <c r="A7" s="102"/>
      <c r="B7" s="1506" t="s">
        <v>2031</v>
      </c>
      <c r="C7" s="1441"/>
      <c r="D7" s="1577">
        <v>446</v>
      </c>
      <c r="E7" s="1577"/>
      <c r="F7" s="1577">
        <v>116</v>
      </c>
      <c r="G7" s="1577"/>
      <c r="H7" s="1577">
        <v>31</v>
      </c>
      <c r="I7" s="1577"/>
      <c r="J7" s="1577">
        <v>43</v>
      </c>
      <c r="K7" s="1577"/>
      <c r="L7" s="1577">
        <v>2</v>
      </c>
      <c r="M7" s="1577"/>
      <c r="N7" s="1577">
        <v>1</v>
      </c>
      <c r="O7" s="1577"/>
      <c r="P7" s="1577">
        <v>22</v>
      </c>
      <c r="Q7" s="1577"/>
      <c r="R7" s="2094">
        <v>70</v>
      </c>
      <c r="S7" s="2094"/>
      <c r="T7" s="2094">
        <v>10</v>
      </c>
      <c r="U7" s="2094"/>
      <c r="V7" s="2094">
        <v>1</v>
      </c>
      <c r="W7" s="2094"/>
      <c r="X7" s="2094">
        <v>27</v>
      </c>
      <c r="Y7" s="2094"/>
      <c r="Z7" s="2094">
        <v>8</v>
      </c>
      <c r="AA7" s="2094"/>
      <c r="AB7" s="2094">
        <v>115</v>
      </c>
      <c r="AC7" s="2100"/>
      <c r="AD7" s="1515"/>
      <c r="AE7" s="1515"/>
      <c r="AF7" s="1399"/>
    </row>
    <row r="8" spans="1:35" ht="22.5" customHeight="1">
      <c r="A8" s="102"/>
      <c r="B8" s="1967" t="s">
        <v>2093</v>
      </c>
      <c r="C8" s="1968"/>
      <c r="D8" s="2090">
        <v>421</v>
      </c>
      <c r="E8" s="2090"/>
      <c r="F8" s="2090">
        <v>128</v>
      </c>
      <c r="G8" s="2090"/>
      <c r="H8" s="2090">
        <v>31</v>
      </c>
      <c r="I8" s="2090"/>
      <c r="J8" s="2090">
        <v>36</v>
      </c>
      <c r="K8" s="2090"/>
      <c r="L8" s="2090">
        <v>5</v>
      </c>
      <c r="M8" s="2090"/>
      <c r="N8" s="2090">
        <v>1</v>
      </c>
      <c r="O8" s="2090"/>
      <c r="P8" s="2090">
        <v>17</v>
      </c>
      <c r="Q8" s="2090"/>
      <c r="R8" s="2093">
        <v>62</v>
      </c>
      <c r="S8" s="2093"/>
      <c r="T8" s="2093">
        <v>9</v>
      </c>
      <c r="U8" s="2093"/>
      <c r="V8" s="2093">
        <v>2</v>
      </c>
      <c r="W8" s="2093"/>
      <c r="X8" s="2093">
        <v>28</v>
      </c>
      <c r="Y8" s="2093"/>
      <c r="Z8" s="2093">
        <v>8</v>
      </c>
      <c r="AA8" s="2093"/>
      <c r="AB8" s="2093">
        <v>94</v>
      </c>
      <c r="AC8" s="2101"/>
      <c r="AD8" s="1515"/>
      <c r="AE8" s="1515"/>
      <c r="AF8" s="1399"/>
    </row>
    <row r="9" spans="1:35" ht="30.75" customHeight="1">
      <c r="B9" s="1286"/>
      <c r="C9" s="1286"/>
      <c r="D9" s="1286"/>
      <c r="E9" s="1286"/>
      <c r="F9" s="1286"/>
      <c r="G9" s="1286"/>
      <c r="H9" s="1286"/>
      <c r="I9" s="1286"/>
      <c r="J9" s="1286"/>
      <c r="K9" s="1286"/>
      <c r="L9" s="1286"/>
      <c r="M9" s="1286"/>
      <c r="N9" s="1286"/>
      <c r="O9" s="1286"/>
      <c r="P9" s="1286"/>
      <c r="Q9" s="1286"/>
      <c r="R9" s="72"/>
      <c r="S9" s="72"/>
      <c r="T9" s="72"/>
      <c r="U9" s="1287"/>
      <c r="V9" s="1287"/>
      <c r="W9" s="1287"/>
      <c r="X9" s="1287"/>
      <c r="Y9" s="1287"/>
      <c r="Z9" s="1287"/>
      <c r="AA9" s="1287"/>
      <c r="AB9" s="1287"/>
      <c r="AC9" s="1287"/>
      <c r="AD9" s="1287"/>
      <c r="AE9" s="1287"/>
    </row>
    <row r="10" spans="1:35" s="151" customFormat="1" ht="26.25" customHeight="1">
      <c r="A10" s="147" t="s">
        <v>1996</v>
      </c>
      <c r="B10" s="199"/>
      <c r="C10" s="199"/>
      <c r="D10" s="199"/>
      <c r="E10" s="199"/>
      <c r="F10" s="199"/>
      <c r="G10" s="199"/>
      <c r="H10" s="199"/>
      <c r="I10" s="199"/>
      <c r="J10" s="199"/>
      <c r="K10" s="199"/>
      <c r="L10" s="199"/>
      <c r="M10" s="199"/>
      <c r="N10" s="199"/>
      <c r="O10" s="199"/>
      <c r="P10" s="199"/>
      <c r="Q10" s="199"/>
      <c r="R10" s="199"/>
      <c r="S10" s="199"/>
      <c r="T10" s="199"/>
      <c r="U10" s="199"/>
      <c r="V10" s="199"/>
      <c r="W10" s="199"/>
      <c r="AF10" s="152"/>
      <c r="AG10" s="152"/>
      <c r="AH10" s="152"/>
      <c r="AI10" s="152"/>
    </row>
    <row r="11" spans="1:35" ht="15.95" customHeight="1">
      <c r="B11" s="1286"/>
      <c r="C11" s="1286"/>
      <c r="D11" s="1286"/>
      <c r="E11" s="1286"/>
      <c r="F11" s="1286"/>
      <c r="G11" s="1287"/>
      <c r="H11" s="1287"/>
      <c r="I11" s="1287"/>
      <c r="J11" s="1287"/>
      <c r="K11" s="1287"/>
      <c r="L11" s="1287"/>
      <c r="M11" s="1287"/>
      <c r="N11" s="1287"/>
      <c r="O11" s="1287"/>
      <c r="P11" s="1287"/>
      <c r="Q11" s="1275"/>
      <c r="R11" s="1286"/>
      <c r="S11" s="1285"/>
      <c r="T11" s="1285"/>
      <c r="U11" s="1287"/>
      <c r="V11" s="1287"/>
      <c r="W11" s="1472" t="s">
        <v>1998</v>
      </c>
      <c r="X11" s="1472"/>
      <c r="Y11" s="1472"/>
      <c r="Z11" s="1472"/>
      <c r="AA11" s="1472"/>
      <c r="AB11" s="1472"/>
      <c r="AC11" s="1472"/>
      <c r="AD11" s="1472"/>
      <c r="AE11" s="1472"/>
    </row>
    <row r="12" spans="1:35" ht="15.95" customHeight="1">
      <c r="B12" s="1523" t="s">
        <v>1680</v>
      </c>
      <c r="C12" s="1480"/>
      <c r="D12" s="1480"/>
      <c r="E12" s="1770" t="s">
        <v>2024</v>
      </c>
      <c r="F12" s="1770"/>
      <c r="G12" s="1770"/>
      <c r="H12" s="1770" t="s">
        <v>2397</v>
      </c>
      <c r="I12" s="1770"/>
      <c r="J12" s="1770"/>
      <c r="K12" s="1770" t="s">
        <v>2398</v>
      </c>
      <c r="L12" s="1770"/>
      <c r="M12" s="1770"/>
      <c r="N12" s="2091" t="s">
        <v>2000</v>
      </c>
      <c r="O12" s="2091"/>
      <c r="P12" s="2091"/>
      <c r="Q12" s="2091" t="s">
        <v>1997</v>
      </c>
      <c r="R12" s="2091"/>
      <c r="S12" s="2091"/>
      <c r="T12" s="1770" t="s">
        <v>2021</v>
      </c>
      <c r="U12" s="1480"/>
      <c r="V12" s="1480"/>
      <c r="W12" s="1480"/>
      <c r="X12" s="1480"/>
      <c r="Y12" s="1480"/>
      <c r="Z12" s="1480"/>
      <c r="AA12" s="1480"/>
      <c r="AB12" s="1480" t="s">
        <v>2399</v>
      </c>
      <c r="AC12" s="1480"/>
      <c r="AD12" s="2091" t="s">
        <v>2022</v>
      </c>
      <c r="AE12" s="2102"/>
    </row>
    <row r="13" spans="1:35" ht="65.25" customHeight="1">
      <c r="B13" s="1506"/>
      <c r="C13" s="1441"/>
      <c r="D13" s="1441"/>
      <c r="E13" s="1440"/>
      <c r="F13" s="1440"/>
      <c r="G13" s="1440"/>
      <c r="H13" s="1440"/>
      <c r="I13" s="1440"/>
      <c r="J13" s="1440"/>
      <c r="K13" s="1440"/>
      <c r="L13" s="1440"/>
      <c r="M13" s="1440"/>
      <c r="N13" s="2092"/>
      <c r="O13" s="2092"/>
      <c r="P13" s="2092"/>
      <c r="Q13" s="2092"/>
      <c r="R13" s="2092"/>
      <c r="S13" s="2092"/>
      <c r="T13" s="1441"/>
      <c r="U13" s="1441"/>
      <c r="V13" s="1441"/>
      <c r="W13" s="1441"/>
      <c r="X13" s="1441"/>
      <c r="Y13" s="1441"/>
      <c r="Z13" s="1441"/>
      <c r="AA13" s="1441"/>
      <c r="AB13" s="1441"/>
      <c r="AC13" s="1441"/>
      <c r="AD13" s="2092"/>
      <c r="AE13" s="2103"/>
    </row>
    <row r="14" spans="1:35" ht="15.75" customHeight="1">
      <c r="B14" s="1506"/>
      <c r="C14" s="1441"/>
      <c r="D14" s="1441"/>
      <c r="E14" s="1440"/>
      <c r="F14" s="1440"/>
      <c r="G14" s="1440"/>
      <c r="H14" s="1440"/>
      <c r="I14" s="1440"/>
      <c r="J14" s="1440"/>
      <c r="K14" s="1440"/>
      <c r="L14" s="1440"/>
      <c r="M14" s="1440"/>
      <c r="N14" s="2092"/>
      <c r="O14" s="2092"/>
      <c r="P14" s="2092"/>
      <c r="Q14" s="2092"/>
      <c r="R14" s="2092"/>
      <c r="S14" s="2092"/>
      <c r="T14" s="1441" t="s">
        <v>2002</v>
      </c>
      <c r="U14" s="1441"/>
      <c r="V14" s="1441" t="s">
        <v>2003</v>
      </c>
      <c r="W14" s="1441"/>
      <c r="X14" s="1441" t="s">
        <v>2004</v>
      </c>
      <c r="Y14" s="1441"/>
      <c r="Z14" s="1441" t="s">
        <v>2005</v>
      </c>
      <c r="AA14" s="1441"/>
      <c r="AB14" s="1441"/>
      <c r="AC14" s="1441"/>
      <c r="AD14" s="2092"/>
      <c r="AE14" s="2103"/>
    </row>
    <row r="15" spans="1:35" ht="22.5" customHeight="1">
      <c r="B15" s="1506" t="s">
        <v>1881</v>
      </c>
      <c r="C15" s="1441"/>
      <c r="D15" s="1441"/>
      <c r="E15" s="2052">
        <v>192</v>
      </c>
      <c r="F15" s="2052"/>
      <c r="G15" s="2052"/>
      <c r="H15" s="2052">
        <v>2061</v>
      </c>
      <c r="I15" s="2052"/>
      <c r="J15" s="2052"/>
      <c r="K15" s="2052">
        <v>420</v>
      </c>
      <c r="L15" s="2052"/>
      <c r="M15" s="2052"/>
      <c r="N15" s="2052">
        <v>411</v>
      </c>
      <c r="O15" s="2052"/>
      <c r="P15" s="2052"/>
      <c r="Q15" s="2052">
        <v>1634</v>
      </c>
      <c r="R15" s="2052"/>
      <c r="S15" s="2052"/>
      <c r="T15" s="2094">
        <v>516</v>
      </c>
      <c r="U15" s="2094">
        <v>516</v>
      </c>
      <c r="V15" s="2094">
        <v>474</v>
      </c>
      <c r="W15" s="2094">
        <v>474</v>
      </c>
      <c r="X15" s="2094">
        <v>421</v>
      </c>
      <c r="Y15" s="2094">
        <v>421</v>
      </c>
      <c r="Z15" s="2094">
        <v>370</v>
      </c>
      <c r="AA15" s="2094">
        <v>370</v>
      </c>
      <c r="AB15" s="2094" t="s">
        <v>2400</v>
      </c>
      <c r="AC15" s="2094"/>
      <c r="AD15" s="2094" t="s">
        <v>2400</v>
      </c>
      <c r="AE15" s="2100"/>
    </row>
    <row r="16" spans="1:35" ht="22.5" customHeight="1">
      <c r="B16" s="1506" t="s">
        <v>1965</v>
      </c>
      <c r="C16" s="1441"/>
      <c r="D16" s="1441"/>
      <c r="E16" s="2052">
        <v>1372</v>
      </c>
      <c r="F16" s="2052"/>
      <c r="G16" s="2052"/>
      <c r="H16" s="2052">
        <v>697</v>
      </c>
      <c r="I16" s="2052"/>
      <c r="J16" s="2052"/>
      <c r="K16" s="2052">
        <v>382</v>
      </c>
      <c r="L16" s="2052"/>
      <c r="M16" s="2052"/>
      <c r="N16" s="2052" t="s">
        <v>2400</v>
      </c>
      <c r="O16" s="2052"/>
      <c r="P16" s="2052"/>
      <c r="Q16" s="2052">
        <v>791</v>
      </c>
      <c r="R16" s="2052"/>
      <c r="S16" s="2052"/>
      <c r="T16" s="2094">
        <v>488</v>
      </c>
      <c r="U16" s="2094">
        <v>488</v>
      </c>
      <c r="V16" s="2094">
        <v>447</v>
      </c>
      <c r="W16" s="2094">
        <v>447</v>
      </c>
      <c r="X16" s="2094" t="s">
        <v>2400</v>
      </c>
      <c r="Y16" s="2094"/>
      <c r="Z16" s="2094" t="s">
        <v>2400</v>
      </c>
      <c r="AA16" s="2094"/>
      <c r="AB16" s="2052">
        <v>2182</v>
      </c>
      <c r="AC16" s="2052"/>
      <c r="AD16" s="2052">
        <v>2017</v>
      </c>
      <c r="AE16" s="2059"/>
    </row>
    <row r="17" spans="2:31" ht="22.5" customHeight="1">
      <c r="B17" s="1506" t="s">
        <v>2034</v>
      </c>
      <c r="C17" s="1441"/>
      <c r="D17" s="1441"/>
      <c r="E17" s="2052">
        <v>1756</v>
      </c>
      <c r="F17" s="2052"/>
      <c r="G17" s="2052"/>
      <c r="H17" s="2052">
        <v>150</v>
      </c>
      <c r="I17" s="2052"/>
      <c r="J17" s="2052"/>
      <c r="K17" s="2052">
        <v>428</v>
      </c>
      <c r="L17" s="2052"/>
      <c r="M17" s="2052"/>
      <c r="N17" s="2052" t="s">
        <v>2400</v>
      </c>
      <c r="O17" s="2052"/>
      <c r="P17" s="2052"/>
      <c r="Q17" s="2052">
        <v>321</v>
      </c>
      <c r="R17" s="2052"/>
      <c r="S17" s="2052"/>
      <c r="T17" s="2094">
        <v>461</v>
      </c>
      <c r="U17" s="2094"/>
      <c r="V17" s="2094">
        <v>477</v>
      </c>
      <c r="W17" s="2094"/>
      <c r="X17" s="2094" t="s">
        <v>2400</v>
      </c>
      <c r="Y17" s="2094"/>
      <c r="Z17" s="2094" t="s">
        <v>2400</v>
      </c>
      <c r="AA17" s="2094"/>
      <c r="AB17" s="2052">
        <v>1966</v>
      </c>
      <c r="AC17" s="2052"/>
      <c r="AD17" s="2052">
        <v>1963</v>
      </c>
      <c r="AE17" s="2059"/>
    </row>
    <row r="18" spans="2:31" ht="22.5" customHeight="1">
      <c r="B18" s="1506" t="s">
        <v>2182</v>
      </c>
      <c r="C18" s="1441"/>
      <c r="D18" s="1441"/>
      <c r="E18" s="2052">
        <v>1942</v>
      </c>
      <c r="F18" s="2052"/>
      <c r="G18" s="2052"/>
      <c r="H18" s="2052">
        <v>4</v>
      </c>
      <c r="I18" s="2052"/>
      <c r="J18" s="2052"/>
      <c r="K18" s="2052">
        <v>359</v>
      </c>
      <c r="L18" s="2052"/>
      <c r="M18" s="2052"/>
      <c r="N18" s="2052" t="s">
        <v>2400</v>
      </c>
      <c r="O18" s="2052"/>
      <c r="P18" s="2052"/>
      <c r="Q18" s="2052">
        <v>41</v>
      </c>
      <c r="R18" s="2052"/>
      <c r="S18" s="2052"/>
      <c r="T18" s="2094">
        <v>472</v>
      </c>
      <c r="U18" s="2094"/>
      <c r="V18" s="2094">
        <v>516</v>
      </c>
      <c r="W18" s="2094"/>
      <c r="X18" s="2094" t="s">
        <v>2400</v>
      </c>
      <c r="Y18" s="2094"/>
      <c r="Z18" s="2094" t="s">
        <v>2400</v>
      </c>
      <c r="AA18" s="2094"/>
      <c r="AB18" s="2052">
        <v>1915</v>
      </c>
      <c r="AC18" s="2052"/>
      <c r="AD18" s="2052">
        <v>1909</v>
      </c>
      <c r="AE18" s="2059"/>
    </row>
    <row r="19" spans="2:31" ht="22.5" customHeight="1">
      <c r="B19" s="1967" t="s">
        <v>2258</v>
      </c>
      <c r="C19" s="1968"/>
      <c r="D19" s="1968"/>
      <c r="E19" s="2060">
        <v>2042</v>
      </c>
      <c r="F19" s="2060"/>
      <c r="G19" s="2060"/>
      <c r="H19" s="2096" t="s">
        <v>2400</v>
      </c>
      <c r="I19" s="2096"/>
      <c r="J19" s="2096"/>
      <c r="K19" s="2060">
        <v>420</v>
      </c>
      <c r="L19" s="2060"/>
      <c r="M19" s="2060"/>
      <c r="N19" s="2060" t="s">
        <v>2400</v>
      </c>
      <c r="O19" s="2060"/>
      <c r="P19" s="2060"/>
      <c r="Q19" s="2060">
        <v>17</v>
      </c>
      <c r="R19" s="2060"/>
      <c r="S19" s="2060"/>
      <c r="T19" s="2093">
        <v>481</v>
      </c>
      <c r="U19" s="2093"/>
      <c r="V19" s="2093">
        <v>492</v>
      </c>
      <c r="W19" s="2093"/>
      <c r="X19" s="2093" t="s">
        <v>2400</v>
      </c>
      <c r="Y19" s="2093"/>
      <c r="Z19" s="2093" t="s">
        <v>2400</v>
      </c>
      <c r="AA19" s="2093"/>
      <c r="AB19" s="2060">
        <v>2025</v>
      </c>
      <c r="AC19" s="2060"/>
      <c r="AD19" s="2060">
        <v>2030</v>
      </c>
      <c r="AE19" s="2061"/>
    </row>
    <row r="20" spans="2:31" ht="15.75" customHeight="1">
      <c r="B20" s="1557" t="s">
        <v>1999</v>
      </c>
      <c r="C20" s="1557"/>
      <c r="D20" s="1557"/>
      <c r="E20" s="1557"/>
      <c r="F20" s="1557"/>
      <c r="G20" s="1557"/>
      <c r="H20" s="1557"/>
      <c r="I20" s="1557"/>
      <c r="J20" s="1557"/>
      <c r="K20" s="1557"/>
      <c r="L20" s="1557"/>
      <c r="M20" s="1557"/>
      <c r="N20" s="1557"/>
      <c r="O20" s="1557"/>
      <c r="P20" s="1557"/>
      <c r="Q20" s="1557"/>
      <c r="R20" s="1557"/>
      <c r="S20" s="1557"/>
      <c r="T20" s="1287"/>
      <c r="U20" s="1287"/>
      <c r="V20" s="1287"/>
      <c r="W20" s="1287"/>
      <c r="X20" s="1287"/>
      <c r="Y20" s="1287"/>
      <c r="Z20" s="1287"/>
      <c r="AA20" s="1287"/>
      <c r="AB20" s="1287"/>
      <c r="AC20" s="1287"/>
      <c r="AD20" s="1287"/>
      <c r="AE20" s="1287"/>
    </row>
    <row r="21" spans="2:31" ht="15.75" customHeight="1">
      <c r="B21" s="1557" t="s">
        <v>2001</v>
      </c>
      <c r="C21" s="1557"/>
      <c r="D21" s="1557"/>
      <c r="E21" s="1557"/>
      <c r="F21" s="1557"/>
      <c r="G21" s="1557"/>
      <c r="H21" s="1557"/>
      <c r="I21" s="1557"/>
      <c r="J21" s="1557"/>
      <c r="K21" s="1557"/>
      <c r="L21" s="1557"/>
      <c r="M21" s="1557"/>
      <c r="N21" s="355"/>
      <c r="O21" s="355"/>
      <c r="P21" s="355"/>
      <c r="Q21" s="1274"/>
      <c r="R21" s="1274"/>
      <c r="S21" s="1274"/>
      <c r="T21" s="1287"/>
      <c r="U21" s="1287"/>
      <c r="V21" s="1287"/>
      <c r="W21" s="1287"/>
      <c r="X21" s="1287"/>
      <c r="Y21" s="1287"/>
      <c r="Z21" s="1287"/>
      <c r="AA21" s="1287"/>
      <c r="AB21" s="1287"/>
      <c r="AC21" s="1287"/>
      <c r="AD21" s="1287"/>
      <c r="AE21" s="1287"/>
    </row>
    <row r="22" spans="2:31" ht="15.75" customHeight="1">
      <c r="B22" s="1557" t="s">
        <v>2006</v>
      </c>
      <c r="C22" s="1557"/>
      <c r="D22" s="1557"/>
      <c r="E22" s="1557"/>
      <c r="F22" s="1557"/>
      <c r="G22" s="1557"/>
      <c r="H22" s="1557"/>
      <c r="I22" s="1557"/>
      <c r="J22" s="1557"/>
      <c r="K22" s="1557"/>
      <c r="L22" s="1557"/>
      <c r="M22" s="1557"/>
      <c r="N22" s="1557"/>
      <c r="O22" s="1557"/>
      <c r="P22" s="1557"/>
      <c r="Q22" s="1557"/>
      <c r="R22" s="1557"/>
      <c r="S22" s="1557"/>
      <c r="T22" s="1287"/>
      <c r="U22" s="1287"/>
      <c r="V22" s="1287"/>
      <c r="W22" s="1287"/>
      <c r="X22" s="1287"/>
      <c r="Y22" s="1287"/>
      <c r="Z22" s="1287"/>
      <c r="AA22" s="1287"/>
      <c r="AB22" s="1287"/>
      <c r="AC22" s="1287"/>
      <c r="AD22" s="1287"/>
      <c r="AE22" s="1287"/>
    </row>
    <row r="23" spans="2:31" s="1166" customFormat="1" ht="15.75" customHeight="1">
      <c r="B23" s="1276" t="s">
        <v>2401</v>
      </c>
      <c r="C23" s="1276"/>
      <c r="D23" s="1276"/>
      <c r="E23" s="1276"/>
      <c r="F23" s="1276"/>
      <c r="G23" s="1276"/>
      <c r="H23" s="1276"/>
      <c r="I23" s="1276"/>
      <c r="J23" s="1276"/>
      <c r="K23" s="1276"/>
      <c r="L23" s="1276"/>
      <c r="M23" s="1276"/>
      <c r="N23" s="1276"/>
      <c r="O23" s="1276"/>
      <c r="P23" s="1276"/>
      <c r="Q23" s="1276"/>
      <c r="R23" s="1276"/>
      <c r="S23" s="1276"/>
      <c r="T23" s="1287"/>
      <c r="U23" s="1287"/>
      <c r="V23" s="1287"/>
      <c r="W23" s="1287"/>
      <c r="X23" s="1287"/>
      <c r="Y23" s="1287"/>
      <c r="Z23" s="1287"/>
      <c r="AA23" s="1287"/>
      <c r="AB23" s="1287"/>
      <c r="AC23" s="1287"/>
      <c r="AD23" s="1287"/>
      <c r="AE23" s="1287"/>
    </row>
    <row r="24" spans="2:31" ht="15.75" customHeight="1">
      <c r="B24" s="2097" t="s">
        <v>2351</v>
      </c>
      <c r="C24" s="2097"/>
      <c r="D24" s="2097"/>
      <c r="E24" s="2097"/>
      <c r="F24" s="2097"/>
      <c r="G24" s="2097"/>
      <c r="H24" s="2097"/>
      <c r="I24" s="2097"/>
      <c r="J24" s="2097"/>
      <c r="K24" s="2097"/>
      <c r="L24" s="2097"/>
      <c r="M24" s="2097"/>
      <c r="N24" s="2097"/>
      <c r="O24" s="2097"/>
      <c r="P24" s="2097"/>
      <c r="Q24" s="2097"/>
      <c r="R24" s="2097"/>
      <c r="S24" s="2097"/>
      <c r="T24" s="1312"/>
      <c r="U24" s="1287"/>
      <c r="V24" s="1287"/>
      <c r="W24" s="1287"/>
      <c r="X24" s="1287"/>
      <c r="Y24" s="1287"/>
      <c r="Z24" s="1287"/>
      <c r="AA24" s="1287"/>
      <c r="AB24" s="1287"/>
      <c r="AC24" s="1287"/>
      <c r="AD24" s="1287"/>
      <c r="AE24" s="1287"/>
    </row>
    <row r="25" spans="2:31" ht="64.5" customHeight="1">
      <c r="B25" s="2080" t="s">
        <v>1680</v>
      </c>
      <c r="C25" s="2081"/>
      <c r="D25" s="2081"/>
      <c r="E25" s="2105" t="s">
        <v>2402</v>
      </c>
      <c r="F25" s="2105"/>
      <c r="G25" s="2105"/>
      <c r="H25" s="2095" t="s">
        <v>2023</v>
      </c>
      <c r="I25" s="2095"/>
      <c r="J25" s="2095"/>
      <c r="K25" s="2095"/>
      <c r="L25" s="2084" t="s">
        <v>2184</v>
      </c>
      <c r="M25" s="2095"/>
      <c r="N25" s="2095"/>
      <c r="O25" s="2095" t="s">
        <v>2025</v>
      </c>
      <c r="P25" s="2095"/>
      <c r="Q25" s="2084" t="s">
        <v>2198</v>
      </c>
      <c r="R25" s="2085"/>
      <c r="S25" s="1312"/>
      <c r="T25" s="1312"/>
      <c r="U25" s="1287"/>
      <c r="V25" s="1287"/>
      <c r="W25" s="1287"/>
      <c r="X25" s="1287"/>
      <c r="Y25" s="1287"/>
      <c r="Z25" s="1287"/>
      <c r="AA25" s="1287"/>
      <c r="AB25" s="1287"/>
      <c r="AC25" s="1287"/>
      <c r="AD25" s="1287"/>
      <c r="AE25" s="1287"/>
    </row>
    <row r="26" spans="2:31" ht="15.75" customHeight="1">
      <c r="B26" s="2082"/>
      <c r="C26" s="2083"/>
      <c r="D26" s="2083"/>
      <c r="E26" s="2106"/>
      <c r="F26" s="2106"/>
      <c r="G26" s="2106"/>
      <c r="H26" s="2079" t="s">
        <v>2002</v>
      </c>
      <c r="I26" s="2079"/>
      <c r="J26" s="2079" t="s">
        <v>2003</v>
      </c>
      <c r="K26" s="2079"/>
      <c r="L26" s="2086"/>
      <c r="M26" s="2086"/>
      <c r="N26" s="2086"/>
      <c r="O26" s="2086"/>
      <c r="P26" s="2086"/>
      <c r="Q26" s="2086"/>
      <c r="R26" s="2087"/>
      <c r="S26" s="1357"/>
      <c r="T26" s="1357"/>
      <c r="U26" s="1287"/>
      <c r="V26" s="1287"/>
      <c r="W26" s="1287"/>
      <c r="X26" s="1287"/>
      <c r="Y26" s="1287"/>
      <c r="Z26" s="1287"/>
      <c r="AA26" s="1287"/>
      <c r="AB26" s="1287"/>
      <c r="AC26" s="1287"/>
      <c r="AD26" s="1287"/>
      <c r="AE26" s="1287"/>
    </row>
    <row r="27" spans="2:31" ht="22.5" customHeight="1">
      <c r="B27" s="2078" t="s">
        <v>1881</v>
      </c>
      <c r="C27" s="2079"/>
      <c r="D27" s="2079"/>
      <c r="E27" s="2075">
        <v>525</v>
      </c>
      <c r="F27" s="2075"/>
      <c r="G27" s="2075"/>
      <c r="H27" s="2077">
        <v>2784</v>
      </c>
      <c r="I27" s="2077"/>
      <c r="J27" s="2077">
        <v>185</v>
      </c>
      <c r="K27" s="2077"/>
      <c r="L27" s="2077">
        <v>5450</v>
      </c>
      <c r="M27" s="2077"/>
      <c r="N27" s="2077"/>
      <c r="O27" s="2077">
        <v>620</v>
      </c>
      <c r="P27" s="2077"/>
      <c r="Q27" s="2088" t="s">
        <v>2400</v>
      </c>
      <c r="R27" s="2089"/>
      <c r="S27" s="1358"/>
      <c r="T27" s="1358"/>
      <c r="U27" s="1287"/>
      <c r="V27" s="1287"/>
      <c r="W27" s="1287"/>
      <c r="X27" s="1287"/>
      <c r="Y27" s="1287"/>
      <c r="Z27" s="1287"/>
      <c r="AA27" s="1287"/>
      <c r="AB27" s="1287"/>
      <c r="AC27" s="1287"/>
      <c r="AD27" s="1287"/>
      <c r="AE27" s="1287"/>
    </row>
    <row r="28" spans="2:31" ht="22.5" customHeight="1">
      <c r="B28" s="2078" t="s">
        <v>1965</v>
      </c>
      <c r="C28" s="2079"/>
      <c r="D28" s="2079"/>
      <c r="E28" s="2075">
        <v>490</v>
      </c>
      <c r="F28" s="2075"/>
      <c r="G28" s="2075"/>
      <c r="H28" s="2077">
        <v>1984</v>
      </c>
      <c r="I28" s="2077"/>
      <c r="J28" s="2077">
        <v>279</v>
      </c>
      <c r="K28" s="2077"/>
      <c r="L28" s="2077">
        <v>5696</v>
      </c>
      <c r="M28" s="2077"/>
      <c r="N28" s="2077"/>
      <c r="O28" s="2077">
        <v>99</v>
      </c>
      <c r="P28" s="2077"/>
      <c r="Q28" s="2088" t="s">
        <v>2400</v>
      </c>
      <c r="R28" s="2089"/>
      <c r="S28" s="1310"/>
      <c r="T28" s="1312"/>
      <c r="U28" s="1287"/>
      <c r="V28" s="1287"/>
      <c r="W28" s="1287"/>
      <c r="X28" s="1287"/>
      <c r="Y28" s="1287"/>
      <c r="Z28" s="1287"/>
      <c r="AA28" s="1287"/>
      <c r="AB28" s="1287"/>
      <c r="AC28" s="1287"/>
      <c r="AD28" s="1287"/>
      <c r="AE28" s="1287"/>
    </row>
    <row r="29" spans="2:31" ht="22.5" customHeight="1">
      <c r="B29" s="2078" t="s">
        <v>2034</v>
      </c>
      <c r="C29" s="2079"/>
      <c r="D29" s="2079"/>
      <c r="E29" s="2075">
        <v>441</v>
      </c>
      <c r="F29" s="2075"/>
      <c r="G29" s="2075"/>
      <c r="H29" s="2077">
        <v>1851</v>
      </c>
      <c r="I29" s="2077"/>
      <c r="J29" s="2077">
        <v>446</v>
      </c>
      <c r="K29" s="2077"/>
      <c r="L29" s="2077">
        <v>6095</v>
      </c>
      <c r="M29" s="2077"/>
      <c r="N29" s="2077"/>
      <c r="O29" s="2077">
        <v>6</v>
      </c>
      <c r="P29" s="2077"/>
      <c r="Q29" s="2075">
        <v>947</v>
      </c>
      <c r="R29" s="2076"/>
      <c r="S29" s="1359"/>
      <c r="T29" s="1312"/>
      <c r="U29" s="1287"/>
      <c r="V29" s="1287"/>
      <c r="W29" s="1287"/>
      <c r="X29" s="1287"/>
      <c r="Y29" s="1287"/>
      <c r="Z29" s="1287"/>
      <c r="AA29" s="1287"/>
      <c r="AB29" s="1287"/>
      <c r="AC29" s="1287"/>
      <c r="AD29" s="1287"/>
      <c r="AE29" s="1287"/>
    </row>
    <row r="30" spans="2:31" ht="22.5" customHeight="1">
      <c r="B30" s="2078" t="s">
        <v>2182</v>
      </c>
      <c r="C30" s="2079"/>
      <c r="D30" s="2079"/>
      <c r="E30" s="2075">
        <v>495</v>
      </c>
      <c r="F30" s="2075"/>
      <c r="G30" s="2075"/>
      <c r="H30" s="2077">
        <v>1450</v>
      </c>
      <c r="I30" s="2077"/>
      <c r="J30" s="2077">
        <v>556</v>
      </c>
      <c r="K30" s="2077"/>
      <c r="L30" s="2077">
        <v>6063</v>
      </c>
      <c r="M30" s="2077"/>
      <c r="N30" s="2077"/>
      <c r="O30" s="2077">
        <v>2</v>
      </c>
      <c r="P30" s="2077"/>
      <c r="Q30" s="2075">
        <v>846</v>
      </c>
      <c r="R30" s="2076"/>
      <c r="S30" s="1360"/>
      <c r="T30" s="1312"/>
      <c r="U30" s="1287"/>
      <c r="V30" s="1287"/>
      <c r="W30" s="1287"/>
      <c r="X30" s="1287"/>
      <c r="Y30" s="1287"/>
      <c r="Z30" s="1287"/>
      <c r="AA30" s="1287"/>
      <c r="AB30" s="1287"/>
      <c r="AC30" s="1287"/>
      <c r="AD30" s="1287"/>
      <c r="AE30" s="1287"/>
    </row>
    <row r="31" spans="2:31" ht="22.5" customHeight="1">
      <c r="B31" s="2107" t="s">
        <v>2258</v>
      </c>
      <c r="C31" s="2108"/>
      <c r="D31" s="2108"/>
      <c r="E31" s="2109">
        <v>515</v>
      </c>
      <c r="F31" s="2109"/>
      <c r="G31" s="2109"/>
      <c r="H31" s="2096">
        <v>1447</v>
      </c>
      <c r="I31" s="2096"/>
      <c r="J31" s="2096">
        <v>708</v>
      </c>
      <c r="K31" s="2096"/>
      <c r="L31" s="2096">
        <v>6431</v>
      </c>
      <c r="M31" s="2096"/>
      <c r="N31" s="2096"/>
      <c r="O31" s="2096" t="s">
        <v>1354</v>
      </c>
      <c r="P31" s="2096"/>
      <c r="Q31" s="2110">
        <v>1001</v>
      </c>
      <c r="R31" s="2111"/>
      <c r="S31" s="1360"/>
      <c r="T31" s="1312"/>
      <c r="U31" s="1287"/>
      <c r="V31" s="1287"/>
      <c r="W31" s="1287"/>
      <c r="X31" s="1287"/>
      <c r="Y31" s="1287"/>
      <c r="Z31" s="1287"/>
      <c r="AA31" s="1287"/>
      <c r="AB31" s="1287"/>
      <c r="AC31" s="1287"/>
      <c r="AD31" s="1287"/>
      <c r="AE31" s="1287"/>
    </row>
    <row r="32" spans="2:31" ht="15.75" customHeight="1">
      <c r="B32" s="1557" t="s">
        <v>2026</v>
      </c>
      <c r="C32" s="1557"/>
      <c r="D32" s="1557"/>
      <c r="E32" s="1557"/>
      <c r="F32" s="1557"/>
      <c r="G32" s="1557"/>
      <c r="H32" s="1557"/>
      <c r="I32" s="1557"/>
      <c r="J32" s="1557"/>
      <c r="K32" s="1557"/>
      <c r="L32" s="1557"/>
      <c r="M32" s="1557"/>
      <c r="N32" s="1557"/>
      <c r="O32" s="1557"/>
      <c r="P32" s="1557"/>
      <c r="Q32" s="1557"/>
      <c r="R32" s="1557"/>
      <c r="S32" s="1557"/>
      <c r="T32" s="1557"/>
      <c r="U32" s="1557"/>
      <c r="V32" s="1557"/>
      <c r="W32" s="1557"/>
      <c r="X32" s="1557"/>
      <c r="Y32" s="1557"/>
      <c r="Z32" s="1557"/>
      <c r="AA32" s="1557"/>
      <c r="AB32" s="1557"/>
      <c r="AC32" s="1557"/>
      <c r="AD32" s="1557"/>
      <c r="AE32" s="1557"/>
    </row>
    <row r="33" spans="2:31" ht="15.75" customHeight="1">
      <c r="B33" s="284"/>
      <c r="C33" s="1557" t="s">
        <v>2027</v>
      </c>
      <c r="D33" s="1557"/>
      <c r="E33" s="1557"/>
      <c r="F33" s="1557"/>
      <c r="G33" s="1557"/>
      <c r="H33" s="1557"/>
      <c r="I33" s="1557"/>
      <c r="J33" s="1557"/>
      <c r="K33" s="1557"/>
      <c r="L33" s="1557"/>
      <c r="M33" s="1557"/>
      <c r="N33" s="1557"/>
      <c r="O33" s="1557"/>
      <c r="P33" s="1557"/>
      <c r="Q33" s="1557"/>
      <c r="R33" s="1557"/>
      <c r="S33" s="1557"/>
      <c r="T33" s="1557"/>
      <c r="U33" s="1557"/>
      <c r="V33" s="1557"/>
      <c r="W33" s="1557"/>
      <c r="X33" s="1557"/>
      <c r="Y33" s="1557"/>
      <c r="Z33" s="1557"/>
      <c r="AA33" s="1557"/>
      <c r="AB33" s="1557"/>
      <c r="AC33" s="1557"/>
      <c r="AD33" s="1557"/>
      <c r="AE33" s="1557"/>
    </row>
    <row r="34" spans="2:31" ht="15.75" customHeight="1">
      <c r="B34" s="1557" t="s">
        <v>2028</v>
      </c>
      <c r="C34" s="1557"/>
      <c r="D34" s="1557"/>
      <c r="E34" s="1557"/>
      <c r="F34" s="1557"/>
      <c r="G34" s="1557"/>
      <c r="H34" s="1557"/>
      <c r="I34" s="1557"/>
      <c r="J34" s="1557"/>
      <c r="K34" s="1557"/>
      <c r="L34" s="1557"/>
      <c r="M34" s="1557"/>
      <c r="N34" s="1557"/>
      <c r="O34" s="1557"/>
      <c r="P34" s="1557"/>
      <c r="Q34" s="1557"/>
      <c r="R34" s="1557"/>
      <c r="S34" s="1557"/>
      <c r="T34" s="1557"/>
      <c r="U34" s="1557"/>
      <c r="V34" s="1557"/>
      <c r="W34" s="1557"/>
      <c r="X34" s="1557"/>
      <c r="Y34" s="1557"/>
      <c r="Z34" s="1557"/>
      <c r="AA34" s="1557"/>
      <c r="AB34" s="1557"/>
      <c r="AC34" s="1557"/>
      <c r="AD34" s="1557"/>
      <c r="AE34" s="1557"/>
    </row>
    <row r="35" spans="2:31" ht="15.75" customHeight="1">
      <c r="B35" s="344"/>
      <c r="C35" s="1557" t="s">
        <v>2222</v>
      </c>
      <c r="D35" s="1557"/>
      <c r="E35" s="1557"/>
      <c r="F35" s="1557"/>
      <c r="G35" s="1557"/>
      <c r="H35" s="1557"/>
      <c r="I35" s="1557"/>
      <c r="J35" s="1557"/>
      <c r="K35" s="1557"/>
      <c r="L35" s="1557"/>
      <c r="M35" s="1557"/>
      <c r="N35" s="1557"/>
      <c r="O35" s="1557"/>
      <c r="P35" s="1557"/>
      <c r="Q35" s="1557"/>
      <c r="R35" s="1557"/>
      <c r="S35" s="1557"/>
      <c r="T35" s="1557"/>
      <c r="U35" s="1557"/>
      <c r="V35" s="1557"/>
      <c r="W35" s="1557"/>
      <c r="X35" s="1557"/>
      <c r="Y35" s="1557"/>
      <c r="Z35" s="1557"/>
      <c r="AA35" s="1557"/>
      <c r="AB35" s="1557"/>
      <c r="AC35" s="1557"/>
      <c r="AD35" s="1557"/>
      <c r="AE35" s="1557"/>
    </row>
    <row r="36" spans="2:31" ht="15.75" customHeight="1">
      <c r="B36" s="356"/>
      <c r="C36" s="2104" t="s">
        <v>2223</v>
      </c>
      <c r="D36" s="2104"/>
      <c r="E36" s="2104"/>
      <c r="F36" s="2104"/>
      <c r="G36" s="2104"/>
      <c r="H36" s="2104"/>
      <c r="I36" s="2104"/>
      <c r="J36" s="2104"/>
      <c r="K36" s="2104"/>
      <c r="L36" s="2104"/>
      <c r="M36" s="2104"/>
      <c r="N36" s="2104"/>
      <c r="O36" s="2104"/>
      <c r="P36" s="2104"/>
      <c r="Q36" s="2104"/>
      <c r="R36" s="2104"/>
      <c r="S36" s="2104"/>
      <c r="T36" s="2104"/>
      <c r="U36" s="2104"/>
      <c r="V36" s="2104"/>
      <c r="W36" s="2104"/>
      <c r="X36" s="2104"/>
      <c r="Y36" s="2104"/>
      <c r="Z36" s="2104"/>
      <c r="AA36" s="2104"/>
      <c r="AB36" s="2104"/>
      <c r="AC36" s="2104"/>
      <c r="AD36" s="2104"/>
      <c r="AE36" s="2104"/>
    </row>
    <row r="37" spans="2:31">
      <c r="B37" s="1287"/>
      <c r="C37" s="1287"/>
      <c r="D37" s="1287"/>
      <c r="E37" s="1287"/>
      <c r="F37" s="1287"/>
      <c r="G37" s="1287"/>
      <c r="H37" s="1287"/>
      <c r="I37" s="1287"/>
      <c r="J37" s="1287"/>
      <c r="K37" s="1287"/>
      <c r="L37" s="1287"/>
      <c r="M37" s="1287"/>
      <c r="N37" s="1287"/>
      <c r="O37" s="1287"/>
      <c r="P37" s="1287"/>
      <c r="Q37" s="1287"/>
      <c r="R37" s="1287"/>
      <c r="S37" s="1287"/>
      <c r="T37" s="1287"/>
      <c r="U37" s="1287"/>
      <c r="V37" s="1287"/>
      <c r="W37" s="1287"/>
      <c r="X37" s="1287"/>
      <c r="Y37" s="1287"/>
      <c r="Z37" s="1287"/>
      <c r="AA37" s="1287"/>
      <c r="AB37" s="1287"/>
      <c r="AC37" s="1287"/>
      <c r="AD37" s="1287"/>
      <c r="AE37" s="1287"/>
    </row>
  </sheetData>
  <mergeCells count="216">
    <mergeCell ref="C36:AE36"/>
    <mergeCell ref="O30:P30"/>
    <mergeCell ref="O31:P31"/>
    <mergeCell ref="B32:AE32"/>
    <mergeCell ref="C33:AE33"/>
    <mergeCell ref="Q19:S19"/>
    <mergeCell ref="T19:U19"/>
    <mergeCell ref="E25:G26"/>
    <mergeCell ref="E27:G27"/>
    <mergeCell ref="E28:G28"/>
    <mergeCell ref="B31:D31"/>
    <mergeCell ref="E31:G31"/>
    <mergeCell ref="Q31:R31"/>
    <mergeCell ref="O29:P29"/>
    <mergeCell ref="J31:K31"/>
    <mergeCell ref="L29:N29"/>
    <mergeCell ref="L30:N30"/>
    <mergeCell ref="L31:N31"/>
    <mergeCell ref="E29:G29"/>
    <mergeCell ref="E30:G30"/>
    <mergeCell ref="B27:D27"/>
    <mergeCell ref="B28:D28"/>
    <mergeCell ref="B21:M21"/>
    <mergeCell ref="L27:N27"/>
    <mergeCell ref="AD18:AE18"/>
    <mergeCell ref="AD19:AE19"/>
    <mergeCell ref="AB18:AC18"/>
    <mergeCell ref="AB19:AC19"/>
    <mergeCell ref="Z16:AA16"/>
    <mergeCell ref="C35:AE35"/>
    <mergeCell ref="V15:W15"/>
    <mergeCell ref="X15:Y15"/>
    <mergeCell ref="Z15:AA15"/>
    <mergeCell ref="J29:K29"/>
    <mergeCell ref="J30:K30"/>
    <mergeCell ref="O28:P28"/>
    <mergeCell ref="Z19:AA19"/>
    <mergeCell ref="T15:U15"/>
    <mergeCell ref="B34:AE34"/>
    <mergeCell ref="X17:Y17"/>
    <mergeCell ref="AD16:AE16"/>
    <mergeCell ref="AD17:AE17"/>
    <mergeCell ref="X18:Y18"/>
    <mergeCell ref="X19:Y19"/>
    <mergeCell ref="B18:D18"/>
    <mergeCell ref="E18:G18"/>
    <mergeCell ref="H18:J18"/>
    <mergeCell ref="T18:U18"/>
    <mergeCell ref="W11:AE11"/>
    <mergeCell ref="V5:W5"/>
    <mergeCell ref="V7:W7"/>
    <mergeCell ref="V4:W4"/>
    <mergeCell ref="AD12:AE14"/>
    <mergeCell ref="AD15:AE15"/>
    <mergeCell ref="Z14:AA14"/>
    <mergeCell ref="Z7:AA7"/>
    <mergeCell ref="X6:Y6"/>
    <mergeCell ref="X7:Y7"/>
    <mergeCell ref="AD4:AE4"/>
    <mergeCell ref="AD5:AE5"/>
    <mergeCell ref="V14:W14"/>
    <mergeCell ref="X14:Y14"/>
    <mergeCell ref="AD3:AE3"/>
    <mergeCell ref="Z4:AA4"/>
    <mergeCell ref="Z5:AA5"/>
    <mergeCell ref="Z6:AA6"/>
    <mergeCell ref="T8:U8"/>
    <mergeCell ref="Z8:AA8"/>
    <mergeCell ref="AB4:AC4"/>
    <mergeCell ref="AB5:AC5"/>
    <mergeCell ref="AB6:AC6"/>
    <mergeCell ref="V6:W6"/>
    <mergeCell ref="AD6:AE6"/>
    <mergeCell ref="AD7:AE7"/>
    <mergeCell ref="AD8:AE8"/>
    <mergeCell ref="V8:W8"/>
    <mergeCell ref="X4:Y4"/>
    <mergeCell ref="AB3:AC3"/>
    <mergeCell ref="X5:Y5"/>
    <mergeCell ref="AB7:AC7"/>
    <mergeCell ref="AB8:AC8"/>
    <mergeCell ref="V3:W3"/>
    <mergeCell ref="X3:Y3"/>
    <mergeCell ref="Z3:AA3"/>
    <mergeCell ref="P8:Q8"/>
    <mergeCell ref="X8:Y8"/>
    <mergeCell ref="R5:S5"/>
    <mergeCell ref="R6:S6"/>
    <mergeCell ref="R7:S7"/>
    <mergeCell ref="T5:U5"/>
    <mergeCell ref="T6:U6"/>
    <mergeCell ref="H5:I5"/>
    <mergeCell ref="H6:I6"/>
    <mergeCell ref="H7:I7"/>
    <mergeCell ref="T7:U7"/>
    <mergeCell ref="J5:K5"/>
    <mergeCell ref="J6:K6"/>
    <mergeCell ref="J7:K7"/>
    <mergeCell ref="P7:Q7"/>
    <mergeCell ref="J8:K8"/>
    <mergeCell ref="N4:O4"/>
    <mergeCell ref="R4:S4"/>
    <mergeCell ref="H3:I3"/>
    <mergeCell ref="J3:K3"/>
    <mergeCell ref="H4:I4"/>
    <mergeCell ref="J4:K4"/>
    <mergeCell ref="P4:Q4"/>
    <mergeCell ref="T4:U4"/>
    <mergeCell ref="L3:M3"/>
    <mergeCell ref="T3:U3"/>
    <mergeCell ref="N3:O3"/>
    <mergeCell ref="P3:Q3"/>
    <mergeCell ref="R3:S3"/>
    <mergeCell ref="V18:W18"/>
    <mergeCell ref="H28:I28"/>
    <mergeCell ref="J27:K27"/>
    <mergeCell ref="H26:I26"/>
    <mergeCell ref="J26:K26"/>
    <mergeCell ref="H25:K25"/>
    <mergeCell ref="N18:P18"/>
    <mergeCell ref="H19:J19"/>
    <mergeCell ref="K19:M19"/>
    <mergeCell ref="N19:P19"/>
    <mergeCell ref="V19:W19"/>
    <mergeCell ref="Q28:R28"/>
    <mergeCell ref="B30:D30"/>
    <mergeCell ref="L25:N26"/>
    <mergeCell ref="O27:P27"/>
    <mergeCell ref="H30:I30"/>
    <mergeCell ref="H31:I31"/>
    <mergeCell ref="J28:K28"/>
    <mergeCell ref="Z17:AA17"/>
    <mergeCell ref="Z18:AA18"/>
    <mergeCell ref="B20:S20"/>
    <mergeCell ref="B22:S22"/>
    <mergeCell ref="H27:I27"/>
    <mergeCell ref="Q30:R30"/>
    <mergeCell ref="V17:W17"/>
    <mergeCell ref="Q17:S17"/>
    <mergeCell ref="N17:P17"/>
    <mergeCell ref="T17:U17"/>
    <mergeCell ref="E17:G17"/>
    <mergeCell ref="H17:J17"/>
    <mergeCell ref="K17:M17"/>
    <mergeCell ref="B24:S24"/>
    <mergeCell ref="O25:P26"/>
    <mergeCell ref="B19:D19"/>
    <mergeCell ref="E19:G19"/>
    <mergeCell ref="L28:N28"/>
    <mergeCell ref="AB17:AC17"/>
    <mergeCell ref="N12:P14"/>
    <mergeCell ref="T12:AA13"/>
    <mergeCell ref="AB12:AC14"/>
    <mergeCell ref="AB15:AC15"/>
    <mergeCell ref="AB16:AC16"/>
    <mergeCell ref="X16:Y16"/>
    <mergeCell ref="N16:P16"/>
    <mergeCell ref="Q15:S15"/>
    <mergeCell ref="T16:U16"/>
    <mergeCell ref="Q16:S16"/>
    <mergeCell ref="V16:W16"/>
    <mergeCell ref="T14:U14"/>
    <mergeCell ref="B3:C3"/>
    <mergeCell ref="B4:C4"/>
    <mergeCell ref="B5:C5"/>
    <mergeCell ref="B6:C6"/>
    <mergeCell ref="F3:G3"/>
    <mergeCell ref="B7:C7"/>
    <mergeCell ref="D3:E3"/>
    <mergeCell ref="D4:E4"/>
    <mergeCell ref="D5:E5"/>
    <mergeCell ref="D6:E6"/>
    <mergeCell ref="D7:E7"/>
    <mergeCell ref="F4:G4"/>
    <mergeCell ref="B8:C8"/>
    <mergeCell ref="F5:G5"/>
    <mergeCell ref="F6:G6"/>
    <mergeCell ref="F7:G7"/>
    <mergeCell ref="L4:M4"/>
    <mergeCell ref="L5:M5"/>
    <mergeCell ref="L6:M6"/>
    <mergeCell ref="L7:M7"/>
    <mergeCell ref="Q27:R27"/>
    <mergeCell ref="H12:J14"/>
    <mergeCell ref="D8:E8"/>
    <mergeCell ref="F8:G8"/>
    <mergeCell ref="H8:I8"/>
    <mergeCell ref="L8:M8"/>
    <mergeCell ref="Q12:S14"/>
    <mergeCell ref="N8:O8"/>
    <mergeCell ref="P5:Q5"/>
    <mergeCell ref="P6:Q6"/>
    <mergeCell ref="R8:S8"/>
    <mergeCell ref="N5:O5"/>
    <mergeCell ref="N6:O6"/>
    <mergeCell ref="N7:O7"/>
    <mergeCell ref="K12:M14"/>
    <mergeCell ref="B12:D14"/>
    <mergeCell ref="E12:G14"/>
    <mergeCell ref="Q29:R29"/>
    <mergeCell ref="H16:J16"/>
    <mergeCell ref="K16:M16"/>
    <mergeCell ref="K18:M18"/>
    <mergeCell ref="B17:D17"/>
    <mergeCell ref="H29:I29"/>
    <mergeCell ref="K15:M15"/>
    <mergeCell ref="N15:P15"/>
    <mergeCell ref="B15:D15"/>
    <mergeCell ref="H15:J15"/>
    <mergeCell ref="B29:D29"/>
    <mergeCell ref="B25:D26"/>
    <mergeCell ref="E15:G15"/>
    <mergeCell ref="Q25:R26"/>
    <mergeCell ref="Q18:S18"/>
    <mergeCell ref="B16:D16"/>
    <mergeCell ref="E16:G16"/>
  </mergeCells>
  <phoneticPr fontId="2"/>
  <pageMargins left="0.78740157480314965" right="0.78740157480314965" top="0.59055118110236227" bottom="0.59055118110236227" header="0.39370078740157483" footer="0.39370078740157483"/>
  <pageSetup paperSize="9" scale="89" firstPageNumber="28" orientation="portrait" useFirstPageNumber="1" r:id="rId1"/>
  <headerFooter alignWithMargins="0">
    <oddHeader>&amp;R&amp;A</oddHeader>
    <oddFooter>&amp;C－３０－</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N41"/>
  <sheetViews>
    <sheetView zoomScaleNormal="100" workbookViewId="0">
      <selection activeCell="AD11" sqref="AD11"/>
    </sheetView>
  </sheetViews>
  <sheetFormatPr defaultRowHeight="12"/>
  <cols>
    <col min="1" max="1" width="1.25" style="30" customWidth="1"/>
    <col min="2" max="3" width="3.875" style="30" customWidth="1"/>
    <col min="4" max="4" width="4.25" style="30" customWidth="1"/>
    <col min="5" max="28" width="3.25" style="30" customWidth="1"/>
    <col min="29" max="29" width="3.75" style="30" customWidth="1"/>
    <col min="30" max="31" width="3.875" style="30" customWidth="1"/>
    <col min="32" max="32" width="3.75" style="30" customWidth="1"/>
    <col min="33" max="34" width="3.875" style="30" customWidth="1"/>
    <col min="35" max="16384" width="9" style="30"/>
  </cols>
  <sheetData>
    <row r="1" spans="1:40" s="151" customFormat="1" ht="26.25" customHeight="1">
      <c r="A1" s="147" t="s">
        <v>1477</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40" ht="15.95" customHeight="1">
      <c r="A2" s="1287"/>
      <c r="B2" s="2099" t="s">
        <v>1046</v>
      </c>
      <c r="C2" s="2099"/>
      <c r="D2" s="2099"/>
      <c r="E2" s="344"/>
      <c r="F2" s="357"/>
      <c r="G2" s="357"/>
      <c r="H2" s="357"/>
      <c r="I2" s="357"/>
      <c r="J2" s="357"/>
      <c r="K2" s="357"/>
      <c r="L2" s="357"/>
      <c r="M2" s="357"/>
      <c r="N2" s="357"/>
      <c r="O2" s="357"/>
      <c r="P2" s="357"/>
      <c r="Q2" s="344"/>
      <c r="R2" s="344"/>
      <c r="S2" s="344"/>
      <c r="T2" s="344"/>
      <c r="U2" s="357"/>
      <c r="V2" s="358"/>
      <c r="W2" s="358"/>
      <c r="X2" s="1665" t="s">
        <v>1478</v>
      </c>
      <c r="Y2" s="1447"/>
      <c r="Z2" s="1447"/>
      <c r="AA2" s="1447"/>
      <c r="AB2" s="1447"/>
    </row>
    <row r="3" spans="1:40" ht="15.95" customHeight="1">
      <c r="A3" s="1287"/>
      <c r="B3" s="1748" t="s">
        <v>1479</v>
      </c>
      <c r="C3" s="1525"/>
      <c r="D3" s="1525"/>
      <c r="E3" s="1525" t="s">
        <v>2035</v>
      </c>
      <c r="F3" s="1525"/>
      <c r="G3" s="1525"/>
      <c r="H3" s="1525"/>
      <c r="I3" s="1525"/>
      <c r="J3" s="1525"/>
      <c r="K3" s="1525"/>
      <c r="L3" s="1525"/>
      <c r="M3" s="1525" t="s">
        <v>2183</v>
      </c>
      <c r="N3" s="1525"/>
      <c r="O3" s="1525"/>
      <c r="P3" s="1525"/>
      <c r="Q3" s="1525"/>
      <c r="R3" s="1525"/>
      <c r="S3" s="1525"/>
      <c r="T3" s="1525"/>
      <c r="U3" s="2130" t="s">
        <v>2259</v>
      </c>
      <c r="V3" s="1525"/>
      <c r="W3" s="1525"/>
      <c r="X3" s="1525"/>
      <c r="Y3" s="1525"/>
      <c r="Z3" s="1525"/>
      <c r="AA3" s="1525"/>
      <c r="AB3" s="1769"/>
    </row>
    <row r="4" spans="1:40" ht="41.25" customHeight="1">
      <c r="A4" s="1287"/>
      <c r="B4" s="1749"/>
      <c r="C4" s="1499"/>
      <c r="D4" s="1499"/>
      <c r="E4" s="1686" t="s">
        <v>1480</v>
      </c>
      <c r="F4" s="1674"/>
      <c r="G4" s="1686" t="s">
        <v>42</v>
      </c>
      <c r="H4" s="1674"/>
      <c r="I4" s="1686" t="s">
        <v>43</v>
      </c>
      <c r="J4" s="1674"/>
      <c r="K4" s="2117" t="s">
        <v>2366</v>
      </c>
      <c r="L4" s="2117"/>
      <c r="M4" s="1686" t="s">
        <v>1480</v>
      </c>
      <c r="N4" s="1674"/>
      <c r="O4" s="1686" t="s">
        <v>42</v>
      </c>
      <c r="P4" s="1674"/>
      <c r="Q4" s="1686" t="s">
        <v>43</v>
      </c>
      <c r="R4" s="1674"/>
      <c r="S4" s="2117" t="s">
        <v>2366</v>
      </c>
      <c r="T4" s="2117"/>
      <c r="U4" s="2131" t="s">
        <v>1480</v>
      </c>
      <c r="V4" s="1674"/>
      <c r="W4" s="1686" t="s">
        <v>42</v>
      </c>
      <c r="X4" s="1674"/>
      <c r="Y4" s="1686" t="s">
        <v>43</v>
      </c>
      <c r="Z4" s="1674"/>
      <c r="AA4" s="2117" t="s">
        <v>2366</v>
      </c>
      <c r="AB4" s="2132"/>
    </row>
    <row r="5" spans="1:40" ht="21" customHeight="1">
      <c r="A5" s="1287"/>
      <c r="B5" s="1749" t="s">
        <v>583</v>
      </c>
      <c r="C5" s="1499"/>
      <c r="D5" s="1499"/>
      <c r="E5" s="2112">
        <v>6787</v>
      </c>
      <c r="F5" s="2112"/>
      <c r="G5" s="2112">
        <v>1</v>
      </c>
      <c r="H5" s="2112"/>
      <c r="I5" s="2114" t="s">
        <v>2393</v>
      </c>
      <c r="J5" s="2114"/>
      <c r="K5" s="2114" t="s">
        <v>2393</v>
      </c>
      <c r="L5" s="2114"/>
      <c r="M5" s="2112">
        <v>5809</v>
      </c>
      <c r="N5" s="2112"/>
      <c r="O5" s="2112">
        <v>1</v>
      </c>
      <c r="P5" s="2112"/>
      <c r="Q5" s="2114" t="s">
        <v>2393</v>
      </c>
      <c r="R5" s="2114"/>
      <c r="S5" s="2114" t="s">
        <v>2393</v>
      </c>
      <c r="T5" s="2114"/>
      <c r="U5" s="2116">
        <v>4229</v>
      </c>
      <c r="V5" s="2112"/>
      <c r="W5" s="2112">
        <v>0</v>
      </c>
      <c r="X5" s="2112"/>
      <c r="Y5" s="2114" t="s">
        <v>2393</v>
      </c>
      <c r="Z5" s="2114"/>
      <c r="AA5" s="2114" t="s">
        <v>2393</v>
      </c>
      <c r="AB5" s="2115"/>
    </row>
    <row r="6" spans="1:40" ht="21" customHeight="1">
      <c r="A6" s="1287"/>
      <c r="B6" s="1749" t="s">
        <v>261</v>
      </c>
      <c r="C6" s="1499"/>
      <c r="D6" s="1499"/>
      <c r="E6" s="2112">
        <v>532</v>
      </c>
      <c r="F6" s="2112"/>
      <c r="G6" s="2112">
        <v>44</v>
      </c>
      <c r="H6" s="2112"/>
      <c r="I6" s="2112">
        <v>41</v>
      </c>
      <c r="J6" s="2112"/>
      <c r="K6" s="2112">
        <v>3</v>
      </c>
      <c r="L6" s="2112"/>
      <c r="M6" s="2112">
        <v>540</v>
      </c>
      <c r="N6" s="2112"/>
      <c r="O6" s="2112">
        <v>62</v>
      </c>
      <c r="P6" s="2112"/>
      <c r="Q6" s="2112">
        <v>59</v>
      </c>
      <c r="R6" s="2112"/>
      <c r="S6" s="2112">
        <v>2</v>
      </c>
      <c r="T6" s="2112"/>
      <c r="U6" s="2116">
        <v>408</v>
      </c>
      <c r="V6" s="2112"/>
      <c r="W6" s="2112">
        <v>35</v>
      </c>
      <c r="X6" s="2112"/>
      <c r="Y6" s="2112">
        <v>34</v>
      </c>
      <c r="Z6" s="2112"/>
      <c r="AA6" s="2112">
        <v>1</v>
      </c>
      <c r="AB6" s="2133"/>
    </row>
    <row r="7" spans="1:40" ht="21" customHeight="1">
      <c r="A7" s="1287"/>
      <c r="B7" s="2046" t="s">
        <v>262</v>
      </c>
      <c r="C7" s="1499"/>
      <c r="D7" s="1499"/>
      <c r="E7" s="2112">
        <v>1004</v>
      </c>
      <c r="F7" s="2112"/>
      <c r="G7" s="2112">
        <v>53</v>
      </c>
      <c r="H7" s="2112"/>
      <c r="I7" s="2112">
        <v>47</v>
      </c>
      <c r="J7" s="2112"/>
      <c r="K7" s="2112">
        <v>2</v>
      </c>
      <c r="L7" s="2112"/>
      <c r="M7" s="2112">
        <v>1884</v>
      </c>
      <c r="N7" s="2112"/>
      <c r="O7" s="2112">
        <v>136</v>
      </c>
      <c r="P7" s="2112"/>
      <c r="Q7" s="2112">
        <v>103</v>
      </c>
      <c r="R7" s="2112"/>
      <c r="S7" s="2112">
        <v>8</v>
      </c>
      <c r="T7" s="2112"/>
      <c r="U7" s="2116">
        <v>1060</v>
      </c>
      <c r="V7" s="2112"/>
      <c r="W7" s="2112">
        <v>77</v>
      </c>
      <c r="X7" s="2112"/>
      <c r="Y7" s="2112">
        <v>66</v>
      </c>
      <c r="Z7" s="2112"/>
      <c r="AA7" s="2112">
        <v>0</v>
      </c>
      <c r="AB7" s="2133"/>
    </row>
    <row r="8" spans="1:40" ht="21" customHeight="1">
      <c r="A8" s="1287"/>
      <c r="B8" s="1749" t="s">
        <v>263</v>
      </c>
      <c r="C8" s="1499"/>
      <c r="D8" s="1499"/>
      <c r="E8" s="2112">
        <v>472</v>
      </c>
      <c r="F8" s="2112"/>
      <c r="G8" s="2112">
        <v>51</v>
      </c>
      <c r="H8" s="2112"/>
      <c r="I8" s="2112">
        <v>50</v>
      </c>
      <c r="J8" s="2112"/>
      <c r="K8" s="2112">
        <v>2</v>
      </c>
      <c r="L8" s="2112"/>
      <c r="M8" s="2112">
        <v>658</v>
      </c>
      <c r="N8" s="2112"/>
      <c r="O8" s="2112">
        <v>74</v>
      </c>
      <c r="P8" s="2112"/>
      <c r="Q8" s="2112">
        <v>71</v>
      </c>
      <c r="R8" s="2112"/>
      <c r="S8" s="2112">
        <v>4</v>
      </c>
      <c r="T8" s="2112"/>
      <c r="U8" s="2116">
        <v>511</v>
      </c>
      <c r="V8" s="2112"/>
      <c r="W8" s="2112">
        <v>57</v>
      </c>
      <c r="X8" s="2112"/>
      <c r="Y8" s="2112">
        <v>56</v>
      </c>
      <c r="Z8" s="2112"/>
      <c r="AA8" s="2112">
        <v>0</v>
      </c>
      <c r="AB8" s="2133"/>
    </row>
    <row r="9" spans="1:40" ht="21" customHeight="1">
      <c r="A9" s="1287"/>
      <c r="B9" s="1749" t="s">
        <v>264</v>
      </c>
      <c r="C9" s="1499"/>
      <c r="D9" s="1499"/>
      <c r="E9" s="2112">
        <v>816</v>
      </c>
      <c r="F9" s="2112"/>
      <c r="G9" s="2112">
        <v>8</v>
      </c>
      <c r="H9" s="2112"/>
      <c r="I9" s="2112">
        <v>8</v>
      </c>
      <c r="J9" s="2112"/>
      <c r="K9" s="2114" t="s">
        <v>2394</v>
      </c>
      <c r="L9" s="2114"/>
      <c r="M9" s="2112">
        <v>972</v>
      </c>
      <c r="N9" s="2112"/>
      <c r="O9" s="2112">
        <v>10</v>
      </c>
      <c r="P9" s="2112"/>
      <c r="Q9" s="2112">
        <v>10</v>
      </c>
      <c r="R9" s="2112"/>
      <c r="S9" s="2114" t="s">
        <v>2393</v>
      </c>
      <c r="T9" s="2114"/>
      <c r="U9" s="2116">
        <v>759</v>
      </c>
      <c r="V9" s="2112"/>
      <c r="W9" s="2112">
        <v>7</v>
      </c>
      <c r="X9" s="2112"/>
      <c r="Y9" s="2112">
        <v>7</v>
      </c>
      <c r="Z9" s="2112"/>
      <c r="AA9" s="2114">
        <v>0</v>
      </c>
      <c r="AB9" s="2115"/>
    </row>
    <row r="10" spans="1:40" ht="21" customHeight="1">
      <c r="A10" s="1287"/>
      <c r="B10" s="2118" t="s">
        <v>2306</v>
      </c>
      <c r="C10" s="2119"/>
      <c r="D10" s="2120"/>
      <c r="E10" s="2112" t="s">
        <v>15</v>
      </c>
      <c r="F10" s="2112"/>
      <c r="G10" s="2112" t="s">
        <v>15</v>
      </c>
      <c r="H10" s="2112"/>
      <c r="I10" s="2112" t="s">
        <v>15</v>
      </c>
      <c r="J10" s="2112"/>
      <c r="K10" s="2112" t="s">
        <v>15</v>
      </c>
      <c r="L10" s="2112"/>
      <c r="M10" s="2112" t="s">
        <v>15</v>
      </c>
      <c r="N10" s="2112"/>
      <c r="O10" s="2112" t="s">
        <v>15</v>
      </c>
      <c r="P10" s="2112"/>
      <c r="Q10" s="2112" t="s">
        <v>15</v>
      </c>
      <c r="R10" s="2112"/>
      <c r="S10" s="2112" t="s">
        <v>15</v>
      </c>
      <c r="T10" s="2112"/>
      <c r="U10" s="2116">
        <v>231</v>
      </c>
      <c r="V10" s="2112"/>
      <c r="W10" s="2112">
        <v>3</v>
      </c>
      <c r="X10" s="2112"/>
      <c r="Y10" s="2112">
        <v>3</v>
      </c>
      <c r="Z10" s="2112"/>
      <c r="AA10" s="2114">
        <v>0</v>
      </c>
      <c r="AB10" s="2115"/>
    </row>
    <row r="11" spans="1:40" ht="21" customHeight="1">
      <c r="A11" s="1287"/>
      <c r="B11" s="1749" t="s">
        <v>1816</v>
      </c>
      <c r="C11" s="1499"/>
      <c r="D11" s="1499"/>
      <c r="E11" s="2112">
        <v>4317</v>
      </c>
      <c r="F11" s="2112"/>
      <c r="G11" s="2112" t="s">
        <v>2393</v>
      </c>
      <c r="H11" s="2112"/>
      <c r="I11" s="2112" t="s">
        <v>2393</v>
      </c>
      <c r="J11" s="2112"/>
      <c r="K11" s="2112" t="s">
        <v>2393</v>
      </c>
      <c r="L11" s="2112"/>
      <c r="M11" s="2112">
        <v>4423</v>
      </c>
      <c r="N11" s="2112"/>
      <c r="O11" s="2112" t="s">
        <v>2395</v>
      </c>
      <c r="P11" s="2112"/>
      <c r="Q11" s="2112" t="s">
        <v>2395</v>
      </c>
      <c r="R11" s="2112"/>
      <c r="S11" s="2112" t="s">
        <v>2395</v>
      </c>
      <c r="T11" s="2112"/>
      <c r="U11" s="2135">
        <v>3864</v>
      </c>
      <c r="V11" s="2136"/>
      <c r="W11" s="2112" t="s">
        <v>2396</v>
      </c>
      <c r="X11" s="2112"/>
      <c r="Y11" s="2112" t="s">
        <v>2396</v>
      </c>
      <c r="Z11" s="2112"/>
      <c r="AA11" s="2112" t="s">
        <v>2396</v>
      </c>
      <c r="AB11" s="2133"/>
    </row>
    <row r="12" spans="1:40" ht="21" customHeight="1">
      <c r="A12" s="1287"/>
      <c r="B12" s="1749" t="s">
        <v>16</v>
      </c>
      <c r="C12" s="1499"/>
      <c r="D12" s="1499"/>
      <c r="E12" s="2112">
        <v>2348</v>
      </c>
      <c r="F12" s="2112"/>
      <c r="G12" s="2112" t="s">
        <v>2393</v>
      </c>
      <c r="H12" s="2112"/>
      <c r="I12" s="2112" t="s">
        <v>2393</v>
      </c>
      <c r="J12" s="2112"/>
      <c r="K12" s="2112" t="s">
        <v>2393</v>
      </c>
      <c r="L12" s="2112"/>
      <c r="M12" s="2112">
        <v>2348</v>
      </c>
      <c r="N12" s="2112"/>
      <c r="O12" s="2112" t="s">
        <v>2395</v>
      </c>
      <c r="P12" s="2112"/>
      <c r="Q12" s="2112" t="s">
        <v>2395</v>
      </c>
      <c r="R12" s="2112"/>
      <c r="S12" s="2112" t="s">
        <v>2395</v>
      </c>
      <c r="T12" s="2112"/>
      <c r="U12" s="2116">
        <v>624</v>
      </c>
      <c r="V12" s="2112"/>
      <c r="W12" s="2112" t="s">
        <v>2396</v>
      </c>
      <c r="X12" s="2112"/>
      <c r="Y12" s="2112" t="s">
        <v>2396</v>
      </c>
      <c r="Z12" s="2112"/>
      <c r="AA12" s="2112" t="s">
        <v>2396</v>
      </c>
      <c r="AB12" s="2133"/>
    </row>
    <row r="13" spans="1:40" ht="21" customHeight="1">
      <c r="A13" s="1287"/>
      <c r="B13" s="1749" t="s">
        <v>17</v>
      </c>
      <c r="C13" s="1499"/>
      <c r="D13" s="1499"/>
      <c r="E13" s="2112">
        <v>50</v>
      </c>
      <c r="F13" s="2112"/>
      <c r="G13" s="2112" t="s">
        <v>2393</v>
      </c>
      <c r="H13" s="2112"/>
      <c r="I13" s="2112" t="s">
        <v>2393</v>
      </c>
      <c r="J13" s="2112"/>
      <c r="K13" s="2112" t="s">
        <v>2393</v>
      </c>
      <c r="L13" s="2112"/>
      <c r="M13" s="2112">
        <v>45</v>
      </c>
      <c r="N13" s="2112"/>
      <c r="O13" s="2112" t="s">
        <v>2393</v>
      </c>
      <c r="P13" s="2112"/>
      <c r="Q13" s="2112" t="s">
        <v>2393</v>
      </c>
      <c r="R13" s="2112"/>
      <c r="S13" s="2112" t="s">
        <v>2393</v>
      </c>
      <c r="T13" s="2112"/>
      <c r="U13" s="2116">
        <v>41</v>
      </c>
      <c r="V13" s="2112"/>
      <c r="W13" s="2112" t="s">
        <v>2393</v>
      </c>
      <c r="X13" s="2112"/>
      <c r="Y13" s="2112" t="s">
        <v>2393</v>
      </c>
      <c r="Z13" s="2112"/>
      <c r="AA13" s="2112" t="s">
        <v>2393</v>
      </c>
      <c r="AB13" s="2133"/>
      <c r="AC13" s="29"/>
      <c r="AD13" s="29"/>
      <c r="AE13" s="29"/>
      <c r="AF13" s="29"/>
      <c r="AG13" s="29"/>
      <c r="AH13" s="29"/>
      <c r="AI13" s="29"/>
      <c r="AJ13" s="29"/>
      <c r="AK13" s="29"/>
      <c r="AL13" s="29"/>
      <c r="AM13" s="29"/>
      <c r="AN13" s="29"/>
    </row>
    <row r="14" spans="1:40" ht="21" customHeight="1">
      <c r="A14" s="1287"/>
      <c r="B14" s="2144" t="s">
        <v>2319</v>
      </c>
      <c r="C14" s="2145"/>
      <c r="D14" s="2145"/>
      <c r="E14" s="2143">
        <v>442</v>
      </c>
      <c r="F14" s="2143"/>
      <c r="G14" s="2143" t="s">
        <v>2393</v>
      </c>
      <c r="H14" s="2143"/>
      <c r="I14" s="2143" t="s">
        <v>2393</v>
      </c>
      <c r="J14" s="2143"/>
      <c r="K14" s="2143">
        <v>5</v>
      </c>
      <c r="L14" s="2143"/>
      <c r="M14" s="2143">
        <v>610</v>
      </c>
      <c r="N14" s="2143"/>
      <c r="O14" s="2112" t="s">
        <v>2393</v>
      </c>
      <c r="P14" s="2112"/>
      <c r="Q14" s="2112" t="s">
        <v>2393</v>
      </c>
      <c r="R14" s="2112"/>
      <c r="S14" s="2112">
        <v>0</v>
      </c>
      <c r="T14" s="2112"/>
      <c r="U14" s="2142">
        <v>630</v>
      </c>
      <c r="V14" s="2143"/>
      <c r="W14" s="2112" t="s">
        <v>2393</v>
      </c>
      <c r="X14" s="2112"/>
      <c r="Y14" s="2112" t="s">
        <v>2393</v>
      </c>
      <c r="Z14" s="2112"/>
      <c r="AA14" s="2112">
        <v>2</v>
      </c>
      <c r="AB14" s="2133"/>
      <c r="AC14" s="29"/>
      <c r="AD14" s="29"/>
      <c r="AE14" s="29"/>
      <c r="AF14" s="29"/>
      <c r="AG14" s="29"/>
      <c r="AH14" s="29"/>
      <c r="AI14" s="29"/>
      <c r="AJ14" s="29"/>
      <c r="AK14" s="29"/>
      <c r="AL14" s="29"/>
      <c r="AM14" s="29"/>
      <c r="AN14" s="29"/>
    </row>
    <row r="15" spans="1:40" ht="21" customHeight="1">
      <c r="A15" s="1287"/>
      <c r="B15" s="2147" t="s">
        <v>2320</v>
      </c>
      <c r="C15" s="1500"/>
      <c r="D15" s="1500"/>
      <c r="E15" s="2113" t="s">
        <v>2393</v>
      </c>
      <c r="F15" s="2113"/>
      <c r="G15" s="2113" t="s">
        <v>2393</v>
      </c>
      <c r="H15" s="2113"/>
      <c r="I15" s="2113" t="s">
        <v>2393</v>
      </c>
      <c r="J15" s="2113"/>
      <c r="K15" s="2113" t="s">
        <v>2393</v>
      </c>
      <c r="L15" s="2113"/>
      <c r="M15" s="2113" t="s">
        <v>2393</v>
      </c>
      <c r="N15" s="2113"/>
      <c r="O15" s="2113" t="s">
        <v>2393</v>
      </c>
      <c r="P15" s="2113"/>
      <c r="Q15" s="2113" t="s">
        <v>2393</v>
      </c>
      <c r="R15" s="2113"/>
      <c r="S15" s="2113" t="s">
        <v>2393</v>
      </c>
      <c r="T15" s="2113"/>
      <c r="U15" s="2146">
        <v>147</v>
      </c>
      <c r="V15" s="2113"/>
      <c r="W15" s="2113">
        <v>35</v>
      </c>
      <c r="X15" s="2113"/>
      <c r="Y15" s="2113">
        <v>34</v>
      </c>
      <c r="Z15" s="2113"/>
      <c r="AA15" s="2113">
        <v>12</v>
      </c>
      <c r="AB15" s="2139"/>
      <c r="AC15" s="29"/>
      <c r="AD15" s="29"/>
      <c r="AE15" s="29"/>
      <c r="AF15" s="29"/>
      <c r="AG15" s="29"/>
      <c r="AH15" s="29"/>
      <c r="AI15" s="29"/>
      <c r="AJ15" s="29"/>
      <c r="AK15" s="29"/>
      <c r="AL15" s="29"/>
      <c r="AM15" s="29"/>
      <c r="AN15" s="29"/>
    </row>
    <row r="16" spans="1:40" ht="47.25" customHeight="1">
      <c r="A16" s="1287"/>
      <c r="B16" s="1286"/>
      <c r="C16" s="1286"/>
      <c r="D16" s="1286"/>
      <c r="E16" s="72"/>
      <c r="F16" s="103"/>
      <c r="G16" s="103"/>
      <c r="H16" s="103"/>
      <c r="I16" s="103"/>
      <c r="J16" s="103"/>
      <c r="K16" s="103"/>
      <c r="L16" s="103"/>
      <c r="M16" s="103"/>
      <c r="N16" s="103"/>
      <c r="O16" s="103"/>
      <c r="P16" s="103"/>
      <c r="Q16" s="103"/>
      <c r="R16" s="103"/>
      <c r="S16" s="1287"/>
      <c r="T16" s="103"/>
      <c r="U16" s="103"/>
      <c r="V16" s="104"/>
      <c r="W16" s="104"/>
      <c r="X16" s="1287"/>
      <c r="Y16" s="1287"/>
      <c r="Z16" s="1287"/>
      <c r="AA16" s="1287"/>
      <c r="AB16" s="1287"/>
    </row>
    <row r="17" spans="1:35" s="151" customFormat="1" ht="26.25" customHeight="1">
      <c r="A17" s="1139" t="s">
        <v>535</v>
      </c>
      <c r="B17" s="199"/>
      <c r="C17" s="199"/>
      <c r="D17" s="199"/>
      <c r="E17" s="199"/>
      <c r="F17" s="199"/>
      <c r="G17" s="199"/>
      <c r="H17" s="199"/>
      <c r="I17" s="199"/>
      <c r="J17" s="199"/>
      <c r="K17" s="199"/>
      <c r="L17" s="199"/>
      <c r="M17" s="199"/>
      <c r="N17" s="199"/>
      <c r="O17" s="199"/>
      <c r="P17" s="199"/>
      <c r="Q17" s="199"/>
      <c r="R17" s="199"/>
      <c r="S17" s="199"/>
      <c r="T17" s="199"/>
      <c r="U17" s="199"/>
      <c r="V17" s="199"/>
      <c r="W17" s="199"/>
      <c r="AC17" s="152"/>
      <c r="AD17" s="152"/>
      <c r="AE17" s="152"/>
      <c r="AF17" s="152"/>
      <c r="AG17" s="152"/>
      <c r="AH17" s="152"/>
      <c r="AI17" s="152"/>
    </row>
    <row r="18" spans="1:35" ht="15.95" customHeight="1">
      <c r="A18" s="1287"/>
      <c r="B18" s="344"/>
      <c r="C18" s="344"/>
      <c r="D18" s="344"/>
      <c r="E18" s="344"/>
      <c r="F18" s="344"/>
      <c r="G18" s="344"/>
      <c r="H18" s="344"/>
      <c r="I18" s="344"/>
      <c r="J18" s="344"/>
      <c r="K18" s="344"/>
      <c r="L18" s="344"/>
      <c r="M18" s="344"/>
      <c r="N18" s="344"/>
      <c r="O18" s="344"/>
      <c r="P18" s="1665" t="s">
        <v>536</v>
      </c>
      <c r="Q18" s="1665"/>
      <c r="R18" s="1665"/>
      <c r="S18" s="1665"/>
      <c r="T18" s="1665"/>
      <c r="U18" s="1665"/>
      <c r="V18" s="1665"/>
      <c r="W18" s="72"/>
      <c r="X18" s="1287"/>
      <c r="Y18" s="1287"/>
      <c r="Z18" s="1287"/>
      <c r="AA18" s="1287"/>
      <c r="AB18" s="1287"/>
    </row>
    <row r="19" spans="1:35" ht="15.95" customHeight="1">
      <c r="A19" s="1287"/>
      <c r="B19" s="1748" t="s">
        <v>7</v>
      </c>
      <c r="C19" s="1525"/>
      <c r="D19" s="1525"/>
      <c r="E19" s="1554" t="s">
        <v>537</v>
      </c>
      <c r="F19" s="1554"/>
      <c r="G19" s="1554"/>
      <c r="H19" s="1554" t="s">
        <v>538</v>
      </c>
      <c r="I19" s="1525"/>
      <c r="J19" s="1525"/>
      <c r="K19" s="1554" t="s">
        <v>539</v>
      </c>
      <c r="L19" s="1525"/>
      <c r="M19" s="1525"/>
      <c r="N19" s="1525" t="s">
        <v>540</v>
      </c>
      <c r="O19" s="1525"/>
      <c r="P19" s="1525"/>
      <c r="Q19" s="1525"/>
      <c r="R19" s="1525"/>
      <c r="S19" s="1525"/>
      <c r="T19" s="1525"/>
      <c r="U19" s="1525"/>
      <c r="V19" s="1769"/>
      <c r="W19" s="72"/>
      <c r="X19" s="1287"/>
      <c r="Y19" s="1287"/>
      <c r="Z19" s="1287"/>
      <c r="AA19" s="1287"/>
      <c r="AB19" s="1287"/>
    </row>
    <row r="20" spans="1:35" ht="23.25" customHeight="1">
      <c r="A20" s="1287"/>
      <c r="B20" s="1749"/>
      <c r="C20" s="1499"/>
      <c r="D20" s="1499"/>
      <c r="E20" s="1508"/>
      <c r="F20" s="1508"/>
      <c r="G20" s="1508"/>
      <c r="H20" s="1499"/>
      <c r="I20" s="1499"/>
      <c r="J20" s="1499"/>
      <c r="K20" s="1499"/>
      <c r="L20" s="1499"/>
      <c r="M20" s="1499"/>
      <c r="N20" s="1508" t="s">
        <v>541</v>
      </c>
      <c r="O20" s="1499"/>
      <c r="P20" s="1499"/>
      <c r="Q20" s="1508" t="s">
        <v>542</v>
      </c>
      <c r="R20" s="1499"/>
      <c r="S20" s="1499"/>
      <c r="T20" s="1508" t="s">
        <v>543</v>
      </c>
      <c r="U20" s="1499"/>
      <c r="V20" s="1814"/>
      <c r="W20" s="72"/>
      <c r="X20" s="1287"/>
      <c r="Y20" s="1287"/>
      <c r="Z20" s="1287"/>
      <c r="AA20" s="1287"/>
      <c r="AB20" s="1287"/>
    </row>
    <row r="21" spans="1:35" ht="21" customHeight="1">
      <c r="A21" s="1287"/>
      <c r="B21" s="1749" t="s">
        <v>787</v>
      </c>
      <c r="C21" s="1499"/>
      <c r="D21" s="1499"/>
      <c r="E21" s="2121">
        <v>50794</v>
      </c>
      <c r="F21" s="2121"/>
      <c r="G21" s="2121"/>
      <c r="H21" s="2121">
        <v>13882</v>
      </c>
      <c r="I21" s="2121"/>
      <c r="J21" s="2121"/>
      <c r="K21" s="2121">
        <v>9202</v>
      </c>
      <c r="L21" s="2121"/>
      <c r="M21" s="2121"/>
      <c r="N21" s="2121">
        <v>11467</v>
      </c>
      <c r="O21" s="2121"/>
      <c r="P21" s="2121"/>
      <c r="Q21" s="2121">
        <v>2668</v>
      </c>
      <c r="R21" s="2121"/>
      <c r="S21" s="2121"/>
      <c r="T21" s="2121">
        <v>1598</v>
      </c>
      <c r="U21" s="2121"/>
      <c r="V21" s="2122"/>
      <c r="W21" s="72"/>
      <c r="X21" s="1287"/>
      <c r="Y21" s="1287"/>
      <c r="Z21" s="1287"/>
      <c r="AA21" s="1287"/>
      <c r="AB21" s="1287"/>
    </row>
    <row r="22" spans="1:35" ht="21" customHeight="1">
      <c r="A22" s="1287"/>
      <c r="B22" s="1749" t="s">
        <v>1966</v>
      </c>
      <c r="C22" s="1499"/>
      <c r="D22" s="1499"/>
      <c r="E22" s="2121">
        <v>50733</v>
      </c>
      <c r="F22" s="2121"/>
      <c r="G22" s="2121"/>
      <c r="H22" s="2121">
        <v>13530</v>
      </c>
      <c r="I22" s="2121"/>
      <c r="J22" s="2121"/>
      <c r="K22" s="2121">
        <v>9178</v>
      </c>
      <c r="L22" s="2121"/>
      <c r="M22" s="2121"/>
      <c r="N22" s="2121">
        <v>11419</v>
      </c>
      <c r="O22" s="2121"/>
      <c r="P22" s="2121"/>
      <c r="Q22" s="2121">
        <v>2537</v>
      </c>
      <c r="R22" s="2121"/>
      <c r="S22" s="2121"/>
      <c r="T22" s="2121">
        <v>1595</v>
      </c>
      <c r="U22" s="2121"/>
      <c r="V22" s="2122"/>
      <c r="W22" s="72"/>
      <c r="X22" s="1287"/>
      <c r="Y22" s="1287"/>
      <c r="Z22" s="1287"/>
      <c r="AA22" s="1287"/>
      <c r="AB22" s="1287"/>
    </row>
    <row r="23" spans="1:35" ht="21" customHeight="1">
      <c r="A23" s="1287"/>
      <c r="B23" s="1749" t="s">
        <v>2035</v>
      </c>
      <c r="C23" s="1499"/>
      <c r="D23" s="1499"/>
      <c r="E23" s="2121">
        <v>50768</v>
      </c>
      <c r="F23" s="2121"/>
      <c r="G23" s="2121"/>
      <c r="H23" s="2121">
        <v>13720</v>
      </c>
      <c r="I23" s="2121"/>
      <c r="J23" s="2121"/>
      <c r="K23" s="2121">
        <v>9005</v>
      </c>
      <c r="L23" s="2121"/>
      <c r="M23" s="2121"/>
      <c r="N23" s="2121">
        <v>11435</v>
      </c>
      <c r="O23" s="2121"/>
      <c r="P23" s="2121"/>
      <c r="Q23" s="2121">
        <v>2577</v>
      </c>
      <c r="R23" s="2121"/>
      <c r="S23" s="2121"/>
      <c r="T23" s="2121">
        <v>1568</v>
      </c>
      <c r="U23" s="2121"/>
      <c r="V23" s="2122"/>
      <c r="W23" s="91"/>
      <c r="X23" s="1287"/>
      <c r="Y23" s="1287"/>
      <c r="Z23" s="1287"/>
      <c r="AA23" s="1287"/>
      <c r="AB23" s="1287"/>
    </row>
    <row r="24" spans="1:35" ht="21" customHeight="1">
      <c r="A24" s="1287"/>
      <c r="B24" s="1749" t="s">
        <v>2183</v>
      </c>
      <c r="C24" s="1499"/>
      <c r="D24" s="1499"/>
      <c r="E24" s="2121">
        <v>50756</v>
      </c>
      <c r="F24" s="2121"/>
      <c r="G24" s="2121"/>
      <c r="H24" s="2121">
        <v>13714</v>
      </c>
      <c r="I24" s="2121"/>
      <c r="J24" s="2121"/>
      <c r="K24" s="2121">
        <v>9093</v>
      </c>
      <c r="L24" s="2121"/>
      <c r="M24" s="2121"/>
      <c r="N24" s="2121">
        <v>11640</v>
      </c>
      <c r="O24" s="2121"/>
      <c r="P24" s="2121"/>
      <c r="Q24" s="2121">
        <v>2244</v>
      </c>
      <c r="R24" s="2121"/>
      <c r="S24" s="2121"/>
      <c r="T24" s="2121">
        <v>1754</v>
      </c>
      <c r="U24" s="2121"/>
      <c r="V24" s="2122"/>
      <c r="W24" s="72"/>
      <c r="X24" s="1287"/>
      <c r="Y24" s="1287"/>
      <c r="Z24" s="1287"/>
      <c r="AA24" s="1287"/>
      <c r="AB24" s="1287"/>
    </row>
    <row r="25" spans="1:35" ht="21" customHeight="1">
      <c r="A25" s="1287"/>
      <c r="B25" s="2140" t="s">
        <v>2259</v>
      </c>
      <c r="C25" s="2141"/>
      <c r="D25" s="2141"/>
      <c r="E25" s="2137">
        <v>50874</v>
      </c>
      <c r="F25" s="2137"/>
      <c r="G25" s="2137"/>
      <c r="H25" s="2137">
        <v>13881</v>
      </c>
      <c r="I25" s="2137"/>
      <c r="J25" s="2137"/>
      <c r="K25" s="2137">
        <v>9076</v>
      </c>
      <c r="L25" s="2137"/>
      <c r="M25" s="2137"/>
      <c r="N25" s="2137">
        <v>11171</v>
      </c>
      <c r="O25" s="2137"/>
      <c r="P25" s="2137"/>
      <c r="Q25" s="2137">
        <v>1002</v>
      </c>
      <c r="R25" s="2137"/>
      <c r="S25" s="2137"/>
      <c r="T25" s="2137">
        <v>3191</v>
      </c>
      <c r="U25" s="2137"/>
      <c r="V25" s="2138"/>
      <c r="W25" s="72"/>
      <c r="X25" s="1287"/>
      <c r="Y25" s="1287"/>
      <c r="Z25" s="1287"/>
      <c r="AA25" s="1287"/>
      <c r="AB25" s="1287"/>
    </row>
    <row r="26" spans="1:35" ht="15.95" customHeight="1">
      <c r="A26" s="1287"/>
      <c r="B26" s="359" t="s">
        <v>544</v>
      </c>
      <c r="C26" s="45"/>
      <c r="D26" s="72"/>
      <c r="E26" s="72"/>
      <c r="F26" s="72"/>
      <c r="G26" s="72"/>
      <c r="H26" s="72"/>
      <c r="I26" s="72"/>
      <c r="J26" s="72"/>
      <c r="K26" s="72"/>
      <c r="L26" s="72"/>
      <c r="M26" s="72"/>
      <c r="N26" s="72"/>
      <c r="O26" s="72"/>
      <c r="P26" s="72"/>
      <c r="Q26" s="72"/>
      <c r="R26" s="72"/>
      <c r="S26" s="72"/>
      <c r="T26" s="72"/>
      <c r="U26" s="72"/>
      <c r="V26" s="72"/>
      <c r="W26" s="72"/>
      <c r="X26" s="1287"/>
      <c r="Y26" s="1287"/>
      <c r="Z26" s="1287"/>
      <c r="AA26" s="1287"/>
      <c r="AB26" s="1287"/>
    </row>
    <row r="27" spans="1:35" ht="15.95" customHeight="1">
      <c r="A27" s="1287"/>
      <c r="B27" s="1286"/>
      <c r="C27" s="2128"/>
      <c r="D27" s="2129"/>
      <c r="E27" s="2129"/>
      <c r="F27" s="2129"/>
      <c r="G27" s="2129"/>
      <c r="H27" s="2129"/>
      <c r="I27" s="2129"/>
      <c r="J27" s="2129"/>
      <c r="K27" s="2129"/>
      <c r="L27" s="2129"/>
      <c r="M27" s="2129"/>
      <c r="N27" s="2129"/>
      <c r="O27" s="1286"/>
      <c r="P27" s="1286"/>
      <c r="Q27" s="1286"/>
      <c r="R27" s="1286"/>
      <c r="S27" s="1286"/>
      <c r="T27" s="1286"/>
      <c r="U27" s="1286"/>
      <c r="V27" s="1286"/>
      <c r="W27" s="72"/>
      <c r="X27" s="1287"/>
      <c r="Y27" s="1287"/>
      <c r="Z27" s="1287"/>
      <c r="AA27" s="1287"/>
      <c r="AB27" s="1287"/>
      <c r="AE27" s="89"/>
    </row>
    <row r="28" spans="1:35" ht="18.75" customHeight="1">
      <c r="A28" s="1287"/>
      <c r="B28" s="1289"/>
      <c r="C28" s="1289"/>
      <c r="D28" s="1289"/>
      <c r="E28" s="1288"/>
      <c r="F28" s="1288"/>
      <c r="G28" s="1288"/>
      <c r="H28" s="1288"/>
      <c r="I28" s="1288"/>
      <c r="J28" s="1288"/>
      <c r="K28" s="1288"/>
      <c r="L28" s="1288"/>
      <c r="M28" s="1288"/>
      <c r="N28" s="1288"/>
      <c r="O28" s="1288"/>
      <c r="P28" s="1288"/>
      <c r="Q28" s="1288"/>
      <c r="R28" s="1288"/>
      <c r="S28" s="1288"/>
      <c r="T28" s="1288"/>
      <c r="U28" s="1288"/>
      <c r="V28" s="1288"/>
      <c r="W28" s="72"/>
      <c r="X28" s="1287"/>
      <c r="Y28" s="1287"/>
      <c r="Z28" s="1287"/>
      <c r="AA28" s="1287"/>
      <c r="AB28" s="1287"/>
    </row>
    <row r="29" spans="1:35" ht="18.75" customHeight="1">
      <c r="A29" s="1287"/>
      <c r="B29" s="1289"/>
      <c r="C29" s="1289"/>
      <c r="D29" s="1289"/>
      <c r="E29" s="1288"/>
      <c r="F29" s="1288"/>
      <c r="G29" s="1288"/>
      <c r="H29" s="1288"/>
      <c r="I29" s="1288"/>
      <c r="J29" s="1288"/>
      <c r="K29" s="1288"/>
      <c r="L29" s="1288"/>
      <c r="M29" s="1288"/>
      <c r="N29" s="1288"/>
      <c r="O29" s="1288"/>
      <c r="P29" s="1288"/>
      <c r="Q29" s="1288"/>
      <c r="R29" s="1288"/>
      <c r="S29" s="1288"/>
      <c r="T29" s="1288"/>
      <c r="U29" s="1288"/>
      <c r="V29" s="1288"/>
      <c r="W29" s="72"/>
      <c r="X29" s="1287"/>
      <c r="Y29" s="1287"/>
      <c r="Z29" s="1287"/>
      <c r="AA29" s="1287"/>
      <c r="AB29" s="1287"/>
    </row>
    <row r="30" spans="1:35" s="151" customFormat="1" ht="26.25" customHeight="1">
      <c r="A30" s="1139" t="s">
        <v>545</v>
      </c>
      <c r="B30" s="199"/>
      <c r="C30" s="199"/>
      <c r="D30" s="199"/>
      <c r="E30" s="199"/>
      <c r="F30" s="199"/>
      <c r="G30" s="199"/>
      <c r="H30" s="199"/>
      <c r="I30" s="199"/>
      <c r="J30" s="199"/>
      <c r="K30" s="199"/>
      <c r="L30" s="199"/>
      <c r="M30" s="199"/>
      <c r="N30" s="199"/>
      <c r="O30" s="199"/>
      <c r="P30" s="199"/>
      <c r="Q30" s="199"/>
      <c r="R30" s="199"/>
      <c r="S30" s="199"/>
      <c r="T30" s="199"/>
      <c r="U30" s="199"/>
      <c r="V30" s="199"/>
      <c r="W30" s="199"/>
      <c r="AC30" s="152"/>
      <c r="AD30" s="152"/>
      <c r="AE30" s="152"/>
      <c r="AF30" s="152"/>
      <c r="AG30" s="152"/>
      <c r="AH30" s="152"/>
      <c r="AI30" s="152"/>
    </row>
    <row r="31" spans="1:35" ht="15.95" customHeight="1">
      <c r="A31" s="1287"/>
      <c r="B31" s="1274"/>
      <c r="C31" s="1274"/>
      <c r="D31" s="1274"/>
      <c r="E31" s="1274"/>
      <c r="F31" s="1274"/>
      <c r="G31" s="1274"/>
      <c r="H31" s="1274"/>
      <c r="I31" s="1274"/>
      <c r="J31" s="1274"/>
      <c r="K31" s="1274"/>
      <c r="L31" s="1274"/>
      <c r="M31" s="1274"/>
      <c r="N31" s="1274"/>
      <c r="O31" s="1274"/>
      <c r="P31" s="1472" t="s">
        <v>546</v>
      </c>
      <c r="Q31" s="1472"/>
      <c r="R31" s="1472"/>
      <c r="S31" s="1472"/>
      <c r="T31" s="1287"/>
      <c r="U31" s="1287"/>
      <c r="V31" s="1287"/>
      <c r="W31" s="1287"/>
      <c r="X31" s="1287"/>
      <c r="Y31" s="1287"/>
      <c r="Z31" s="1287"/>
      <c r="AA31" s="1287"/>
      <c r="AB31" s="1287"/>
    </row>
    <row r="32" spans="1:35" ht="15.95" customHeight="1">
      <c r="A32" s="1287"/>
      <c r="B32" s="1419" t="s">
        <v>418</v>
      </c>
      <c r="C32" s="1420"/>
      <c r="D32" s="1420"/>
      <c r="E32" s="1469" t="s">
        <v>547</v>
      </c>
      <c r="F32" s="1420"/>
      <c r="G32" s="1420"/>
      <c r="H32" s="1420"/>
      <c r="I32" s="1420"/>
      <c r="J32" s="1469" t="s">
        <v>548</v>
      </c>
      <c r="K32" s="1420"/>
      <c r="L32" s="1420"/>
      <c r="M32" s="1420"/>
      <c r="N32" s="1420"/>
      <c r="O32" s="1469" t="s">
        <v>1870</v>
      </c>
      <c r="P32" s="1420"/>
      <c r="Q32" s="1420"/>
      <c r="R32" s="1420"/>
      <c r="S32" s="1433"/>
      <c r="T32" s="1287"/>
      <c r="U32" s="1287"/>
      <c r="V32" s="1287"/>
      <c r="W32" s="1287"/>
      <c r="X32" s="1287"/>
      <c r="Y32" s="1287"/>
      <c r="Z32" s="1287"/>
      <c r="AA32" s="1287"/>
      <c r="AB32" s="1287"/>
    </row>
    <row r="33" spans="1:28" ht="15.95" customHeight="1">
      <c r="A33" s="1287"/>
      <c r="B33" s="1421"/>
      <c r="C33" s="1416"/>
      <c r="D33" s="1416"/>
      <c r="E33" s="1416"/>
      <c r="F33" s="1416"/>
      <c r="G33" s="1416"/>
      <c r="H33" s="1416"/>
      <c r="I33" s="1416"/>
      <c r="J33" s="1416"/>
      <c r="K33" s="1416"/>
      <c r="L33" s="1416"/>
      <c r="M33" s="1416"/>
      <c r="N33" s="1416"/>
      <c r="O33" s="1416"/>
      <c r="P33" s="1416"/>
      <c r="Q33" s="1416"/>
      <c r="R33" s="1416"/>
      <c r="S33" s="1436"/>
      <c r="T33" s="1287"/>
      <c r="U33" s="1287"/>
      <c r="V33" s="1287"/>
      <c r="W33" s="1287"/>
      <c r="X33" s="1287"/>
      <c r="Y33" s="1287"/>
      <c r="Z33" s="1287"/>
      <c r="AA33" s="1287"/>
      <c r="AB33" s="1287"/>
    </row>
    <row r="34" spans="1:28" ht="21" customHeight="1">
      <c r="A34" s="1287"/>
      <c r="B34" s="1421" t="s">
        <v>787</v>
      </c>
      <c r="C34" s="1416"/>
      <c r="D34" s="1416"/>
      <c r="E34" s="2123">
        <v>4497</v>
      </c>
      <c r="F34" s="2123"/>
      <c r="G34" s="2123"/>
      <c r="H34" s="2123"/>
      <c r="I34" s="2123"/>
      <c r="J34" s="2124">
        <v>3610.3</v>
      </c>
      <c r="K34" s="2124"/>
      <c r="L34" s="2124"/>
      <c r="M34" s="2124"/>
      <c r="N34" s="2124"/>
      <c r="O34" s="2124">
        <v>3610.3</v>
      </c>
      <c r="P34" s="2124"/>
      <c r="Q34" s="2124"/>
      <c r="R34" s="2124"/>
      <c r="S34" s="2134"/>
      <c r="T34" s="1287"/>
      <c r="U34" s="1287"/>
      <c r="V34" s="1287"/>
      <c r="W34" s="1287"/>
      <c r="X34" s="1287"/>
      <c r="Y34" s="1287"/>
      <c r="Z34" s="1287"/>
      <c r="AA34" s="1287"/>
      <c r="AB34" s="1287"/>
    </row>
    <row r="35" spans="1:28" ht="21" customHeight="1">
      <c r="A35" s="1287"/>
      <c r="B35" s="1421" t="s">
        <v>1966</v>
      </c>
      <c r="C35" s="1416"/>
      <c r="D35" s="1416"/>
      <c r="E35" s="2123">
        <v>4371</v>
      </c>
      <c r="F35" s="2123"/>
      <c r="G35" s="2123"/>
      <c r="H35" s="2123"/>
      <c r="I35" s="2123"/>
      <c r="J35" s="2124">
        <v>3695.6</v>
      </c>
      <c r="K35" s="2124"/>
      <c r="L35" s="2124"/>
      <c r="M35" s="2124"/>
      <c r="N35" s="2124"/>
      <c r="O35" s="2124">
        <v>3695.6</v>
      </c>
      <c r="P35" s="2124"/>
      <c r="Q35" s="2124"/>
      <c r="R35" s="2124"/>
      <c r="S35" s="2134"/>
      <c r="T35" s="1287"/>
      <c r="U35" s="1287"/>
      <c r="V35" s="1287"/>
      <c r="W35" s="1287"/>
      <c r="X35" s="1287"/>
      <c r="Y35" s="1287"/>
      <c r="Z35" s="1287"/>
      <c r="AA35" s="1287"/>
      <c r="AB35" s="1287"/>
    </row>
    <row r="36" spans="1:28" ht="21" customHeight="1">
      <c r="A36" s="1287"/>
      <c r="B36" s="1421" t="s">
        <v>2035</v>
      </c>
      <c r="C36" s="1416"/>
      <c r="D36" s="1416"/>
      <c r="E36" s="2123">
        <v>4288</v>
      </c>
      <c r="F36" s="2123"/>
      <c r="G36" s="2123"/>
      <c r="H36" s="2123"/>
      <c r="I36" s="2123"/>
      <c r="J36" s="2124">
        <v>3431.6</v>
      </c>
      <c r="K36" s="2124"/>
      <c r="L36" s="2124"/>
      <c r="M36" s="2124"/>
      <c r="N36" s="2124"/>
      <c r="O36" s="2124">
        <v>3431.6</v>
      </c>
      <c r="P36" s="2124"/>
      <c r="Q36" s="2124"/>
      <c r="R36" s="2124"/>
      <c r="S36" s="2134"/>
      <c r="T36" s="1287"/>
      <c r="U36" s="1287"/>
      <c r="V36" s="1287"/>
      <c r="W36" s="1287"/>
      <c r="X36" s="1287"/>
      <c r="Y36" s="1287"/>
      <c r="Z36" s="1287"/>
      <c r="AA36" s="1287"/>
      <c r="AB36" s="1287"/>
    </row>
    <row r="37" spans="1:28" ht="21" customHeight="1">
      <c r="A37" s="1287"/>
      <c r="B37" s="1421" t="s">
        <v>2183</v>
      </c>
      <c r="C37" s="1416"/>
      <c r="D37" s="1416"/>
      <c r="E37" s="2123">
        <v>4209</v>
      </c>
      <c r="F37" s="2123"/>
      <c r="G37" s="2123"/>
      <c r="H37" s="2123"/>
      <c r="I37" s="2123"/>
      <c r="J37" s="2124">
        <v>3450.3</v>
      </c>
      <c r="K37" s="2124"/>
      <c r="L37" s="2124"/>
      <c r="M37" s="2124"/>
      <c r="N37" s="2124"/>
      <c r="O37" s="2124">
        <v>3450.3</v>
      </c>
      <c r="P37" s="2124"/>
      <c r="Q37" s="2124"/>
      <c r="R37" s="2124"/>
      <c r="S37" s="2134"/>
      <c r="T37" s="1287"/>
      <c r="U37" s="1287"/>
      <c r="V37" s="1287"/>
      <c r="W37" s="1287"/>
      <c r="X37" s="1287"/>
      <c r="Y37" s="1287"/>
      <c r="Z37" s="1287"/>
      <c r="AA37" s="1287"/>
      <c r="AB37" s="1287"/>
    </row>
    <row r="38" spans="1:28" ht="21" customHeight="1">
      <c r="A38" s="1287"/>
      <c r="B38" s="2071" t="s">
        <v>2259</v>
      </c>
      <c r="C38" s="1859"/>
      <c r="D38" s="1859"/>
      <c r="E38" s="2125">
        <v>4188</v>
      </c>
      <c r="F38" s="2125"/>
      <c r="G38" s="2125"/>
      <c r="H38" s="2125"/>
      <c r="I38" s="2125"/>
      <c r="J38" s="2126">
        <v>3376.5</v>
      </c>
      <c r="K38" s="2126"/>
      <c r="L38" s="2126"/>
      <c r="M38" s="2126"/>
      <c r="N38" s="2126"/>
      <c r="O38" s="2126">
        <v>3376.5</v>
      </c>
      <c r="P38" s="2126"/>
      <c r="Q38" s="2126"/>
      <c r="R38" s="2126"/>
      <c r="S38" s="2127"/>
      <c r="T38" s="1287"/>
      <c r="U38" s="1287"/>
      <c r="V38" s="1287"/>
      <c r="W38" s="1287"/>
      <c r="X38" s="1287"/>
      <c r="Y38" s="1287"/>
      <c r="Z38" s="1287"/>
      <c r="AA38" s="1287"/>
      <c r="AB38" s="1287"/>
    </row>
    <row r="39" spans="1:28" ht="15.95" customHeight="1">
      <c r="A39" s="1287"/>
      <c r="B39" s="1515" t="s">
        <v>428</v>
      </c>
      <c r="C39" s="1515"/>
      <c r="D39" s="1356" t="s">
        <v>2313</v>
      </c>
      <c r="E39" s="1356"/>
      <c r="F39" s="1356"/>
      <c r="G39" s="1356"/>
      <c r="H39" s="1356"/>
      <c r="I39" s="1356"/>
      <c r="J39" s="1274"/>
      <c r="K39" s="1280"/>
      <c r="L39" s="1280"/>
      <c r="M39" s="1280"/>
      <c r="N39" s="1289"/>
      <c r="O39" s="1289"/>
      <c r="P39" s="1289"/>
      <c r="Q39" s="1289"/>
      <c r="R39" s="1289"/>
      <c r="S39" s="1289"/>
      <c r="T39" s="1287"/>
      <c r="U39" s="1287"/>
      <c r="V39" s="1287"/>
      <c r="W39" s="1287"/>
      <c r="X39" s="1287"/>
      <c r="Y39" s="1287"/>
      <c r="Z39" s="1287"/>
      <c r="AA39" s="1287"/>
      <c r="AB39" s="1287"/>
    </row>
    <row r="40" spans="1:28" ht="15.95" customHeight="1">
      <c r="A40" s="1287"/>
      <c r="B40" s="1274"/>
      <c r="C40" s="305"/>
      <c r="D40" s="305" t="s">
        <v>269</v>
      </c>
      <c r="E40" s="1274"/>
      <c r="F40" s="1274"/>
      <c r="G40" s="1274"/>
      <c r="H40" s="1274"/>
      <c r="I40" s="1274"/>
      <c r="J40" s="1274"/>
      <c r="K40" s="1280"/>
      <c r="L40" s="1280"/>
      <c r="M40" s="1280"/>
      <c r="N40" s="1289"/>
      <c r="O40" s="1289"/>
      <c r="P40" s="1289"/>
      <c r="Q40" s="1289"/>
      <c r="R40" s="1289"/>
      <c r="S40" s="1289"/>
      <c r="T40" s="1287"/>
      <c r="U40" s="1287"/>
      <c r="V40" s="1287"/>
      <c r="W40" s="1287"/>
      <c r="X40" s="1287"/>
      <c r="Y40" s="1287"/>
      <c r="Z40" s="1287"/>
      <c r="AA40" s="1287"/>
      <c r="AB40" s="1287"/>
    </row>
    <row r="41" spans="1:28" ht="18.75" customHeight="1">
      <c r="A41" s="1287"/>
      <c r="B41" s="1289"/>
      <c r="C41" s="1287"/>
      <c r="D41" s="1287"/>
      <c r="E41" s="11"/>
      <c r="F41" s="11"/>
      <c r="G41" s="11"/>
      <c r="H41" s="11"/>
      <c r="I41" s="11"/>
      <c r="J41" s="11"/>
      <c r="K41" s="11"/>
      <c r="L41" s="11"/>
      <c r="M41" s="106"/>
      <c r="N41" s="106"/>
      <c r="O41" s="106"/>
      <c r="P41" s="106"/>
      <c r="Q41" s="106"/>
      <c r="R41" s="106"/>
      <c r="S41" s="106"/>
      <c r="T41" s="1287"/>
      <c r="U41" s="1287"/>
      <c r="V41" s="1287"/>
      <c r="W41" s="1287"/>
      <c r="X41" s="1287"/>
      <c r="Y41" s="1287"/>
      <c r="Z41" s="1287"/>
      <c r="AA41" s="1287"/>
      <c r="AB41" s="1287"/>
    </row>
  </sheetData>
  <mergeCells count="232">
    <mergeCell ref="B25:D25"/>
    <mergeCell ref="E25:G25"/>
    <mergeCell ref="H25:J25"/>
    <mergeCell ref="U14:V14"/>
    <mergeCell ref="W14:X14"/>
    <mergeCell ref="Y14:Z14"/>
    <mergeCell ref="B14:D14"/>
    <mergeCell ref="E14:F14"/>
    <mergeCell ref="G14:H14"/>
    <mergeCell ref="I14:J14"/>
    <mergeCell ref="K14:L14"/>
    <mergeCell ref="M14:N14"/>
    <mergeCell ref="M15:N15"/>
    <mergeCell ref="O15:P15"/>
    <mergeCell ref="Q15:R15"/>
    <mergeCell ref="S15:T15"/>
    <mergeCell ref="O14:P14"/>
    <mergeCell ref="Q14:R14"/>
    <mergeCell ref="S14:T14"/>
    <mergeCell ref="U15:V15"/>
    <mergeCell ref="W15:X15"/>
    <mergeCell ref="Y15:Z15"/>
    <mergeCell ref="B15:D15"/>
    <mergeCell ref="E15:F15"/>
    <mergeCell ref="K25:M25"/>
    <mergeCell ref="W12:X12"/>
    <mergeCell ref="Y12:Z12"/>
    <mergeCell ref="AA12:AB12"/>
    <mergeCell ref="W13:X13"/>
    <mergeCell ref="Y13:Z13"/>
    <mergeCell ref="AA13:AB13"/>
    <mergeCell ref="U12:V12"/>
    <mergeCell ref="U13:V13"/>
    <mergeCell ref="N25:P25"/>
    <mergeCell ref="Q25:S25"/>
    <mergeCell ref="T25:V25"/>
    <mergeCell ref="AA15:AB15"/>
    <mergeCell ref="AA14:AB14"/>
    <mergeCell ref="K15:L15"/>
    <mergeCell ref="Q21:S21"/>
    <mergeCell ref="N23:P23"/>
    <mergeCell ref="AA7:AB7"/>
    <mergeCell ref="W7:X7"/>
    <mergeCell ref="Y7:Z7"/>
    <mergeCell ref="W5:X5"/>
    <mergeCell ref="U8:V8"/>
    <mergeCell ref="U9:V9"/>
    <mergeCell ref="U11:V11"/>
    <mergeCell ref="Y5:Z5"/>
    <mergeCell ref="W6:X6"/>
    <mergeCell ref="Y6:Z6"/>
    <mergeCell ref="W11:X11"/>
    <mergeCell ref="Y11:Z11"/>
    <mergeCell ref="U6:V6"/>
    <mergeCell ref="U7:V7"/>
    <mergeCell ref="AA8:AB8"/>
    <mergeCell ref="W9:X9"/>
    <mergeCell ref="Y9:Z9"/>
    <mergeCell ref="AA9:AB9"/>
    <mergeCell ref="W8:X8"/>
    <mergeCell ref="Y8:Z8"/>
    <mergeCell ref="AA11:AB11"/>
    <mergeCell ref="M11:N11"/>
    <mergeCell ref="O11:P11"/>
    <mergeCell ref="Q11:R11"/>
    <mergeCell ref="O12:P12"/>
    <mergeCell ref="E13:F13"/>
    <mergeCell ref="G13:H13"/>
    <mergeCell ref="I13:J13"/>
    <mergeCell ref="K13:L13"/>
    <mergeCell ref="M13:N13"/>
    <mergeCell ref="K12:L12"/>
    <mergeCell ref="M12:N12"/>
    <mergeCell ref="P31:S31"/>
    <mergeCell ref="B37:D37"/>
    <mergeCell ref="E37:I37"/>
    <mergeCell ref="J37:N37"/>
    <mergeCell ref="O37:S37"/>
    <mergeCell ref="O36:S36"/>
    <mergeCell ref="B35:D35"/>
    <mergeCell ref="E35:I35"/>
    <mergeCell ref="J35:N35"/>
    <mergeCell ref="O35:S35"/>
    <mergeCell ref="B32:D33"/>
    <mergeCell ref="E32:I33"/>
    <mergeCell ref="J32:N33"/>
    <mergeCell ref="O32:S33"/>
    <mergeCell ref="B34:D34"/>
    <mergeCell ref="E34:I34"/>
    <mergeCell ref="J34:N34"/>
    <mergeCell ref="O34:S34"/>
    <mergeCell ref="M7:N7"/>
    <mergeCell ref="O7:P7"/>
    <mergeCell ref="Q7:R7"/>
    <mergeCell ref="S7:T7"/>
    <mergeCell ref="M8:N8"/>
    <mergeCell ref="O8:P8"/>
    <mergeCell ref="Q8:R8"/>
    <mergeCell ref="S8:T8"/>
    <mergeCell ref="M9:N9"/>
    <mergeCell ref="O9:P9"/>
    <mergeCell ref="Q9:R9"/>
    <mergeCell ref="S9:T9"/>
    <mergeCell ref="M5:N5"/>
    <mergeCell ref="O5:P5"/>
    <mergeCell ref="Q5:R5"/>
    <mergeCell ref="S5:T5"/>
    <mergeCell ref="AA4:AB4"/>
    <mergeCell ref="U5:V5"/>
    <mergeCell ref="M6:N6"/>
    <mergeCell ref="O6:P6"/>
    <mergeCell ref="Q6:R6"/>
    <mergeCell ref="S6:T6"/>
    <mergeCell ref="AA5:AB5"/>
    <mergeCell ref="AA6:AB6"/>
    <mergeCell ref="X2:AB2"/>
    <mergeCell ref="M3:T3"/>
    <mergeCell ref="M4:N4"/>
    <mergeCell ref="O4:P4"/>
    <mergeCell ref="Q4:R4"/>
    <mergeCell ref="S4:T4"/>
    <mergeCell ref="U3:AB3"/>
    <mergeCell ref="U4:V4"/>
    <mergeCell ref="W4:X4"/>
    <mergeCell ref="Y4:Z4"/>
    <mergeCell ref="B39:C39"/>
    <mergeCell ref="B36:D36"/>
    <mergeCell ref="E36:I36"/>
    <mergeCell ref="J36:N36"/>
    <mergeCell ref="B38:D38"/>
    <mergeCell ref="E38:I38"/>
    <mergeCell ref="J38:N38"/>
    <mergeCell ref="O38:S38"/>
    <mergeCell ref="E19:G20"/>
    <mergeCell ref="B19:D20"/>
    <mergeCell ref="Q20:S20"/>
    <mergeCell ref="N20:P20"/>
    <mergeCell ref="N19:V19"/>
    <mergeCell ref="T20:V20"/>
    <mergeCell ref="K19:M20"/>
    <mergeCell ref="C27:N27"/>
    <mergeCell ref="B21:D21"/>
    <mergeCell ref="K22:M22"/>
    <mergeCell ref="B23:D23"/>
    <mergeCell ref="E23:G23"/>
    <mergeCell ref="B22:D22"/>
    <mergeCell ref="E22:G22"/>
    <mergeCell ref="H22:J22"/>
    <mergeCell ref="E21:G21"/>
    <mergeCell ref="H21:J21"/>
    <mergeCell ref="B24:D24"/>
    <mergeCell ref="E24:G24"/>
    <mergeCell ref="H24:J24"/>
    <mergeCell ref="K24:M24"/>
    <mergeCell ref="N24:P24"/>
    <mergeCell ref="Q24:S24"/>
    <mergeCell ref="T24:V24"/>
    <mergeCell ref="B13:D13"/>
    <mergeCell ref="K21:M21"/>
    <mergeCell ref="H19:J20"/>
    <mergeCell ref="H23:J23"/>
    <mergeCell ref="K23:M23"/>
    <mergeCell ref="Q23:S23"/>
    <mergeCell ref="N21:P21"/>
    <mergeCell ref="S13:T13"/>
    <mergeCell ref="O13:P13"/>
    <mergeCell ref="Q13:R13"/>
    <mergeCell ref="P18:V18"/>
    <mergeCell ref="T21:V21"/>
    <mergeCell ref="T23:V23"/>
    <mergeCell ref="N22:P22"/>
    <mergeCell ref="Q22:S22"/>
    <mergeCell ref="T22:V22"/>
    <mergeCell ref="B7:D7"/>
    <mergeCell ref="B2:D2"/>
    <mergeCell ref="B9:D9"/>
    <mergeCell ref="B6:D6"/>
    <mergeCell ref="B8:D8"/>
    <mergeCell ref="B3:D4"/>
    <mergeCell ref="B5:D5"/>
    <mergeCell ref="B12:D12"/>
    <mergeCell ref="B11:D11"/>
    <mergeCell ref="B10:D10"/>
    <mergeCell ref="E6:F6"/>
    <mergeCell ref="G6:H6"/>
    <mergeCell ref="I6:J6"/>
    <mergeCell ref="K6:L6"/>
    <mergeCell ref="E5:F5"/>
    <mergeCell ref="G5:H5"/>
    <mergeCell ref="I5:J5"/>
    <mergeCell ref="K5:L5"/>
    <mergeCell ref="E3:L3"/>
    <mergeCell ref="E4:F4"/>
    <mergeCell ref="G4:H4"/>
    <mergeCell ref="I4:J4"/>
    <mergeCell ref="K4:L4"/>
    <mergeCell ref="I8:J8"/>
    <mergeCell ref="K8:L8"/>
    <mergeCell ref="E9:F9"/>
    <mergeCell ref="G9:H9"/>
    <mergeCell ref="I9:J9"/>
    <mergeCell ref="K9:L9"/>
    <mergeCell ref="E8:F8"/>
    <mergeCell ref="G8:H8"/>
    <mergeCell ref="E7:F7"/>
    <mergeCell ref="G7:H7"/>
    <mergeCell ref="I7:J7"/>
    <mergeCell ref="K7:L7"/>
    <mergeCell ref="E10:F10"/>
    <mergeCell ref="G10:H10"/>
    <mergeCell ref="I10:J10"/>
    <mergeCell ref="K10:L10"/>
    <mergeCell ref="M10:N10"/>
    <mergeCell ref="G15:H15"/>
    <mergeCell ref="I15:J15"/>
    <mergeCell ref="AA10:AB10"/>
    <mergeCell ref="O10:P10"/>
    <mergeCell ref="Q10:R10"/>
    <mergeCell ref="S10:T10"/>
    <mergeCell ref="U10:V10"/>
    <mergeCell ref="W10:X10"/>
    <mergeCell ref="Y10:Z10"/>
    <mergeCell ref="E12:F12"/>
    <mergeCell ref="G12:H12"/>
    <mergeCell ref="I12:J12"/>
    <mergeCell ref="E11:F11"/>
    <mergeCell ref="G11:H11"/>
    <mergeCell ref="I11:J11"/>
    <mergeCell ref="K11:L11"/>
    <mergeCell ref="S12:T12"/>
    <mergeCell ref="Q12:R12"/>
    <mergeCell ref="S11:T1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 ３１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AC35"/>
  <sheetViews>
    <sheetView zoomScaleNormal="100" workbookViewId="0">
      <selection activeCell="B15" sqref="B15:B19"/>
    </sheetView>
  </sheetViews>
  <sheetFormatPr defaultRowHeight="14.45" customHeight="1"/>
  <cols>
    <col min="1" max="1" width="1.875" style="107" customWidth="1"/>
    <col min="2" max="2" width="4.5" style="107" customWidth="1"/>
    <col min="3" max="3" width="2.625" style="107" bestFit="1" customWidth="1"/>
    <col min="4" max="4" width="21.5" style="107" customWidth="1"/>
    <col min="5" max="5" width="5.75" style="107" bestFit="1" customWidth="1"/>
    <col min="6" max="10" width="13.5" style="107" customWidth="1"/>
    <col min="11" max="11" width="1.5" style="107" customWidth="1"/>
    <col min="12" max="16384" width="9" style="107"/>
  </cols>
  <sheetData>
    <row r="1" spans="1:29" s="151" customFormat="1" ht="26.25" customHeight="1">
      <c r="A1" s="147" t="s">
        <v>1849</v>
      </c>
      <c r="B1" s="153"/>
      <c r="C1" s="153"/>
      <c r="D1" s="153"/>
      <c r="E1" s="153"/>
      <c r="F1" s="153"/>
      <c r="G1" s="153"/>
      <c r="H1" s="153"/>
      <c r="I1" s="153"/>
      <c r="J1" s="153"/>
      <c r="K1" s="153"/>
      <c r="L1" s="153"/>
      <c r="M1" s="153"/>
      <c r="N1" s="153"/>
      <c r="O1" s="153"/>
      <c r="P1" s="153"/>
      <c r="Q1" s="153"/>
      <c r="R1" s="152"/>
      <c r="S1" s="152"/>
      <c r="T1" s="152"/>
      <c r="U1" s="152"/>
      <c r="V1" s="152"/>
      <c r="W1" s="152"/>
      <c r="X1" s="152"/>
      <c r="Y1" s="152"/>
      <c r="Z1" s="152"/>
      <c r="AA1" s="152"/>
      <c r="AB1" s="152"/>
      <c r="AC1" s="152"/>
    </row>
    <row r="2" spans="1:29" ht="15.95" customHeight="1">
      <c r="A2" s="30"/>
      <c r="B2" s="30"/>
      <c r="C2" s="30"/>
      <c r="D2" s="30"/>
      <c r="E2" s="30"/>
      <c r="F2" s="30"/>
      <c r="G2" s="30"/>
      <c r="H2" s="1472" t="s">
        <v>1850</v>
      </c>
      <c r="I2" s="1472"/>
      <c r="J2" s="1472"/>
      <c r="K2" s="197"/>
    </row>
    <row r="3" spans="1:29" ht="25.5" customHeight="1">
      <c r="A3" s="30"/>
      <c r="B3" s="2162" t="s">
        <v>1680</v>
      </c>
      <c r="C3" s="2163"/>
      <c r="D3" s="2163"/>
      <c r="E3" s="2163"/>
      <c r="F3" s="285" t="s">
        <v>787</v>
      </c>
      <c r="G3" s="285" t="s">
        <v>1966</v>
      </c>
      <c r="H3" s="285" t="s">
        <v>2035</v>
      </c>
      <c r="I3" s="285" t="s">
        <v>2183</v>
      </c>
      <c r="J3" s="1047" t="s">
        <v>2259</v>
      </c>
      <c r="K3" s="198"/>
    </row>
    <row r="4" spans="1:29" ht="25.5" customHeight="1">
      <c r="A4" s="30"/>
      <c r="B4" s="2148" t="s">
        <v>1396</v>
      </c>
      <c r="C4" s="2153" t="s">
        <v>1851</v>
      </c>
      <c r="D4" s="2154"/>
      <c r="E4" s="579" t="s">
        <v>1852</v>
      </c>
      <c r="F4" s="1048">
        <v>18559</v>
      </c>
      <c r="G4" s="1048">
        <v>18691</v>
      </c>
      <c r="H4" s="1048">
        <v>18830</v>
      </c>
      <c r="I4" s="1048">
        <v>19014</v>
      </c>
      <c r="J4" s="1049">
        <v>19166</v>
      </c>
    </row>
    <row r="5" spans="1:29" ht="25.5" customHeight="1">
      <c r="A5" s="30"/>
      <c r="B5" s="2148"/>
      <c r="C5" s="2155" t="s">
        <v>1145</v>
      </c>
      <c r="D5" s="2156"/>
      <c r="E5" s="580" t="s">
        <v>1852</v>
      </c>
      <c r="F5" s="946">
        <v>6401</v>
      </c>
      <c r="G5" s="946">
        <v>6364</v>
      </c>
      <c r="H5" s="946">
        <v>6390</v>
      </c>
      <c r="I5" s="946">
        <v>6341</v>
      </c>
      <c r="J5" s="1050">
        <v>6224</v>
      </c>
    </row>
    <row r="6" spans="1:29" ht="25.5" customHeight="1">
      <c r="A6" s="30"/>
      <c r="B6" s="2148"/>
      <c r="C6" s="2157" t="s">
        <v>1146</v>
      </c>
      <c r="D6" s="2158"/>
      <c r="E6" s="581" t="s">
        <v>1560</v>
      </c>
      <c r="F6" s="770">
        <v>34.49</v>
      </c>
      <c r="G6" s="770">
        <v>34.04</v>
      </c>
      <c r="H6" s="770">
        <v>33.93</v>
      </c>
      <c r="I6" s="770">
        <v>33.340000000000003</v>
      </c>
      <c r="J6" s="1361">
        <v>32.47</v>
      </c>
    </row>
    <row r="7" spans="1:29" ht="25.5" customHeight="1">
      <c r="A7" s="30"/>
      <c r="B7" s="2148" t="s">
        <v>1147</v>
      </c>
      <c r="C7" s="2153" t="s">
        <v>1148</v>
      </c>
      <c r="D7" s="2154"/>
      <c r="E7" s="579" t="s">
        <v>1149</v>
      </c>
      <c r="F7" s="1048">
        <v>50821</v>
      </c>
      <c r="G7" s="1048">
        <v>50794</v>
      </c>
      <c r="H7" s="1048">
        <v>50733</v>
      </c>
      <c r="I7" s="1048">
        <v>50768</v>
      </c>
      <c r="J7" s="1362">
        <v>50756</v>
      </c>
    </row>
    <row r="8" spans="1:29" ht="25.5" customHeight="1">
      <c r="A8" s="30"/>
      <c r="B8" s="2148"/>
      <c r="C8" s="2155" t="s">
        <v>1150</v>
      </c>
      <c r="D8" s="2156"/>
      <c r="E8" s="580" t="s">
        <v>1149</v>
      </c>
      <c r="F8" s="946">
        <v>11538</v>
      </c>
      <c r="G8" s="946">
        <v>11409</v>
      </c>
      <c r="H8" s="946">
        <v>11166</v>
      </c>
      <c r="I8" s="946">
        <v>11007</v>
      </c>
      <c r="J8" s="1363">
        <v>10724</v>
      </c>
    </row>
    <row r="9" spans="1:29" ht="25.5" customHeight="1">
      <c r="A9" s="30"/>
      <c r="B9" s="2148"/>
      <c r="C9" s="2157" t="s">
        <v>1146</v>
      </c>
      <c r="D9" s="2158"/>
      <c r="E9" s="581" t="s">
        <v>1560</v>
      </c>
      <c r="F9" s="770">
        <v>22.7</v>
      </c>
      <c r="G9" s="770">
        <v>22.46</v>
      </c>
      <c r="H9" s="770">
        <v>22</v>
      </c>
      <c r="I9" s="770">
        <v>21.68</v>
      </c>
      <c r="J9" s="1361">
        <v>21.13</v>
      </c>
    </row>
    <row r="10" spans="1:29" ht="25.5" customHeight="1">
      <c r="A10" s="30"/>
      <c r="B10" s="2164" t="s">
        <v>2199</v>
      </c>
      <c r="C10" s="2153" t="s">
        <v>1193</v>
      </c>
      <c r="D10" s="2154"/>
      <c r="E10" s="579" t="s">
        <v>1149</v>
      </c>
      <c r="F10" s="1051">
        <v>10393</v>
      </c>
      <c r="G10" s="1051">
        <v>10309</v>
      </c>
      <c r="H10" s="1051">
        <v>10315</v>
      </c>
      <c r="I10" s="1051">
        <v>10392</v>
      </c>
      <c r="J10" s="1364">
        <v>10332</v>
      </c>
    </row>
    <row r="11" spans="1:29" ht="25.5" customHeight="1">
      <c r="A11" s="30"/>
      <c r="B11" s="2165"/>
      <c r="C11" s="2155" t="s">
        <v>1194</v>
      </c>
      <c r="D11" s="2156"/>
      <c r="E11" s="580" t="s">
        <v>1195</v>
      </c>
      <c r="F11" s="946">
        <v>1145</v>
      </c>
      <c r="G11" s="946">
        <v>994</v>
      </c>
      <c r="H11" s="946">
        <v>851</v>
      </c>
      <c r="I11" s="946">
        <v>615</v>
      </c>
      <c r="J11" s="1363">
        <v>392</v>
      </c>
    </row>
    <row r="12" spans="1:29" ht="25.5" customHeight="1">
      <c r="A12" s="30"/>
      <c r="B12" s="2166" t="s">
        <v>2423</v>
      </c>
      <c r="C12" s="2153" t="s">
        <v>245</v>
      </c>
      <c r="D12" s="2154"/>
      <c r="E12" s="579" t="s">
        <v>246</v>
      </c>
      <c r="F12" s="1048">
        <v>1209500800</v>
      </c>
      <c r="G12" s="1048">
        <v>1204188200</v>
      </c>
      <c r="H12" s="1048">
        <v>1181963800</v>
      </c>
      <c r="I12" s="1048">
        <v>1140578400</v>
      </c>
      <c r="J12" s="1362">
        <v>1108279200</v>
      </c>
    </row>
    <row r="13" spans="1:29" ht="25.5" customHeight="1">
      <c r="A13" s="30"/>
      <c r="B13" s="2167"/>
      <c r="C13" s="2155" t="s">
        <v>247</v>
      </c>
      <c r="D13" s="2156"/>
      <c r="E13" s="580" t="s">
        <v>246</v>
      </c>
      <c r="F13" s="946">
        <v>188954</v>
      </c>
      <c r="G13" s="946">
        <v>189218</v>
      </c>
      <c r="H13" s="946">
        <v>184970</v>
      </c>
      <c r="I13" s="946">
        <v>179873</v>
      </c>
      <c r="J13" s="1363">
        <v>178065</v>
      </c>
    </row>
    <row r="14" spans="1:29" ht="25.5" customHeight="1">
      <c r="A14" s="30"/>
      <c r="B14" s="2168"/>
      <c r="C14" s="2157" t="s">
        <v>248</v>
      </c>
      <c r="D14" s="2158"/>
      <c r="E14" s="581" t="s">
        <v>246</v>
      </c>
      <c r="F14" s="1052">
        <v>104827</v>
      </c>
      <c r="G14" s="1052">
        <v>105547</v>
      </c>
      <c r="H14" s="1052">
        <v>105853</v>
      </c>
      <c r="I14" s="1052">
        <v>103623</v>
      </c>
      <c r="J14" s="1365">
        <v>103346</v>
      </c>
    </row>
    <row r="15" spans="1:29" ht="25.5" customHeight="1">
      <c r="A15" s="30"/>
      <c r="B15" s="2159" t="s">
        <v>1143</v>
      </c>
      <c r="C15" s="2153" t="s">
        <v>250</v>
      </c>
      <c r="D15" s="2154"/>
      <c r="E15" s="579" t="s">
        <v>246</v>
      </c>
      <c r="F15" s="1048">
        <v>3183415170</v>
      </c>
      <c r="G15" s="1048">
        <v>3152866009</v>
      </c>
      <c r="H15" s="1048">
        <v>3336958851</v>
      </c>
      <c r="I15" s="1048">
        <v>3277242331</v>
      </c>
      <c r="J15" s="1362">
        <v>3342457100</v>
      </c>
    </row>
    <row r="16" spans="1:29" ht="25.5" customHeight="1">
      <c r="A16" s="30"/>
      <c r="B16" s="2160"/>
      <c r="C16" s="2155" t="s">
        <v>251</v>
      </c>
      <c r="D16" s="2156"/>
      <c r="E16" s="580" t="s">
        <v>246</v>
      </c>
      <c r="F16" s="946">
        <v>497330</v>
      </c>
      <c r="G16" s="946">
        <v>495422</v>
      </c>
      <c r="H16" s="946">
        <v>522215</v>
      </c>
      <c r="I16" s="946">
        <v>516833</v>
      </c>
      <c r="J16" s="1363">
        <v>537027</v>
      </c>
    </row>
    <row r="17" spans="1:11" ht="25.5" customHeight="1">
      <c r="A17" s="30"/>
      <c r="B17" s="2160"/>
      <c r="C17" s="2155" t="s">
        <v>252</v>
      </c>
      <c r="D17" s="2156"/>
      <c r="E17" s="580" t="s">
        <v>246</v>
      </c>
      <c r="F17" s="946">
        <v>275907</v>
      </c>
      <c r="G17" s="946">
        <v>276344</v>
      </c>
      <c r="H17" s="946">
        <v>298849</v>
      </c>
      <c r="I17" s="946">
        <v>297741</v>
      </c>
      <c r="J17" s="1363">
        <v>311680</v>
      </c>
    </row>
    <row r="18" spans="1:11" ht="25.5" customHeight="1">
      <c r="A18" s="30"/>
      <c r="B18" s="2160"/>
      <c r="C18" s="2092" t="s">
        <v>253</v>
      </c>
      <c r="D18" s="582" t="s">
        <v>254</v>
      </c>
      <c r="E18" s="583" t="s">
        <v>246</v>
      </c>
      <c r="F18" s="1036">
        <v>2856742656</v>
      </c>
      <c r="G18" s="1036">
        <v>2818169691</v>
      </c>
      <c r="H18" s="1036">
        <v>3076413956</v>
      </c>
      <c r="I18" s="1036">
        <v>3093174152</v>
      </c>
      <c r="J18" s="1366">
        <v>3182051471</v>
      </c>
    </row>
    <row r="19" spans="1:11" ht="25.5" customHeight="1">
      <c r="A19" s="30"/>
      <c r="B19" s="2160"/>
      <c r="C19" s="2161"/>
      <c r="D19" s="584" t="s">
        <v>1433</v>
      </c>
      <c r="E19" s="581" t="s">
        <v>246</v>
      </c>
      <c r="F19" s="1052">
        <v>326672514</v>
      </c>
      <c r="G19" s="1052">
        <v>334696318</v>
      </c>
      <c r="H19" s="1052">
        <v>260544895</v>
      </c>
      <c r="I19" s="1052">
        <v>184068179</v>
      </c>
      <c r="J19" s="1365">
        <v>160405629</v>
      </c>
    </row>
    <row r="20" spans="1:11" ht="25.5" customHeight="1">
      <c r="A20" s="30"/>
      <c r="B20" s="2151" t="s">
        <v>1144</v>
      </c>
      <c r="C20" s="2169" t="s">
        <v>2200</v>
      </c>
      <c r="D20" s="2150"/>
      <c r="E20" s="585" t="s">
        <v>246</v>
      </c>
      <c r="F20" s="1054">
        <v>18872890</v>
      </c>
      <c r="G20" s="1054">
        <v>17970000</v>
      </c>
      <c r="H20" s="1054">
        <v>13800000</v>
      </c>
      <c r="I20" s="1054">
        <v>16318000</v>
      </c>
      <c r="J20" s="1367">
        <v>16759770</v>
      </c>
    </row>
    <row r="21" spans="1:11" ht="25.5" customHeight="1">
      <c r="A21" s="30"/>
      <c r="B21" s="2152"/>
      <c r="C21" s="2149" t="s">
        <v>1435</v>
      </c>
      <c r="D21" s="2150"/>
      <c r="E21" s="585" t="s">
        <v>246</v>
      </c>
      <c r="F21" s="1054">
        <v>3350000</v>
      </c>
      <c r="G21" s="1054">
        <v>3300000</v>
      </c>
      <c r="H21" s="1054">
        <v>3500000</v>
      </c>
      <c r="I21" s="1054">
        <v>3350000</v>
      </c>
      <c r="J21" s="1367">
        <v>2300000</v>
      </c>
    </row>
    <row r="22" spans="1:11" s="30" customFormat="1" ht="14.45" customHeight="1">
      <c r="B22" s="30" t="s">
        <v>1498</v>
      </c>
    </row>
    <row r="23" spans="1:11" s="30" customFormat="1" ht="26.25" customHeight="1">
      <c r="A23" s="147" t="s">
        <v>984</v>
      </c>
      <c r="B23" s="153"/>
      <c r="C23" s="153"/>
      <c r="D23" s="153"/>
      <c r="E23" s="153"/>
      <c r="F23" s="153"/>
      <c r="G23" s="153"/>
      <c r="H23" s="153"/>
      <c r="I23" s="153"/>
      <c r="J23" s="153"/>
      <c r="K23" s="153"/>
    </row>
    <row r="24" spans="1:11" s="30" customFormat="1" ht="14.45" customHeight="1">
      <c r="H24" s="1472" t="s">
        <v>1850</v>
      </c>
      <c r="I24" s="1472"/>
      <c r="J24" s="1472"/>
      <c r="K24" s="197"/>
    </row>
    <row r="25" spans="1:11" s="30" customFormat="1" ht="26.1" customHeight="1">
      <c r="B25" s="1523">
        <v>191</v>
      </c>
      <c r="C25" s="1480"/>
      <c r="D25" s="1480"/>
      <c r="E25" s="1480"/>
      <c r="F25" s="575" t="s">
        <v>787</v>
      </c>
      <c r="G25" s="575" t="s">
        <v>1966</v>
      </c>
      <c r="H25" s="575" t="s">
        <v>2035</v>
      </c>
      <c r="I25" s="575" t="s">
        <v>2183</v>
      </c>
      <c r="J25" s="952" t="s">
        <v>2259</v>
      </c>
      <c r="K25" s="207"/>
    </row>
    <row r="26" spans="1:11" s="30" customFormat="1" ht="26.1" customHeight="1">
      <c r="B26" s="2170" t="s">
        <v>1147</v>
      </c>
      <c r="C26" s="2155" t="s">
        <v>1148</v>
      </c>
      <c r="D26" s="2156"/>
      <c r="E26" s="580" t="s">
        <v>1149</v>
      </c>
      <c r="F26" s="946">
        <v>50821</v>
      </c>
      <c r="G26" s="946">
        <v>50794</v>
      </c>
      <c r="H26" s="946">
        <v>50733</v>
      </c>
      <c r="I26" s="946">
        <v>50768</v>
      </c>
      <c r="J26" s="1050">
        <v>50815</v>
      </c>
    </row>
    <row r="27" spans="1:11" s="30" customFormat="1" ht="26.1" customHeight="1">
      <c r="B27" s="2170"/>
      <c r="C27" s="2155" t="s">
        <v>979</v>
      </c>
      <c r="D27" s="2156"/>
      <c r="E27" s="580" t="s">
        <v>1149</v>
      </c>
      <c r="F27" s="946">
        <v>5043</v>
      </c>
      <c r="G27" s="946">
        <v>5159</v>
      </c>
      <c r="H27" s="946">
        <v>5247</v>
      </c>
      <c r="I27" s="946">
        <v>5437</v>
      </c>
      <c r="J27" s="1050">
        <v>5668</v>
      </c>
    </row>
    <row r="28" spans="1:11" s="30" customFormat="1" ht="26.1" customHeight="1">
      <c r="B28" s="2171"/>
      <c r="C28" s="2157" t="s">
        <v>1146</v>
      </c>
      <c r="D28" s="2158"/>
      <c r="E28" s="581" t="s">
        <v>1560</v>
      </c>
      <c r="F28" s="771">
        <v>9.92</v>
      </c>
      <c r="G28" s="771">
        <v>10.16</v>
      </c>
      <c r="H28" s="771">
        <v>10.34</v>
      </c>
      <c r="I28" s="771">
        <v>10.71</v>
      </c>
      <c r="J28" s="1056">
        <v>11.15</v>
      </c>
    </row>
    <row r="29" spans="1:11" s="30" customFormat="1" ht="26.1" customHeight="1">
      <c r="B29" s="2172" t="s">
        <v>985</v>
      </c>
      <c r="C29" s="2153" t="s">
        <v>980</v>
      </c>
      <c r="D29" s="2154"/>
      <c r="E29" s="579" t="s">
        <v>1149</v>
      </c>
      <c r="F29" s="1048">
        <v>195</v>
      </c>
      <c r="G29" s="1048">
        <v>193</v>
      </c>
      <c r="H29" s="1048">
        <v>184</v>
      </c>
      <c r="I29" s="1048">
        <v>172</v>
      </c>
      <c r="J29" s="1049">
        <v>162</v>
      </c>
    </row>
    <row r="30" spans="1:11" s="30" customFormat="1" ht="26.1" customHeight="1">
      <c r="B30" s="2171"/>
      <c r="C30" s="2157" t="s">
        <v>981</v>
      </c>
      <c r="D30" s="2158"/>
      <c r="E30" s="581" t="s">
        <v>1195</v>
      </c>
      <c r="F30" s="1052">
        <v>4848</v>
      </c>
      <c r="G30" s="1052">
        <v>4966</v>
      </c>
      <c r="H30" s="1052">
        <v>5063</v>
      </c>
      <c r="I30" s="1052">
        <v>5265</v>
      </c>
      <c r="J30" s="1053">
        <v>5506</v>
      </c>
    </row>
    <row r="31" spans="1:11" s="30" customFormat="1" ht="26.1" customHeight="1">
      <c r="B31" s="2173" t="s">
        <v>983</v>
      </c>
      <c r="C31" s="2153" t="s">
        <v>245</v>
      </c>
      <c r="D31" s="2154"/>
      <c r="E31" s="579" t="s">
        <v>246</v>
      </c>
      <c r="F31" s="1048">
        <v>329544578</v>
      </c>
      <c r="G31" s="1048">
        <v>339493268</v>
      </c>
      <c r="H31" s="1048">
        <v>369680918</v>
      </c>
      <c r="I31" s="1048">
        <v>378782359</v>
      </c>
      <c r="J31" s="1049">
        <v>410881016</v>
      </c>
    </row>
    <row r="32" spans="1:11" s="30" customFormat="1" ht="26.1" customHeight="1">
      <c r="B32" s="2174"/>
      <c r="C32" s="2157" t="s">
        <v>982</v>
      </c>
      <c r="D32" s="2158"/>
      <c r="E32" s="581" t="s">
        <v>246</v>
      </c>
      <c r="F32" s="1052">
        <v>65347</v>
      </c>
      <c r="G32" s="1052">
        <v>65806</v>
      </c>
      <c r="H32" s="1052">
        <v>70456</v>
      </c>
      <c r="I32" s="1052">
        <v>69668</v>
      </c>
      <c r="J32" s="1053">
        <v>72491</v>
      </c>
    </row>
    <row r="33" spans="2:10" s="30" customFormat="1" ht="26.1" customHeight="1">
      <c r="B33" s="2172" t="s">
        <v>249</v>
      </c>
      <c r="C33" s="2153" t="s">
        <v>250</v>
      </c>
      <c r="D33" s="2154"/>
      <c r="E33" s="579" t="s">
        <v>246</v>
      </c>
      <c r="F33" s="1048">
        <v>4214368814</v>
      </c>
      <c r="G33" s="1048">
        <v>4445953177</v>
      </c>
      <c r="H33" s="1048">
        <v>4374190813</v>
      </c>
      <c r="I33" s="1048">
        <v>4655041723</v>
      </c>
      <c r="J33" s="1049">
        <v>4605973874</v>
      </c>
    </row>
    <row r="34" spans="2:10" s="30" customFormat="1" ht="26.1" customHeight="1">
      <c r="B34" s="2171"/>
      <c r="C34" s="2157" t="s">
        <v>252</v>
      </c>
      <c r="D34" s="2158"/>
      <c r="E34" s="581" t="s">
        <v>246</v>
      </c>
      <c r="F34" s="1052">
        <v>835687</v>
      </c>
      <c r="G34" s="1052">
        <v>861786</v>
      </c>
      <c r="H34" s="1052">
        <v>833656</v>
      </c>
      <c r="I34" s="1052">
        <v>856178</v>
      </c>
      <c r="J34" s="1053">
        <v>812627</v>
      </c>
    </row>
    <row r="35" spans="2:10" ht="26.1" customHeight="1">
      <c r="B35" s="586" t="s">
        <v>1434</v>
      </c>
      <c r="C35" s="2149" t="s">
        <v>1435</v>
      </c>
      <c r="D35" s="2150"/>
      <c r="E35" s="585" t="s">
        <v>246</v>
      </c>
      <c r="F35" s="1054">
        <v>14500000</v>
      </c>
      <c r="G35" s="1054">
        <v>15500000</v>
      </c>
      <c r="H35" s="1054">
        <v>15950000</v>
      </c>
      <c r="I35" s="1054">
        <v>15300000</v>
      </c>
      <c r="J35" s="1055">
        <v>15300000</v>
      </c>
    </row>
  </sheetData>
  <mergeCells count="41">
    <mergeCell ref="C35:D35"/>
    <mergeCell ref="C32:D32"/>
    <mergeCell ref="B31:B32"/>
    <mergeCell ref="C31:D31"/>
    <mergeCell ref="B33:B34"/>
    <mergeCell ref="C33:D33"/>
    <mergeCell ref="C34:D34"/>
    <mergeCell ref="C27:D27"/>
    <mergeCell ref="B26:B28"/>
    <mergeCell ref="C26:D26"/>
    <mergeCell ref="C28:D28"/>
    <mergeCell ref="B29:B30"/>
    <mergeCell ref="C29:D29"/>
    <mergeCell ref="C30:D30"/>
    <mergeCell ref="H2:J2"/>
    <mergeCell ref="B25:E25"/>
    <mergeCell ref="H24:J24"/>
    <mergeCell ref="C8:D8"/>
    <mergeCell ref="C9:D9"/>
    <mergeCell ref="C10:D10"/>
    <mergeCell ref="C11:D11"/>
    <mergeCell ref="C18:C19"/>
    <mergeCell ref="B3:E3"/>
    <mergeCell ref="C4:D4"/>
    <mergeCell ref="B10:B11"/>
    <mergeCell ref="B12:B14"/>
    <mergeCell ref="C7:D7"/>
    <mergeCell ref="C20:D20"/>
    <mergeCell ref="C5:D5"/>
    <mergeCell ref="C6:D6"/>
    <mergeCell ref="B7:B9"/>
    <mergeCell ref="B4:B6"/>
    <mergeCell ref="C21:D21"/>
    <mergeCell ref="B20:B21"/>
    <mergeCell ref="C12:D12"/>
    <mergeCell ref="C13:D13"/>
    <mergeCell ref="C14:D14"/>
    <mergeCell ref="B15:B19"/>
    <mergeCell ref="C15:D15"/>
    <mergeCell ref="C16:D16"/>
    <mergeCell ref="C17:D17"/>
  </mergeCells>
  <phoneticPr fontId="2"/>
  <pageMargins left="0.78740157480314965" right="0.78740157480314965" top="0.59055118110236227" bottom="0.59055118110236227" header="0.39370078740157483" footer="0.39370078740157483"/>
  <pageSetup paperSize="9" scale="82" firstPageNumber="28" orientation="portrait" useFirstPageNumber="1" r:id="rId1"/>
  <headerFooter alignWithMargins="0">
    <oddHeader>&amp;R&amp;A</oddHeader>
    <oddFooter>&amp;C－３２－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zoomScaleNormal="100" workbookViewId="0">
      <selection activeCell="O9" sqref="O9"/>
    </sheetView>
  </sheetViews>
  <sheetFormatPr defaultRowHeight="14.45" customHeight="1"/>
  <cols>
    <col min="1" max="1" width="1.875" style="107" customWidth="1"/>
    <col min="2" max="2" width="7.5" style="107" customWidth="1"/>
    <col min="3" max="3" width="11.5" style="107" bestFit="1" customWidth="1"/>
    <col min="4" max="19" width="4.625" style="107" customWidth="1"/>
    <col min="20" max="16384" width="9" style="107"/>
  </cols>
  <sheetData>
    <row r="1" spans="1:34" s="151" customFormat="1" ht="25.5" customHeight="1">
      <c r="A1" s="147" t="s">
        <v>819</v>
      </c>
      <c r="B1" s="153"/>
      <c r="C1" s="153"/>
      <c r="D1" s="153"/>
      <c r="E1" s="153"/>
      <c r="F1" s="153"/>
      <c r="G1" s="153"/>
      <c r="H1" s="153"/>
      <c r="I1" s="153"/>
      <c r="J1" s="153"/>
      <c r="K1" s="153"/>
      <c r="L1" s="153"/>
      <c r="M1" s="153"/>
      <c r="N1" s="153"/>
      <c r="O1" s="153"/>
      <c r="P1" s="153"/>
      <c r="Q1" s="153"/>
      <c r="R1" s="153"/>
      <c r="S1" s="153"/>
      <c r="T1" s="153"/>
      <c r="U1" s="153"/>
      <c r="V1" s="153"/>
      <c r="W1" s="152"/>
      <c r="X1" s="152"/>
      <c r="Y1" s="152"/>
      <c r="Z1" s="152"/>
      <c r="AA1" s="152"/>
      <c r="AB1" s="152"/>
      <c r="AC1" s="152"/>
      <c r="AD1" s="152"/>
      <c r="AE1" s="152"/>
      <c r="AF1" s="152"/>
      <c r="AG1" s="152"/>
      <c r="AH1" s="152"/>
    </row>
    <row r="2" spans="1:34" ht="15.95" customHeight="1">
      <c r="A2" s="30"/>
      <c r="B2" s="30"/>
      <c r="C2" s="30"/>
      <c r="D2" s="2192"/>
      <c r="E2" s="2192"/>
      <c r="F2" s="1472" t="s">
        <v>1850</v>
      </c>
      <c r="G2" s="1472"/>
      <c r="H2" s="1472"/>
      <c r="I2" s="1472"/>
      <c r="J2" s="1472"/>
      <c r="K2" s="1472"/>
      <c r="L2" s="1472"/>
      <c r="M2" s="1472"/>
    </row>
    <row r="3" spans="1:34" ht="18.75" customHeight="1">
      <c r="A3" s="30"/>
      <c r="B3" s="1523" t="s">
        <v>1680</v>
      </c>
      <c r="C3" s="1480"/>
      <c r="D3" s="1525" t="s">
        <v>1881</v>
      </c>
      <c r="E3" s="1525"/>
      <c r="F3" s="1525" t="s">
        <v>1965</v>
      </c>
      <c r="G3" s="1525"/>
      <c r="H3" s="1525" t="s">
        <v>2034</v>
      </c>
      <c r="I3" s="1668"/>
      <c r="J3" s="1525" t="s">
        <v>2182</v>
      </c>
      <c r="K3" s="1668"/>
      <c r="L3" s="2130" t="s">
        <v>2258</v>
      </c>
      <c r="M3" s="1669"/>
    </row>
    <row r="4" spans="1:34" ht="30.75" customHeight="1">
      <c r="A4" s="30"/>
      <c r="B4" s="1506" t="s">
        <v>1565</v>
      </c>
      <c r="C4" s="587" t="s">
        <v>321</v>
      </c>
      <c r="D4" s="2052">
        <v>5955</v>
      </c>
      <c r="E4" s="2052"/>
      <c r="F4" s="2052">
        <v>5881</v>
      </c>
      <c r="G4" s="2052"/>
      <c r="H4" s="2052">
        <v>5496</v>
      </c>
      <c r="I4" s="2052"/>
      <c r="J4" s="2052">
        <v>5406</v>
      </c>
      <c r="K4" s="2052"/>
      <c r="L4" s="1996">
        <v>5405</v>
      </c>
      <c r="M4" s="2059"/>
    </row>
    <row r="5" spans="1:34" ht="30.75" customHeight="1">
      <c r="A5" s="30"/>
      <c r="B5" s="1506"/>
      <c r="C5" s="587" t="s">
        <v>322</v>
      </c>
      <c r="D5" s="2052">
        <v>148317</v>
      </c>
      <c r="E5" s="2052"/>
      <c r="F5" s="2052">
        <v>148969</v>
      </c>
      <c r="G5" s="2052"/>
      <c r="H5" s="2052">
        <v>148009</v>
      </c>
      <c r="I5" s="2052"/>
      <c r="J5" s="2052">
        <v>151076</v>
      </c>
      <c r="K5" s="2052"/>
      <c r="L5" s="1996">
        <v>128120</v>
      </c>
      <c r="M5" s="2059"/>
    </row>
    <row r="6" spans="1:34" ht="30.75" customHeight="1">
      <c r="A6" s="30"/>
      <c r="B6" s="1511"/>
      <c r="C6" s="588" t="s">
        <v>323</v>
      </c>
      <c r="D6" s="2175">
        <v>330122</v>
      </c>
      <c r="E6" s="2175"/>
      <c r="F6" s="2175">
        <v>328385</v>
      </c>
      <c r="G6" s="2175"/>
      <c r="H6" s="2175">
        <v>317672</v>
      </c>
      <c r="I6" s="2175"/>
      <c r="J6" s="2175">
        <v>324881</v>
      </c>
      <c r="K6" s="2175"/>
      <c r="L6" s="1956">
        <v>308058</v>
      </c>
      <c r="M6" s="2176"/>
    </row>
    <row r="7" spans="1:34" ht="30.75" customHeight="1">
      <c r="A7" s="30"/>
      <c r="B7" s="1523" t="s">
        <v>1438</v>
      </c>
      <c r="C7" s="589" t="s">
        <v>321</v>
      </c>
      <c r="D7" s="2180">
        <v>3391</v>
      </c>
      <c r="E7" s="2180"/>
      <c r="F7" s="2189">
        <v>3268</v>
      </c>
      <c r="G7" s="2189"/>
      <c r="H7" s="2189">
        <v>2897</v>
      </c>
      <c r="I7" s="2189"/>
      <c r="J7" s="2189">
        <v>2803</v>
      </c>
      <c r="K7" s="2189"/>
      <c r="L7" s="2190">
        <v>2880</v>
      </c>
      <c r="M7" s="2191"/>
    </row>
    <row r="8" spans="1:34" ht="30.75" customHeight="1">
      <c r="A8" s="30"/>
      <c r="B8" s="1506"/>
      <c r="C8" s="587" t="s">
        <v>322</v>
      </c>
      <c r="D8" s="2052">
        <v>84464</v>
      </c>
      <c r="E8" s="2052"/>
      <c r="F8" s="2052">
        <v>86091</v>
      </c>
      <c r="G8" s="2052"/>
      <c r="H8" s="2052">
        <v>83872</v>
      </c>
      <c r="I8" s="2052"/>
      <c r="J8" s="2052">
        <v>84520</v>
      </c>
      <c r="K8" s="2052"/>
      <c r="L8" s="1996">
        <v>61115</v>
      </c>
      <c r="M8" s="2059"/>
    </row>
    <row r="9" spans="1:34" ht="30.75" customHeight="1">
      <c r="A9" s="30"/>
      <c r="B9" s="1511"/>
      <c r="C9" s="588" t="s">
        <v>323</v>
      </c>
      <c r="D9" s="2175">
        <v>101759</v>
      </c>
      <c r="E9" s="2175"/>
      <c r="F9" s="2175">
        <v>99792</v>
      </c>
      <c r="G9" s="2175"/>
      <c r="H9" s="2175">
        <v>97414</v>
      </c>
      <c r="I9" s="2175"/>
      <c r="J9" s="2175">
        <v>97500</v>
      </c>
      <c r="K9" s="2175"/>
      <c r="L9" s="1956">
        <v>93637</v>
      </c>
      <c r="M9" s="2176"/>
    </row>
    <row r="10" spans="1:34" s="140" customFormat="1" ht="30.75" customHeight="1">
      <c r="A10" s="139"/>
      <c r="B10" s="590" t="s">
        <v>2040</v>
      </c>
      <c r="C10" s="591" t="s">
        <v>380</v>
      </c>
      <c r="D10" s="2186">
        <v>1571</v>
      </c>
      <c r="E10" s="2186"/>
      <c r="F10" s="2186">
        <v>1381</v>
      </c>
      <c r="G10" s="2186"/>
      <c r="H10" s="2186">
        <v>1801</v>
      </c>
      <c r="I10" s="2186"/>
      <c r="J10" s="2186">
        <v>4131</v>
      </c>
      <c r="K10" s="2186"/>
      <c r="L10" s="2187">
        <v>1515</v>
      </c>
      <c r="M10" s="2188"/>
    </row>
    <row r="11" spans="1:34" ht="30.75" customHeight="1">
      <c r="A11" s="30"/>
      <c r="B11" s="2177" t="s">
        <v>788</v>
      </c>
      <c r="C11" s="589" t="s">
        <v>321</v>
      </c>
      <c r="D11" s="2180">
        <v>681</v>
      </c>
      <c r="E11" s="2180"/>
      <c r="F11" s="2180">
        <v>688</v>
      </c>
      <c r="G11" s="2180"/>
      <c r="H11" s="2180">
        <v>556</v>
      </c>
      <c r="I11" s="2180"/>
      <c r="J11" s="2180">
        <v>708</v>
      </c>
      <c r="K11" s="2180"/>
      <c r="L11" s="2184">
        <v>703</v>
      </c>
      <c r="M11" s="2185"/>
    </row>
    <row r="12" spans="1:34" ht="30.75" customHeight="1">
      <c r="A12" s="30"/>
      <c r="B12" s="2178"/>
      <c r="C12" s="587" t="s">
        <v>322</v>
      </c>
      <c r="D12" s="2052">
        <v>18649</v>
      </c>
      <c r="E12" s="2052"/>
      <c r="F12" s="2052">
        <v>18991</v>
      </c>
      <c r="G12" s="2052"/>
      <c r="H12" s="2052">
        <v>19368</v>
      </c>
      <c r="I12" s="2052"/>
      <c r="J12" s="2052">
        <v>20267</v>
      </c>
      <c r="K12" s="2052"/>
      <c r="L12" s="1996">
        <v>19865</v>
      </c>
      <c r="M12" s="2059"/>
    </row>
    <row r="13" spans="1:34" ht="30.75" customHeight="1">
      <c r="A13" s="30"/>
      <c r="B13" s="2179"/>
      <c r="C13" s="588" t="s">
        <v>323</v>
      </c>
      <c r="D13" s="2175">
        <v>101155</v>
      </c>
      <c r="E13" s="2175"/>
      <c r="F13" s="2175">
        <v>103657</v>
      </c>
      <c r="G13" s="2175"/>
      <c r="H13" s="2175">
        <v>96275</v>
      </c>
      <c r="I13" s="2175"/>
      <c r="J13" s="2175">
        <v>102910</v>
      </c>
      <c r="K13" s="2175"/>
      <c r="L13" s="1956">
        <v>95553</v>
      </c>
      <c r="M13" s="2176"/>
    </row>
    <row r="14" spans="1:34" ht="30.75" customHeight="1">
      <c r="A14" s="30"/>
      <c r="B14" s="1523" t="s">
        <v>1439</v>
      </c>
      <c r="C14" s="589" t="s">
        <v>321</v>
      </c>
      <c r="D14" s="2180">
        <v>128</v>
      </c>
      <c r="E14" s="2180"/>
      <c r="F14" s="2180">
        <v>86</v>
      </c>
      <c r="G14" s="2180"/>
      <c r="H14" s="2180">
        <v>103</v>
      </c>
      <c r="I14" s="2180"/>
      <c r="J14" s="2180">
        <v>152</v>
      </c>
      <c r="K14" s="2180"/>
      <c r="L14" s="2184">
        <v>170</v>
      </c>
      <c r="M14" s="2185"/>
    </row>
    <row r="15" spans="1:34" ht="30.75" customHeight="1">
      <c r="A15" s="30"/>
      <c r="B15" s="1506"/>
      <c r="C15" s="587" t="s">
        <v>322</v>
      </c>
      <c r="D15" s="2052">
        <v>3550</v>
      </c>
      <c r="E15" s="2052"/>
      <c r="F15" s="2052">
        <v>2772</v>
      </c>
      <c r="G15" s="2052"/>
      <c r="H15" s="2052">
        <v>2671</v>
      </c>
      <c r="I15" s="2052"/>
      <c r="J15" s="2052">
        <v>3560</v>
      </c>
      <c r="K15" s="2052"/>
      <c r="L15" s="1996">
        <v>3897</v>
      </c>
      <c r="M15" s="2059"/>
    </row>
    <row r="16" spans="1:34" ht="30.75" customHeight="1">
      <c r="A16" s="30"/>
      <c r="B16" s="1511"/>
      <c r="C16" s="588" t="s">
        <v>323</v>
      </c>
      <c r="D16" s="2175">
        <v>10633</v>
      </c>
      <c r="E16" s="2175"/>
      <c r="F16" s="2175">
        <v>8658</v>
      </c>
      <c r="G16" s="2175"/>
      <c r="H16" s="2175">
        <v>7608</v>
      </c>
      <c r="I16" s="2175"/>
      <c r="J16" s="2175">
        <v>7793</v>
      </c>
      <c r="K16" s="2175"/>
      <c r="L16" s="1956">
        <v>7371</v>
      </c>
      <c r="M16" s="2176"/>
    </row>
    <row r="17" spans="1:16" ht="30.75" customHeight="1">
      <c r="A17" s="30"/>
      <c r="B17" s="2177" t="s">
        <v>789</v>
      </c>
      <c r="C17" s="589" t="s">
        <v>321</v>
      </c>
      <c r="D17" s="2180">
        <v>644</v>
      </c>
      <c r="E17" s="2180"/>
      <c r="F17" s="2180">
        <v>637</v>
      </c>
      <c r="G17" s="2180"/>
      <c r="H17" s="2180">
        <v>660</v>
      </c>
      <c r="I17" s="2180"/>
      <c r="J17" s="2180">
        <v>652</v>
      </c>
      <c r="K17" s="2180"/>
      <c r="L17" s="2184">
        <v>640</v>
      </c>
      <c r="M17" s="2185"/>
    </row>
    <row r="18" spans="1:16" ht="30.75" customHeight="1">
      <c r="A18" s="30"/>
      <c r="B18" s="2178"/>
      <c r="C18" s="587" t="s">
        <v>322</v>
      </c>
      <c r="D18" s="2052">
        <v>21630</v>
      </c>
      <c r="E18" s="2052"/>
      <c r="F18" s="2052">
        <v>21651</v>
      </c>
      <c r="G18" s="2052"/>
      <c r="H18" s="2052">
        <v>22323</v>
      </c>
      <c r="I18" s="2052"/>
      <c r="J18" s="2052">
        <v>22422</v>
      </c>
      <c r="K18" s="2052"/>
      <c r="L18" s="1996">
        <v>23168</v>
      </c>
      <c r="M18" s="2059"/>
    </row>
    <row r="19" spans="1:16" ht="30.75" customHeight="1">
      <c r="A19" s="30"/>
      <c r="B19" s="2179"/>
      <c r="C19" s="588" t="s">
        <v>323</v>
      </c>
      <c r="D19" s="2175">
        <v>72795</v>
      </c>
      <c r="E19" s="2175"/>
      <c r="F19" s="2175">
        <v>72664</v>
      </c>
      <c r="G19" s="2175"/>
      <c r="H19" s="2175">
        <v>71845</v>
      </c>
      <c r="I19" s="2175"/>
      <c r="J19" s="2175">
        <v>70787</v>
      </c>
      <c r="K19" s="2175"/>
      <c r="L19" s="1956">
        <v>68440</v>
      </c>
      <c r="M19" s="2176"/>
    </row>
    <row r="20" spans="1:16" ht="30.75" customHeight="1">
      <c r="A20" s="30"/>
      <c r="B20" s="2181" t="s">
        <v>1782</v>
      </c>
      <c r="C20" s="589" t="s">
        <v>321</v>
      </c>
      <c r="D20" s="2180">
        <v>1023</v>
      </c>
      <c r="E20" s="2180"/>
      <c r="F20" s="2180">
        <v>1108</v>
      </c>
      <c r="G20" s="2180"/>
      <c r="H20" s="2180">
        <v>1029</v>
      </c>
      <c r="I20" s="2180"/>
      <c r="J20" s="2180">
        <v>1008</v>
      </c>
      <c r="K20" s="2180"/>
      <c r="L20" s="2184">
        <v>889</v>
      </c>
      <c r="M20" s="2185"/>
    </row>
    <row r="21" spans="1:16" ht="30.75" customHeight="1">
      <c r="A21" s="30"/>
      <c r="B21" s="2182"/>
      <c r="C21" s="587" t="s">
        <v>322</v>
      </c>
      <c r="D21" s="2052">
        <v>18516</v>
      </c>
      <c r="E21" s="2052"/>
      <c r="F21" s="2052">
        <v>18092</v>
      </c>
      <c r="G21" s="2052"/>
      <c r="H21" s="2052">
        <v>18390</v>
      </c>
      <c r="I21" s="2052"/>
      <c r="J21" s="2052">
        <v>18800</v>
      </c>
      <c r="K21" s="2052"/>
      <c r="L21" s="1996">
        <v>18793</v>
      </c>
      <c r="M21" s="2059"/>
    </row>
    <row r="22" spans="1:16" ht="30.75" customHeight="1">
      <c r="A22" s="30"/>
      <c r="B22" s="2183"/>
      <c r="C22" s="588" t="s">
        <v>323</v>
      </c>
      <c r="D22" s="2175">
        <v>39518</v>
      </c>
      <c r="E22" s="2175"/>
      <c r="F22" s="2175">
        <v>40024</v>
      </c>
      <c r="G22" s="2175"/>
      <c r="H22" s="2175">
        <v>39855</v>
      </c>
      <c r="I22" s="2175"/>
      <c r="J22" s="2175">
        <v>38923</v>
      </c>
      <c r="K22" s="2175"/>
      <c r="L22" s="1956">
        <v>39791</v>
      </c>
      <c r="M22" s="2176"/>
    </row>
    <row r="23" spans="1:16" ht="30.75" customHeight="1">
      <c r="A23" s="30"/>
      <c r="B23" s="2181" t="s">
        <v>1783</v>
      </c>
      <c r="C23" s="589" t="s">
        <v>321</v>
      </c>
      <c r="D23" s="2180">
        <v>78</v>
      </c>
      <c r="E23" s="2180"/>
      <c r="F23" s="2180">
        <v>83</v>
      </c>
      <c r="G23" s="2180"/>
      <c r="H23" s="2180">
        <v>68</v>
      </c>
      <c r="I23" s="2180"/>
      <c r="J23" s="2180">
        <v>73</v>
      </c>
      <c r="K23" s="2180"/>
      <c r="L23" s="2184">
        <v>66</v>
      </c>
      <c r="M23" s="2185"/>
    </row>
    <row r="24" spans="1:16" ht="30.75" customHeight="1">
      <c r="A24" s="30"/>
      <c r="B24" s="2182"/>
      <c r="C24" s="587" t="s">
        <v>322</v>
      </c>
      <c r="D24" s="2052">
        <v>1303</v>
      </c>
      <c r="E24" s="2052"/>
      <c r="F24" s="2052">
        <v>1132</v>
      </c>
      <c r="G24" s="2052"/>
      <c r="H24" s="2052">
        <v>1069</v>
      </c>
      <c r="I24" s="2052"/>
      <c r="J24" s="2052">
        <v>1212</v>
      </c>
      <c r="K24" s="2052"/>
      <c r="L24" s="1996">
        <v>989</v>
      </c>
      <c r="M24" s="2059"/>
    </row>
    <row r="25" spans="1:16" ht="30.75" customHeight="1">
      <c r="A25" s="30"/>
      <c r="B25" s="2183"/>
      <c r="C25" s="588" t="s">
        <v>323</v>
      </c>
      <c r="D25" s="2175">
        <v>2123</v>
      </c>
      <c r="E25" s="2175"/>
      <c r="F25" s="2175">
        <v>1558</v>
      </c>
      <c r="G25" s="2175"/>
      <c r="H25" s="2175">
        <v>1478</v>
      </c>
      <c r="I25" s="2175"/>
      <c r="J25" s="2175">
        <v>1579</v>
      </c>
      <c r="K25" s="2175"/>
      <c r="L25" s="1956">
        <v>1084</v>
      </c>
      <c r="M25" s="2176"/>
    </row>
    <row r="26" spans="1:16" ht="30.75" customHeight="1">
      <c r="A26" s="30"/>
      <c r="B26" s="2177" t="s">
        <v>1784</v>
      </c>
      <c r="C26" s="589" t="s">
        <v>321</v>
      </c>
      <c r="D26" s="2180">
        <v>10</v>
      </c>
      <c r="E26" s="2180"/>
      <c r="F26" s="2180">
        <v>11</v>
      </c>
      <c r="G26" s="2180"/>
      <c r="H26" s="2180">
        <v>9</v>
      </c>
      <c r="I26" s="2180"/>
      <c r="J26" s="2180">
        <v>10</v>
      </c>
      <c r="K26" s="2180"/>
      <c r="L26" s="2184">
        <v>10</v>
      </c>
      <c r="M26" s="2185"/>
    </row>
    <row r="27" spans="1:16" ht="30.75" customHeight="1">
      <c r="A27" s="30"/>
      <c r="B27" s="2178"/>
      <c r="C27" s="587" t="s">
        <v>322</v>
      </c>
      <c r="D27" s="2052">
        <v>205</v>
      </c>
      <c r="E27" s="2052"/>
      <c r="F27" s="2052">
        <v>240</v>
      </c>
      <c r="G27" s="2052"/>
      <c r="H27" s="2052">
        <v>316</v>
      </c>
      <c r="I27" s="2052"/>
      <c r="J27" s="2052">
        <v>295</v>
      </c>
      <c r="K27" s="2052"/>
      <c r="L27" s="1996">
        <v>293</v>
      </c>
      <c r="M27" s="2059"/>
    </row>
    <row r="28" spans="1:16" ht="30.75" customHeight="1">
      <c r="A28" s="30"/>
      <c r="B28" s="2179"/>
      <c r="C28" s="588" t="s">
        <v>323</v>
      </c>
      <c r="D28" s="2175">
        <v>568</v>
      </c>
      <c r="E28" s="2175"/>
      <c r="F28" s="2175">
        <v>651</v>
      </c>
      <c r="G28" s="2175"/>
      <c r="H28" s="2175">
        <v>1396</v>
      </c>
      <c r="I28" s="2175"/>
      <c r="J28" s="2175">
        <v>1260</v>
      </c>
      <c r="K28" s="2175"/>
      <c r="L28" s="1956">
        <v>667</v>
      </c>
      <c r="M28" s="2176"/>
    </row>
    <row r="29" spans="1:16" ht="12">
      <c r="B29" s="345" t="s">
        <v>428</v>
      </c>
      <c r="C29" s="305" t="s">
        <v>1785</v>
      </c>
      <c r="D29" s="21"/>
      <c r="E29" s="18"/>
      <c r="F29" s="68"/>
      <c r="G29" s="68"/>
      <c r="H29" s="108"/>
      <c r="I29" s="68"/>
      <c r="J29" s="68"/>
      <c r="K29" s="68"/>
      <c r="L29" s="108"/>
      <c r="M29" s="68"/>
      <c r="N29" s="68"/>
      <c r="O29" s="68"/>
      <c r="P29" s="108"/>
    </row>
    <row r="30" spans="1:16" ht="9" customHeight="1">
      <c r="B30" s="18"/>
      <c r="C30" s="18"/>
      <c r="D30" s="18"/>
      <c r="E30" s="18"/>
      <c r="F30" s="68"/>
      <c r="G30" s="68"/>
      <c r="H30" s="108"/>
      <c r="I30" s="68"/>
      <c r="J30" s="68"/>
      <c r="K30" s="68"/>
      <c r="L30" s="108"/>
      <c r="M30" s="68"/>
      <c r="N30" s="68"/>
      <c r="O30" s="68"/>
      <c r="P30" s="108"/>
    </row>
    <row r="31" spans="1:16" s="30" customFormat="1" ht="14.25" customHeight="1">
      <c r="B31" s="16"/>
      <c r="C31" s="16"/>
      <c r="D31" s="16"/>
      <c r="E31" s="16"/>
      <c r="F31" s="108"/>
      <c r="G31" s="68"/>
      <c r="H31" s="68"/>
      <c r="N31" s="68"/>
    </row>
    <row r="32" spans="1:16" s="30" customFormat="1" ht="14.25" customHeight="1">
      <c r="B32" s="16"/>
      <c r="C32" s="16"/>
      <c r="D32" s="16"/>
      <c r="E32" s="16"/>
      <c r="F32" s="108"/>
      <c r="G32" s="68"/>
      <c r="H32" s="68"/>
      <c r="N32" s="68"/>
    </row>
    <row r="33" spans="2:19" s="30" customFormat="1" ht="14.25" customHeight="1">
      <c r="B33" s="44"/>
      <c r="C33" s="44"/>
      <c r="D33" s="18"/>
      <c r="E33" s="18"/>
    </row>
    <row r="34" spans="2:19" s="30" customFormat="1" ht="14.25" customHeight="1">
      <c r="B34" s="16"/>
      <c r="C34" s="16"/>
      <c r="D34" s="16"/>
      <c r="E34" s="16"/>
      <c r="F34" s="16"/>
      <c r="G34" s="16"/>
      <c r="H34" s="16"/>
      <c r="N34" s="16"/>
      <c r="O34" s="16"/>
      <c r="P34" s="16"/>
      <c r="R34" s="18"/>
      <c r="S34" s="18"/>
    </row>
    <row r="35" spans="2:19" s="30" customFormat="1" ht="14.25" customHeight="1">
      <c r="B35" s="93"/>
      <c r="C35" s="93"/>
      <c r="D35" s="93"/>
      <c r="E35" s="93"/>
      <c r="F35" s="16"/>
      <c r="G35" s="67"/>
      <c r="H35" s="67"/>
    </row>
    <row r="36" spans="2:19" s="30" customFormat="1" ht="14.25" customHeight="1">
      <c r="B36" s="93"/>
      <c r="C36" s="93"/>
      <c r="D36" s="174"/>
      <c r="E36" s="175"/>
      <c r="F36" s="67"/>
      <c r="G36" s="67"/>
      <c r="H36" s="67"/>
      <c r="L36" s="169"/>
      <c r="M36" s="173"/>
    </row>
    <row r="37" spans="2:19" s="30" customFormat="1" ht="14.25" customHeight="1">
      <c r="B37" s="93"/>
      <c r="C37" s="93"/>
      <c r="D37" s="93"/>
      <c r="E37" s="93"/>
      <c r="F37" s="67"/>
      <c r="G37" s="67"/>
      <c r="H37" s="67"/>
    </row>
    <row r="38" spans="2:19" s="30" customFormat="1" ht="14.25" customHeight="1">
      <c r="B38" s="93"/>
      <c r="C38" s="93"/>
      <c r="D38" s="93"/>
      <c r="E38" s="93"/>
    </row>
    <row r="39" spans="2:19" s="30" customFormat="1" ht="14.25" customHeight="1">
      <c r="B39" s="18"/>
      <c r="C39" s="18"/>
      <c r="D39" s="18"/>
      <c r="E39" s="18"/>
      <c r="F39" s="108"/>
      <c r="G39" s="68"/>
      <c r="H39" s="68"/>
    </row>
    <row r="40" spans="2:19" s="30" customFormat="1" ht="14.25" customHeight="1">
      <c r="B40" s="18"/>
      <c r="C40" s="18"/>
      <c r="D40" s="18"/>
      <c r="E40" s="18"/>
      <c r="F40" s="108"/>
      <c r="G40" s="68"/>
      <c r="H40" s="68"/>
    </row>
    <row r="41" spans="2:19" s="30" customFormat="1" ht="14.45" customHeight="1"/>
    <row r="42" spans="2:19" s="30" customFormat="1" ht="14.45" customHeight="1"/>
    <row r="43" spans="2:19" s="30" customFormat="1" ht="14.45" customHeight="1"/>
    <row r="44" spans="2:19" s="30" customFormat="1" ht="14.45" customHeight="1"/>
    <row r="45" spans="2:19" s="30" customFormat="1" ht="14.45" customHeight="1"/>
    <row r="46" spans="2:19" s="30" customFormat="1" ht="14.45" customHeight="1"/>
    <row r="47" spans="2:19" s="30" customFormat="1" ht="14.45" customHeight="1"/>
    <row r="48" spans="2:19" s="30" customFormat="1" ht="14.45" customHeight="1"/>
    <row r="49" s="30" customFormat="1" ht="14.45" customHeight="1"/>
    <row r="50" s="30" customFormat="1" ht="14.45" customHeight="1"/>
    <row r="51" s="30" customFormat="1" ht="14.45" customHeight="1"/>
    <row r="52" s="30" customFormat="1" ht="14.45" customHeight="1"/>
    <row r="53" s="30" customFormat="1" ht="14.45" customHeight="1"/>
    <row r="54" s="30" customFormat="1" ht="14.45" customHeight="1"/>
    <row r="55" s="30" customFormat="1" ht="14.45" customHeight="1"/>
    <row r="56" s="30" customFormat="1" ht="14.45" customHeight="1"/>
    <row r="57" s="30" customFormat="1" ht="14.45" customHeight="1"/>
    <row r="58" s="30" customFormat="1" ht="14.45" customHeight="1"/>
    <row r="59" s="30" customFormat="1" ht="14.45" customHeight="1"/>
    <row r="60" s="30" customFormat="1" ht="14.45" customHeight="1"/>
    <row r="61" s="30" customFormat="1" ht="14.45" customHeight="1"/>
    <row r="62" s="30" customFormat="1" ht="14.45" customHeight="1"/>
    <row r="63" s="30" customFormat="1" ht="14.45" customHeight="1"/>
    <row r="64" s="30" customFormat="1" ht="14.45" customHeight="1"/>
    <row r="65" s="30" customFormat="1" ht="14.45" customHeight="1"/>
    <row r="66" s="30" customFormat="1" ht="14.45" customHeight="1"/>
    <row r="67" s="30" customFormat="1" ht="14.45" customHeight="1"/>
    <row r="68" s="30" customFormat="1" ht="14.45" customHeight="1"/>
    <row r="69" s="30" customFormat="1" ht="14.45" customHeight="1"/>
    <row r="70" s="30" customFormat="1" ht="14.45" customHeight="1"/>
  </sheetData>
  <mergeCells count="141">
    <mergeCell ref="D2:E2"/>
    <mergeCell ref="F2:M2"/>
    <mergeCell ref="B3:C3"/>
    <mergeCell ref="D3:E3"/>
    <mergeCell ref="F3:G3"/>
    <mergeCell ref="H3:I3"/>
    <mergeCell ref="J3:K3"/>
    <mergeCell ref="L3:M3"/>
    <mergeCell ref="L5:M5"/>
    <mergeCell ref="D6:E6"/>
    <mergeCell ref="F6:G6"/>
    <mergeCell ref="H6:I6"/>
    <mergeCell ref="J6:K6"/>
    <mergeCell ref="L6:M6"/>
    <mergeCell ref="B4:B6"/>
    <mergeCell ref="D4:E4"/>
    <mergeCell ref="F4:G4"/>
    <mergeCell ref="H4:I4"/>
    <mergeCell ref="J4:K4"/>
    <mergeCell ref="L4:M4"/>
    <mergeCell ref="D5:E5"/>
    <mergeCell ref="F5:G5"/>
    <mergeCell ref="H5:I5"/>
    <mergeCell ref="J5:K5"/>
    <mergeCell ref="B11:B13"/>
    <mergeCell ref="D11:E11"/>
    <mergeCell ref="F11:G11"/>
    <mergeCell ref="H11:I11"/>
    <mergeCell ref="J11:K11"/>
    <mergeCell ref="L8:M8"/>
    <mergeCell ref="D9:E9"/>
    <mergeCell ref="F9:G9"/>
    <mergeCell ref="H9:I9"/>
    <mergeCell ref="J9:K9"/>
    <mergeCell ref="L9:M9"/>
    <mergeCell ref="B7:B9"/>
    <mergeCell ref="D7:E7"/>
    <mergeCell ref="F7:G7"/>
    <mergeCell ref="H7:I7"/>
    <mergeCell ref="J7:K7"/>
    <mergeCell ref="L7:M7"/>
    <mergeCell ref="D8:E8"/>
    <mergeCell ref="F8:G8"/>
    <mergeCell ref="H8:I8"/>
    <mergeCell ref="J8:K8"/>
    <mergeCell ref="L11:M11"/>
    <mergeCell ref="D12:E12"/>
    <mergeCell ref="F12:G12"/>
    <mergeCell ref="H12:I12"/>
    <mergeCell ref="J12:K12"/>
    <mergeCell ref="L12:M12"/>
    <mergeCell ref="D10:E10"/>
    <mergeCell ref="F10:G10"/>
    <mergeCell ref="H10:I10"/>
    <mergeCell ref="J10:K10"/>
    <mergeCell ref="L10:M10"/>
    <mergeCell ref="L14:M14"/>
    <mergeCell ref="D13:E13"/>
    <mergeCell ref="F13:G13"/>
    <mergeCell ref="H13:I13"/>
    <mergeCell ref="J13:K13"/>
    <mergeCell ref="L13:M13"/>
    <mergeCell ref="D14:E14"/>
    <mergeCell ref="F14:G14"/>
    <mergeCell ref="H14:I14"/>
    <mergeCell ref="J14:K14"/>
    <mergeCell ref="D16:E16"/>
    <mergeCell ref="F16:G16"/>
    <mergeCell ref="H16:I16"/>
    <mergeCell ref="J16:K16"/>
    <mergeCell ref="L16:M16"/>
    <mergeCell ref="B17:B19"/>
    <mergeCell ref="D17:E17"/>
    <mergeCell ref="F17:G17"/>
    <mergeCell ref="H17:I17"/>
    <mergeCell ref="J17:K17"/>
    <mergeCell ref="B14:B16"/>
    <mergeCell ref="D15:E15"/>
    <mergeCell ref="F15:G15"/>
    <mergeCell ref="H15:I15"/>
    <mergeCell ref="J15:K15"/>
    <mergeCell ref="L15:M15"/>
    <mergeCell ref="B20:B22"/>
    <mergeCell ref="D20:E20"/>
    <mergeCell ref="F20:G20"/>
    <mergeCell ref="H20:I20"/>
    <mergeCell ref="J20:K20"/>
    <mergeCell ref="L17:M17"/>
    <mergeCell ref="D18:E18"/>
    <mergeCell ref="F18:G18"/>
    <mergeCell ref="H18:I18"/>
    <mergeCell ref="J18:K18"/>
    <mergeCell ref="L18:M18"/>
    <mergeCell ref="L20:M20"/>
    <mergeCell ref="D21:E21"/>
    <mergeCell ref="F21:G21"/>
    <mergeCell ref="H21:I21"/>
    <mergeCell ref="J21:K21"/>
    <mergeCell ref="L21:M21"/>
    <mergeCell ref="D19:E19"/>
    <mergeCell ref="F19:G19"/>
    <mergeCell ref="H19:I19"/>
    <mergeCell ref="J19:K19"/>
    <mergeCell ref="L19:M19"/>
    <mergeCell ref="F24:G24"/>
    <mergeCell ref="H24:I24"/>
    <mergeCell ref="J24:K24"/>
    <mergeCell ref="L24:M24"/>
    <mergeCell ref="D22:E22"/>
    <mergeCell ref="F22:G22"/>
    <mergeCell ref="H22:I22"/>
    <mergeCell ref="J22:K22"/>
    <mergeCell ref="L22:M22"/>
    <mergeCell ref="D23:E23"/>
    <mergeCell ref="F23:G23"/>
    <mergeCell ref="H23:I23"/>
    <mergeCell ref="J23:K23"/>
    <mergeCell ref="D25:E25"/>
    <mergeCell ref="F25:G25"/>
    <mergeCell ref="H25:I25"/>
    <mergeCell ref="J25:K25"/>
    <mergeCell ref="L25:M25"/>
    <mergeCell ref="B26:B28"/>
    <mergeCell ref="D26:E26"/>
    <mergeCell ref="F26:G26"/>
    <mergeCell ref="H26:I26"/>
    <mergeCell ref="J26:K26"/>
    <mergeCell ref="B23:B25"/>
    <mergeCell ref="D28:E28"/>
    <mergeCell ref="F28:G28"/>
    <mergeCell ref="H28:I28"/>
    <mergeCell ref="J28:K28"/>
    <mergeCell ref="L28:M28"/>
    <mergeCell ref="L26:M26"/>
    <mergeCell ref="D27:E27"/>
    <mergeCell ref="F27:G27"/>
    <mergeCell ref="H27:I27"/>
    <mergeCell ref="J27:K27"/>
    <mergeCell ref="L27:M27"/>
    <mergeCell ref="L23:M23"/>
    <mergeCell ref="D24:E24"/>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N43"/>
  <sheetViews>
    <sheetView zoomScaleNormal="100" workbookViewId="0">
      <selection activeCell="A2" sqref="A2"/>
    </sheetView>
  </sheetViews>
  <sheetFormatPr defaultRowHeight="14.45" customHeight="1"/>
  <cols>
    <col min="1" max="1" width="1.875" style="107" customWidth="1"/>
    <col min="2" max="40" width="2.25" style="107" customWidth="1"/>
    <col min="41" max="16384" width="9" style="107"/>
  </cols>
  <sheetData>
    <row r="1" spans="1:40" s="151" customFormat="1" ht="26.25" customHeight="1">
      <c r="A1" s="147" t="s">
        <v>1974</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40" s="30" customFormat="1" ht="15.95" customHeight="1">
      <c r="M2" s="1472" t="s">
        <v>1543</v>
      </c>
      <c r="N2" s="1447"/>
      <c r="O2" s="1447"/>
      <c r="P2" s="1447"/>
      <c r="Q2" s="1447"/>
      <c r="R2" s="1447"/>
      <c r="S2" s="1447"/>
      <c r="T2" s="1447"/>
      <c r="U2" s="1447"/>
      <c r="V2" s="1447"/>
      <c r="W2" s="1447"/>
      <c r="X2" s="1447"/>
      <c r="Y2" s="1447"/>
      <c r="Z2" s="1447"/>
      <c r="AA2" s="1447"/>
      <c r="AB2" s="1447"/>
      <c r="AC2" s="1447"/>
    </row>
    <row r="3" spans="1:40" s="30" customFormat="1" ht="37.5" customHeight="1">
      <c r="B3" s="2237" t="s">
        <v>7</v>
      </c>
      <c r="C3" s="1737"/>
      <c r="D3" s="1737"/>
      <c r="E3" s="1738"/>
      <c r="F3" s="1736" t="s">
        <v>1848</v>
      </c>
      <c r="G3" s="1737"/>
      <c r="H3" s="1737"/>
      <c r="I3" s="1738"/>
      <c r="J3" s="2227" t="s">
        <v>37</v>
      </c>
      <c r="K3" s="2228"/>
      <c r="L3" s="2228"/>
      <c r="M3" s="2130"/>
      <c r="N3" s="2233" t="s">
        <v>38</v>
      </c>
      <c r="O3" s="2234"/>
      <c r="P3" s="2234"/>
      <c r="Q3" s="2235"/>
      <c r="R3" s="2229" t="s">
        <v>39</v>
      </c>
      <c r="S3" s="2230"/>
      <c r="T3" s="2230"/>
      <c r="U3" s="2236"/>
      <c r="V3" s="2227" t="s">
        <v>40</v>
      </c>
      <c r="W3" s="2228"/>
      <c r="X3" s="2228"/>
      <c r="Y3" s="2130"/>
      <c r="Z3" s="2229" t="s">
        <v>41</v>
      </c>
      <c r="AA3" s="2230"/>
      <c r="AB3" s="2230"/>
      <c r="AC3" s="2231"/>
      <c r="AD3" s="16"/>
    </row>
    <row r="4" spans="1:40" s="30" customFormat="1" ht="18.75" customHeight="1">
      <c r="B4" s="2241" t="s">
        <v>787</v>
      </c>
      <c r="C4" s="2242"/>
      <c r="D4" s="2242"/>
      <c r="E4" s="2243"/>
      <c r="F4" s="1995">
        <v>1629</v>
      </c>
      <c r="G4" s="2224"/>
      <c r="H4" s="2224"/>
      <c r="I4" s="1996"/>
      <c r="J4" s="1995">
        <v>113</v>
      </c>
      <c r="K4" s="2224"/>
      <c r="L4" s="2224"/>
      <c r="M4" s="1996"/>
      <c r="N4" s="1995">
        <v>114</v>
      </c>
      <c r="O4" s="2224"/>
      <c r="P4" s="2224"/>
      <c r="Q4" s="1996"/>
      <c r="R4" s="1995">
        <v>913</v>
      </c>
      <c r="S4" s="2224"/>
      <c r="T4" s="2224"/>
      <c r="U4" s="1996"/>
      <c r="V4" s="1995">
        <v>469</v>
      </c>
      <c r="W4" s="2224"/>
      <c r="X4" s="2224"/>
      <c r="Y4" s="1996"/>
      <c r="Z4" s="1995">
        <v>20</v>
      </c>
      <c r="AA4" s="2224"/>
      <c r="AB4" s="2224"/>
      <c r="AC4" s="2010"/>
      <c r="AE4" s="110"/>
    </row>
    <row r="5" spans="1:40" s="30" customFormat="1" ht="18.75" customHeight="1">
      <c r="B5" s="2241" t="s">
        <v>1966</v>
      </c>
      <c r="C5" s="2242"/>
      <c r="D5" s="2242"/>
      <c r="E5" s="2243"/>
      <c r="F5" s="1995">
        <v>1623</v>
      </c>
      <c r="G5" s="2224"/>
      <c r="H5" s="2224"/>
      <c r="I5" s="1996"/>
      <c r="J5" s="1995">
        <v>107</v>
      </c>
      <c r="K5" s="2224"/>
      <c r="L5" s="2224"/>
      <c r="M5" s="1996"/>
      <c r="N5" s="1995">
        <v>109</v>
      </c>
      <c r="O5" s="2224"/>
      <c r="P5" s="2224"/>
      <c r="Q5" s="1996"/>
      <c r="R5" s="1995">
        <v>923</v>
      </c>
      <c r="S5" s="2224"/>
      <c r="T5" s="2224"/>
      <c r="U5" s="1996"/>
      <c r="V5" s="1995">
        <v>468</v>
      </c>
      <c r="W5" s="2224"/>
      <c r="X5" s="2224"/>
      <c r="Y5" s="1996"/>
      <c r="Z5" s="1995">
        <v>16</v>
      </c>
      <c r="AA5" s="2224"/>
      <c r="AB5" s="2224"/>
      <c r="AC5" s="2010"/>
    </row>
    <row r="6" spans="1:40" s="30" customFormat="1" ht="18.75" customHeight="1">
      <c r="B6" s="2246" t="s">
        <v>2035</v>
      </c>
      <c r="C6" s="2247"/>
      <c r="D6" s="2247"/>
      <c r="E6" s="2248"/>
      <c r="F6" s="2221">
        <v>1614</v>
      </c>
      <c r="G6" s="2222"/>
      <c r="H6" s="2222"/>
      <c r="I6" s="2223"/>
      <c r="J6" s="2221">
        <v>86</v>
      </c>
      <c r="K6" s="2222"/>
      <c r="L6" s="2222"/>
      <c r="M6" s="2223"/>
      <c r="N6" s="2221">
        <v>108</v>
      </c>
      <c r="O6" s="2222"/>
      <c r="P6" s="2222"/>
      <c r="Q6" s="2223"/>
      <c r="R6" s="2221">
        <v>931</v>
      </c>
      <c r="S6" s="2222"/>
      <c r="T6" s="2222"/>
      <c r="U6" s="2223"/>
      <c r="V6" s="2221">
        <v>483</v>
      </c>
      <c r="W6" s="2222"/>
      <c r="X6" s="2222"/>
      <c r="Y6" s="2223"/>
      <c r="Z6" s="2221">
        <v>6</v>
      </c>
      <c r="AA6" s="2222"/>
      <c r="AB6" s="2222"/>
      <c r="AC6" s="2232"/>
    </row>
    <row r="7" spans="1:40" s="30" customFormat="1" ht="18.75" customHeight="1">
      <c r="B7" s="2241" t="s">
        <v>2183</v>
      </c>
      <c r="C7" s="2242"/>
      <c r="D7" s="2242"/>
      <c r="E7" s="2243"/>
      <c r="F7" s="1995">
        <v>1633</v>
      </c>
      <c r="G7" s="2224"/>
      <c r="H7" s="2224"/>
      <c r="I7" s="1996"/>
      <c r="J7" s="1995">
        <v>109</v>
      </c>
      <c r="K7" s="2224"/>
      <c r="L7" s="2224"/>
      <c r="M7" s="1996"/>
      <c r="N7" s="1995">
        <v>109</v>
      </c>
      <c r="O7" s="2224"/>
      <c r="P7" s="2224"/>
      <c r="Q7" s="1996"/>
      <c r="R7" s="1995">
        <v>913</v>
      </c>
      <c r="S7" s="2224"/>
      <c r="T7" s="2224"/>
      <c r="U7" s="1996"/>
      <c r="V7" s="1995">
        <v>488</v>
      </c>
      <c r="W7" s="2224"/>
      <c r="X7" s="2224"/>
      <c r="Y7" s="1996"/>
      <c r="Z7" s="1995">
        <v>14</v>
      </c>
      <c r="AA7" s="2224"/>
      <c r="AB7" s="2224"/>
      <c r="AC7" s="2010"/>
    </row>
    <row r="8" spans="1:40" s="30" customFormat="1" ht="18.75" customHeight="1">
      <c r="B8" s="2238" t="s">
        <v>2259</v>
      </c>
      <c r="C8" s="2239"/>
      <c r="D8" s="2239"/>
      <c r="E8" s="2240"/>
      <c r="F8" s="1955">
        <v>1637</v>
      </c>
      <c r="G8" s="2226"/>
      <c r="H8" s="2226"/>
      <c r="I8" s="1956"/>
      <c r="J8" s="1955">
        <v>107</v>
      </c>
      <c r="K8" s="2226"/>
      <c r="L8" s="2226"/>
      <c r="M8" s="1956"/>
      <c r="N8" s="1955">
        <v>110</v>
      </c>
      <c r="O8" s="2226"/>
      <c r="P8" s="2226"/>
      <c r="Q8" s="1956"/>
      <c r="R8" s="1955">
        <v>913</v>
      </c>
      <c r="S8" s="2226"/>
      <c r="T8" s="2226"/>
      <c r="U8" s="1956"/>
      <c r="V8" s="1955">
        <v>492</v>
      </c>
      <c r="W8" s="2226"/>
      <c r="X8" s="2226"/>
      <c r="Y8" s="1956"/>
      <c r="Z8" s="1955">
        <v>15</v>
      </c>
      <c r="AA8" s="2226"/>
      <c r="AB8" s="2226"/>
      <c r="AC8" s="1957"/>
    </row>
    <row r="9" spans="1:40" s="1381" customFormat="1" ht="18.75" customHeight="1">
      <c r="A9" s="284"/>
      <c r="B9" s="1380" t="s">
        <v>428</v>
      </c>
      <c r="C9" s="1783" t="s">
        <v>503</v>
      </c>
      <c r="D9" s="1783"/>
      <c r="E9" s="1783"/>
      <c r="F9" s="1783"/>
      <c r="G9" s="1783"/>
      <c r="H9" s="1783"/>
      <c r="I9" s="1783"/>
      <c r="J9" s="1783"/>
      <c r="K9" s="1783"/>
      <c r="L9" s="1783"/>
      <c r="M9" s="1783"/>
      <c r="N9" s="1783"/>
      <c r="O9" s="1783"/>
      <c r="P9" s="1783"/>
      <c r="Q9" s="1783"/>
      <c r="R9" s="1783"/>
      <c r="S9" s="1783"/>
      <c r="T9" s="1382"/>
      <c r="U9" s="1382"/>
      <c r="V9" s="106"/>
      <c r="W9" s="106"/>
      <c r="X9" s="106"/>
      <c r="Y9" s="1382"/>
      <c r="Z9" s="1382"/>
      <c r="AA9" s="1382"/>
      <c r="AB9" s="1383"/>
      <c r="AC9" s="1383"/>
      <c r="AD9" s="1383"/>
      <c r="AE9" s="1383"/>
      <c r="AF9" s="1383"/>
      <c r="AG9" s="1383"/>
    </row>
    <row r="10" spans="1:40" s="30" customFormat="1" ht="8.25" customHeight="1">
      <c r="B10" s="16"/>
      <c r="L10" s="18"/>
      <c r="M10" s="16"/>
      <c r="N10" s="16"/>
      <c r="O10" s="16"/>
      <c r="P10" s="16"/>
      <c r="Q10" s="16"/>
      <c r="R10" s="16"/>
      <c r="S10" s="16"/>
      <c r="T10" s="16"/>
      <c r="U10" s="16"/>
      <c r="V10" s="16"/>
      <c r="W10" s="16"/>
      <c r="X10" s="16"/>
      <c r="Y10" s="2225"/>
      <c r="Z10" s="2225"/>
      <c r="AA10" s="73"/>
      <c r="AB10" s="68"/>
      <c r="AC10" s="68"/>
      <c r="AD10" s="68"/>
    </row>
    <row r="11" spans="1:40" s="30" customFormat="1" ht="11.25" customHeight="1">
      <c r="B11" s="18"/>
      <c r="C11" s="18"/>
      <c r="D11" s="18"/>
      <c r="E11" s="18"/>
      <c r="F11" s="18"/>
      <c r="G11" s="18"/>
      <c r="H11" s="68"/>
      <c r="I11" s="68"/>
      <c r="J11" s="68"/>
      <c r="K11" s="68"/>
      <c r="L11" s="68"/>
      <c r="M11" s="68"/>
      <c r="N11" s="68"/>
      <c r="O11" s="68"/>
      <c r="P11" s="68"/>
      <c r="Q11" s="68"/>
      <c r="R11" s="68"/>
      <c r="S11" s="68"/>
      <c r="T11" s="68"/>
      <c r="U11" s="68"/>
      <c r="V11" s="68"/>
      <c r="W11" s="68"/>
      <c r="X11" s="68"/>
      <c r="Y11" s="68"/>
      <c r="Z11" s="68"/>
      <c r="AA11" s="68"/>
      <c r="AB11" s="68"/>
      <c r="AC11" s="68"/>
      <c r="AD11" s="68"/>
    </row>
    <row r="12" spans="1:40" s="151" customFormat="1" ht="26.25" customHeight="1">
      <c r="A12" s="147" t="s">
        <v>2415</v>
      </c>
      <c r="B12" s="153"/>
      <c r="C12" s="153"/>
      <c r="D12" s="153"/>
      <c r="E12" s="153"/>
      <c r="F12" s="153"/>
      <c r="G12" s="153"/>
      <c r="H12" s="153"/>
      <c r="I12" s="153"/>
      <c r="J12" s="153"/>
      <c r="K12" s="153"/>
      <c r="L12" s="153"/>
      <c r="M12" s="153"/>
      <c r="N12" s="153"/>
      <c r="O12" s="153"/>
      <c r="P12" s="153"/>
      <c r="Q12" s="153"/>
      <c r="R12" s="153"/>
      <c r="S12" s="153"/>
      <c r="T12" s="153"/>
      <c r="U12" s="153"/>
      <c r="V12" s="153"/>
      <c r="W12" s="153"/>
      <c r="X12" s="152"/>
      <c r="Y12" s="152"/>
      <c r="Z12" s="152"/>
      <c r="AA12" s="152"/>
      <c r="AB12" s="152"/>
      <c r="AC12" s="152"/>
      <c r="AD12" s="152"/>
      <c r="AE12" s="152"/>
      <c r="AF12" s="152"/>
      <c r="AG12" s="152"/>
      <c r="AH12" s="152"/>
      <c r="AI12" s="152"/>
    </row>
    <row r="13" spans="1:40" s="30" customFormat="1" ht="14.25" customHeight="1">
      <c r="B13" s="18"/>
      <c r="C13" s="18"/>
      <c r="D13" s="18"/>
      <c r="E13" s="18"/>
      <c r="F13" s="18"/>
      <c r="G13" s="18"/>
      <c r="H13" s="68"/>
      <c r="I13" s="68"/>
      <c r="J13" s="68"/>
      <c r="K13" s="108"/>
      <c r="L13" s="108"/>
      <c r="M13" s="68"/>
      <c r="N13" s="61"/>
      <c r="O13" s="61"/>
      <c r="P13" s="108"/>
      <c r="Q13" s="68"/>
      <c r="R13" s="68"/>
      <c r="S13" s="68"/>
      <c r="T13" s="108"/>
      <c r="U13" s="108"/>
      <c r="V13" s="108"/>
      <c r="W13" s="194"/>
      <c r="X13" s="194"/>
      <c r="Y13" s="201"/>
      <c r="Z13" s="360" t="s">
        <v>502</v>
      </c>
      <c r="AA13" s="201"/>
      <c r="AB13" s="201"/>
      <c r="AC13" s="201"/>
      <c r="AD13" s="201"/>
      <c r="AE13" s="201"/>
      <c r="AF13" s="201"/>
      <c r="AG13" s="201"/>
      <c r="AH13" s="201"/>
      <c r="AI13" s="201"/>
      <c r="AJ13" s="201"/>
      <c r="AK13" s="201"/>
      <c r="AL13" s="201"/>
      <c r="AM13" s="201"/>
      <c r="AN13" s="201"/>
    </row>
    <row r="14" spans="1:40" s="30" customFormat="1" ht="17.25" customHeight="1">
      <c r="A14" s="94"/>
      <c r="B14" s="1523" t="s">
        <v>7</v>
      </c>
      <c r="C14" s="2207"/>
      <c r="D14" s="2207"/>
      <c r="E14" s="2207"/>
      <c r="F14" s="1480" t="s">
        <v>1777</v>
      </c>
      <c r="G14" s="1815"/>
      <c r="H14" s="1815"/>
      <c r="I14" s="1815"/>
      <c r="J14" s="2214" t="s">
        <v>1778</v>
      </c>
      <c r="K14" s="2214"/>
      <c r="L14" s="2214"/>
      <c r="M14" s="2214"/>
      <c r="N14" s="2216" t="s">
        <v>1779</v>
      </c>
      <c r="O14" s="2216"/>
      <c r="P14" s="2216"/>
      <c r="Q14" s="2216"/>
      <c r="R14" s="2216"/>
      <c r="S14" s="2216"/>
      <c r="T14" s="2216"/>
      <c r="U14" s="2216"/>
      <c r="V14" s="2216"/>
      <c r="W14" s="2216"/>
      <c r="X14" s="2216"/>
      <c r="Y14" s="2216"/>
      <c r="Z14" s="2216"/>
      <c r="AA14" s="2216"/>
      <c r="AB14" s="2216"/>
      <c r="AC14" s="2216"/>
      <c r="AD14" s="2216"/>
      <c r="AE14" s="2216"/>
      <c r="AF14" s="2216"/>
      <c r="AG14" s="2216"/>
      <c r="AH14" s="2216"/>
      <c r="AI14" s="2216"/>
      <c r="AJ14" s="2216"/>
      <c r="AK14" s="2217"/>
      <c r="AL14" s="197"/>
      <c r="AM14" s="197"/>
      <c r="AN14" s="197"/>
    </row>
    <row r="15" spans="1:40" s="30" customFormat="1" ht="24" customHeight="1">
      <c r="A15" s="94"/>
      <c r="B15" s="2208"/>
      <c r="C15" s="2209"/>
      <c r="D15" s="2209"/>
      <c r="E15" s="2209"/>
      <c r="F15" s="2204"/>
      <c r="G15" s="2204"/>
      <c r="H15" s="2204"/>
      <c r="I15" s="2204"/>
      <c r="J15" s="2215"/>
      <c r="K15" s="2215"/>
      <c r="L15" s="2215"/>
      <c r="M15" s="2215"/>
      <c r="N15" s="2244" t="s">
        <v>1780</v>
      </c>
      <c r="O15" s="2245"/>
      <c r="P15" s="2245"/>
      <c r="Q15" s="2220" t="s">
        <v>1781</v>
      </c>
      <c r="R15" s="2218"/>
      <c r="S15" s="2218"/>
      <c r="T15" s="2220" t="s">
        <v>1002</v>
      </c>
      <c r="U15" s="2218"/>
      <c r="V15" s="2218"/>
      <c r="W15" s="2202" t="s">
        <v>1003</v>
      </c>
      <c r="X15" s="2218"/>
      <c r="Y15" s="2218"/>
      <c r="Z15" s="2202" t="s">
        <v>1004</v>
      </c>
      <c r="AA15" s="2218"/>
      <c r="AB15" s="2218"/>
      <c r="AC15" s="2202" t="s">
        <v>1005</v>
      </c>
      <c r="AD15" s="2218"/>
      <c r="AE15" s="2218"/>
      <c r="AF15" s="2202" t="s">
        <v>1199</v>
      </c>
      <c r="AG15" s="2218"/>
      <c r="AH15" s="2218"/>
      <c r="AI15" s="2202" t="s">
        <v>1200</v>
      </c>
      <c r="AJ15" s="2218"/>
      <c r="AK15" s="2219"/>
    </row>
    <row r="16" spans="1:40" s="30" customFormat="1" ht="18.75" customHeight="1">
      <c r="B16" s="2193" t="s">
        <v>1881</v>
      </c>
      <c r="C16" s="1634"/>
      <c r="D16" s="1634"/>
      <c r="E16" s="1634"/>
      <c r="F16" s="2206">
        <v>21.85</v>
      </c>
      <c r="G16" s="2206"/>
      <c r="H16" s="2206"/>
      <c r="I16" s="2206"/>
      <c r="J16" s="2052">
        <v>11113</v>
      </c>
      <c r="K16" s="2052"/>
      <c r="L16" s="2052"/>
      <c r="M16" s="2052"/>
      <c r="N16" s="2052">
        <v>1842</v>
      </c>
      <c r="O16" s="2052"/>
      <c r="P16" s="2052"/>
      <c r="Q16" s="2052">
        <v>214</v>
      </c>
      <c r="R16" s="2052"/>
      <c r="S16" s="2052"/>
      <c r="T16" s="2052">
        <v>224</v>
      </c>
      <c r="U16" s="2052"/>
      <c r="V16" s="2052"/>
      <c r="W16" s="2052">
        <v>377</v>
      </c>
      <c r="X16" s="2052"/>
      <c r="Y16" s="2052"/>
      <c r="Z16" s="2052">
        <v>374</v>
      </c>
      <c r="AA16" s="2052"/>
      <c r="AB16" s="2052"/>
      <c r="AC16" s="2052">
        <v>244</v>
      </c>
      <c r="AD16" s="2052"/>
      <c r="AE16" s="2052"/>
      <c r="AF16" s="2052">
        <v>218</v>
      </c>
      <c r="AG16" s="2052"/>
      <c r="AH16" s="2052"/>
      <c r="AI16" s="2052">
        <v>191</v>
      </c>
      <c r="AJ16" s="2052"/>
      <c r="AK16" s="2059"/>
    </row>
    <row r="17" spans="1:38" s="30" customFormat="1" ht="18.75" customHeight="1">
      <c r="B17" s="2193" t="s">
        <v>1965</v>
      </c>
      <c r="C17" s="1634"/>
      <c r="D17" s="1634"/>
      <c r="E17" s="1634"/>
      <c r="F17" s="2206">
        <v>22.9</v>
      </c>
      <c r="G17" s="2206"/>
      <c r="H17" s="2206"/>
      <c r="I17" s="2206"/>
      <c r="J17" s="2052">
        <v>11637</v>
      </c>
      <c r="K17" s="2052"/>
      <c r="L17" s="2052"/>
      <c r="M17" s="2052"/>
      <c r="N17" s="2052">
        <v>1929</v>
      </c>
      <c r="O17" s="2052"/>
      <c r="P17" s="2052"/>
      <c r="Q17" s="2052">
        <v>240</v>
      </c>
      <c r="R17" s="2052"/>
      <c r="S17" s="2052"/>
      <c r="T17" s="2052">
        <v>225</v>
      </c>
      <c r="U17" s="2052"/>
      <c r="V17" s="2052"/>
      <c r="W17" s="2052">
        <v>412</v>
      </c>
      <c r="X17" s="2052"/>
      <c r="Y17" s="2052"/>
      <c r="Z17" s="2052">
        <v>387</v>
      </c>
      <c r="AA17" s="2052"/>
      <c r="AB17" s="2052"/>
      <c r="AC17" s="2052">
        <v>253</v>
      </c>
      <c r="AD17" s="2052"/>
      <c r="AE17" s="2052"/>
      <c r="AF17" s="2052">
        <v>222</v>
      </c>
      <c r="AG17" s="2052"/>
      <c r="AH17" s="2052"/>
      <c r="AI17" s="2052">
        <v>190</v>
      </c>
      <c r="AJ17" s="2052"/>
      <c r="AK17" s="2059"/>
    </row>
    <row r="18" spans="1:38" s="30" customFormat="1" ht="18.75" customHeight="1">
      <c r="A18" s="16"/>
      <c r="B18" s="2193" t="s">
        <v>2034</v>
      </c>
      <c r="C18" s="1634"/>
      <c r="D18" s="1634"/>
      <c r="E18" s="1634"/>
      <c r="F18" s="2206">
        <v>23.8</v>
      </c>
      <c r="G18" s="2206"/>
      <c r="H18" s="2206"/>
      <c r="I18" s="2206"/>
      <c r="J18" s="2052">
        <v>12081</v>
      </c>
      <c r="K18" s="2052"/>
      <c r="L18" s="2052"/>
      <c r="M18" s="2052"/>
      <c r="N18" s="2052">
        <v>2024</v>
      </c>
      <c r="O18" s="2052"/>
      <c r="P18" s="2052"/>
      <c r="Q18" s="2052">
        <v>282</v>
      </c>
      <c r="R18" s="2052"/>
      <c r="S18" s="2052"/>
      <c r="T18" s="2052">
        <v>220</v>
      </c>
      <c r="U18" s="2052"/>
      <c r="V18" s="2052"/>
      <c r="W18" s="2052">
        <v>432</v>
      </c>
      <c r="X18" s="2052"/>
      <c r="Y18" s="2052"/>
      <c r="Z18" s="2052">
        <v>370</v>
      </c>
      <c r="AA18" s="2052"/>
      <c r="AB18" s="2052"/>
      <c r="AC18" s="2052">
        <v>303</v>
      </c>
      <c r="AD18" s="2052"/>
      <c r="AE18" s="2052"/>
      <c r="AF18" s="2052">
        <v>232</v>
      </c>
      <c r="AG18" s="2052"/>
      <c r="AH18" s="2052"/>
      <c r="AI18" s="2052">
        <v>185</v>
      </c>
      <c r="AJ18" s="2052"/>
      <c r="AK18" s="2059"/>
    </row>
    <row r="19" spans="1:38" s="30" customFormat="1" ht="18.75" customHeight="1">
      <c r="A19" s="16"/>
      <c r="B19" s="2193" t="s">
        <v>2182</v>
      </c>
      <c r="C19" s="1634"/>
      <c r="D19" s="1634"/>
      <c r="E19" s="1634"/>
      <c r="F19" s="2206">
        <v>26.6</v>
      </c>
      <c r="G19" s="2206"/>
      <c r="H19" s="2206"/>
      <c r="I19" s="2206"/>
      <c r="J19" s="2052">
        <v>12429</v>
      </c>
      <c r="K19" s="2052"/>
      <c r="L19" s="2052"/>
      <c r="M19" s="2052"/>
      <c r="N19" s="2052">
        <v>2135</v>
      </c>
      <c r="O19" s="2052"/>
      <c r="P19" s="2052"/>
      <c r="Q19" s="2052">
        <v>322</v>
      </c>
      <c r="R19" s="2052"/>
      <c r="S19" s="2052"/>
      <c r="T19" s="2052">
        <v>214</v>
      </c>
      <c r="U19" s="2052"/>
      <c r="V19" s="2052"/>
      <c r="W19" s="2052">
        <v>477</v>
      </c>
      <c r="X19" s="2052"/>
      <c r="Y19" s="2052"/>
      <c r="Z19" s="2052">
        <v>405</v>
      </c>
      <c r="AA19" s="2052"/>
      <c r="AB19" s="2052"/>
      <c r="AC19" s="2052">
        <v>321</v>
      </c>
      <c r="AD19" s="2052"/>
      <c r="AE19" s="2052"/>
      <c r="AF19" s="2052">
        <v>232</v>
      </c>
      <c r="AG19" s="2052"/>
      <c r="AH19" s="2052"/>
      <c r="AI19" s="2052">
        <v>164</v>
      </c>
      <c r="AJ19" s="2052"/>
      <c r="AK19" s="2059"/>
    </row>
    <row r="20" spans="1:38" s="30" customFormat="1" ht="18.75" customHeight="1">
      <c r="A20" s="16"/>
      <c r="B20" s="2210" t="s">
        <v>2258</v>
      </c>
      <c r="C20" s="2211"/>
      <c r="D20" s="2211"/>
      <c r="E20" s="2211"/>
      <c r="F20" s="2212">
        <v>24.96</v>
      </c>
      <c r="G20" s="2212"/>
      <c r="H20" s="2212"/>
      <c r="I20" s="2212"/>
      <c r="J20" s="2096">
        <v>12698</v>
      </c>
      <c r="K20" s="2096"/>
      <c r="L20" s="2096"/>
      <c r="M20" s="2096"/>
      <c r="N20" s="2096">
        <v>2207</v>
      </c>
      <c r="O20" s="2096"/>
      <c r="P20" s="2096"/>
      <c r="Q20" s="2096">
        <v>339</v>
      </c>
      <c r="R20" s="2096"/>
      <c r="S20" s="2096"/>
      <c r="T20" s="2096">
        <v>222</v>
      </c>
      <c r="U20" s="2096"/>
      <c r="V20" s="2096"/>
      <c r="W20" s="2096">
        <v>532</v>
      </c>
      <c r="X20" s="2096"/>
      <c r="Y20" s="2096"/>
      <c r="Z20" s="2096">
        <v>387</v>
      </c>
      <c r="AA20" s="2096"/>
      <c r="AB20" s="2096"/>
      <c r="AC20" s="2096">
        <v>302</v>
      </c>
      <c r="AD20" s="2096"/>
      <c r="AE20" s="2096"/>
      <c r="AF20" s="2096">
        <v>279</v>
      </c>
      <c r="AG20" s="2096"/>
      <c r="AH20" s="2096"/>
      <c r="AI20" s="2096">
        <v>146</v>
      </c>
      <c r="AJ20" s="2096"/>
      <c r="AK20" s="2249"/>
    </row>
    <row r="21" spans="1:38" s="30" customFormat="1" ht="18.75" customHeight="1">
      <c r="A21" s="284"/>
      <c r="B21" s="345" t="s">
        <v>428</v>
      </c>
      <c r="C21" s="1783" t="s">
        <v>503</v>
      </c>
      <c r="D21" s="1783"/>
      <c r="E21" s="1783"/>
      <c r="F21" s="1783"/>
      <c r="G21" s="1783"/>
      <c r="H21" s="1783"/>
      <c r="I21" s="1783"/>
      <c r="J21" s="1783"/>
      <c r="K21" s="1783"/>
      <c r="L21" s="1783"/>
      <c r="M21" s="1783"/>
      <c r="N21" s="1783"/>
      <c r="O21" s="1783"/>
      <c r="P21" s="1783"/>
      <c r="Q21" s="1783"/>
      <c r="R21" s="1783"/>
      <c r="S21" s="1783"/>
      <c r="T21" s="73"/>
      <c r="U21" s="73"/>
      <c r="V21" s="106"/>
      <c r="W21" s="106"/>
      <c r="X21" s="106"/>
      <c r="Y21" s="73"/>
      <c r="Z21" s="73"/>
      <c r="AA21" s="73"/>
      <c r="AB21" s="16"/>
      <c r="AC21" s="16"/>
      <c r="AD21" s="16"/>
      <c r="AE21" s="16"/>
      <c r="AF21" s="16"/>
      <c r="AG21" s="16"/>
    </row>
    <row r="22" spans="1:38" s="30" customFormat="1" ht="7.5" customHeight="1">
      <c r="A22" s="16"/>
      <c r="B22" s="16"/>
      <c r="C22" s="109"/>
      <c r="D22" s="109"/>
      <c r="E22" s="112"/>
      <c r="F22" s="112"/>
      <c r="G22" s="112"/>
      <c r="H22" s="112"/>
      <c r="I22" s="112"/>
      <c r="J22" s="112"/>
      <c r="K22" s="112"/>
      <c r="L22" s="112"/>
      <c r="M22" s="112"/>
      <c r="N22" s="68"/>
      <c r="O22" s="68"/>
      <c r="P22" s="68"/>
      <c r="Q22" s="68"/>
      <c r="R22" s="68"/>
      <c r="S22" s="68"/>
      <c r="T22" s="68"/>
      <c r="U22" s="68"/>
      <c r="V22" s="68"/>
      <c r="W22" s="68"/>
      <c r="X22" s="68"/>
      <c r="Y22" s="68"/>
      <c r="Z22" s="68"/>
      <c r="AA22" s="68"/>
      <c r="AB22" s="68"/>
      <c r="AC22" s="68"/>
      <c r="AD22" s="68"/>
      <c r="AE22" s="68"/>
      <c r="AF22" s="68"/>
      <c r="AG22" s="68"/>
    </row>
    <row r="23" spans="1:38" s="30" customFormat="1" ht="11.25" customHeight="1">
      <c r="A23" s="16"/>
      <c r="B23" s="16"/>
      <c r="C23" s="109"/>
      <c r="D23" s="109"/>
      <c r="E23" s="112"/>
      <c r="F23" s="112"/>
      <c r="G23" s="112"/>
      <c r="H23" s="112"/>
      <c r="I23" s="112"/>
      <c r="J23" s="112"/>
      <c r="K23" s="112"/>
      <c r="L23" s="112"/>
      <c r="M23" s="112"/>
      <c r="N23" s="68"/>
      <c r="O23" s="68"/>
      <c r="P23" s="68"/>
      <c r="Q23" s="68"/>
      <c r="R23" s="68"/>
      <c r="S23" s="68"/>
      <c r="T23" s="68"/>
      <c r="U23" s="68"/>
      <c r="V23" s="68"/>
      <c r="W23" s="68"/>
      <c r="X23" s="68"/>
      <c r="Y23" s="68"/>
      <c r="Z23" s="68"/>
      <c r="AA23" s="68"/>
      <c r="AB23" s="68"/>
      <c r="AC23" s="68"/>
      <c r="AD23" s="68"/>
      <c r="AE23" s="68"/>
      <c r="AF23" s="68"/>
      <c r="AG23" s="68"/>
    </row>
    <row r="24" spans="1:38" s="30" customFormat="1" ht="26.25" customHeight="1">
      <c r="A24" s="147" t="s">
        <v>1975</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row>
    <row r="25" spans="1:38" s="30" customFormat="1" ht="14.45" customHeight="1">
      <c r="W25" s="577" t="s">
        <v>584</v>
      </c>
      <c r="AA25" s="85"/>
      <c r="AB25" s="85"/>
      <c r="AC25" s="85"/>
      <c r="AD25" s="85"/>
      <c r="AE25" s="85"/>
    </row>
    <row r="26" spans="1:38" s="30" customFormat="1" ht="20.25" customHeight="1">
      <c r="B26" s="1523" t="s">
        <v>7</v>
      </c>
      <c r="C26" s="2207"/>
      <c r="D26" s="2207"/>
      <c r="E26" s="2207"/>
      <c r="F26" s="1480" t="s">
        <v>585</v>
      </c>
      <c r="G26" s="1480"/>
      <c r="H26" s="1480"/>
      <c r="I26" s="1480"/>
      <c r="J26" s="1480"/>
      <c r="K26" s="1480"/>
      <c r="L26" s="1480"/>
      <c r="M26" s="1480"/>
      <c r="N26" s="1480"/>
      <c r="O26" s="1480"/>
      <c r="P26" s="1480"/>
      <c r="Q26" s="1480"/>
      <c r="R26" s="1480"/>
      <c r="S26" s="1480"/>
      <c r="T26" s="1480"/>
      <c r="U26" s="1480"/>
      <c r="V26" s="1480" t="s">
        <v>1831</v>
      </c>
      <c r="W26" s="1480"/>
      <c r="X26" s="1480"/>
      <c r="Y26" s="1480"/>
      <c r="Z26" s="1480"/>
      <c r="AA26" s="1480"/>
      <c r="AB26" s="1480"/>
      <c r="AC26" s="1480"/>
      <c r="AD26" s="1480"/>
      <c r="AE26" s="1480"/>
      <c r="AF26" s="1480"/>
      <c r="AG26" s="1606"/>
    </row>
    <row r="27" spans="1:38" s="30" customFormat="1" ht="20.25" customHeight="1">
      <c r="B27" s="2208"/>
      <c r="C27" s="2209"/>
      <c r="D27" s="2209"/>
      <c r="E27" s="2209"/>
      <c r="F27" s="2203" t="s">
        <v>1832</v>
      </c>
      <c r="G27" s="2204"/>
      <c r="H27" s="2204"/>
      <c r="I27" s="2204"/>
      <c r="J27" s="2202" t="s">
        <v>1448</v>
      </c>
      <c r="K27" s="2202"/>
      <c r="L27" s="2204"/>
      <c r="M27" s="2204"/>
      <c r="N27" s="2203" t="s">
        <v>1449</v>
      </c>
      <c r="O27" s="2204"/>
      <c r="P27" s="2204"/>
      <c r="Q27" s="2204"/>
      <c r="R27" s="2202" t="s">
        <v>1628</v>
      </c>
      <c r="S27" s="2202"/>
      <c r="T27" s="2204"/>
      <c r="U27" s="2204"/>
      <c r="V27" s="2203" t="s">
        <v>637</v>
      </c>
      <c r="W27" s="2204"/>
      <c r="X27" s="2204"/>
      <c r="Y27" s="2204"/>
      <c r="Z27" s="2202" t="s">
        <v>638</v>
      </c>
      <c r="AA27" s="2202"/>
      <c r="AB27" s="2204"/>
      <c r="AC27" s="2204"/>
      <c r="AD27" s="2203" t="s">
        <v>1628</v>
      </c>
      <c r="AE27" s="2204"/>
      <c r="AF27" s="2204"/>
      <c r="AG27" s="2205"/>
      <c r="AH27" s="2200"/>
      <c r="AI27" s="2200"/>
      <c r="AJ27" s="2213"/>
      <c r="AK27" s="2213"/>
    </row>
    <row r="28" spans="1:38" s="30" customFormat="1" ht="18.75" customHeight="1">
      <c r="B28" s="2193" t="s">
        <v>1881</v>
      </c>
      <c r="C28" s="2194"/>
      <c r="D28" s="2194"/>
      <c r="E28" s="2194"/>
      <c r="F28" s="2198">
        <v>5835</v>
      </c>
      <c r="G28" s="2198"/>
      <c r="H28" s="2198"/>
      <c r="I28" s="2198"/>
      <c r="J28" s="2198">
        <v>64</v>
      </c>
      <c r="K28" s="2198"/>
      <c r="L28" s="2198"/>
      <c r="M28" s="2198"/>
      <c r="N28" s="2198">
        <v>4639</v>
      </c>
      <c r="O28" s="2198"/>
      <c r="P28" s="2198"/>
      <c r="Q28" s="2198"/>
      <c r="R28" s="2198">
        <v>10538</v>
      </c>
      <c r="S28" s="2198"/>
      <c r="T28" s="2198"/>
      <c r="U28" s="2198"/>
      <c r="V28" s="2198">
        <v>2</v>
      </c>
      <c r="W28" s="2198"/>
      <c r="X28" s="2198"/>
      <c r="Y28" s="2198"/>
      <c r="Z28" s="2198">
        <v>226</v>
      </c>
      <c r="AA28" s="2198"/>
      <c r="AB28" s="2198"/>
      <c r="AC28" s="2198"/>
      <c r="AD28" s="2198">
        <v>228</v>
      </c>
      <c r="AE28" s="2198"/>
      <c r="AF28" s="2198"/>
      <c r="AG28" s="2199"/>
      <c r="AH28" s="2200"/>
      <c r="AI28" s="2200"/>
      <c r="AJ28" s="2213"/>
      <c r="AK28" s="2213"/>
    </row>
    <row r="29" spans="1:38" s="30" customFormat="1" ht="18.75" customHeight="1">
      <c r="B29" s="2193" t="s">
        <v>1965</v>
      </c>
      <c r="C29" s="2194"/>
      <c r="D29" s="2194"/>
      <c r="E29" s="2194"/>
      <c r="F29" s="2198">
        <v>5634</v>
      </c>
      <c r="G29" s="2198"/>
      <c r="H29" s="2198"/>
      <c r="I29" s="2198"/>
      <c r="J29" s="2198">
        <v>52</v>
      </c>
      <c r="K29" s="2198"/>
      <c r="L29" s="2198"/>
      <c r="M29" s="2198"/>
      <c r="N29" s="2198">
        <v>4586</v>
      </c>
      <c r="O29" s="2198"/>
      <c r="P29" s="2198"/>
      <c r="Q29" s="2198"/>
      <c r="R29" s="2198">
        <v>10272</v>
      </c>
      <c r="S29" s="2198"/>
      <c r="T29" s="2198"/>
      <c r="U29" s="2198"/>
      <c r="V29" s="2198">
        <v>1</v>
      </c>
      <c r="W29" s="2198"/>
      <c r="X29" s="2198"/>
      <c r="Y29" s="2198"/>
      <c r="Z29" s="2198">
        <v>223</v>
      </c>
      <c r="AA29" s="2198"/>
      <c r="AB29" s="2198"/>
      <c r="AC29" s="2198"/>
      <c r="AD29" s="2198">
        <v>224</v>
      </c>
      <c r="AE29" s="2198"/>
      <c r="AF29" s="2198"/>
      <c r="AG29" s="2199"/>
      <c r="AH29" s="2195"/>
      <c r="AI29" s="2196"/>
      <c r="AJ29" s="2197"/>
      <c r="AK29" s="2197"/>
    </row>
    <row r="30" spans="1:38" s="30" customFormat="1" ht="18.75" customHeight="1">
      <c r="B30" s="2193" t="s">
        <v>2034</v>
      </c>
      <c r="C30" s="2194"/>
      <c r="D30" s="2194"/>
      <c r="E30" s="2194"/>
      <c r="F30" s="2198">
        <v>5444</v>
      </c>
      <c r="G30" s="2198"/>
      <c r="H30" s="2198"/>
      <c r="I30" s="2198"/>
      <c r="J30" s="2198">
        <v>53</v>
      </c>
      <c r="K30" s="2198"/>
      <c r="L30" s="2198"/>
      <c r="M30" s="2198"/>
      <c r="N30" s="2198">
        <v>4490</v>
      </c>
      <c r="O30" s="2198"/>
      <c r="P30" s="2198"/>
      <c r="Q30" s="2198"/>
      <c r="R30" s="2198">
        <v>9987</v>
      </c>
      <c r="S30" s="2198"/>
      <c r="T30" s="2198"/>
      <c r="U30" s="2198"/>
      <c r="V30" s="2198">
        <v>1</v>
      </c>
      <c r="W30" s="2198"/>
      <c r="X30" s="2198"/>
      <c r="Y30" s="2198"/>
      <c r="Z30" s="2198">
        <v>220</v>
      </c>
      <c r="AA30" s="2198"/>
      <c r="AB30" s="2198"/>
      <c r="AC30" s="2198"/>
      <c r="AD30" s="2198">
        <v>221</v>
      </c>
      <c r="AE30" s="2198"/>
      <c r="AF30" s="2198"/>
      <c r="AG30" s="2199"/>
      <c r="AH30" s="2195"/>
      <c r="AI30" s="2196"/>
      <c r="AJ30" s="2197"/>
      <c r="AK30" s="2197"/>
    </row>
    <row r="31" spans="1:38" s="30" customFormat="1" ht="18.75" customHeight="1">
      <c r="B31" s="2193" t="s">
        <v>2182</v>
      </c>
      <c r="C31" s="2194"/>
      <c r="D31" s="2194"/>
      <c r="E31" s="2194"/>
      <c r="F31" s="2198">
        <v>5312</v>
      </c>
      <c r="G31" s="2198"/>
      <c r="H31" s="2198"/>
      <c r="I31" s="2198"/>
      <c r="J31" s="2198">
        <v>47</v>
      </c>
      <c r="K31" s="2198"/>
      <c r="L31" s="2198"/>
      <c r="M31" s="2198"/>
      <c r="N31" s="2198">
        <v>4409</v>
      </c>
      <c r="O31" s="2198"/>
      <c r="P31" s="2198"/>
      <c r="Q31" s="2198"/>
      <c r="R31" s="2198">
        <v>9768</v>
      </c>
      <c r="S31" s="2198"/>
      <c r="T31" s="2198"/>
      <c r="U31" s="2198"/>
      <c r="V31" s="2198">
        <v>3</v>
      </c>
      <c r="W31" s="2198"/>
      <c r="X31" s="2198"/>
      <c r="Y31" s="2198"/>
      <c r="Z31" s="2198">
        <v>206</v>
      </c>
      <c r="AA31" s="2198"/>
      <c r="AB31" s="2198"/>
      <c r="AC31" s="2198"/>
      <c r="AD31" s="2198">
        <v>209</v>
      </c>
      <c r="AE31" s="2198"/>
      <c r="AF31" s="2198"/>
      <c r="AG31" s="2199"/>
      <c r="AH31" s="2200"/>
      <c r="AI31" s="2200"/>
      <c r="AJ31" s="2200"/>
      <c r="AK31" s="2200"/>
    </row>
    <row r="32" spans="1:38" s="30" customFormat="1" ht="18.75" customHeight="1">
      <c r="B32" s="2210" t="s">
        <v>2258</v>
      </c>
      <c r="C32" s="2250"/>
      <c r="D32" s="2250"/>
      <c r="E32" s="2250"/>
      <c r="F32" s="2251">
        <v>5060</v>
      </c>
      <c r="G32" s="2251"/>
      <c r="H32" s="2251"/>
      <c r="I32" s="2251"/>
      <c r="J32" s="2251">
        <v>45</v>
      </c>
      <c r="K32" s="2251"/>
      <c r="L32" s="2251"/>
      <c r="M32" s="2251"/>
      <c r="N32" s="2251">
        <v>4251</v>
      </c>
      <c r="O32" s="2251"/>
      <c r="P32" s="2251"/>
      <c r="Q32" s="2251"/>
      <c r="R32" s="2251">
        <v>9356</v>
      </c>
      <c r="S32" s="2251"/>
      <c r="T32" s="2251"/>
      <c r="U32" s="2251"/>
      <c r="V32" s="2251">
        <v>3</v>
      </c>
      <c r="W32" s="2251"/>
      <c r="X32" s="2251"/>
      <c r="Y32" s="2251"/>
      <c r="Z32" s="2251">
        <v>194</v>
      </c>
      <c r="AA32" s="2251"/>
      <c r="AB32" s="2251"/>
      <c r="AC32" s="2251"/>
      <c r="AD32" s="2251">
        <v>197</v>
      </c>
      <c r="AE32" s="2251"/>
      <c r="AF32" s="2251"/>
      <c r="AG32" s="2253"/>
      <c r="AH32" s="68"/>
      <c r="AI32" s="68"/>
      <c r="AJ32" s="68"/>
      <c r="AK32" s="68"/>
    </row>
    <row r="33" spans="1:38" s="30" customFormat="1" ht="7.5" customHeight="1"/>
    <row r="34" spans="1:38" s="30" customFormat="1" ht="11.25" customHeight="1"/>
    <row r="35" spans="1:38" s="30" customFormat="1" ht="26.25" customHeight="1">
      <c r="A35" s="147" t="s">
        <v>1976</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row>
    <row r="36" spans="1:38" s="30" customFormat="1" ht="14.45" customHeight="1">
      <c r="W36" s="309" t="s">
        <v>1403</v>
      </c>
      <c r="AA36" s="65"/>
      <c r="AB36" s="65"/>
      <c r="AC36" s="65"/>
      <c r="AD36" s="65"/>
      <c r="AE36" s="65"/>
      <c r="AF36" s="65"/>
    </row>
    <row r="37" spans="1:38" ht="16.5" customHeight="1">
      <c r="B37" s="1523" t="s">
        <v>7</v>
      </c>
      <c r="C37" s="2207"/>
      <c r="D37" s="2207"/>
      <c r="E37" s="2207"/>
      <c r="F37" s="2252" t="s">
        <v>639</v>
      </c>
      <c r="G37" s="2252"/>
      <c r="H37" s="2252"/>
      <c r="I37" s="2252"/>
      <c r="J37" s="2201" t="s">
        <v>1871</v>
      </c>
      <c r="K37" s="2201"/>
      <c r="L37" s="2201"/>
      <c r="M37" s="2201"/>
      <c r="N37" s="2252" t="s">
        <v>1872</v>
      </c>
      <c r="O37" s="2252"/>
      <c r="P37" s="2252"/>
      <c r="Q37" s="2252"/>
      <c r="R37" s="2201" t="s">
        <v>1873</v>
      </c>
      <c r="S37" s="2201"/>
      <c r="T37" s="2201"/>
      <c r="U37" s="2201"/>
      <c r="V37" s="1480" t="s">
        <v>1874</v>
      </c>
      <c r="W37" s="1480"/>
      <c r="X37" s="1480"/>
      <c r="Y37" s="1480"/>
      <c r="Z37" s="1480"/>
      <c r="AA37" s="1480"/>
      <c r="AB37" s="1480"/>
      <c r="AC37" s="1480"/>
      <c r="AD37" s="1480"/>
      <c r="AE37" s="1480"/>
      <c r="AF37" s="1480"/>
      <c r="AG37" s="1606"/>
    </row>
    <row r="38" spans="1:38" ht="16.5" customHeight="1">
      <c r="B38" s="2208"/>
      <c r="C38" s="2209"/>
      <c r="D38" s="2209"/>
      <c r="E38" s="2209"/>
      <c r="F38" s="2203"/>
      <c r="G38" s="2203"/>
      <c r="H38" s="2203"/>
      <c r="I38" s="2203"/>
      <c r="J38" s="2202"/>
      <c r="K38" s="2202"/>
      <c r="L38" s="2202"/>
      <c r="M38" s="2202"/>
      <c r="N38" s="2203"/>
      <c r="O38" s="2203"/>
      <c r="P38" s="2203"/>
      <c r="Q38" s="2203"/>
      <c r="R38" s="2202"/>
      <c r="S38" s="2202"/>
      <c r="T38" s="2202"/>
      <c r="U38" s="2202"/>
      <c r="V38" s="2203" t="s">
        <v>1875</v>
      </c>
      <c r="W38" s="2204"/>
      <c r="X38" s="2204"/>
      <c r="Y38" s="2204"/>
      <c r="Z38" s="2202" t="s">
        <v>1876</v>
      </c>
      <c r="AA38" s="2202"/>
      <c r="AB38" s="2204"/>
      <c r="AC38" s="2204"/>
      <c r="AD38" s="2203" t="s">
        <v>1877</v>
      </c>
      <c r="AE38" s="2204"/>
      <c r="AF38" s="2204"/>
      <c r="AG38" s="2205"/>
    </row>
    <row r="39" spans="1:38" ht="18.75" customHeight="1">
      <c r="B39" s="2193" t="s">
        <v>1881</v>
      </c>
      <c r="C39" s="2194"/>
      <c r="D39" s="2194"/>
      <c r="E39" s="2194"/>
      <c r="F39" s="2050">
        <v>10515</v>
      </c>
      <c r="G39" s="2050"/>
      <c r="H39" s="2050"/>
      <c r="I39" s="2050"/>
      <c r="J39" s="2050">
        <v>647</v>
      </c>
      <c r="K39" s="2050"/>
      <c r="L39" s="2050"/>
      <c r="M39" s="2050"/>
      <c r="N39" s="2050">
        <v>93</v>
      </c>
      <c r="O39" s="2050"/>
      <c r="P39" s="2050"/>
      <c r="Q39" s="2050"/>
      <c r="R39" s="2050">
        <v>11</v>
      </c>
      <c r="S39" s="2050"/>
      <c r="T39" s="2050"/>
      <c r="U39" s="2050"/>
      <c r="V39" s="2050" t="s">
        <v>2263</v>
      </c>
      <c r="W39" s="2050"/>
      <c r="X39" s="2050"/>
      <c r="Y39" s="2050"/>
      <c r="Z39" s="2050" t="s">
        <v>2263</v>
      </c>
      <c r="AA39" s="2050"/>
      <c r="AB39" s="2050"/>
      <c r="AC39" s="2050"/>
      <c r="AD39" s="2050" t="s">
        <v>2263</v>
      </c>
      <c r="AE39" s="2050"/>
      <c r="AF39" s="2050"/>
      <c r="AG39" s="2051"/>
    </row>
    <row r="40" spans="1:38" ht="18.75" customHeight="1">
      <c r="B40" s="2193" t="s">
        <v>1965</v>
      </c>
      <c r="C40" s="2194"/>
      <c r="D40" s="2194"/>
      <c r="E40" s="2194"/>
      <c r="F40" s="2050">
        <v>11056</v>
      </c>
      <c r="G40" s="2050"/>
      <c r="H40" s="2050"/>
      <c r="I40" s="2050"/>
      <c r="J40" s="2050">
        <v>648</v>
      </c>
      <c r="K40" s="2050"/>
      <c r="L40" s="2050"/>
      <c r="M40" s="2050"/>
      <c r="N40" s="2050">
        <v>91</v>
      </c>
      <c r="O40" s="2050"/>
      <c r="P40" s="2050"/>
      <c r="Q40" s="2050"/>
      <c r="R40" s="2050">
        <v>11</v>
      </c>
      <c r="S40" s="2050"/>
      <c r="T40" s="2050"/>
      <c r="U40" s="2050"/>
      <c r="V40" s="2050" t="s">
        <v>2263</v>
      </c>
      <c r="W40" s="2050"/>
      <c r="X40" s="2050"/>
      <c r="Y40" s="2050"/>
      <c r="Z40" s="2050" t="s">
        <v>2263</v>
      </c>
      <c r="AA40" s="2050"/>
      <c r="AB40" s="2050"/>
      <c r="AC40" s="2050"/>
      <c r="AD40" s="2050" t="s">
        <v>2263</v>
      </c>
      <c r="AE40" s="2050"/>
      <c r="AF40" s="2050"/>
      <c r="AG40" s="2051"/>
    </row>
    <row r="41" spans="1:38" ht="18.75" customHeight="1">
      <c r="B41" s="2193" t="s">
        <v>2034</v>
      </c>
      <c r="C41" s="2194"/>
      <c r="D41" s="2194"/>
      <c r="E41" s="2194"/>
      <c r="F41" s="2050">
        <v>11543</v>
      </c>
      <c r="G41" s="2050"/>
      <c r="H41" s="2050"/>
      <c r="I41" s="2050"/>
      <c r="J41" s="2050">
        <v>673</v>
      </c>
      <c r="K41" s="2050"/>
      <c r="L41" s="2050"/>
      <c r="M41" s="2050"/>
      <c r="N41" s="2050">
        <v>103</v>
      </c>
      <c r="O41" s="2050"/>
      <c r="P41" s="2050"/>
      <c r="Q41" s="2050"/>
      <c r="R41" s="2050">
        <v>7</v>
      </c>
      <c r="S41" s="2050"/>
      <c r="T41" s="2050"/>
      <c r="U41" s="2050"/>
      <c r="V41" s="2050" t="s">
        <v>2263</v>
      </c>
      <c r="W41" s="2050"/>
      <c r="X41" s="2050"/>
      <c r="Y41" s="2050"/>
      <c r="Z41" s="2050" t="s">
        <v>2263</v>
      </c>
      <c r="AA41" s="2050"/>
      <c r="AB41" s="2050"/>
      <c r="AC41" s="2050"/>
      <c r="AD41" s="2050" t="s">
        <v>2263</v>
      </c>
      <c r="AE41" s="2050"/>
      <c r="AF41" s="2050"/>
      <c r="AG41" s="2051"/>
    </row>
    <row r="42" spans="1:38" ht="18.75" customHeight="1">
      <c r="B42" s="2193" t="s">
        <v>2182</v>
      </c>
      <c r="C42" s="2194"/>
      <c r="D42" s="2194"/>
      <c r="E42" s="2194"/>
      <c r="F42" s="2050">
        <v>12169</v>
      </c>
      <c r="G42" s="2050"/>
      <c r="H42" s="2050"/>
      <c r="I42" s="2050"/>
      <c r="J42" s="2050">
        <v>716</v>
      </c>
      <c r="K42" s="2050"/>
      <c r="L42" s="2050"/>
      <c r="M42" s="2050"/>
      <c r="N42" s="2050">
        <v>112</v>
      </c>
      <c r="O42" s="2050"/>
      <c r="P42" s="2050"/>
      <c r="Q42" s="2050"/>
      <c r="R42" s="2050">
        <v>5</v>
      </c>
      <c r="S42" s="2050"/>
      <c r="T42" s="2050"/>
      <c r="U42" s="2050"/>
      <c r="V42" s="2050" t="s">
        <v>2263</v>
      </c>
      <c r="W42" s="2050"/>
      <c r="X42" s="2050"/>
      <c r="Y42" s="2050"/>
      <c r="Z42" s="2050" t="s">
        <v>2263</v>
      </c>
      <c r="AA42" s="2050"/>
      <c r="AB42" s="2050"/>
      <c r="AC42" s="2050"/>
      <c r="AD42" s="2050" t="s">
        <v>2263</v>
      </c>
      <c r="AE42" s="2050"/>
      <c r="AF42" s="2050"/>
      <c r="AG42" s="2051"/>
    </row>
    <row r="43" spans="1:38" ht="18.75" customHeight="1">
      <c r="B43" s="2210" t="s">
        <v>2258</v>
      </c>
      <c r="C43" s="2250"/>
      <c r="D43" s="2250"/>
      <c r="E43" s="2250"/>
      <c r="F43" s="2062">
        <v>12428</v>
      </c>
      <c r="G43" s="2062"/>
      <c r="H43" s="2062"/>
      <c r="I43" s="2062"/>
      <c r="J43" s="2062">
        <v>720</v>
      </c>
      <c r="K43" s="2062"/>
      <c r="L43" s="2062"/>
      <c r="M43" s="2062"/>
      <c r="N43" s="2062">
        <v>115</v>
      </c>
      <c r="O43" s="2062"/>
      <c r="P43" s="2062"/>
      <c r="Q43" s="2062"/>
      <c r="R43" s="2062">
        <v>4</v>
      </c>
      <c r="S43" s="2062"/>
      <c r="T43" s="2062"/>
      <c r="U43" s="2062"/>
      <c r="V43" s="2062" t="s">
        <v>2307</v>
      </c>
      <c r="W43" s="2062"/>
      <c r="X43" s="2062"/>
      <c r="Y43" s="2062"/>
      <c r="Z43" s="2062" t="s">
        <v>2308</v>
      </c>
      <c r="AA43" s="2062"/>
      <c r="AB43" s="2062"/>
      <c r="AC43" s="2062"/>
      <c r="AD43" s="2062" t="s">
        <v>2309</v>
      </c>
      <c r="AE43" s="2062"/>
      <c r="AF43" s="2062"/>
      <c r="AG43" s="2063"/>
    </row>
  </sheetData>
  <mergeCells count="217">
    <mergeCell ref="Z43:AC43"/>
    <mergeCell ref="W20:Y20"/>
    <mergeCell ref="Z20:AB20"/>
    <mergeCell ref="AC20:AE20"/>
    <mergeCell ref="AF20:AH20"/>
    <mergeCell ref="AI20:AK20"/>
    <mergeCell ref="AD43:AG43"/>
    <mergeCell ref="B32:E32"/>
    <mergeCell ref="F32:I32"/>
    <mergeCell ref="J32:M32"/>
    <mergeCell ref="N32:Q32"/>
    <mergeCell ref="R32:U32"/>
    <mergeCell ref="V32:Y32"/>
    <mergeCell ref="F37:I38"/>
    <mergeCell ref="J37:M38"/>
    <mergeCell ref="N37:Q38"/>
    <mergeCell ref="B37:E38"/>
    <mergeCell ref="Z32:AC32"/>
    <mergeCell ref="AD32:AG32"/>
    <mergeCell ref="B43:E43"/>
    <mergeCell ref="F43:I43"/>
    <mergeCell ref="J43:M43"/>
    <mergeCell ref="N43:Q43"/>
    <mergeCell ref="R43:U43"/>
    <mergeCell ref="V43:Y43"/>
    <mergeCell ref="Z6:AC6"/>
    <mergeCell ref="F3:I3"/>
    <mergeCell ref="N3:Q3"/>
    <mergeCell ref="R3:U3"/>
    <mergeCell ref="N6:Q6"/>
    <mergeCell ref="R6:U6"/>
    <mergeCell ref="V6:Y6"/>
    <mergeCell ref="B3:E3"/>
    <mergeCell ref="B8:E8"/>
    <mergeCell ref="F8:I8"/>
    <mergeCell ref="J8:M8"/>
    <mergeCell ref="N8:Q8"/>
    <mergeCell ref="R5:U5"/>
    <mergeCell ref="F7:I7"/>
    <mergeCell ref="J7:M7"/>
    <mergeCell ref="N7:Q7"/>
    <mergeCell ref="B4:E4"/>
    <mergeCell ref="F4:I4"/>
    <mergeCell ref="N15:P15"/>
    <mergeCell ref="B7:E7"/>
    <mergeCell ref="B5:E5"/>
    <mergeCell ref="F5:I5"/>
    <mergeCell ref="B6:E6"/>
    <mergeCell ref="Z7:AC7"/>
    <mergeCell ref="Y10:Z10"/>
    <mergeCell ref="R8:U8"/>
    <mergeCell ref="V8:Y8"/>
    <mergeCell ref="Z8:AC8"/>
    <mergeCell ref="M2:AC2"/>
    <mergeCell ref="J3:M3"/>
    <mergeCell ref="V3:Y3"/>
    <mergeCell ref="Z3:AC3"/>
    <mergeCell ref="R4:U4"/>
    <mergeCell ref="V4:Y4"/>
    <mergeCell ref="Z4:AC4"/>
    <mergeCell ref="V5:Y5"/>
    <mergeCell ref="Z5:AC5"/>
    <mergeCell ref="J4:M4"/>
    <mergeCell ref="N4:Q4"/>
    <mergeCell ref="J5:M5"/>
    <mergeCell ref="N5:Q5"/>
    <mergeCell ref="C9:S9"/>
    <mergeCell ref="N17:P17"/>
    <mergeCell ref="B16:E16"/>
    <mergeCell ref="F16:I16"/>
    <mergeCell ref="J16:M16"/>
    <mergeCell ref="N16:P16"/>
    <mergeCell ref="AI18:AK18"/>
    <mergeCell ref="F6:I6"/>
    <mergeCell ref="J6:M6"/>
    <mergeCell ref="AI17:AK17"/>
    <mergeCell ref="Q17:S17"/>
    <mergeCell ref="T17:V17"/>
    <mergeCell ref="W17:Y17"/>
    <mergeCell ref="Z17:AB17"/>
    <mergeCell ref="AC17:AE17"/>
    <mergeCell ref="AF17:AH17"/>
    <mergeCell ref="Q16:S16"/>
    <mergeCell ref="T16:V16"/>
    <mergeCell ref="AI16:AK16"/>
    <mergeCell ref="W16:Y16"/>
    <mergeCell ref="Z16:AB16"/>
    <mergeCell ref="AC16:AE16"/>
    <mergeCell ref="AF16:AH16"/>
    <mergeCell ref="R7:U7"/>
    <mergeCell ref="V7:Y7"/>
    <mergeCell ref="Q18:S18"/>
    <mergeCell ref="T18:V18"/>
    <mergeCell ref="W18:Y18"/>
    <mergeCell ref="Z18:AB18"/>
    <mergeCell ref="AC18:AE18"/>
    <mergeCell ref="AF18:AH18"/>
    <mergeCell ref="B14:E15"/>
    <mergeCell ref="F14:I15"/>
    <mergeCell ref="J14:M15"/>
    <mergeCell ref="N14:AK14"/>
    <mergeCell ref="AI15:AK15"/>
    <mergeCell ref="AF15:AH15"/>
    <mergeCell ref="Q15:S15"/>
    <mergeCell ref="T15:V15"/>
    <mergeCell ref="W15:Y15"/>
    <mergeCell ref="Z15:AB15"/>
    <mergeCell ref="AC15:AE15"/>
    <mergeCell ref="B18:E18"/>
    <mergeCell ref="F18:I18"/>
    <mergeCell ref="J18:M18"/>
    <mergeCell ref="N18:P18"/>
    <mergeCell ref="B17:E17"/>
    <mergeCell ref="F17:I17"/>
    <mergeCell ref="J17:M17"/>
    <mergeCell ref="W19:Y19"/>
    <mergeCell ref="N19:P19"/>
    <mergeCell ref="Z19:AB19"/>
    <mergeCell ref="AC19:AE19"/>
    <mergeCell ref="B19:E19"/>
    <mergeCell ref="N28:Q28"/>
    <mergeCell ref="R28:U28"/>
    <mergeCell ref="N29:Q29"/>
    <mergeCell ref="R29:U29"/>
    <mergeCell ref="B28:E28"/>
    <mergeCell ref="B29:E29"/>
    <mergeCell ref="T20:V20"/>
    <mergeCell ref="AD29:AG29"/>
    <mergeCell ref="AF19:AH19"/>
    <mergeCell ref="V29:Y29"/>
    <mergeCell ref="Z29:AC29"/>
    <mergeCell ref="AH27:AK27"/>
    <mergeCell ref="F26:U26"/>
    <mergeCell ref="V26:AG26"/>
    <mergeCell ref="AI19:AK19"/>
    <mergeCell ref="T19:V19"/>
    <mergeCell ref="AH28:AK28"/>
    <mergeCell ref="AH29:AK29"/>
    <mergeCell ref="V28:Y28"/>
    <mergeCell ref="B30:E30"/>
    <mergeCell ref="B31:E31"/>
    <mergeCell ref="F19:I19"/>
    <mergeCell ref="J19:M19"/>
    <mergeCell ref="F31:I31"/>
    <mergeCell ref="J31:M31"/>
    <mergeCell ref="F28:I28"/>
    <mergeCell ref="J28:M28"/>
    <mergeCell ref="B26:E27"/>
    <mergeCell ref="C21:S21"/>
    <mergeCell ref="Q19:S19"/>
    <mergeCell ref="B20:E20"/>
    <mergeCell ref="F20:I20"/>
    <mergeCell ref="J20:M20"/>
    <mergeCell ref="N20:P20"/>
    <mergeCell ref="Q20:S20"/>
    <mergeCell ref="F30:I30"/>
    <mergeCell ref="J30:M30"/>
    <mergeCell ref="N30:Q30"/>
    <mergeCell ref="R30:U30"/>
    <mergeCell ref="F27:I27"/>
    <mergeCell ref="J27:M27"/>
    <mergeCell ref="N27:Q27"/>
    <mergeCell ref="R27:U27"/>
    <mergeCell ref="V27:Y27"/>
    <mergeCell ref="Z27:AC27"/>
    <mergeCell ref="AD27:AG27"/>
    <mergeCell ref="V31:Y31"/>
    <mergeCell ref="Z31:AC31"/>
    <mergeCell ref="AD30:AG30"/>
    <mergeCell ref="Z30:AC30"/>
    <mergeCell ref="AD28:AG28"/>
    <mergeCell ref="Z28:AC28"/>
    <mergeCell ref="N31:Q31"/>
    <mergeCell ref="R31:U31"/>
    <mergeCell ref="F29:I29"/>
    <mergeCell ref="J29:M29"/>
    <mergeCell ref="R37:U38"/>
    <mergeCell ref="V37:AG37"/>
    <mergeCell ref="V38:Y38"/>
    <mergeCell ref="Z38:AC38"/>
    <mergeCell ref="AD38:AG38"/>
    <mergeCell ref="AH30:AK30"/>
    <mergeCell ref="R39:U39"/>
    <mergeCell ref="V39:Y39"/>
    <mergeCell ref="Z39:AC39"/>
    <mergeCell ref="AD39:AG39"/>
    <mergeCell ref="V30:Y30"/>
    <mergeCell ref="AD31:AG31"/>
    <mergeCell ref="AH31:AK31"/>
    <mergeCell ref="Z40:AC40"/>
    <mergeCell ref="AD40:AG40"/>
    <mergeCell ref="V40:Y40"/>
    <mergeCell ref="B40:E40"/>
    <mergeCell ref="F40:I40"/>
    <mergeCell ref="J40:M40"/>
    <mergeCell ref="N40:Q40"/>
    <mergeCell ref="B39:E39"/>
    <mergeCell ref="F39:I39"/>
    <mergeCell ref="J39:M39"/>
    <mergeCell ref="N39:Q39"/>
    <mergeCell ref="R40:U40"/>
    <mergeCell ref="R42:U42"/>
    <mergeCell ref="V42:Y42"/>
    <mergeCell ref="Z42:AC42"/>
    <mergeCell ref="AD42:AG42"/>
    <mergeCell ref="B42:E42"/>
    <mergeCell ref="F42:I42"/>
    <mergeCell ref="J42:M42"/>
    <mergeCell ref="N42:Q42"/>
    <mergeCell ref="R41:U41"/>
    <mergeCell ref="V41:Y41"/>
    <mergeCell ref="Z41:AC41"/>
    <mergeCell ref="AD41:AG41"/>
    <mergeCell ref="B41:E41"/>
    <mergeCell ref="F41:I41"/>
    <mergeCell ref="J41:M41"/>
    <mergeCell ref="N41:Q41"/>
  </mergeCells>
  <phoneticPr fontId="2"/>
  <pageMargins left="0.78740157480314965" right="0.78740157480314965" top="0.59055118110236227" bottom="0.59055118110236227" header="0.39370078740157483" footer="0.39370078740157483"/>
  <pageSetup paperSize="9" firstPageNumber="28" orientation="portrait" useFirstPageNumber="1" r:id="rId1"/>
  <headerFooter alignWithMargins="0">
    <oddHeader>&amp;R&amp;A</oddHeader>
    <oddFooter>&amp;C－３４－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Normal="100" workbookViewId="0">
      <selection activeCell="C2" sqref="C2"/>
    </sheetView>
  </sheetViews>
  <sheetFormatPr defaultRowHeight="14.45" customHeight="1"/>
  <cols>
    <col min="1" max="1" width="1.25" style="107" customWidth="1"/>
    <col min="2" max="2" width="4.625" style="107" customWidth="1"/>
    <col min="3" max="3" width="12" style="107" customWidth="1"/>
    <col min="4" max="4" width="4.625" style="107" customWidth="1"/>
    <col min="5" max="5" width="5.5" style="107" customWidth="1"/>
    <col min="6" max="12" width="4.625" style="107" customWidth="1"/>
    <col min="13" max="13" width="5.5" style="107" customWidth="1"/>
    <col min="14" max="19" width="4.625" style="107" customWidth="1"/>
    <col min="20" max="16384" width="9" style="107"/>
  </cols>
  <sheetData>
    <row r="1" spans="1:34" ht="9" customHeight="1">
      <c r="B1" s="18"/>
      <c r="C1" s="18"/>
      <c r="D1" s="18"/>
      <c r="E1" s="18"/>
      <c r="F1" s="68"/>
      <c r="G1" s="68"/>
      <c r="H1" s="108"/>
      <c r="I1" s="68"/>
      <c r="J1" s="68"/>
      <c r="K1" s="68"/>
      <c r="L1" s="108"/>
      <c r="M1" s="68"/>
      <c r="N1" s="68"/>
      <c r="O1" s="68"/>
      <c r="P1" s="108"/>
    </row>
    <row r="2" spans="1:34" s="151" customFormat="1" ht="26.25" customHeight="1">
      <c r="A2" s="147" t="s">
        <v>1977</v>
      </c>
      <c r="B2" s="153"/>
      <c r="C2" s="153"/>
      <c r="D2" s="153"/>
      <c r="E2" s="153"/>
      <c r="F2" s="153"/>
      <c r="G2" s="153"/>
      <c r="H2" s="153"/>
      <c r="I2" s="153"/>
      <c r="J2" s="153"/>
      <c r="K2" s="153"/>
      <c r="L2" s="153"/>
      <c r="M2" s="153"/>
      <c r="N2" s="153"/>
      <c r="O2" s="153"/>
      <c r="P2" s="153"/>
      <c r="Q2" s="153"/>
      <c r="R2" s="153"/>
      <c r="S2" s="153"/>
      <c r="T2" s="153"/>
      <c r="U2" s="153"/>
      <c r="V2" s="153"/>
      <c r="W2" s="152"/>
      <c r="X2" s="152"/>
      <c r="Y2" s="152"/>
      <c r="Z2" s="152"/>
      <c r="AA2" s="152"/>
      <c r="AB2" s="152"/>
      <c r="AC2" s="152"/>
      <c r="AD2" s="152"/>
      <c r="AE2" s="152"/>
      <c r="AF2" s="152"/>
      <c r="AG2" s="152"/>
      <c r="AH2" s="152"/>
    </row>
    <row r="3" spans="1:34" s="30" customFormat="1" ht="14.25" customHeight="1">
      <c r="N3" s="309" t="s">
        <v>1929</v>
      </c>
      <c r="O3" s="309"/>
      <c r="P3" s="309"/>
      <c r="Q3" s="309"/>
      <c r="R3" s="309"/>
      <c r="S3" s="307" t="s">
        <v>130</v>
      </c>
    </row>
    <row r="4" spans="1:34" s="30" customFormat="1" ht="14.25" customHeight="1">
      <c r="B4" s="1523" t="s">
        <v>418</v>
      </c>
      <c r="C4" s="1558"/>
      <c r="D4" s="1523" t="s">
        <v>2201</v>
      </c>
      <c r="E4" s="1420"/>
      <c r="F4" s="1420"/>
      <c r="G4" s="1420"/>
      <c r="H4" s="1420"/>
      <c r="I4" s="1420"/>
      <c r="J4" s="1420"/>
      <c r="K4" s="1433"/>
      <c r="L4" s="1523" t="s">
        <v>2264</v>
      </c>
      <c r="M4" s="1420"/>
      <c r="N4" s="1420"/>
      <c r="O4" s="1420"/>
      <c r="P4" s="1420"/>
      <c r="Q4" s="1420"/>
      <c r="R4" s="1420"/>
      <c r="S4" s="1433"/>
    </row>
    <row r="5" spans="1:34" s="30" customFormat="1" ht="19.5" customHeight="1">
      <c r="A5" s="107"/>
      <c r="B5" s="1873"/>
      <c r="C5" s="2260"/>
      <c r="D5" s="2056" t="s">
        <v>1786</v>
      </c>
      <c r="E5" s="1440" t="s">
        <v>404</v>
      </c>
      <c r="F5" s="1440" t="s">
        <v>1606</v>
      </c>
      <c r="G5" s="2258"/>
      <c r="H5" s="2258"/>
      <c r="I5" s="2258"/>
      <c r="J5" s="2258"/>
      <c r="K5" s="2259"/>
      <c r="L5" s="2056" t="s">
        <v>1786</v>
      </c>
      <c r="M5" s="1440" t="s">
        <v>404</v>
      </c>
      <c r="N5" s="1440" t="s">
        <v>1606</v>
      </c>
      <c r="O5" s="2258"/>
      <c r="P5" s="2258"/>
      <c r="Q5" s="2258"/>
      <c r="R5" s="2258"/>
      <c r="S5" s="2259"/>
      <c r="T5" s="18"/>
    </row>
    <row r="6" spans="1:34" s="30" customFormat="1" ht="22.5">
      <c r="A6" s="107"/>
      <c r="B6" s="1873"/>
      <c r="C6" s="2260"/>
      <c r="D6" s="2261"/>
      <c r="E6" s="1530"/>
      <c r="F6" s="1059" t="s">
        <v>1607</v>
      </c>
      <c r="G6" s="1059" t="s">
        <v>1608</v>
      </c>
      <c r="H6" s="1059" t="s">
        <v>1609</v>
      </c>
      <c r="I6" s="1059" t="s">
        <v>1610</v>
      </c>
      <c r="J6" s="1059" t="s">
        <v>1611</v>
      </c>
      <c r="K6" s="1060" t="s">
        <v>1612</v>
      </c>
      <c r="L6" s="2261"/>
      <c r="M6" s="1530"/>
      <c r="N6" s="1059" t="s">
        <v>1607</v>
      </c>
      <c r="O6" s="1059" t="s">
        <v>1608</v>
      </c>
      <c r="P6" s="1059" t="s">
        <v>1609</v>
      </c>
      <c r="Q6" s="1059" t="s">
        <v>1610</v>
      </c>
      <c r="R6" s="1059" t="s">
        <v>1611</v>
      </c>
      <c r="S6" s="1060" t="s">
        <v>1612</v>
      </c>
    </row>
    <row r="7" spans="1:34" s="30" customFormat="1" ht="24.75" customHeight="1">
      <c r="A7" s="107"/>
      <c r="B7" s="2256" t="s">
        <v>2352</v>
      </c>
      <c r="C7" s="2257"/>
      <c r="D7" s="1061">
        <v>38</v>
      </c>
      <c r="E7" s="672">
        <v>32</v>
      </c>
      <c r="F7" s="1284">
        <v>3</v>
      </c>
      <c r="G7" s="1284">
        <v>28</v>
      </c>
      <c r="H7" s="1284">
        <v>28</v>
      </c>
      <c r="I7" s="1062">
        <v>28</v>
      </c>
      <c r="J7" s="1062">
        <v>28</v>
      </c>
      <c r="K7" s="1063">
        <v>29</v>
      </c>
      <c r="L7" s="1061">
        <v>37</v>
      </c>
      <c r="M7" s="672">
        <v>30</v>
      </c>
      <c r="N7" s="1284">
        <v>6</v>
      </c>
      <c r="O7" s="1284">
        <v>30</v>
      </c>
      <c r="P7" s="1284">
        <v>36</v>
      </c>
      <c r="Q7" s="1062">
        <v>35</v>
      </c>
      <c r="R7" s="1062">
        <v>29</v>
      </c>
      <c r="S7" s="1063">
        <v>30</v>
      </c>
      <c r="U7" s="169"/>
    </row>
    <row r="8" spans="1:34" s="30" customFormat="1" ht="24.75" customHeight="1">
      <c r="A8" s="107"/>
      <c r="B8" s="2254" t="s">
        <v>1613</v>
      </c>
      <c r="C8" s="2255"/>
      <c r="D8" s="675">
        <v>24</v>
      </c>
      <c r="E8" s="674">
        <v>19</v>
      </c>
      <c r="F8" s="1278">
        <v>1</v>
      </c>
      <c r="G8" s="1278">
        <v>15</v>
      </c>
      <c r="H8" s="1278">
        <v>17</v>
      </c>
      <c r="I8" s="1062">
        <v>13</v>
      </c>
      <c r="J8" s="1278">
        <v>15</v>
      </c>
      <c r="K8" s="1279">
        <v>9</v>
      </c>
      <c r="L8" s="675">
        <v>29</v>
      </c>
      <c r="M8" s="674">
        <v>19</v>
      </c>
      <c r="N8" s="1278">
        <v>2</v>
      </c>
      <c r="O8" s="1278">
        <v>15</v>
      </c>
      <c r="P8" s="1278">
        <v>16</v>
      </c>
      <c r="Q8" s="1062">
        <v>18</v>
      </c>
      <c r="R8" s="1278">
        <v>13</v>
      </c>
      <c r="S8" s="1279">
        <v>14</v>
      </c>
    </row>
    <row r="9" spans="1:34" s="30" customFormat="1" ht="24.75" customHeight="1">
      <c r="A9" s="107"/>
      <c r="B9" s="2254" t="s">
        <v>213</v>
      </c>
      <c r="C9" s="2255"/>
      <c r="D9" s="675">
        <v>19</v>
      </c>
      <c r="E9" s="674">
        <v>16</v>
      </c>
      <c r="F9" s="1278">
        <v>3</v>
      </c>
      <c r="G9" s="1278">
        <v>9</v>
      </c>
      <c r="H9" s="1278">
        <v>12</v>
      </c>
      <c r="I9" s="1062">
        <v>19</v>
      </c>
      <c r="J9" s="1278">
        <v>17</v>
      </c>
      <c r="K9" s="1279">
        <v>14</v>
      </c>
      <c r="L9" s="675">
        <v>20</v>
      </c>
      <c r="M9" s="674">
        <v>17</v>
      </c>
      <c r="N9" s="1278">
        <v>4</v>
      </c>
      <c r="O9" s="1278">
        <v>10</v>
      </c>
      <c r="P9" s="1278">
        <v>11</v>
      </c>
      <c r="Q9" s="1062">
        <v>9</v>
      </c>
      <c r="R9" s="1278">
        <v>13</v>
      </c>
      <c r="S9" s="1279">
        <v>17</v>
      </c>
    </row>
    <row r="10" spans="1:34" s="30" customFormat="1" ht="24.75" customHeight="1">
      <c r="A10" s="107"/>
      <c r="B10" s="2254" t="s">
        <v>2353</v>
      </c>
      <c r="C10" s="2255"/>
      <c r="D10" s="675">
        <v>33</v>
      </c>
      <c r="E10" s="674">
        <v>29</v>
      </c>
      <c r="F10" s="1278" t="s">
        <v>15</v>
      </c>
      <c r="G10" s="1278">
        <v>9</v>
      </c>
      <c r="H10" s="1278">
        <v>20</v>
      </c>
      <c r="I10" s="1062">
        <v>18</v>
      </c>
      <c r="J10" s="1278">
        <v>23</v>
      </c>
      <c r="K10" s="1279">
        <v>30</v>
      </c>
      <c r="L10" s="675">
        <v>37</v>
      </c>
      <c r="M10" s="674">
        <v>31</v>
      </c>
      <c r="N10" s="1368" t="s">
        <v>15</v>
      </c>
      <c r="O10" s="1278">
        <v>15</v>
      </c>
      <c r="P10" s="1278">
        <v>16</v>
      </c>
      <c r="Q10" s="1062">
        <v>24</v>
      </c>
      <c r="R10" s="1278">
        <v>17</v>
      </c>
      <c r="S10" s="1279">
        <v>23</v>
      </c>
    </row>
    <row r="11" spans="1:34" s="30" customFormat="1" ht="30.75" customHeight="1">
      <c r="A11" s="107"/>
      <c r="B11" s="2256" t="s">
        <v>2354</v>
      </c>
      <c r="C11" s="2257"/>
      <c r="D11" s="675">
        <v>28</v>
      </c>
      <c r="E11" s="674">
        <v>24</v>
      </c>
      <c r="F11" s="1278">
        <v>1</v>
      </c>
      <c r="G11" s="1278">
        <v>15</v>
      </c>
      <c r="H11" s="1278">
        <v>16</v>
      </c>
      <c r="I11" s="1062">
        <v>26</v>
      </c>
      <c r="J11" s="1278">
        <v>22</v>
      </c>
      <c r="K11" s="1279">
        <v>19</v>
      </c>
      <c r="L11" s="675">
        <v>31</v>
      </c>
      <c r="M11" s="674">
        <v>26</v>
      </c>
      <c r="N11" s="1278">
        <v>3</v>
      </c>
      <c r="O11" s="1278">
        <v>19</v>
      </c>
      <c r="P11" s="1278">
        <v>22</v>
      </c>
      <c r="Q11" s="1062">
        <v>19</v>
      </c>
      <c r="R11" s="1278">
        <v>21</v>
      </c>
      <c r="S11" s="1279">
        <v>19</v>
      </c>
    </row>
    <row r="12" spans="1:34" s="30" customFormat="1" ht="24.75" customHeight="1">
      <c r="A12" s="107"/>
      <c r="B12" s="2254" t="s">
        <v>218</v>
      </c>
      <c r="C12" s="2255"/>
      <c r="D12" s="675">
        <v>26</v>
      </c>
      <c r="E12" s="674">
        <v>23</v>
      </c>
      <c r="F12" s="1278">
        <v>3</v>
      </c>
      <c r="G12" s="1278">
        <v>20</v>
      </c>
      <c r="H12" s="1278">
        <v>24</v>
      </c>
      <c r="I12" s="1062">
        <v>29</v>
      </c>
      <c r="J12" s="1278">
        <v>27</v>
      </c>
      <c r="K12" s="1279">
        <v>31</v>
      </c>
      <c r="L12" s="675">
        <v>30</v>
      </c>
      <c r="M12" s="674">
        <v>23</v>
      </c>
      <c r="N12" s="1278">
        <v>5</v>
      </c>
      <c r="O12" s="1278">
        <v>21</v>
      </c>
      <c r="P12" s="1278">
        <v>23</v>
      </c>
      <c r="Q12" s="1062">
        <v>32</v>
      </c>
      <c r="R12" s="1278">
        <v>29</v>
      </c>
      <c r="S12" s="1279">
        <v>25</v>
      </c>
    </row>
    <row r="13" spans="1:34" s="30" customFormat="1" ht="24.75" customHeight="1">
      <c r="A13" s="107"/>
      <c r="B13" s="2254" t="s">
        <v>2202</v>
      </c>
      <c r="C13" s="2255"/>
      <c r="D13" s="675">
        <v>32</v>
      </c>
      <c r="E13" s="674">
        <v>29</v>
      </c>
      <c r="F13" s="1278">
        <v>6</v>
      </c>
      <c r="G13" s="1278">
        <v>17</v>
      </c>
      <c r="H13" s="1278">
        <v>17</v>
      </c>
      <c r="I13" s="1062">
        <v>17</v>
      </c>
      <c r="J13" s="1278">
        <v>17</v>
      </c>
      <c r="K13" s="1279">
        <v>11</v>
      </c>
      <c r="L13" s="675">
        <v>40</v>
      </c>
      <c r="M13" s="674">
        <v>32</v>
      </c>
      <c r="N13" s="1278">
        <v>5</v>
      </c>
      <c r="O13" s="1278">
        <v>19</v>
      </c>
      <c r="P13" s="1278">
        <v>22</v>
      </c>
      <c r="Q13" s="1062">
        <v>17</v>
      </c>
      <c r="R13" s="1278">
        <v>16</v>
      </c>
      <c r="S13" s="1279">
        <v>18</v>
      </c>
    </row>
    <row r="14" spans="1:34" s="30" customFormat="1" ht="24.75" customHeight="1">
      <c r="A14" s="107"/>
      <c r="B14" s="2254" t="s">
        <v>2203</v>
      </c>
      <c r="C14" s="2255"/>
      <c r="D14" s="675">
        <v>31</v>
      </c>
      <c r="E14" s="674">
        <v>26</v>
      </c>
      <c r="F14" s="1278">
        <v>6</v>
      </c>
      <c r="G14" s="1278">
        <v>25</v>
      </c>
      <c r="H14" s="1278">
        <v>29</v>
      </c>
      <c r="I14" s="1062">
        <v>19</v>
      </c>
      <c r="J14" s="1278">
        <v>17</v>
      </c>
      <c r="K14" s="1279">
        <v>19</v>
      </c>
      <c r="L14" s="675">
        <v>43</v>
      </c>
      <c r="M14" s="674">
        <v>34</v>
      </c>
      <c r="N14" s="1278">
        <v>11</v>
      </c>
      <c r="O14" s="1278">
        <v>30</v>
      </c>
      <c r="P14" s="1278">
        <v>30</v>
      </c>
      <c r="Q14" s="1062">
        <v>19</v>
      </c>
      <c r="R14" s="1278">
        <v>17</v>
      </c>
      <c r="S14" s="1279">
        <v>16</v>
      </c>
    </row>
    <row r="15" spans="1:34" s="30" customFormat="1" ht="24.75" customHeight="1">
      <c r="A15" s="107"/>
      <c r="B15" s="2254" t="s">
        <v>2204</v>
      </c>
      <c r="C15" s="2255"/>
      <c r="D15" s="675">
        <v>31</v>
      </c>
      <c r="E15" s="674">
        <v>29</v>
      </c>
      <c r="F15" s="1278">
        <v>6</v>
      </c>
      <c r="G15" s="1278">
        <v>24</v>
      </c>
      <c r="H15" s="1278">
        <v>22</v>
      </c>
      <c r="I15" s="1062">
        <v>15</v>
      </c>
      <c r="J15" s="1278">
        <v>13</v>
      </c>
      <c r="K15" s="1279">
        <v>13</v>
      </c>
      <c r="L15" s="675">
        <v>48</v>
      </c>
      <c r="M15" s="674">
        <v>36</v>
      </c>
      <c r="N15" s="1278">
        <v>6</v>
      </c>
      <c r="O15" s="1278">
        <v>24</v>
      </c>
      <c r="P15" s="1278">
        <v>24</v>
      </c>
      <c r="Q15" s="1062">
        <v>25</v>
      </c>
      <c r="R15" s="1278">
        <v>21</v>
      </c>
      <c r="S15" s="1279">
        <v>15</v>
      </c>
    </row>
    <row r="16" spans="1:34" s="30" customFormat="1" ht="24.75" customHeight="1">
      <c r="A16" s="107"/>
      <c r="B16" s="2254" t="s">
        <v>2205</v>
      </c>
      <c r="C16" s="2255"/>
      <c r="D16" s="675">
        <v>23</v>
      </c>
      <c r="E16" s="674">
        <v>21</v>
      </c>
      <c r="F16" s="1278">
        <v>2</v>
      </c>
      <c r="G16" s="1278">
        <v>15</v>
      </c>
      <c r="H16" s="1278">
        <v>16</v>
      </c>
      <c r="I16" s="1062">
        <v>14</v>
      </c>
      <c r="J16" s="1278">
        <v>13</v>
      </c>
      <c r="K16" s="1279">
        <v>6</v>
      </c>
      <c r="L16" s="675">
        <v>25</v>
      </c>
      <c r="M16" s="674">
        <v>23</v>
      </c>
      <c r="N16" s="1278">
        <v>5</v>
      </c>
      <c r="O16" s="1278">
        <v>13</v>
      </c>
      <c r="P16" s="1278">
        <v>12</v>
      </c>
      <c r="Q16" s="1062">
        <v>15</v>
      </c>
      <c r="R16" s="1278">
        <v>13</v>
      </c>
      <c r="S16" s="1279">
        <v>12</v>
      </c>
    </row>
    <row r="17" spans="1:24" s="30" customFormat="1" ht="24.75" customHeight="1">
      <c r="A17" s="107"/>
      <c r="B17" s="1689" t="s">
        <v>2062</v>
      </c>
      <c r="C17" s="1417"/>
      <c r="D17" s="679">
        <v>285</v>
      </c>
      <c r="E17" s="677">
        <v>248</v>
      </c>
      <c r="F17" s="676">
        <v>31</v>
      </c>
      <c r="G17" s="676">
        <v>177</v>
      </c>
      <c r="H17" s="676">
        <v>201</v>
      </c>
      <c r="I17" s="1064">
        <v>198</v>
      </c>
      <c r="J17" s="1282">
        <v>192</v>
      </c>
      <c r="K17" s="678">
        <v>181</v>
      </c>
      <c r="L17" s="679">
        <v>340</v>
      </c>
      <c r="M17" s="677">
        <v>271</v>
      </c>
      <c r="N17" s="676">
        <v>47</v>
      </c>
      <c r="O17" s="676">
        <v>196</v>
      </c>
      <c r="P17" s="676">
        <v>212</v>
      </c>
      <c r="Q17" s="1064">
        <v>213</v>
      </c>
      <c r="R17" s="1282">
        <v>189</v>
      </c>
      <c r="S17" s="678">
        <v>190</v>
      </c>
    </row>
    <row r="18" spans="1:24" ht="15.95" customHeight="1">
      <c r="B18" s="345" t="s">
        <v>428</v>
      </c>
      <c r="C18" s="309" t="s">
        <v>423</v>
      </c>
      <c r="J18" s="109"/>
      <c r="K18" s="109"/>
      <c r="L18" s="109"/>
      <c r="M18" s="109"/>
      <c r="N18" s="109"/>
      <c r="O18" s="109"/>
      <c r="P18" s="109"/>
      <c r="Q18" s="109"/>
      <c r="R18" s="109"/>
      <c r="S18" s="109"/>
      <c r="T18" s="109"/>
      <c r="U18" s="176"/>
      <c r="V18" s="109"/>
      <c r="W18" s="109"/>
      <c r="X18" s="109"/>
    </row>
    <row r="19" spans="1:24" s="30" customFormat="1" ht="14.25" customHeight="1">
      <c r="B19" s="18"/>
      <c r="C19" s="18"/>
      <c r="D19" s="18"/>
      <c r="E19" s="18"/>
      <c r="F19" s="142"/>
      <c r="G19" s="142"/>
      <c r="H19" s="142"/>
      <c r="I19" s="142"/>
      <c r="J19" s="142"/>
      <c r="K19" s="142"/>
      <c r="L19" s="169"/>
      <c r="M19" s="126"/>
      <c r="N19" s="44"/>
      <c r="U19" s="72"/>
      <c r="V19" s="224"/>
    </row>
    <row r="20" spans="1:24" s="30" customFormat="1" ht="14.25" customHeight="1">
      <c r="B20" s="16"/>
      <c r="C20" s="16"/>
      <c r="D20" s="16"/>
      <c r="E20" s="16"/>
      <c r="F20" s="108"/>
      <c r="G20" s="68"/>
      <c r="H20" s="68"/>
      <c r="N20" s="68"/>
    </row>
    <row r="21" spans="1:24" s="30" customFormat="1" ht="14.25" customHeight="1">
      <c r="B21" s="16"/>
      <c r="C21" s="16"/>
      <c r="D21" s="16"/>
      <c r="E21" s="16"/>
      <c r="F21" s="108"/>
      <c r="G21" s="68"/>
      <c r="H21" s="68"/>
      <c r="N21" s="68"/>
    </row>
    <row r="22" spans="1:24" s="30" customFormat="1" ht="14.25" customHeight="1">
      <c r="B22" s="44"/>
      <c r="C22" s="44"/>
      <c r="D22" s="18"/>
      <c r="E22" s="18"/>
    </row>
    <row r="23" spans="1:24" s="30" customFormat="1" ht="14.25" customHeight="1">
      <c r="B23" s="16"/>
      <c r="C23" s="16"/>
      <c r="D23" s="16"/>
      <c r="E23" s="16"/>
      <c r="F23" s="16"/>
      <c r="G23" s="16"/>
      <c r="H23" s="16"/>
      <c r="N23" s="16"/>
      <c r="O23" s="16"/>
      <c r="P23" s="16"/>
      <c r="R23" s="18"/>
      <c r="S23" s="18"/>
    </row>
    <row r="24" spans="1:24" s="30" customFormat="1" ht="14.25" customHeight="1">
      <c r="B24" s="93"/>
      <c r="C24" s="93"/>
      <c r="D24" s="93"/>
      <c r="E24" s="93"/>
      <c r="F24" s="16"/>
      <c r="G24" s="67"/>
      <c r="H24" s="67"/>
    </row>
    <row r="25" spans="1:24" s="30" customFormat="1" ht="14.25" customHeight="1">
      <c r="B25" s="93"/>
      <c r="C25" s="93"/>
      <c r="D25" s="174"/>
      <c r="E25" s="175"/>
      <c r="F25" s="67"/>
      <c r="G25" s="67"/>
      <c r="H25" s="67"/>
      <c r="L25" s="169"/>
      <c r="M25" s="173"/>
    </row>
    <row r="26" spans="1:24" s="30" customFormat="1" ht="14.25" customHeight="1">
      <c r="B26" s="93"/>
      <c r="C26" s="93"/>
      <c r="D26" s="93"/>
      <c r="E26" s="93"/>
      <c r="F26" s="67"/>
      <c r="G26" s="67"/>
      <c r="H26" s="67"/>
    </row>
    <row r="27" spans="1:24" s="30" customFormat="1" ht="14.25" customHeight="1">
      <c r="B27" s="93"/>
      <c r="C27" s="93"/>
      <c r="D27" s="93"/>
      <c r="E27" s="93"/>
    </row>
    <row r="28" spans="1:24" s="30" customFormat="1" ht="14.25" customHeight="1">
      <c r="B28" s="18"/>
      <c r="C28" s="18"/>
      <c r="D28" s="18"/>
      <c r="E28" s="18"/>
      <c r="F28" s="108"/>
      <c r="G28" s="68"/>
      <c r="H28" s="68"/>
    </row>
    <row r="29" spans="1:24" s="30" customFormat="1" ht="14.25" customHeight="1">
      <c r="B29" s="18"/>
      <c r="C29" s="18"/>
      <c r="D29" s="18"/>
      <c r="E29" s="18"/>
      <c r="F29" s="108"/>
      <c r="G29" s="68"/>
      <c r="H29" s="68"/>
    </row>
    <row r="30" spans="1:24" s="30" customFormat="1" ht="14.45" customHeight="1"/>
    <row r="31" spans="1:24" s="30" customFormat="1" ht="14.45" customHeight="1"/>
    <row r="32" spans="1:24" s="30" customFormat="1" ht="14.45" customHeight="1"/>
    <row r="33" s="30" customFormat="1" ht="14.45" customHeight="1"/>
    <row r="34" s="30" customFormat="1" ht="14.45" customHeight="1"/>
    <row r="35" s="30" customFormat="1" ht="14.45" customHeight="1"/>
    <row r="36" s="30" customFormat="1" ht="14.45" customHeight="1"/>
    <row r="37" s="30" customFormat="1" ht="14.45" customHeight="1"/>
    <row r="38" s="30" customFormat="1" ht="14.45" customHeight="1"/>
    <row r="39" s="30" customFormat="1" ht="14.45" customHeight="1"/>
    <row r="40" s="30" customFormat="1" ht="14.45" customHeight="1"/>
    <row r="41" s="30" customFormat="1" ht="14.45" customHeight="1"/>
    <row r="42" s="30" customFormat="1" ht="14.45" customHeight="1"/>
    <row r="43" s="30" customFormat="1" ht="14.45" customHeight="1"/>
    <row r="44" s="30" customFormat="1" ht="14.45" customHeight="1"/>
    <row r="45" s="30" customFormat="1" ht="14.45" customHeight="1"/>
    <row r="46" s="30" customFormat="1" ht="14.45" customHeight="1"/>
    <row r="47" s="30" customFormat="1" ht="14.45" customHeight="1"/>
    <row r="48" s="30" customFormat="1" ht="14.45" customHeight="1"/>
    <row r="49" s="30" customFormat="1" ht="14.45" customHeight="1"/>
    <row r="50" s="30" customFormat="1" ht="14.45" customHeight="1"/>
    <row r="51" s="30" customFormat="1" ht="14.45" customHeight="1"/>
    <row r="52" s="30" customFormat="1" ht="14.45" customHeight="1"/>
    <row r="53" s="30" customFormat="1" ht="14.45" customHeight="1"/>
    <row r="54" s="30" customFormat="1" ht="14.45" customHeight="1"/>
    <row r="55" s="30" customFormat="1" ht="14.45" customHeight="1"/>
    <row r="56" s="30" customFormat="1" ht="14.45" customHeight="1"/>
    <row r="57" s="30" customFormat="1" ht="14.45" customHeight="1"/>
    <row r="58" s="30" customFormat="1" ht="14.45" customHeight="1"/>
    <row r="59" s="30" customFormat="1" ht="14.45" customHeight="1"/>
  </sheetData>
  <mergeCells count="20">
    <mergeCell ref="N5:S5"/>
    <mergeCell ref="B7:C7"/>
    <mergeCell ref="B4:C6"/>
    <mergeCell ref="D4:K4"/>
    <mergeCell ref="L4:S4"/>
    <mergeCell ref="D5:D6"/>
    <mergeCell ref="L5:L6"/>
    <mergeCell ref="M5:M6"/>
    <mergeCell ref="E5:E6"/>
    <mergeCell ref="F5:K5"/>
    <mergeCell ref="B17:C17"/>
    <mergeCell ref="B16:C16"/>
    <mergeCell ref="B11:C11"/>
    <mergeCell ref="B8:C8"/>
    <mergeCell ref="B9:C9"/>
    <mergeCell ref="B10:C10"/>
    <mergeCell ref="B12:C12"/>
    <mergeCell ref="B13:C13"/>
    <mergeCell ref="B14:C14"/>
    <mergeCell ref="B15:C15"/>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&amp;C－３５－</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Y41"/>
  <sheetViews>
    <sheetView zoomScaleNormal="100" zoomScaleSheetLayoutView="100" workbookViewId="0">
      <selection activeCell="B2" sqref="B2"/>
    </sheetView>
  </sheetViews>
  <sheetFormatPr defaultRowHeight="12"/>
  <cols>
    <col min="1" max="1" width="1.25" style="21" customWidth="1"/>
    <col min="2" max="2" width="5.125" style="21" customWidth="1"/>
    <col min="3" max="3" width="5.25" style="21" customWidth="1"/>
    <col min="4" max="4" width="6.375" style="21" customWidth="1"/>
    <col min="5" max="5" width="4.75" style="21" customWidth="1"/>
    <col min="6" max="7" width="3.875" style="21" customWidth="1"/>
    <col min="8" max="8" width="7.25" style="21" customWidth="1"/>
    <col min="9" max="20" width="3.875" style="21" customWidth="1"/>
    <col min="21" max="21" width="2.25" style="21" customWidth="1"/>
    <col min="22" max="22" width="6.5" style="21" customWidth="1"/>
    <col min="23" max="23" width="3.875" style="21" customWidth="1"/>
    <col min="24" max="24" width="4" style="21" customWidth="1"/>
    <col min="25" max="16384" width="9" style="21"/>
  </cols>
  <sheetData>
    <row r="1" spans="1:25" s="260" customFormat="1" ht="26.25" customHeight="1">
      <c r="A1" s="147" t="s">
        <v>1210</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25" ht="14.25">
      <c r="A2" s="12"/>
      <c r="I2" s="22"/>
      <c r="J2" s="65"/>
      <c r="K2" s="22"/>
      <c r="L2" s="22"/>
      <c r="M2" s="22"/>
      <c r="N2" s="65"/>
      <c r="O2" s="65"/>
      <c r="P2" s="22"/>
      <c r="Q2" s="22"/>
      <c r="R2" s="22"/>
      <c r="S2" s="22"/>
      <c r="T2" s="307" t="s">
        <v>2063</v>
      </c>
    </row>
    <row r="3" spans="1:25" ht="12.75" customHeight="1">
      <c r="A3" s="12"/>
      <c r="B3" s="1523" t="s">
        <v>1568</v>
      </c>
      <c r="C3" s="1480"/>
      <c r="D3" s="1480"/>
      <c r="E3" s="1554" t="s">
        <v>1878</v>
      </c>
      <c r="F3" s="1770" t="s">
        <v>1910</v>
      </c>
      <c r="G3" s="1480"/>
      <c r="H3" s="1480" t="s">
        <v>1911</v>
      </c>
      <c r="I3" s="1480"/>
      <c r="J3" s="1480"/>
      <c r="K3" s="1480"/>
      <c r="L3" s="1480"/>
      <c r="M3" s="1480"/>
      <c r="N3" s="1480"/>
      <c r="O3" s="1480" t="s">
        <v>973</v>
      </c>
      <c r="P3" s="1480"/>
      <c r="Q3" s="1480"/>
      <c r="R3" s="1480"/>
      <c r="S3" s="1480"/>
      <c r="T3" s="1606"/>
    </row>
    <row r="4" spans="1:25" ht="12.75" customHeight="1">
      <c r="A4" s="12"/>
      <c r="B4" s="1506"/>
      <c r="C4" s="1441"/>
      <c r="D4" s="1441"/>
      <c r="E4" s="1508"/>
      <c r="F4" s="1440"/>
      <c r="G4" s="1441"/>
      <c r="H4" s="1441" t="s">
        <v>1183</v>
      </c>
      <c r="I4" s="1441"/>
      <c r="J4" s="1441"/>
      <c r="K4" s="1441"/>
      <c r="L4" s="1441"/>
      <c r="M4" s="1440" t="s">
        <v>1912</v>
      </c>
      <c r="N4" s="1441"/>
      <c r="O4" s="1441" t="s">
        <v>1571</v>
      </c>
      <c r="P4" s="1441"/>
      <c r="Q4" s="1441" t="s">
        <v>1572</v>
      </c>
      <c r="R4" s="1441"/>
      <c r="S4" s="1441" t="s">
        <v>1629</v>
      </c>
      <c r="T4" s="1587"/>
    </row>
    <row r="5" spans="1:25" ht="10.5" customHeight="1">
      <c r="B5" s="1506"/>
      <c r="C5" s="1441"/>
      <c r="D5" s="1441"/>
      <c r="E5" s="1499"/>
      <c r="F5" s="1441"/>
      <c r="G5" s="1441"/>
      <c r="H5" s="294" t="s">
        <v>1571</v>
      </c>
      <c r="I5" s="1441" t="s">
        <v>1572</v>
      </c>
      <c r="J5" s="1441"/>
      <c r="K5" s="1441" t="s">
        <v>1629</v>
      </c>
      <c r="L5" s="1441"/>
      <c r="M5" s="1441"/>
      <c r="N5" s="1441"/>
      <c r="O5" s="1441"/>
      <c r="P5" s="1441"/>
      <c r="Q5" s="1441"/>
      <c r="R5" s="1441"/>
      <c r="S5" s="1441"/>
      <c r="T5" s="1587"/>
    </row>
    <row r="6" spans="1:25" ht="21" customHeight="1">
      <c r="B6" s="1506" t="s">
        <v>915</v>
      </c>
      <c r="C6" s="1441"/>
      <c r="D6" s="1441"/>
      <c r="E6" s="1369">
        <v>1</v>
      </c>
      <c r="F6" s="2267">
        <v>10</v>
      </c>
      <c r="G6" s="2267"/>
      <c r="H6" s="1370">
        <v>21</v>
      </c>
      <c r="I6" s="2270" t="s">
        <v>15</v>
      </c>
      <c r="J6" s="2267"/>
      <c r="K6" s="2267">
        <v>21</v>
      </c>
      <c r="L6" s="2267"/>
      <c r="M6" s="2267">
        <v>1</v>
      </c>
      <c r="N6" s="2267"/>
      <c r="O6" s="2267">
        <v>233</v>
      </c>
      <c r="P6" s="2267"/>
      <c r="Q6" s="2268">
        <v>115</v>
      </c>
      <c r="R6" s="2268"/>
      <c r="S6" s="2268">
        <v>118</v>
      </c>
      <c r="T6" s="2269"/>
    </row>
    <row r="7" spans="1:25" ht="21" customHeight="1">
      <c r="B7" s="1506" t="s">
        <v>1913</v>
      </c>
      <c r="C7" s="1441"/>
      <c r="D7" s="1441"/>
      <c r="E7" s="1369">
        <v>1</v>
      </c>
      <c r="F7" s="2267">
        <v>8</v>
      </c>
      <c r="G7" s="2267"/>
      <c r="H7" s="1370">
        <v>17</v>
      </c>
      <c r="I7" s="2270" t="s">
        <v>15</v>
      </c>
      <c r="J7" s="2267"/>
      <c r="K7" s="2267">
        <v>17</v>
      </c>
      <c r="L7" s="2267"/>
      <c r="M7" s="2267">
        <v>1</v>
      </c>
      <c r="N7" s="2267"/>
      <c r="O7" s="2267">
        <v>154</v>
      </c>
      <c r="P7" s="2267"/>
      <c r="Q7" s="2268">
        <v>88</v>
      </c>
      <c r="R7" s="2268"/>
      <c r="S7" s="2268">
        <v>66</v>
      </c>
      <c r="T7" s="2269"/>
      <c r="V7" s="96"/>
    </row>
    <row r="8" spans="1:25" ht="25.5" customHeight="1">
      <c r="B8" s="2278" t="s">
        <v>2355</v>
      </c>
      <c r="C8" s="2279"/>
      <c r="D8" s="2279"/>
      <c r="E8" s="1369">
        <v>1</v>
      </c>
      <c r="F8" s="2267">
        <v>3</v>
      </c>
      <c r="G8" s="2267"/>
      <c r="H8" s="1370">
        <v>5</v>
      </c>
      <c r="I8" s="2270" t="s">
        <v>15</v>
      </c>
      <c r="J8" s="2267"/>
      <c r="K8" s="2267">
        <v>5</v>
      </c>
      <c r="L8" s="2267"/>
      <c r="M8" s="2267">
        <v>2</v>
      </c>
      <c r="N8" s="2267"/>
      <c r="O8" s="2267">
        <v>24</v>
      </c>
      <c r="P8" s="2267"/>
      <c r="Q8" s="2268">
        <v>16</v>
      </c>
      <c r="R8" s="2268"/>
      <c r="S8" s="2268">
        <v>8</v>
      </c>
      <c r="T8" s="2269"/>
      <c r="V8" s="96"/>
    </row>
    <row r="9" spans="1:25" ht="25.5" customHeight="1">
      <c r="B9" s="2277" t="s">
        <v>2356</v>
      </c>
      <c r="C9" s="2079"/>
      <c r="D9" s="2079"/>
      <c r="E9" s="1369">
        <v>1</v>
      </c>
      <c r="F9" s="2267">
        <v>3</v>
      </c>
      <c r="G9" s="2267"/>
      <c r="H9" s="1370">
        <v>8</v>
      </c>
      <c r="I9" s="2267">
        <v>1</v>
      </c>
      <c r="J9" s="2267"/>
      <c r="K9" s="2267">
        <v>7</v>
      </c>
      <c r="L9" s="2267"/>
      <c r="M9" s="2267">
        <v>2</v>
      </c>
      <c r="N9" s="2267"/>
      <c r="O9" s="2267">
        <v>28</v>
      </c>
      <c r="P9" s="2267"/>
      <c r="Q9" s="2268">
        <v>19</v>
      </c>
      <c r="R9" s="2268"/>
      <c r="S9" s="2268">
        <v>9</v>
      </c>
      <c r="T9" s="2269"/>
    </row>
    <row r="10" spans="1:25" ht="25.5" customHeight="1">
      <c r="B10" s="2256" t="s">
        <v>2357</v>
      </c>
      <c r="C10" s="2257"/>
      <c r="D10" s="2257"/>
      <c r="E10" s="1369">
        <v>1</v>
      </c>
      <c r="F10" s="2267">
        <v>3</v>
      </c>
      <c r="G10" s="2267"/>
      <c r="H10" s="1371">
        <v>8</v>
      </c>
      <c r="I10" s="2270" t="s">
        <v>15</v>
      </c>
      <c r="J10" s="2267"/>
      <c r="K10" s="2267">
        <v>8</v>
      </c>
      <c r="L10" s="2267"/>
      <c r="M10" s="2267">
        <v>1</v>
      </c>
      <c r="N10" s="2267"/>
      <c r="O10" s="2267">
        <v>24</v>
      </c>
      <c r="P10" s="2267"/>
      <c r="Q10" s="2267">
        <v>14</v>
      </c>
      <c r="R10" s="2267"/>
      <c r="S10" s="2268">
        <v>10</v>
      </c>
      <c r="T10" s="2269"/>
    </row>
    <row r="11" spans="1:25" ht="21" customHeight="1">
      <c r="B11" s="1506" t="s">
        <v>913</v>
      </c>
      <c r="C11" s="1441"/>
      <c r="D11" s="1441"/>
      <c r="E11" s="1369">
        <v>1</v>
      </c>
      <c r="F11" s="2267">
        <v>3</v>
      </c>
      <c r="G11" s="2267"/>
      <c r="H11" s="1370">
        <v>7</v>
      </c>
      <c r="I11" s="2270" t="s">
        <v>15</v>
      </c>
      <c r="J11" s="2267"/>
      <c r="K11" s="2267">
        <v>7</v>
      </c>
      <c r="L11" s="2267"/>
      <c r="M11" s="2267">
        <v>1</v>
      </c>
      <c r="N11" s="2267"/>
      <c r="O11" s="2267">
        <v>43</v>
      </c>
      <c r="P11" s="2267"/>
      <c r="Q11" s="2268">
        <v>21</v>
      </c>
      <c r="R11" s="2268"/>
      <c r="S11" s="2268">
        <v>22</v>
      </c>
      <c r="T11" s="2269"/>
    </row>
    <row r="12" spans="1:25" ht="21" customHeight="1">
      <c r="B12" s="1506" t="s">
        <v>914</v>
      </c>
      <c r="C12" s="1441"/>
      <c r="D12" s="1441"/>
      <c r="E12" s="1369">
        <v>1</v>
      </c>
      <c r="F12" s="2267">
        <v>7</v>
      </c>
      <c r="G12" s="2267"/>
      <c r="H12" s="1371">
        <v>12</v>
      </c>
      <c r="I12" s="2267">
        <v>1</v>
      </c>
      <c r="J12" s="2267"/>
      <c r="K12" s="2267">
        <v>11</v>
      </c>
      <c r="L12" s="2267"/>
      <c r="M12" s="2267">
        <v>1</v>
      </c>
      <c r="N12" s="2267"/>
      <c r="O12" s="2267">
        <v>130</v>
      </c>
      <c r="P12" s="2267"/>
      <c r="Q12" s="2268">
        <v>61</v>
      </c>
      <c r="R12" s="2268"/>
      <c r="S12" s="2268">
        <v>69</v>
      </c>
      <c r="T12" s="2269"/>
    </row>
    <row r="13" spans="1:25" ht="21" customHeight="1">
      <c r="B13" s="1506" t="s">
        <v>1182</v>
      </c>
      <c r="C13" s="1416"/>
      <c r="D13" s="1416"/>
      <c r="E13" s="1369">
        <v>1</v>
      </c>
      <c r="F13" s="2267">
        <v>9</v>
      </c>
      <c r="G13" s="2273"/>
      <c r="H13" s="1371">
        <v>17</v>
      </c>
      <c r="I13" s="2270" t="s">
        <v>15</v>
      </c>
      <c r="J13" s="2273"/>
      <c r="K13" s="2267">
        <v>17</v>
      </c>
      <c r="L13" s="2273"/>
      <c r="M13" s="2267">
        <v>1</v>
      </c>
      <c r="N13" s="2273"/>
      <c r="O13" s="2267">
        <v>204</v>
      </c>
      <c r="P13" s="2267"/>
      <c r="Q13" s="2268">
        <v>106</v>
      </c>
      <c r="R13" s="2268"/>
      <c r="S13" s="2268">
        <v>98</v>
      </c>
      <c r="T13" s="2269"/>
    </row>
    <row r="14" spans="1:25" ht="18.75" customHeight="1">
      <c r="B14" s="1511" t="s">
        <v>2062</v>
      </c>
      <c r="C14" s="1417"/>
      <c r="D14" s="1417"/>
      <c r="E14" s="1372">
        <v>8</v>
      </c>
      <c r="F14" s="2271">
        <v>46</v>
      </c>
      <c r="G14" s="2272"/>
      <c r="H14" s="1372">
        <v>95</v>
      </c>
      <c r="I14" s="2271">
        <v>2</v>
      </c>
      <c r="J14" s="2272"/>
      <c r="K14" s="2271">
        <v>93</v>
      </c>
      <c r="L14" s="2272"/>
      <c r="M14" s="2271">
        <v>10</v>
      </c>
      <c r="N14" s="2272"/>
      <c r="O14" s="2271">
        <v>840</v>
      </c>
      <c r="P14" s="2272"/>
      <c r="Q14" s="2271">
        <v>440</v>
      </c>
      <c r="R14" s="2272"/>
      <c r="S14" s="2271">
        <v>400</v>
      </c>
      <c r="T14" s="2274"/>
    </row>
    <row r="15" spans="1:25" ht="13.5" customHeight="1">
      <c r="B15" s="309" t="s">
        <v>2265</v>
      </c>
      <c r="C15" s="307"/>
      <c r="D15" s="307"/>
      <c r="E15" s="307"/>
      <c r="F15" s="365"/>
      <c r="G15" s="262"/>
      <c r="H15" s="263"/>
      <c r="I15" s="161"/>
      <c r="J15" s="262"/>
      <c r="K15" s="261"/>
      <c r="L15" s="262"/>
      <c r="M15" s="261"/>
      <c r="N15" s="30"/>
      <c r="O15" s="30"/>
      <c r="P15" s="262"/>
      <c r="Q15" s="261"/>
      <c r="R15" s="262"/>
      <c r="S15" s="261"/>
      <c r="T15" s="262"/>
    </row>
    <row r="16" spans="1:25" ht="19.5" customHeight="1">
      <c r="B16" s="30"/>
      <c r="C16" s="44"/>
      <c r="D16" s="44"/>
      <c r="E16" s="44"/>
      <c r="F16" s="30"/>
      <c r="G16" s="30"/>
      <c r="H16" s="44"/>
      <c r="I16" s="44"/>
      <c r="J16" s="44"/>
      <c r="K16" s="44"/>
      <c r="L16" s="44"/>
      <c r="M16" s="44"/>
      <c r="N16" s="30"/>
      <c r="O16" s="30"/>
      <c r="P16" s="44"/>
      <c r="Q16" s="44"/>
      <c r="R16" s="44"/>
      <c r="S16" s="44"/>
      <c r="T16" s="44"/>
    </row>
    <row r="17" spans="1:25" s="151" customFormat="1" ht="26.25" customHeight="1">
      <c r="A17" s="147" t="s">
        <v>1678</v>
      </c>
      <c r="B17" s="259"/>
      <c r="C17" s="153"/>
      <c r="D17" s="153"/>
      <c r="E17" s="153"/>
      <c r="F17" s="153"/>
      <c r="G17" s="153"/>
      <c r="H17" s="153"/>
      <c r="I17" s="153"/>
      <c r="J17" s="153"/>
      <c r="K17" s="153"/>
      <c r="L17" s="153"/>
      <c r="M17" s="153"/>
      <c r="N17" s="153"/>
      <c r="O17" s="153"/>
      <c r="P17" s="153"/>
      <c r="Q17" s="153"/>
      <c r="R17" s="153"/>
      <c r="S17" s="153"/>
      <c r="T17" s="153"/>
      <c r="U17" s="153"/>
      <c r="V17" s="153"/>
      <c r="W17" s="152"/>
      <c r="X17" s="152"/>
      <c r="Y17" s="152"/>
    </row>
    <row r="18" spans="1:25" ht="14.25">
      <c r="A18" s="12"/>
      <c r="B18" s="305"/>
      <c r="C18" s="305"/>
      <c r="D18" s="305"/>
      <c r="E18" s="305"/>
      <c r="F18" s="305"/>
      <c r="G18" s="305"/>
      <c r="H18" s="305"/>
      <c r="I18" s="305"/>
      <c r="J18" s="305"/>
      <c r="K18" s="305"/>
      <c r="L18" s="305"/>
      <c r="M18" s="305"/>
      <c r="N18" s="305"/>
      <c r="O18" s="305"/>
      <c r="P18" s="1472" t="s">
        <v>2063</v>
      </c>
      <c r="Q18" s="1472"/>
      <c r="R18" s="1472"/>
      <c r="S18" s="1472"/>
      <c r="T18" s="1472"/>
      <c r="U18" s="30"/>
      <c r="V18" s="30"/>
    </row>
    <row r="19" spans="1:25" ht="12.75" customHeight="1">
      <c r="A19" s="12"/>
      <c r="B19" s="1523" t="s">
        <v>1568</v>
      </c>
      <c r="C19" s="1480"/>
      <c r="D19" s="1480"/>
      <c r="E19" s="2098" t="s">
        <v>916</v>
      </c>
      <c r="F19" s="1770" t="s">
        <v>917</v>
      </c>
      <c r="G19" s="1480"/>
      <c r="H19" s="1480" t="s">
        <v>1918</v>
      </c>
      <c r="I19" s="1480"/>
      <c r="J19" s="1480"/>
      <c r="K19" s="1480"/>
      <c r="L19" s="1480"/>
      <c r="M19" s="1480"/>
      <c r="N19" s="1480"/>
      <c r="O19" s="1480" t="s">
        <v>918</v>
      </c>
      <c r="P19" s="1480"/>
      <c r="Q19" s="1480"/>
      <c r="R19" s="1480"/>
      <c r="S19" s="1480"/>
      <c r="T19" s="1606"/>
      <c r="U19" s="30"/>
      <c r="V19" s="30"/>
    </row>
    <row r="20" spans="1:25" ht="12.75" customHeight="1">
      <c r="B20" s="1506"/>
      <c r="C20" s="1441"/>
      <c r="D20" s="1441"/>
      <c r="E20" s="2275"/>
      <c r="F20" s="1441"/>
      <c r="G20" s="1441"/>
      <c r="H20" s="1441" t="s">
        <v>1917</v>
      </c>
      <c r="I20" s="1441"/>
      <c r="J20" s="1441"/>
      <c r="K20" s="1441"/>
      <c r="L20" s="1441"/>
      <c r="M20" s="1440" t="s">
        <v>719</v>
      </c>
      <c r="N20" s="1441"/>
      <c r="O20" s="1441" t="s">
        <v>1571</v>
      </c>
      <c r="P20" s="1441"/>
      <c r="Q20" s="1441" t="s">
        <v>1572</v>
      </c>
      <c r="R20" s="1441"/>
      <c r="S20" s="1441" t="s">
        <v>1629</v>
      </c>
      <c r="T20" s="1587"/>
      <c r="U20" s="2023"/>
      <c r="V20" s="2023"/>
    </row>
    <row r="21" spans="1:25" ht="12.75" customHeight="1">
      <c r="B21" s="1506"/>
      <c r="C21" s="1441"/>
      <c r="D21" s="1441"/>
      <c r="E21" s="2275"/>
      <c r="F21" s="1441"/>
      <c r="G21" s="1441"/>
      <c r="H21" s="294" t="s">
        <v>1571</v>
      </c>
      <c r="I21" s="1441" t="s">
        <v>1572</v>
      </c>
      <c r="J21" s="1441"/>
      <c r="K21" s="1441" t="s">
        <v>1629</v>
      </c>
      <c r="L21" s="1441"/>
      <c r="M21" s="1441"/>
      <c r="N21" s="1441"/>
      <c r="O21" s="1441"/>
      <c r="P21" s="1441"/>
      <c r="Q21" s="1441"/>
      <c r="R21" s="1441"/>
      <c r="S21" s="1441"/>
      <c r="T21" s="1587"/>
      <c r="U21" s="2023"/>
      <c r="V21" s="2023"/>
    </row>
    <row r="22" spans="1:25" ht="21" customHeight="1">
      <c r="B22" s="1506" t="s">
        <v>1437</v>
      </c>
      <c r="C22" s="1441"/>
      <c r="D22" s="1441"/>
      <c r="E22" s="587">
        <v>1</v>
      </c>
      <c r="F22" s="1995">
        <v>28</v>
      </c>
      <c r="G22" s="1996"/>
      <c r="H22" s="1033">
        <v>41</v>
      </c>
      <c r="I22" s="1995">
        <v>12</v>
      </c>
      <c r="J22" s="1996"/>
      <c r="K22" s="1995">
        <v>29</v>
      </c>
      <c r="L22" s="1996"/>
      <c r="M22" s="1995">
        <v>3</v>
      </c>
      <c r="N22" s="1996"/>
      <c r="O22" s="1995">
        <v>716</v>
      </c>
      <c r="P22" s="1996"/>
      <c r="Q22" s="1995">
        <v>396</v>
      </c>
      <c r="R22" s="1996"/>
      <c r="S22" s="1995">
        <v>320</v>
      </c>
      <c r="T22" s="2010"/>
      <c r="U22" s="2276"/>
      <c r="V22" s="2276"/>
    </row>
    <row r="23" spans="1:25" ht="21" customHeight="1">
      <c r="B23" s="1506" t="s">
        <v>1436</v>
      </c>
      <c r="C23" s="1441"/>
      <c r="D23" s="1441"/>
      <c r="E23" s="587">
        <v>1</v>
      </c>
      <c r="F23" s="1995">
        <v>8</v>
      </c>
      <c r="G23" s="1996"/>
      <c r="H23" s="1033">
        <v>14</v>
      </c>
      <c r="I23" s="1995">
        <v>5</v>
      </c>
      <c r="J23" s="1996"/>
      <c r="K23" s="1995">
        <v>9</v>
      </c>
      <c r="L23" s="1996"/>
      <c r="M23" s="1995">
        <v>2</v>
      </c>
      <c r="N23" s="1996"/>
      <c r="O23" s="1995">
        <v>161</v>
      </c>
      <c r="P23" s="1996"/>
      <c r="Q23" s="1995">
        <v>78</v>
      </c>
      <c r="R23" s="1996"/>
      <c r="S23" s="1995">
        <v>83</v>
      </c>
      <c r="T23" s="2010"/>
      <c r="U23" s="2276"/>
      <c r="V23" s="2276"/>
    </row>
    <row r="24" spans="1:25" ht="21" customHeight="1">
      <c r="B24" s="1506" t="s">
        <v>1751</v>
      </c>
      <c r="C24" s="1441"/>
      <c r="D24" s="1441"/>
      <c r="E24" s="587">
        <v>1</v>
      </c>
      <c r="F24" s="1995">
        <v>23</v>
      </c>
      <c r="G24" s="1996"/>
      <c r="H24" s="1033">
        <v>36</v>
      </c>
      <c r="I24" s="1995">
        <v>16</v>
      </c>
      <c r="J24" s="1996"/>
      <c r="K24" s="1995">
        <v>20</v>
      </c>
      <c r="L24" s="1996"/>
      <c r="M24" s="1995">
        <v>2</v>
      </c>
      <c r="N24" s="1996"/>
      <c r="O24" s="1995">
        <v>565</v>
      </c>
      <c r="P24" s="1996"/>
      <c r="Q24" s="1995">
        <v>282</v>
      </c>
      <c r="R24" s="1996"/>
      <c r="S24" s="1995">
        <v>283</v>
      </c>
      <c r="T24" s="2010"/>
      <c r="U24" s="2276"/>
      <c r="V24" s="2276"/>
    </row>
    <row r="25" spans="1:25" ht="21" customHeight="1">
      <c r="B25" s="1506" t="s">
        <v>919</v>
      </c>
      <c r="C25" s="1441"/>
      <c r="D25" s="1441"/>
      <c r="E25" s="587">
        <v>1</v>
      </c>
      <c r="F25" s="1995">
        <v>10</v>
      </c>
      <c r="G25" s="1996"/>
      <c r="H25" s="1033">
        <v>17</v>
      </c>
      <c r="I25" s="1995">
        <v>8</v>
      </c>
      <c r="J25" s="1996"/>
      <c r="K25" s="1995">
        <v>9</v>
      </c>
      <c r="L25" s="1996"/>
      <c r="M25" s="1995">
        <v>2</v>
      </c>
      <c r="N25" s="1996"/>
      <c r="O25" s="1995">
        <v>217</v>
      </c>
      <c r="P25" s="1996"/>
      <c r="Q25" s="1995">
        <v>113</v>
      </c>
      <c r="R25" s="1996"/>
      <c r="S25" s="1995">
        <v>104</v>
      </c>
      <c r="T25" s="2010"/>
      <c r="U25" s="2276"/>
      <c r="V25" s="2276"/>
      <c r="Y25" s="96"/>
    </row>
    <row r="26" spans="1:25" ht="21" customHeight="1">
      <c r="B26" s="1506" t="s">
        <v>1914</v>
      </c>
      <c r="C26" s="1441"/>
      <c r="D26" s="1441"/>
      <c r="E26" s="587">
        <v>1</v>
      </c>
      <c r="F26" s="2052">
        <v>29</v>
      </c>
      <c r="G26" s="2052"/>
      <c r="H26" s="1033">
        <v>51</v>
      </c>
      <c r="I26" s="2052">
        <v>22</v>
      </c>
      <c r="J26" s="2052"/>
      <c r="K26" s="2052">
        <v>29</v>
      </c>
      <c r="L26" s="2052"/>
      <c r="M26" s="2052">
        <v>3</v>
      </c>
      <c r="N26" s="2052"/>
      <c r="O26" s="2052">
        <v>843</v>
      </c>
      <c r="P26" s="2052"/>
      <c r="Q26" s="2052">
        <v>433</v>
      </c>
      <c r="R26" s="2052"/>
      <c r="S26" s="2052">
        <v>410</v>
      </c>
      <c r="T26" s="2059"/>
      <c r="U26" s="2276"/>
      <c r="V26" s="2276"/>
    </row>
    <row r="27" spans="1:25" ht="21" customHeight="1">
      <c r="B27" s="1506" t="s">
        <v>1184</v>
      </c>
      <c r="C27" s="1441"/>
      <c r="D27" s="1441"/>
      <c r="E27" s="587">
        <v>1</v>
      </c>
      <c r="F27" s="2052">
        <v>22</v>
      </c>
      <c r="G27" s="2052"/>
      <c r="H27" s="1033">
        <v>32</v>
      </c>
      <c r="I27" s="2052">
        <v>15</v>
      </c>
      <c r="J27" s="2052"/>
      <c r="K27" s="2052">
        <v>17</v>
      </c>
      <c r="L27" s="2052"/>
      <c r="M27" s="2052">
        <v>2</v>
      </c>
      <c r="N27" s="2052"/>
      <c r="O27" s="2052">
        <v>537</v>
      </c>
      <c r="P27" s="2052"/>
      <c r="Q27" s="2052">
        <v>266</v>
      </c>
      <c r="R27" s="2052"/>
      <c r="S27" s="2052">
        <v>271</v>
      </c>
      <c r="T27" s="2059"/>
      <c r="U27" s="2276"/>
      <c r="V27" s="2276"/>
    </row>
    <row r="28" spans="1:25" ht="21" customHeight="1">
      <c r="B28" s="1511" t="s">
        <v>2062</v>
      </c>
      <c r="C28" s="1417"/>
      <c r="D28" s="1417"/>
      <c r="E28" s="588">
        <v>6</v>
      </c>
      <c r="F28" s="2175">
        <f>SUM(F22:G27)</f>
        <v>120</v>
      </c>
      <c r="G28" s="1733"/>
      <c r="H28" s="1057">
        <f>SUM(H22:H27)</f>
        <v>191</v>
      </c>
      <c r="I28" s="2175">
        <f>SUM(I22:J27)</f>
        <v>78</v>
      </c>
      <c r="J28" s="1733"/>
      <c r="K28" s="2175">
        <f>SUM(K22:L27)</f>
        <v>113</v>
      </c>
      <c r="L28" s="1733"/>
      <c r="M28" s="2175">
        <f>SUM(M22:N27)</f>
        <v>14</v>
      </c>
      <c r="N28" s="1733"/>
      <c r="O28" s="2175">
        <f>SUM(O22:P27)</f>
        <v>3039</v>
      </c>
      <c r="P28" s="1733"/>
      <c r="Q28" s="2175">
        <f>SUM(Q22:R27)</f>
        <v>1568</v>
      </c>
      <c r="R28" s="1733"/>
      <c r="S28" s="2175">
        <f>SUM(S22:T27)</f>
        <v>1471</v>
      </c>
      <c r="T28" s="2266"/>
      <c r="U28" s="108"/>
      <c r="V28" s="108"/>
    </row>
    <row r="29" spans="1:25" ht="14.1" customHeight="1">
      <c r="B29" s="309" t="s">
        <v>2265</v>
      </c>
      <c r="C29" s="332"/>
      <c r="D29" s="332"/>
      <c r="E29" s="332"/>
      <c r="F29" s="347"/>
      <c r="G29" s="347"/>
      <c r="H29" s="332"/>
      <c r="I29" s="332"/>
      <c r="J29" s="332"/>
      <c r="K29" s="332"/>
      <c r="L29" s="309" t="s">
        <v>2266</v>
      </c>
      <c r="M29" s="1065"/>
      <c r="N29" s="366"/>
      <c r="O29" s="1065"/>
      <c r="P29" s="366"/>
      <c r="Q29" s="1065"/>
      <c r="R29" s="366"/>
      <c r="S29" s="1065"/>
      <c r="T29" s="366"/>
      <c r="U29" s="355"/>
      <c r="V29" s="355"/>
    </row>
    <row r="30" spans="1:25" ht="18.75" customHeight="1">
      <c r="B30" s="30"/>
      <c r="C30" s="44"/>
      <c r="D30" s="44"/>
      <c r="E30" s="44"/>
      <c r="F30" s="30"/>
      <c r="G30" s="30"/>
      <c r="H30" s="44"/>
      <c r="I30" s="44"/>
      <c r="J30" s="44"/>
      <c r="K30" s="44"/>
      <c r="L30" s="229"/>
      <c r="M30" s="68"/>
      <c r="N30" s="256"/>
      <c r="O30" s="68"/>
      <c r="P30" s="256"/>
      <c r="Q30" s="68"/>
      <c r="R30" s="256"/>
      <c r="S30" s="68"/>
      <c r="T30" s="256"/>
      <c r="U30" s="108"/>
      <c r="V30" s="108"/>
    </row>
    <row r="31" spans="1:25" s="151" customFormat="1" ht="26.25" customHeight="1">
      <c r="A31" s="147" t="s">
        <v>500</v>
      </c>
      <c r="B31" s="153"/>
      <c r="C31" s="153"/>
      <c r="D31" s="153"/>
      <c r="E31" s="153"/>
      <c r="F31" s="153"/>
      <c r="G31" s="153"/>
      <c r="H31" s="153"/>
      <c r="I31" s="153"/>
      <c r="J31" s="153"/>
      <c r="K31" s="153"/>
      <c r="L31" s="153"/>
      <c r="M31" s="153"/>
      <c r="N31" s="153"/>
      <c r="O31" s="153"/>
      <c r="P31" s="153"/>
      <c r="Q31" s="153"/>
      <c r="R31" s="153"/>
      <c r="S31" s="153"/>
      <c r="T31" s="153"/>
      <c r="U31" s="153"/>
      <c r="V31" s="153"/>
      <c r="W31" s="152"/>
      <c r="X31" s="152"/>
      <c r="Y31" s="152"/>
    </row>
    <row r="32" spans="1:25" ht="14.25">
      <c r="A32" s="12"/>
      <c r="B32" s="305"/>
      <c r="C32" s="305"/>
      <c r="D32" s="305"/>
      <c r="E32" s="305"/>
      <c r="F32" s="305"/>
      <c r="G32" s="305"/>
      <c r="H32" s="305"/>
      <c r="I32" s="305"/>
      <c r="J32" s="305"/>
      <c r="K32" s="305"/>
      <c r="L32" s="305"/>
      <c r="M32" s="305"/>
      <c r="N32" s="305"/>
      <c r="O32" s="305"/>
      <c r="P32" s="1472" t="s">
        <v>2063</v>
      </c>
      <c r="Q32" s="1472"/>
      <c r="R32" s="1472"/>
      <c r="S32" s="1472"/>
      <c r="T32" s="1472"/>
      <c r="U32" s="30"/>
      <c r="V32" s="30"/>
    </row>
    <row r="33" spans="1:22" ht="12.75" customHeight="1">
      <c r="A33" s="12"/>
      <c r="B33" s="1523" t="s">
        <v>1568</v>
      </c>
      <c r="C33" s="1480"/>
      <c r="D33" s="1480"/>
      <c r="E33" s="2098" t="s">
        <v>916</v>
      </c>
      <c r="F33" s="1770" t="s">
        <v>917</v>
      </c>
      <c r="G33" s="1480"/>
      <c r="H33" s="1480" t="s">
        <v>1918</v>
      </c>
      <c r="I33" s="1480"/>
      <c r="J33" s="1480"/>
      <c r="K33" s="1480"/>
      <c r="L33" s="1480"/>
      <c r="M33" s="1480"/>
      <c r="N33" s="1480"/>
      <c r="O33" s="1480" t="s">
        <v>582</v>
      </c>
      <c r="P33" s="1480"/>
      <c r="Q33" s="1480"/>
      <c r="R33" s="1480"/>
      <c r="S33" s="1480"/>
      <c r="T33" s="1606"/>
      <c r="U33" s="30"/>
      <c r="V33" s="30"/>
    </row>
    <row r="34" spans="1:22" ht="12.75" customHeight="1">
      <c r="B34" s="1506"/>
      <c r="C34" s="1441"/>
      <c r="D34" s="1441"/>
      <c r="E34" s="2275"/>
      <c r="F34" s="1441"/>
      <c r="G34" s="1441"/>
      <c r="H34" s="1441" t="s">
        <v>1917</v>
      </c>
      <c r="I34" s="1441"/>
      <c r="J34" s="1441"/>
      <c r="K34" s="1441"/>
      <c r="L34" s="1441"/>
      <c r="M34" s="1440" t="s">
        <v>719</v>
      </c>
      <c r="N34" s="1441"/>
      <c r="O34" s="1441" t="s">
        <v>1571</v>
      </c>
      <c r="P34" s="1441"/>
      <c r="Q34" s="1441" t="s">
        <v>1572</v>
      </c>
      <c r="R34" s="1441"/>
      <c r="S34" s="1441" t="s">
        <v>1629</v>
      </c>
      <c r="T34" s="1587"/>
      <c r="U34" s="2023"/>
      <c r="V34" s="2023"/>
    </row>
    <row r="35" spans="1:22" ht="12.75" customHeight="1">
      <c r="B35" s="1506"/>
      <c r="C35" s="1441"/>
      <c r="D35" s="1441"/>
      <c r="E35" s="2275"/>
      <c r="F35" s="1441"/>
      <c r="G35" s="1441"/>
      <c r="H35" s="294" t="s">
        <v>1571</v>
      </c>
      <c r="I35" s="1441" t="s">
        <v>1572</v>
      </c>
      <c r="J35" s="1441"/>
      <c r="K35" s="1441" t="s">
        <v>1629</v>
      </c>
      <c r="L35" s="1441"/>
      <c r="M35" s="1441"/>
      <c r="N35" s="1441"/>
      <c r="O35" s="1441"/>
      <c r="P35" s="1441"/>
      <c r="Q35" s="1441"/>
      <c r="R35" s="1441"/>
      <c r="S35" s="1441"/>
      <c r="T35" s="1587"/>
      <c r="U35" s="2023"/>
      <c r="V35" s="2023"/>
    </row>
    <row r="36" spans="1:22" ht="19.5" customHeight="1">
      <c r="B36" s="1506" t="s">
        <v>506</v>
      </c>
      <c r="C36" s="1441"/>
      <c r="D36" s="1441"/>
      <c r="E36" s="587">
        <v>1</v>
      </c>
      <c r="F36" s="2052">
        <v>14</v>
      </c>
      <c r="G36" s="2052"/>
      <c r="H36" s="1033">
        <v>27</v>
      </c>
      <c r="I36" s="2052">
        <v>12</v>
      </c>
      <c r="J36" s="2052"/>
      <c r="K36" s="2052">
        <v>15</v>
      </c>
      <c r="L36" s="2052"/>
      <c r="M36" s="2052">
        <v>2</v>
      </c>
      <c r="N36" s="2052"/>
      <c r="O36" s="2052">
        <v>342</v>
      </c>
      <c r="P36" s="2052"/>
      <c r="Q36" s="2052">
        <v>191</v>
      </c>
      <c r="R36" s="2052"/>
      <c r="S36" s="2052">
        <v>151</v>
      </c>
      <c r="T36" s="2059"/>
      <c r="U36" s="2276"/>
      <c r="V36" s="2276"/>
    </row>
    <row r="37" spans="1:22" ht="19.5" customHeight="1">
      <c r="B37" s="1506" t="s">
        <v>1915</v>
      </c>
      <c r="C37" s="1441"/>
      <c r="D37" s="1441"/>
      <c r="E37" s="587">
        <v>1</v>
      </c>
      <c r="F37" s="2052">
        <v>20</v>
      </c>
      <c r="G37" s="2052"/>
      <c r="H37" s="1033">
        <v>39</v>
      </c>
      <c r="I37" s="2052">
        <v>25</v>
      </c>
      <c r="J37" s="2052"/>
      <c r="K37" s="2052">
        <v>14</v>
      </c>
      <c r="L37" s="2052"/>
      <c r="M37" s="2052">
        <v>2</v>
      </c>
      <c r="N37" s="2052"/>
      <c r="O37" s="2052">
        <v>532</v>
      </c>
      <c r="P37" s="2052"/>
      <c r="Q37" s="2052">
        <v>286</v>
      </c>
      <c r="R37" s="2052"/>
      <c r="S37" s="2052">
        <v>246</v>
      </c>
      <c r="T37" s="2059"/>
      <c r="U37" s="2276"/>
      <c r="V37" s="2276"/>
    </row>
    <row r="38" spans="1:22" ht="19.5" customHeight="1">
      <c r="B38" s="1506" t="s">
        <v>1916</v>
      </c>
      <c r="C38" s="1441"/>
      <c r="D38" s="1441"/>
      <c r="E38" s="587">
        <v>1</v>
      </c>
      <c r="F38" s="2052">
        <v>20</v>
      </c>
      <c r="G38" s="2052"/>
      <c r="H38" s="1033">
        <v>38</v>
      </c>
      <c r="I38" s="2052">
        <v>28</v>
      </c>
      <c r="J38" s="2052"/>
      <c r="K38" s="2052">
        <v>10</v>
      </c>
      <c r="L38" s="2052"/>
      <c r="M38" s="2052">
        <v>3</v>
      </c>
      <c r="N38" s="2052"/>
      <c r="O38" s="2052">
        <v>559</v>
      </c>
      <c r="P38" s="2052"/>
      <c r="Q38" s="2052">
        <v>284</v>
      </c>
      <c r="R38" s="2052"/>
      <c r="S38" s="2052">
        <v>275</v>
      </c>
      <c r="T38" s="2059"/>
      <c r="U38" s="2276"/>
      <c r="V38" s="2276"/>
    </row>
    <row r="39" spans="1:22" ht="19.5" customHeight="1">
      <c r="B39" s="1511" t="s">
        <v>2062</v>
      </c>
      <c r="C39" s="1417"/>
      <c r="D39" s="1417"/>
      <c r="E39" s="588">
        <v>3</v>
      </c>
      <c r="F39" s="2175">
        <f>SUM(F36:G38)</f>
        <v>54</v>
      </c>
      <c r="G39" s="1733"/>
      <c r="H39" s="1057">
        <f>SUM(H36:H38)</f>
        <v>104</v>
      </c>
      <c r="I39" s="2175">
        <f>SUM(I36:J38)</f>
        <v>65</v>
      </c>
      <c r="J39" s="1733"/>
      <c r="K39" s="2175">
        <f>SUM(K36:L38)</f>
        <v>39</v>
      </c>
      <c r="L39" s="1733"/>
      <c r="M39" s="2175">
        <v>7</v>
      </c>
      <c r="N39" s="1733"/>
      <c r="O39" s="2175">
        <f>SUM(O36:P38)</f>
        <v>1433</v>
      </c>
      <c r="P39" s="1733"/>
      <c r="Q39" s="2264">
        <f>SUM(Q36:R38)</f>
        <v>761</v>
      </c>
      <c r="R39" s="2265"/>
      <c r="S39" s="2262">
        <f>SUM(S36:T38)</f>
        <v>672</v>
      </c>
      <c r="T39" s="2263"/>
      <c r="U39" s="108"/>
      <c r="V39" s="108"/>
    </row>
    <row r="40" spans="1:22" ht="14.1" customHeight="1">
      <c r="B40" s="309" t="s">
        <v>2265</v>
      </c>
      <c r="C40" s="332"/>
      <c r="D40" s="332"/>
      <c r="E40" s="255"/>
      <c r="F40" s="84"/>
      <c r="G40" s="84"/>
      <c r="H40" s="255"/>
      <c r="I40" s="255"/>
      <c r="J40" s="255"/>
      <c r="K40" s="1066"/>
      <c r="L40" s="309" t="s">
        <v>2267</v>
      </c>
      <c r="M40" s="1065"/>
      <c r="N40" s="366"/>
      <c r="O40" s="1065"/>
      <c r="P40" s="366"/>
      <c r="Q40" s="367"/>
      <c r="R40" s="366"/>
      <c r="S40" s="368"/>
      <c r="T40" s="314"/>
      <c r="U40" s="355"/>
      <c r="V40" s="355"/>
    </row>
    <row r="41" spans="1:22" ht="18.75" customHeight="1">
      <c r="B41" s="30"/>
      <c r="C41" s="44"/>
      <c r="D41" s="44"/>
      <c r="E41" s="44"/>
      <c r="F41" s="30"/>
      <c r="G41" s="30"/>
      <c r="H41" s="44"/>
      <c r="I41" s="44"/>
      <c r="J41" s="44"/>
      <c r="K41" s="68"/>
      <c r="L41" s="258"/>
      <c r="M41" s="68"/>
      <c r="N41" s="256"/>
      <c r="O41" s="68"/>
      <c r="P41" s="256"/>
      <c r="Q41" s="257"/>
      <c r="R41" s="256"/>
      <c r="S41" s="169"/>
      <c r="T41" s="229"/>
      <c r="U41" s="108"/>
      <c r="V41" s="108"/>
    </row>
  </sheetData>
  <mergeCells count="209">
    <mergeCell ref="O3:T3"/>
    <mergeCell ref="I5:J5"/>
    <mergeCell ref="O13:P13"/>
    <mergeCell ref="Q13:R13"/>
    <mergeCell ref="Q7:R7"/>
    <mergeCell ref="O9:P9"/>
    <mergeCell ref="Q9:R9"/>
    <mergeCell ref="O7:P7"/>
    <mergeCell ref="B6:D6"/>
    <mergeCell ref="B3:D5"/>
    <mergeCell ref="B7:D7"/>
    <mergeCell ref="B9:D9"/>
    <mergeCell ref="B11:D11"/>
    <mergeCell ref="B8:D8"/>
    <mergeCell ref="B10:D10"/>
    <mergeCell ref="F6:G6"/>
    <mergeCell ref="I7:J7"/>
    <mergeCell ref="I6:J6"/>
    <mergeCell ref="F7:G7"/>
    <mergeCell ref="I9:J9"/>
    <mergeCell ref="F3:G5"/>
    <mergeCell ref="H3:N3"/>
    <mergeCell ref="M4:N5"/>
    <mergeCell ref="H4:L4"/>
    <mergeCell ref="S7:T7"/>
    <mergeCell ref="S9:T9"/>
    <mergeCell ref="S11:T11"/>
    <mergeCell ref="I11:J11"/>
    <mergeCell ref="K11:L11"/>
    <mergeCell ref="M11:N11"/>
    <mergeCell ref="F11:G11"/>
    <mergeCell ref="F10:G10"/>
    <mergeCell ref="E3:E5"/>
    <mergeCell ref="S6:T6"/>
    <mergeCell ref="K6:L6"/>
    <mergeCell ref="M6:N6"/>
    <mergeCell ref="K7:L7"/>
    <mergeCell ref="K5:L5"/>
    <mergeCell ref="K9:L9"/>
    <mergeCell ref="M9:N9"/>
    <mergeCell ref="M7:N7"/>
    <mergeCell ref="S4:T5"/>
    <mergeCell ref="Q8:R8"/>
    <mergeCell ref="Q11:R11"/>
    <mergeCell ref="O6:P6"/>
    <mergeCell ref="Q6:R6"/>
    <mergeCell ref="Q4:R5"/>
    <mergeCell ref="O4:P5"/>
    <mergeCell ref="B26:D26"/>
    <mergeCell ref="F26:G26"/>
    <mergeCell ref="I26:J26"/>
    <mergeCell ref="K26:L26"/>
    <mergeCell ref="M26:N26"/>
    <mergeCell ref="F25:G25"/>
    <mergeCell ref="I25:J25"/>
    <mergeCell ref="K24:L24"/>
    <mergeCell ref="M24:N24"/>
    <mergeCell ref="M25:N25"/>
    <mergeCell ref="K25:L25"/>
    <mergeCell ref="B25:D25"/>
    <mergeCell ref="B24:D24"/>
    <mergeCell ref="B37:D37"/>
    <mergeCell ref="E33:E35"/>
    <mergeCell ref="F33:G35"/>
    <mergeCell ref="U27:V27"/>
    <mergeCell ref="H34:L34"/>
    <mergeCell ref="M34:N35"/>
    <mergeCell ref="O34:P35"/>
    <mergeCell ref="Q34:R35"/>
    <mergeCell ref="U34:V35"/>
    <mergeCell ref="B27:D27"/>
    <mergeCell ref="O27:P27"/>
    <mergeCell ref="S27:T27"/>
    <mergeCell ref="S34:T35"/>
    <mergeCell ref="O33:T33"/>
    <mergeCell ref="P32:T32"/>
    <mergeCell ref="F37:G37"/>
    <mergeCell ref="I37:J37"/>
    <mergeCell ref="K37:L37"/>
    <mergeCell ref="M37:N37"/>
    <mergeCell ref="I35:J35"/>
    <mergeCell ref="K35:L35"/>
    <mergeCell ref="K27:L27"/>
    <mergeCell ref="M27:N27"/>
    <mergeCell ref="H33:N33"/>
    <mergeCell ref="U38:V38"/>
    <mergeCell ref="U37:V37"/>
    <mergeCell ref="S38:T38"/>
    <mergeCell ref="U36:V36"/>
    <mergeCell ref="S37:T37"/>
    <mergeCell ref="O38:P38"/>
    <mergeCell ref="Q38:R38"/>
    <mergeCell ref="Q37:R37"/>
    <mergeCell ref="O36:P36"/>
    <mergeCell ref="Q36:R36"/>
    <mergeCell ref="S36:T36"/>
    <mergeCell ref="O37:P37"/>
    <mergeCell ref="U25:V25"/>
    <mergeCell ref="Q26:R26"/>
    <mergeCell ref="U26:V26"/>
    <mergeCell ref="S26:T26"/>
    <mergeCell ref="Q25:R25"/>
    <mergeCell ref="U23:V23"/>
    <mergeCell ref="P18:T18"/>
    <mergeCell ref="F27:G27"/>
    <mergeCell ref="I27:J27"/>
    <mergeCell ref="Q27:R27"/>
    <mergeCell ref="U22:V22"/>
    <mergeCell ref="O20:P21"/>
    <mergeCell ref="Q20:R21"/>
    <mergeCell ref="S20:T21"/>
    <mergeCell ref="Q23:R23"/>
    <mergeCell ref="U20:V21"/>
    <mergeCell ref="U24:V24"/>
    <mergeCell ref="F24:G24"/>
    <mergeCell ref="I24:J24"/>
    <mergeCell ref="B23:D23"/>
    <mergeCell ref="F23:G23"/>
    <mergeCell ref="I23:J23"/>
    <mergeCell ref="K23:L23"/>
    <mergeCell ref="M23:N23"/>
    <mergeCell ref="E19:E21"/>
    <mergeCell ref="F19:G21"/>
    <mergeCell ref="H19:N19"/>
    <mergeCell ref="S8:T8"/>
    <mergeCell ref="F8:G8"/>
    <mergeCell ref="I8:J8"/>
    <mergeCell ref="K8:L8"/>
    <mergeCell ref="M8:N8"/>
    <mergeCell ref="B22:D22"/>
    <mergeCell ref="F22:G22"/>
    <mergeCell ref="I22:J22"/>
    <mergeCell ref="O8:P8"/>
    <mergeCell ref="I13:J13"/>
    <mergeCell ref="K13:L13"/>
    <mergeCell ref="M13:N13"/>
    <mergeCell ref="M20:N21"/>
    <mergeCell ref="I21:J21"/>
    <mergeCell ref="K21:L21"/>
    <mergeCell ref="B19:D21"/>
    <mergeCell ref="B14:D14"/>
    <mergeCell ref="O14:P14"/>
    <mergeCell ref="O12:P12"/>
    <mergeCell ref="B13:D13"/>
    <mergeCell ref="F12:G12"/>
    <mergeCell ref="F13:G13"/>
    <mergeCell ref="S13:T13"/>
    <mergeCell ref="Q14:R14"/>
    <mergeCell ref="S14:T14"/>
    <mergeCell ref="Q12:R12"/>
    <mergeCell ref="F14:G14"/>
    <mergeCell ref="I14:J14"/>
    <mergeCell ref="K14:L14"/>
    <mergeCell ref="M14:N14"/>
    <mergeCell ref="F9:G9"/>
    <mergeCell ref="O11:P11"/>
    <mergeCell ref="B12:D12"/>
    <mergeCell ref="I12:J12"/>
    <mergeCell ref="K12:L12"/>
    <mergeCell ref="M12:N12"/>
    <mergeCell ref="S12:T12"/>
    <mergeCell ref="S10:T10"/>
    <mergeCell ref="I10:J10"/>
    <mergeCell ref="K10:L10"/>
    <mergeCell ref="M10:N10"/>
    <mergeCell ref="O10:P10"/>
    <mergeCell ref="Q10:R10"/>
    <mergeCell ref="B28:D28"/>
    <mergeCell ref="F28:G28"/>
    <mergeCell ref="I28:J28"/>
    <mergeCell ref="K28:L28"/>
    <mergeCell ref="M28:N28"/>
    <mergeCell ref="O28:P28"/>
    <mergeCell ref="I36:J36"/>
    <mergeCell ref="K36:L36"/>
    <mergeCell ref="M36:N36"/>
    <mergeCell ref="F36:G36"/>
    <mergeCell ref="B36:D36"/>
    <mergeCell ref="B33:D35"/>
    <mergeCell ref="B38:D38"/>
    <mergeCell ref="B39:D39"/>
    <mergeCell ref="F39:G39"/>
    <mergeCell ref="I39:J39"/>
    <mergeCell ref="K39:L39"/>
    <mergeCell ref="O39:P39"/>
    <mergeCell ref="F38:G38"/>
    <mergeCell ref="I38:J38"/>
    <mergeCell ref="K38:L38"/>
    <mergeCell ref="M38:N38"/>
    <mergeCell ref="M39:N39"/>
    <mergeCell ref="S39:T39"/>
    <mergeCell ref="Q39:R39"/>
    <mergeCell ref="O19:T19"/>
    <mergeCell ref="O22:P22"/>
    <mergeCell ref="Q22:R22"/>
    <mergeCell ref="H20:L20"/>
    <mergeCell ref="K22:L22"/>
    <mergeCell ref="M22:N22"/>
    <mergeCell ref="S22:T22"/>
    <mergeCell ref="O23:P23"/>
    <mergeCell ref="S24:T24"/>
    <mergeCell ref="O25:P25"/>
    <mergeCell ref="S25:T25"/>
    <mergeCell ref="S23:T23"/>
    <mergeCell ref="O24:P24"/>
    <mergeCell ref="Q24:R24"/>
    <mergeCell ref="O26:P26"/>
    <mergeCell ref="Q28:R28"/>
    <mergeCell ref="S28:T28"/>
  </mergeCells>
  <phoneticPr fontId="2"/>
  <pageMargins left="0.7" right="0.7" top="0.75" bottom="0.75" header="0.3" footer="0.3"/>
  <pageSetup paperSize="9" scale="91" firstPageNumber="28" orientation="portrait" useFirstPageNumber="1" r:id="rId1"/>
  <headerFooter alignWithMargins="0">
    <oddHeader>&amp;R&amp;A</oddHeader>
    <oddFooter>&amp;C－３６－</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zoomScaleNormal="100" workbookViewId="0">
      <selection activeCell="B3" sqref="B3"/>
    </sheetView>
  </sheetViews>
  <sheetFormatPr defaultRowHeight="12"/>
  <cols>
    <col min="1" max="1" width="1.25" style="21" customWidth="1"/>
    <col min="2" max="4" width="4.5" style="21" customWidth="1"/>
    <col min="5" max="5" width="4.75" style="21" customWidth="1"/>
    <col min="6" max="7" width="3.875" style="21" customWidth="1"/>
    <col min="8" max="8" width="7.25" style="21" customWidth="1"/>
    <col min="9" max="20" width="3.875" style="21" customWidth="1"/>
    <col min="21" max="21" width="2.25" style="21" customWidth="1"/>
    <col min="22" max="22" width="6.5" style="21" customWidth="1"/>
    <col min="23" max="23" width="3.875" style="21" customWidth="1"/>
    <col min="24" max="24" width="4" style="21" customWidth="1"/>
    <col min="25" max="16384" width="9" style="21"/>
  </cols>
  <sheetData>
    <row r="1" spans="1:34" ht="4.5" customHeight="1">
      <c r="B1" s="30"/>
      <c r="C1" s="44"/>
      <c r="D1" s="44"/>
      <c r="E1" s="44"/>
      <c r="F1" s="30"/>
      <c r="G1" s="30"/>
      <c r="H1" s="44"/>
      <c r="I1" s="44"/>
      <c r="J1" s="44"/>
      <c r="K1" s="68"/>
      <c r="L1" s="258"/>
      <c r="M1" s="68"/>
      <c r="N1" s="256"/>
      <c r="O1" s="68"/>
      <c r="P1" s="256"/>
      <c r="Q1" s="257"/>
      <c r="R1" s="256"/>
      <c r="S1" s="169"/>
      <c r="T1" s="229"/>
      <c r="U1" s="108"/>
      <c r="V1" s="108"/>
    </row>
    <row r="2" spans="1:34" s="151" customFormat="1" ht="26.25" customHeight="1">
      <c r="A2" s="147" t="s">
        <v>1679</v>
      </c>
      <c r="B2" s="153"/>
      <c r="C2" s="153"/>
      <c r="D2" s="153"/>
      <c r="E2" s="153"/>
      <c r="F2" s="153"/>
      <c r="G2" s="153"/>
      <c r="H2" s="153"/>
      <c r="I2" s="153"/>
      <c r="J2" s="153"/>
      <c r="K2" s="153"/>
      <c r="L2" s="153"/>
      <c r="M2" s="153"/>
      <c r="N2" s="153"/>
      <c r="O2" s="153"/>
      <c r="P2" s="153"/>
      <c r="Q2" s="153"/>
      <c r="R2" s="153"/>
      <c r="S2" s="153"/>
      <c r="T2" s="153"/>
      <c r="U2" s="153"/>
      <c r="V2" s="153"/>
      <c r="W2" s="152"/>
      <c r="X2" s="152"/>
      <c r="Y2" s="152"/>
      <c r="Z2" s="152"/>
      <c r="AA2" s="152"/>
      <c r="AB2" s="152"/>
      <c r="AC2" s="152"/>
      <c r="AD2" s="152"/>
      <c r="AE2" s="152"/>
      <c r="AF2" s="152"/>
      <c r="AG2" s="152"/>
      <c r="AH2" s="152"/>
    </row>
    <row r="3" spans="1:34" ht="14.25">
      <c r="A3" s="12"/>
      <c r="B3" s="305"/>
      <c r="C3" s="305"/>
      <c r="D3" s="305"/>
      <c r="E3" s="305"/>
      <c r="F3" s="305"/>
      <c r="G3" s="305"/>
      <c r="H3" s="305"/>
      <c r="I3" s="305"/>
      <c r="J3" s="305"/>
      <c r="K3" s="305"/>
      <c r="L3" s="305"/>
      <c r="M3" s="305"/>
      <c r="N3" s="305"/>
      <c r="O3" s="305"/>
      <c r="P3" s="1472" t="s">
        <v>2063</v>
      </c>
      <c r="Q3" s="1472"/>
      <c r="R3" s="1472"/>
      <c r="S3" s="1472"/>
      <c r="T3" s="1472"/>
      <c r="U3" s="30"/>
      <c r="V3" s="30"/>
    </row>
    <row r="4" spans="1:34" ht="12.75" customHeight="1">
      <c r="A4" s="12"/>
      <c r="B4" s="1523" t="s">
        <v>1568</v>
      </c>
      <c r="C4" s="1480"/>
      <c r="D4" s="1480"/>
      <c r="E4" s="2098" t="s">
        <v>916</v>
      </c>
      <c r="F4" s="1770" t="s">
        <v>917</v>
      </c>
      <c r="G4" s="1480"/>
      <c r="H4" s="1480" t="s">
        <v>1918</v>
      </c>
      <c r="I4" s="1480"/>
      <c r="J4" s="1480"/>
      <c r="K4" s="1480"/>
      <c r="L4" s="1480"/>
      <c r="M4" s="1480"/>
      <c r="N4" s="1480"/>
      <c r="O4" s="1480" t="s">
        <v>582</v>
      </c>
      <c r="P4" s="1480"/>
      <c r="Q4" s="1480"/>
      <c r="R4" s="1480"/>
      <c r="S4" s="1480"/>
      <c r="T4" s="1606"/>
      <c r="U4" s="30"/>
      <c r="V4" s="30"/>
    </row>
    <row r="5" spans="1:34" ht="12.75" customHeight="1">
      <c r="B5" s="1506"/>
      <c r="C5" s="1441"/>
      <c r="D5" s="1441"/>
      <c r="E5" s="2275"/>
      <c r="F5" s="1441"/>
      <c r="G5" s="1441"/>
      <c r="H5" s="1441" t="s">
        <v>1917</v>
      </c>
      <c r="I5" s="1441"/>
      <c r="J5" s="1441"/>
      <c r="K5" s="1441"/>
      <c r="L5" s="1441"/>
      <c r="M5" s="1440" t="s">
        <v>719</v>
      </c>
      <c r="N5" s="1441"/>
      <c r="O5" s="1441" t="s">
        <v>1571</v>
      </c>
      <c r="P5" s="1441"/>
      <c r="Q5" s="1441" t="s">
        <v>1572</v>
      </c>
      <c r="R5" s="1441"/>
      <c r="S5" s="1441" t="s">
        <v>1629</v>
      </c>
      <c r="T5" s="1587"/>
      <c r="U5" s="2023"/>
      <c r="V5" s="2023"/>
    </row>
    <row r="6" spans="1:34" ht="12.75" customHeight="1">
      <c r="B6" s="1506"/>
      <c r="C6" s="1441"/>
      <c r="D6" s="1441"/>
      <c r="E6" s="2275"/>
      <c r="F6" s="1441"/>
      <c r="G6" s="1441"/>
      <c r="H6" s="294" t="s">
        <v>1571</v>
      </c>
      <c r="I6" s="1441" t="s">
        <v>1572</v>
      </c>
      <c r="J6" s="1441"/>
      <c r="K6" s="1441" t="s">
        <v>1629</v>
      </c>
      <c r="L6" s="1441"/>
      <c r="M6" s="1441"/>
      <c r="N6" s="1441"/>
      <c r="O6" s="1441"/>
      <c r="P6" s="1441"/>
      <c r="Q6" s="1441"/>
      <c r="R6" s="1441"/>
      <c r="S6" s="1441"/>
      <c r="T6" s="1587"/>
      <c r="U6" s="2023"/>
      <c r="V6" s="2023"/>
    </row>
    <row r="7" spans="1:34" ht="28.5" customHeight="1">
      <c r="B7" s="2280" t="s">
        <v>507</v>
      </c>
      <c r="C7" s="2157"/>
      <c r="D7" s="2157"/>
      <c r="E7" s="588">
        <v>1</v>
      </c>
      <c r="F7" s="2175">
        <v>12</v>
      </c>
      <c r="G7" s="2175"/>
      <c r="H7" s="1057">
        <v>40</v>
      </c>
      <c r="I7" s="2175">
        <v>26</v>
      </c>
      <c r="J7" s="2175"/>
      <c r="K7" s="2175">
        <v>14</v>
      </c>
      <c r="L7" s="2175"/>
      <c r="M7" s="2281">
        <v>6</v>
      </c>
      <c r="N7" s="2281"/>
      <c r="O7" s="2175">
        <v>443</v>
      </c>
      <c r="P7" s="2175"/>
      <c r="Q7" s="2175">
        <v>247</v>
      </c>
      <c r="R7" s="2175"/>
      <c r="S7" s="2175">
        <v>196</v>
      </c>
      <c r="T7" s="2176"/>
      <c r="U7" s="2276"/>
      <c r="V7" s="2276"/>
    </row>
    <row r="8" spans="1:34" ht="14.25" customHeight="1">
      <c r="B8" s="347" t="s">
        <v>2265</v>
      </c>
      <c r="C8" s="255"/>
      <c r="D8" s="255"/>
      <c r="E8" s="255"/>
      <c r="F8" s="84"/>
      <c r="G8" s="84"/>
      <c r="H8" s="255"/>
      <c r="I8" s="255"/>
      <c r="J8" s="255"/>
    </row>
    <row r="9" spans="1:34" ht="14.25" customHeight="1">
      <c r="B9" s="309"/>
      <c r="C9" s="44"/>
      <c r="D9" s="44"/>
      <c r="E9" s="44"/>
      <c r="F9" s="30"/>
      <c r="G9" s="30"/>
      <c r="H9" s="44"/>
      <c r="I9" s="44"/>
      <c r="J9" s="44"/>
    </row>
    <row r="10" spans="1:34" ht="14.25" customHeight="1">
      <c r="B10" s="309"/>
      <c r="C10" s="44"/>
      <c r="D10" s="44"/>
      <c r="E10" s="44"/>
      <c r="F10" s="30"/>
      <c r="G10" s="30"/>
      <c r="H10" s="44"/>
      <c r="I10" s="44"/>
      <c r="J10" s="44"/>
    </row>
    <row r="11" spans="1:34" ht="4.5" customHeight="1">
      <c r="B11" s="30"/>
      <c r="C11" s="44"/>
      <c r="D11" s="44"/>
      <c r="E11" s="44"/>
      <c r="F11" s="30"/>
      <c r="G11" s="30"/>
      <c r="H11" s="44"/>
      <c r="I11" s="44"/>
      <c r="J11" s="44"/>
    </row>
    <row r="12" spans="1:34" s="151" customFormat="1" ht="26.25" customHeight="1">
      <c r="A12" s="147" t="s">
        <v>1440</v>
      </c>
      <c r="B12" s="153"/>
      <c r="C12" s="153"/>
      <c r="D12" s="153"/>
      <c r="E12" s="153"/>
      <c r="F12" s="153"/>
      <c r="G12" s="153"/>
      <c r="H12" s="153"/>
      <c r="I12" s="153"/>
      <c r="J12" s="153"/>
      <c r="K12" s="153"/>
      <c r="L12" s="153"/>
      <c r="M12" s="153"/>
      <c r="N12" s="153"/>
      <c r="O12" s="153"/>
      <c r="P12" s="153"/>
      <c r="Q12" s="153"/>
      <c r="R12" s="153"/>
      <c r="S12" s="153"/>
      <c r="T12" s="153"/>
      <c r="U12" s="153"/>
      <c r="V12" s="153"/>
      <c r="W12" s="152"/>
      <c r="X12" s="152"/>
      <c r="Y12" s="152"/>
      <c r="Z12" s="152"/>
      <c r="AA12" s="152"/>
      <c r="AB12" s="152"/>
      <c r="AC12" s="152"/>
      <c r="AD12" s="152"/>
      <c r="AE12" s="152"/>
      <c r="AF12" s="152"/>
      <c r="AG12" s="152"/>
      <c r="AH12" s="152"/>
    </row>
    <row r="13" spans="1:34" ht="14.25">
      <c r="A13" s="12"/>
      <c r="B13" s="305"/>
      <c r="C13" s="305"/>
      <c r="D13" s="305"/>
      <c r="E13" s="305"/>
      <c r="F13" s="305"/>
      <c r="G13" s="305"/>
      <c r="H13" s="305"/>
      <c r="I13" s="305"/>
      <c r="J13" s="305"/>
      <c r="K13" s="305"/>
      <c r="L13" s="305"/>
      <c r="M13" s="305"/>
      <c r="N13" s="305"/>
      <c r="O13" s="305"/>
      <c r="P13" s="1472" t="s">
        <v>2063</v>
      </c>
      <c r="Q13" s="1472"/>
      <c r="R13" s="1472"/>
      <c r="S13" s="1472"/>
      <c r="T13" s="1472"/>
      <c r="U13" s="30"/>
      <c r="V13" s="30"/>
    </row>
    <row r="14" spans="1:34" ht="12.75" customHeight="1">
      <c r="A14" s="12"/>
      <c r="B14" s="1523" t="s">
        <v>1568</v>
      </c>
      <c r="C14" s="1480"/>
      <c r="D14" s="1480"/>
      <c r="E14" s="2098" t="s">
        <v>916</v>
      </c>
      <c r="F14" s="1770" t="s">
        <v>917</v>
      </c>
      <c r="G14" s="1480"/>
      <c r="H14" s="1480" t="s">
        <v>1918</v>
      </c>
      <c r="I14" s="1480"/>
      <c r="J14" s="1480"/>
      <c r="K14" s="1480"/>
      <c r="L14" s="1480"/>
      <c r="M14" s="1480"/>
      <c r="N14" s="1480"/>
      <c r="O14" s="1480" t="s">
        <v>582</v>
      </c>
      <c r="P14" s="1480"/>
      <c r="Q14" s="1480"/>
      <c r="R14" s="1480"/>
      <c r="S14" s="1480"/>
      <c r="T14" s="1606"/>
      <c r="U14" s="30"/>
      <c r="V14" s="30"/>
    </row>
    <row r="15" spans="1:34" ht="12.75" customHeight="1">
      <c r="B15" s="1506"/>
      <c r="C15" s="1441"/>
      <c r="D15" s="1441"/>
      <c r="E15" s="2275"/>
      <c r="F15" s="1441"/>
      <c r="G15" s="1441"/>
      <c r="H15" s="1441" t="s">
        <v>1917</v>
      </c>
      <c r="I15" s="1441"/>
      <c r="J15" s="1441"/>
      <c r="K15" s="1441"/>
      <c r="L15" s="1441"/>
      <c r="M15" s="1440" t="s">
        <v>719</v>
      </c>
      <c r="N15" s="1441"/>
      <c r="O15" s="1441" t="s">
        <v>1571</v>
      </c>
      <c r="P15" s="1441"/>
      <c r="Q15" s="1441" t="s">
        <v>1572</v>
      </c>
      <c r="R15" s="1441"/>
      <c r="S15" s="1441" t="s">
        <v>1629</v>
      </c>
      <c r="T15" s="1587"/>
      <c r="U15" s="2023"/>
      <c r="V15" s="2023"/>
    </row>
    <row r="16" spans="1:34" ht="12.75" customHeight="1">
      <c r="B16" s="1506"/>
      <c r="C16" s="1441"/>
      <c r="D16" s="1441"/>
      <c r="E16" s="2275"/>
      <c r="F16" s="1441"/>
      <c r="G16" s="1441"/>
      <c r="H16" s="294" t="s">
        <v>1571</v>
      </c>
      <c r="I16" s="1441" t="s">
        <v>1572</v>
      </c>
      <c r="J16" s="1441"/>
      <c r="K16" s="1441" t="s">
        <v>1629</v>
      </c>
      <c r="L16" s="1441"/>
      <c r="M16" s="1441"/>
      <c r="N16" s="1441"/>
      <c r="O16" s="1441"/>
      <c r="P16" s="1441"/>
      <c r="Q16" s="1441"/>
      <c r="R16" s="1441"/>
      <c r="S16" s="1441"/>
      <c r="T16" s="1587"/>
      <c r="U16" s="2023"/>
      <c r="V16" s="2023"/>
    </row>
    <row r="17" spans="2:22" ht="28.5" customHeight="1">
      <c r="B17" s="2280" t="s">
        <v>1447</v>
      </c>
      <c r="C17" s="2157"/>
      <c r="D17" s="2157"/>
      <c r="E17" s="588">
        <v>1</v>
      </c>
      <c r="F17" s="2175">
        <v>85</v>
      </c>
      <c r="G17" s="2175"/>
      <c r="H17" s="1057">
        <v>198</v>
      </c>
      <c r="I17" s="2175">
        <v>74</v>
      </c>
      <c r="J17" s="2175"/>
      <c r="K17" s="2175">
        <v>124</v>
      </c>
      <c r="L17" s="2175"/>
      <c r="M17" s="2281">
        <v>23</v>
      </c>
      <c r="N17" s="2281"/>
      <c r="O17" s="2175">
        <v>379</v>
      </c>
      <c r="P17" s="2175"/>
      <c r="Q17" s="2175">
        <v>254</v>
      </c>
      <c r="R17" s="2175"/>
      <c r="S17" s="2175">
        <v>125</v>
      </c>
      <c r="T17" s="2176"/>
      <c r="U17" s="2276"/>
      <c r="V17" s="2276"/>
    </row>
    <row r="18" spans="2:22" ht="14.1" customHeight="1">
      <c r="B18" s="347" t="s">
        <v>2265</v>
      </c>
      <c r="C18" s="255"/>
      <c r="D18" s="255"/>
      <c r="E18" s="255"/>
      <c r="F18" s="84"/>
      <c r="G18" s="84"/>
      <c r="H18" s="255"/>
      <c r="I18" s="255"/>
      <c r="J18" s="255"/>
    </row>
  </sheetData>
  <mergeCells count="46">
    <mergeCell ref="P3:T3"/>
    <mergeCell ref="B4:D6"/>
    <mergeCell ref="E4:E6"/>
    <mergeCell ref="F4:G6"/>
    <mergeCell ref="H4:N4"/>
    <mergeCell ref="O4:T4"/>
    <mergeCell ref="H5:L5"/>
    <mergeCell ref="M5:N6"/>
    <mergeCell ref="O5:P6"/>
    <mergeCell ref="Q5:R6"/>
    <mergeCell ref="S5:T6"/>
    <mergeCell ref="U5:V6"/>
    <mergeCell ref="I6:J6"/>
    <mergeCell ref="K6:L6"/>
    <mergeCell ref="B7:D7"/>
    <mergeCell ref="F7:G7"/>
    <mergeCell ref="I7:J7"/>
    <mergeCell ref="K7:L7"/>
    <mergeCell ref="M7:N7"/>
    <mergeCell ref="O7:P7"/>
    <mergeCell ref="Q7:R7"/>
    <mergeCell ref="S7:T7"/>
    <mergeCell ref="U7:V7"/>
    <mergeCell ref="P13:T13"/>
    <mergeCell ref="M15:N16"/>
    <mergeCell ref="O15:P16"/>
    <mergeCell ref="Q15:R16"/>
    <mergeCell ref="S15:T16"/>
    <mergeCell ref="H14:N14"/>
    <mergeCell ref="O14:T14"/>
    <mergeCell ref="H15:L15"/>
    <mergeCell ref="I16:J16"/>
    <mergeCell ref="K16:L16"/>
    <mergeCell ref="U15:V16"/>
    <mergeCell ref="Q17:R17"/>
    <mergeCell ref="S17:T17"/>
    <mergeCell ref="U17:V17"/>
    <mergeCell ref="B17:D17"/>
    <mergeCell ref="F17:G17"/>
    <mergeCell ref="I17:J17"/>
    <mergeCell ref="K17:L17"/>
    <mergeCell ref="M17:N17"/>
    <mergeCell ref="O17:P17"/>
    <mergeCell ref="B14:D16"/>
    <mergeCell ref="E14:E16"/>
    <mergeCell ref="F14:G16"/>
  </mergeCells>
  <phoneticPr fontId="2"/>
  <pageMargins left="0.7" right="0.7" top="0.75" bottom="0.75" header="0.3" footer="0.3"/>
  <pageSetup paperSize="9" scale="91" firstPageNumber="28" orientation="portrait" useFirstPageNumber="1" r:id="rId1"/>
  <headerFooter alignWithMargins="0">
    <oddHeader>&amp;R&amp;A</oddHeader>
    <oddFooter>&amp;C－３７－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I62"/>
  <sheetViews>
    <sheetView zoomScaleNormal="100" workbookViewId="0">
      <selection activeCell="E1" sqref="E1"/>
    </sheetView>
  </sheetViews>
  <sheetFormatPr defaultColWidth="1.625" defaultRowHeight="24.95" customHeight="1"/>
  <cols>
    <col min="1" max="9" width="1.625" style="3" customWidth="1"/>
    <col min="10" max="14" width="2" style="14" customWidth="1"/>
    <col min="15" max="22" width="1.625" style="3" customWidth="1"/>
    <col min="23" max="27" width="2" style="3" customWidth="1"/>
    <col min="28" max="35" width="1.625" style="3" customWidth="1"/>
    <col min="36" max="40" width="2" style="3" customWidth="1"/>
    <col min="41" max="48" width="1.625" style="3" customWidth="1"/>
    <col min="49" max="53" width="2" style="3" customWidth="1"/>
    <col min="54" max="16384" width="1.625" style="3"/>
  </cols>
  <sheetData>
    <row r="1" spans="1:61" s="151" customFormat="1" ht="26.25" customHeight="1">
      <c r="A1" s="147" t="s">
        <v>951</v>
      </c>
      <c r="B1" s="153"/>
      <c r="C1" s="153"/>
      <c r="D1" s="153"/>
      <c r="E1" s="153"/>
      <c r="F1" s="153"/>
      <c r="G1" s="153"/>
      <c r="H1" s="153"/>
      <c r="I1" s="153"/>
      <c r="J1" s="152"/>
      <c r="K1" s="152"/>
      <c r="L1" s="152"/>
      <c r="M1" s="152"/>
      <c r="N1" s="152"/>
      <c r="O1" s="153"/>
      <c r="P1" s="153"/>
      <c r="Q1" s="153"/>
      <c r="R1" s="153"/>
      <c r="S1" s="153"/>
      <c r="T1" s="153"/>
      <c r="U1" s="153"/>
      <c r="V1" s="153"/>
      <c r="W1" s="153"/>
      <c r="X1" s="153"/>
      <c r="Y1" s="152"/>
      <c r="Z1" s="152"/>
      <c r="AA1" s="152"/>
      <c r="AB1" s="152"/>
      <c r="AC1" s="152"/>
      <c r="AD1" s="152"/>
      <c r="AE1" s="152"/>
      <c r="AF1" s="152"/>
      <c r="AG1" s="152"/>
      <c r="AH1" s="152"/>
      <c r="AI1" s="152"/>
      <c r="AJ1" s="152"/>
    </row>
    <row r="2" spans="1:61" ht="15" customHeight="1">
      <c r="Z2" s="1472" t="s">
        <v>950</v>
      </c>
      <c r="AA2" s="1447"/>
      <c r="AB2" s="1447"/>
      <c r="AC2" s="1447"/>
      <c r="AD2" s="1447"/>
      <c r="AE2" s="1447"/>
      <c r="AF2" s="1447"/>
      <c r="AG2" s="1447"/>
      <c r="AH2" s="1447"/>
      <c r="AI2" s="1447"/>
      <c r="AJ2" s="1447"/>
      <c r="AK2" s="1447"/>
      <c r="AL2" s="1447"/>
      <c r="AM2" s="1447"/>
      <c r="AN2" s="1447"/>
      <c r="AO2" s="1447"/>
      <c r="AP2" s="1447"/>
      <c r="AQ2" s="1447"/>
      <c r="AR2" s="1447"/>
      <c r="AS2" s="1447"/>
      <c r="AT2" s="1447"/>
      <c r="AU2" s="1447"/>
      <c r="AV2" s="1447"/>
      <c r="AW2" s="1447"/>
      <c r="AX2" s="1447"/>
      <c r="AY2" s="1447"/>
      <c r="AZ2" s="1447"/>
      <c r="BA2" s="1447"/>
    </row>
    <row r="3" spans="1:61" ht="18.75" customHeight="1">
      <c r="B3" s="1419" t="s">
        <v>1508</v>
      </c>
      <c r="C3" s="1420"/>
      <c r="D3" s="1420"/>
      <c r="E3" s="1420"/>
      <c r="F3" s="1420"/>
      <c r="G3" s="1420"/>
      <c r="H3" s="1420"/>
      <c r="I3" s="1420"/>
      <c r="J3" s="1480" t="s">
        <v>445</v>
      </c>
      <c r="K3" s="1480"/>
      <c r="L3" s="1480"/>
      <c r="M3" s="1480"/>
      <c r="N3" s="1480"/>
      <c r="O3" s="1420" t="s">
        <v>1508</v>
      </c>
      <c r="P3" s="1420"/>
      <c r="Q3" s="1420"/>
      <c r="R3" s="1420"/>
      <c r="S3" s="1420"/>
      <c r="T3" s="1420"/>
      <c r="U3" s="1420"/>
      <c r="V3" s="1420"/>
      <c r="W3" s="1420" t="s">
        <v>445</v>
      </c>
      <c r="X3" s="1420"/>
      <c r="Y3" s="1420"/>
      <c r="Z3" s="1420"/>
      <c r="AA3" s="1420"/>
      <c r="AB3" s="1420" t="s">
        <v>1508</v>
      </c>
      <c r="AC3" s="1420"/>
      <c r="AD3" s="1420"/>
      <c r="AE3" s="1420"/>
      <c r="AF3" s="1420"/>
      <c r="AG3" s="1420"/>
      <c r="AH3" s="1420"/>
      <c r="AI3" s="1420"/>
      <c r="AJ3" s="1420" t="s">
        <v>445</v>
      </c>
      <c r="AK3" s="1420"/>
      <c r="AL3" s="1420"/>
      <c r="AM3" s="1420"/>
      <c r="AN3" s="1420"/>
      <c r="AO3" s="1420" t="s">
        <v>1508</v>
      </c>
      <c r="AP3" s="1420"/>
      <c r="AQ3" s="1420"/>
      <c r="AR3" s="1420"/>
      <c r="AS3" s="1420"/>
      <c r="AT3" s="1420"/>
      <c r="AU3" s="1420"/>
      <c r="AV3" s="1420"/>
      <c r="AW3" s="1420" t="s">
        <v>445</v>
      </c>
      <c r="AX3" s="1420"/>
      <c r="AY3" s="1420"/>
      <c r="AZ3" s="1420"/>
      <c r="BA3" s="1433"/>
      <c r="BB3" s="19"/>
      <c r="BC3" s="7"/>
      <c r="BD3" s="7"/>
      <c r="BE3" s="7"/>
      <c r="BF3" s="7"/>
      <c r="BG3" s="7"/>
      <c r="BH3" s="7"/>
      <c r="BI3" s="7"/>
    </row>
    <row r="4" spans="1:61" ht="13.5">
      <c r="B4" s="1466" t="s">
        <v>1509</v>
      </c>
      <c r="C4" s="1452"/>
      <c r="D4" s="1452"/>
      <c r="E4" s="1452"/>
      <c r="F4" s="1452"/>
      <c r="G4" s="1452"/>
      <c r="H4" s="1452"/>
      <c r="I4" s="1452"/>
      <c r="J4" s="1471">
        <v>1.1599999999999999</v>
      </c>
      <c r="K4" s="1471"/>
      <c r="L4" s="1471"/>
      <c r="M4" s="1471"/>
      <c r="N4" s="1471"/>
      <c r="O4" s="1471" t="s">
        <v>1008</v>
      </c>
      <c r="P4" s="1471"/>
      <c r="Q4" s="1471"/>
      <c r="R4" s="1471"/>
      <c r="S4" s="1471"/>
      <c r="T4" s="1471"/>
      <c r="U4" s="1471"/>
      <c r="V4" s="1471"/>
      <c r="W4" s="1471">
        <v>1.4</v>
      </c>
      <c r="X4" s="1471"/>
      <c r="Y4" s="1471"/>
      <c r="Z4" s="1471"/>
      <c r="AA4" s="1471"/>
      <c r="AB4" s="1485" t="s">
        <v>1163</v>
      </c>
      <c r="AC4" s="1485"/>
      <c r="AD4" s="1485"/>
      <c r="AE4" s="1485"/>
      <c r="AF4" s="1485"/>
      <c r="AG4" s="1485"/>
      <c r="AH4" s="1485"/>
      <c r="AI4" s="1485"/>
      <c r="AJ4" s="1471">
        <v>0.06</v>
      </c>
      <c r="AK4" s="1471"/>
      <c r="AL4" s="1471"/>
      <c r="AM4" s="1471"/>
      <c r="AN4" s="1471"/>
      <c r="AO4" s="1471" t="s">
        <v>633</v>
      </c>
      <c r="AP4" s="1471"/>
      <c r="AQ4" s="1471"/>
      <c r="AR4" s="1471"/>
      <c r="AS4" s="1471"/>
      <c r="AT4" s="1471"/>
      <c r="AU4" s="1471"/>
      <c r="AV4" s="1471"/>
      <c r="AW4" s="1471">
        <v>0.85</v>
      </c>
      <c r="AX4" s="1471"/>
      <c r="AY4" s="1471"/>
      <c r="AZ4" s="1471"/>
      <c r="BA4" s="1473"/>
      <c r="BB4" s="19"/>
      <c r="BC4" s="7"/>
      <c r="BD4" s="7"/>
      <c r="BE4" s="7"/>
      <c r="BF4" s="7"/>
      <c r="BG4" s="7"/>
      <c r="BH4" s="7"/>
      <c r="BI4" s="7"/>
    </row>
    <row r="5" spans="1:61" ht="13.5">
      <c r="B5" s="1466" t="s">
        <v>1510</v>
      </c>
      <c r="C5" s="1452"/>
      <c r="D5" s="1452"/>
      <c r="E5" s="1452"/>
      <c r="F5" s="1452"/>
      <c r="G5" s="1452"/>
      <c r="H5" s="1452"/>
      <c r="I5" s="1452"/>
      <c r="J5" s="1471">
        <v>0.22</v>
      </c>
      <c r="K5" s="1471"/>
      <c r="L5" s="1471"/>
      <c r="M5" s="1471"/>
      <c r="N5" s="1471"/>
      <c r="O5" s="1471" t="s">
        <v>315</v>
      </c>
      <c r="P5" s="1471"/>
      <c r="Q5" s="1471"/>
      <c r="R5" s="1471"/>
      <c r="S5" s="1471"/>
      <c r="T5" s="1471"/>
      <c r="U5" s="1471"/>
      <c r="V5" s="1471"/>
      <c r="W5" s="1471">
        <v>1.04</v>
      </c>
      <c r="X5" s="1471"/>
      <c r="Y5" s="1471"/>
      <c r="Z5" s="1471"/>
      <c r="AA5" s="1471"/>
      <c r="AB5" s="1485" t="s">
        <v>1164</v>
      </c>
      <c r="AC5" s="1485"/>
      <c r="AD5" s="1485"/>
      <c r="AE5" s="1485"/>
      <c r="AF5" s="1485"/>
      <c r="AG5" s="1485"/>
      <c r="AH5" s="1485"/>
      <c r="AI5" s="1485"/>
      <c r="AJ5" s="1471">
        <v>0.06</v>
      </c>
      <c r="AK5" s="1471"/>
      <c r="AL5" s="1471"/>
      <c r="AM5" s="1471"/>
      <c r="AN5" s="1471"/>
      <c r="AO5" s="1485" t="s">
        <v>1161</v>
      </c>
      <c r="AP5" s="1485"/>
      <c r="AQ5" s="1485"/>
      <c r="AR5" s="1485"/>
      <c r="AS5" s="1485"/>
      <c r="AT5" s="1485"/>
      <c r="AU5" s="1485"/>
      <c r="AV5" s="1485"/>
      <c r="AW5" s="1471">
        <v>0.79</v>
      </c>
      <c r="AX5" s="1471"/>
      <c r="AY5" s="1471"/>
      <c r="AZ5" s="1471"/>
      <c r="BA5" s="1473"/>
      <c r="BB5" s="19"/>
      <c r="BC5" s="7"/>
      <c r="BD5" s="7"/>
      <c r="BE5" s="7"/>
      <c r="BF5" s="7"/>
      <c r="BG5" s="7"/>
      <c r="BH5" s="7"/>
      <c r="BI5" s="7"/>
    </row>
    <row r="6" spans="1:61" ht="13.5">
      <c r="B6" s="1466" t="s">
        <v>821</v>
      </c>
      <c r="C6" s="1452"/>
      <c r="D6" s="1452"/>
      <c r="E6" s="1452"/>
      <c r="F6" s="1452"/>
      <c r="G6" s="1452"/>
      <c r="H6" s="1452"/>
      <c r="I6" s="1452"/>
      <c r="J6" s="1471">
        <v>2.6</v>
      </c>
      <c r="K6" s="1471"/>
      <c r="L6" s="1471"/>
      <c r="M6" s="1471"/>
      <c r="N6" s="1471"/>
      <c r="O6" s="1471" t="s">
        <v>1277</v>
      </c>
      <c r="P6" s="1471"/>
      <c r="Q6" s="1471"/>
      <c r="R6" s="1471"/>
      <c r="S6" s="1471"/>
      <c r="T6" s="1471"/>
      <c r="U6" s="1471"/>
      <c r="V6" s="1471"/>
      <c r="W6" s="1471">
        <v>1</v>
      </c>
      <c r="X6" s="1471"/>
      <c r="Y6" s="1471"/>
      <c r="Z6" s="1471"/>
      <c r="AA6" s="1471"/>
      <c r="AB6" s="1485" t="s">
        <v>1165</v>
      </c>
      <c r="AC6" s="1485"/>
      <c r="AD6" s="1485"/>
      <c r="AE6" s="1485"/>
      <c r="AF6" s="1485"/>
      <c r="AG6" s="1485"/>
      <c r="AH6" s="1485"/>
      <c r="AI6" s="1485"/>
      <c r="AJ6" s="1471">
        <v>0.01</v>
      </c>
      <c r="AK6" s="1471"/>
      <c r="AL6" s="1471"/>
      <c r="AM6" s="1471"/>
      <c r="AN6" s="1471"/>
      <c r="AO6" s="1485" t="s">
        <v>953</v>
      </c>
      <c r="AP6" s="1485"/>
      <c r="AQ6" s="1485"/>
      <c r="AR6" s="1485"/>
      <c r="AS6" s="1485"/>
      <c r="AT6" s="1485"/>
      <c r="AU6" s="1485"/>
      <c r="AV6" s="1485"/>
      <c r="AW6" s="1471">
        <v>1.33</v>
      </c>
      <c r="AX6" s="1471"/>
      <c r="AY6" s="1471"/>
      <c r="AZ6" s="1471"/>
      <c r="BA6" s="1473"/>
      <c r="BB6" s="19"/>
      <c r="BC6" s="7"/>
      <c r="BD6" s="7"/>
      <c r="BE6" s="7"/>
      <c r="BF6" s="7"/>
      <c r="BG6" s="7"/>
      <c r="BH6" s="7"/>
      <c r="BI6" s="7"/>
    </row>
    <row r="7" spans="1:61" ht="13.5">
      <c r="B7" s="1466" t="s">
        <v>822</v>
      </c>
      <c r="C7" s="1452"/>
      <c r="D7" s="1452"/>
      <c r="E7" s="1452"/>
      <c r="F7" s="1452"/>
      <c r="G7" s="1452"/>
      <c r="H7" s="1452"/>
      <c r="I7" s="1452"/>
      <c r="J7" s="1471">
        <v>1.71</v>
      </c>
      <c r="K7" s="1471"/>
      <c r="L7" s="1471"/>
      <c r="M7" s="1471"/>
      <c r="N7" s="1471"/>
      <c r="O7" s="1471" t="s">
        <v>1727</v>
      </c>
      <c r="P7" s="1471"/>
      <c r="Q7" s="1471"/>
      <c r="R7" s="1471"/>
      <c r="S7" s="1471"/>
      <c r="T7" s="1471"/>
      <c r="U7" s="1471"/>
      <c r="V7" s="1471"/>
      <c r="W7" s="1471">
        <v>0.72</v>
      </c>
      <c r="X7" s="1471"/>
      <c r="Y7" s="1471"/>
      <c r="Z7" s="1471"/>
      <c r="AA7" s="1471"/>
      <c r="AB7" s="1485" t="s">
        <v>1166</v>
      </c>
      <c r="AC7" s="1485"/>
      <c r="AD7" s="1485"/>
      <c r="AE7" s="1485"/>
      <c r="AF7" s="1485"/>
      <c r="AG7" s="1485"/>
      <c r="AH7" s="1485"/>
      <c r="AI7" s="1485"/>
      <c r="AJ7" s="1471">
        <v>0.08</v>
      </c>
      <c r="AK7" s="1471"/>
      <c r="AL7" s="1471"/>
      <c r="AM7" s="1471"/>
      <c r="AN7" s="1471"/>
      <c r="AO7" s="1471" t="s">
        <v>1104</v>
      </c>
      <c r="AP7" s="1471"/>
      <c r="AQ7" s="1471"/>
      <c r="AR7" s="1471"/>
      <c r="AS7" s="1471"/>
      <c r="AT7" s="1471"/>
      <c r="AU7" s="1471"/>
      <c r="AV7" s="1471"/>
      <c r="AW7" s="1471">
        <v>2.25</v>
      </c>
      <c r="AX7" s="1471"/>
      <c r="AY7" s="1471"/>
      <c r="AZ7" s="1471"/>
      <c r="BA7" s="1473"/>
      <c r="BB7" s="19"/>
      <c r="BC7" s="7"/>
      <c r="BD7" s="7"/>
      <c r="BE7" s="7"/>
      <c r="BF7" s="7"/>
      <c r="BG7" s="7"/>
      <c r="BH7" s="7"/>
      <c r="BI7" s="7"/>
    </row>
    <row r="8" spans="1:61" ht="13.5">
      <c r="B8" s="1466" t="s">
        <v>1006</v>
      </c>
      <c r="C8" s="1452"/>
      <c r="D8" s="1452"/>
      <c r="E8" s="1452"/>
      <c r="F8" s="1452"/>
      <c r="G8" s="1452"/>
      <c r="H8" s="1452"/>
      <c r="I8" s="1452"/>
      <c r="J8" s="1471">
        <v>0.22</v>
      </c>
      <c r="K8" s="1471"/>
      <c r="L8" s="1471"/>
      <c r="M8" s="1471"/>
      <c r="N8" s="1471"/>
      <c r="O8" s="1471" t="s">
        <v>1728</v>
      </c>
      <c r="P8" s="1471"/>
      <c r="Q8" s="1471"/>
      <c r="R8" s="1471"/>
      <c r="S8" s="1471"/>
      <c r="T8" s="1471"/>
      <c r="U8" s="1471"/>
      <c r="V8" s="1471"/>
      <c r="W8" s="1471">
        <v>6.88</v>
      </c>
      <c r="X8" s="1471"/>
      <c r="Y8" s="1471"/>
      <c r="Z8" s="1471"/>
      <c r="AA8" s="1471"/>
      <c r="AB8" s="1485" t="s">
        <v>1167</v>
      </c>
      <c r="AC8" s="1485"/>
      <c r="AD8" s="1485"/>
      <c r="AE8" s="1485"/>
      <c r="AF8" s="1485"/>
      <c r="AG8" s="1485"/>
      <c r="AH8" s="1485"/>
      <c r="AI8" s="1485"/>
      <c r="AJ8" s="1471">
        <v>0.02</v>
      </c>
      <c r="AK8" s="1471"/>
      <c r="AL8" s="1471"/>
      <c r="AM8" s="1471"/>
      <c r="AN8" s="1471"/>
      <c r="AO8" s="1471" t="s">
        <v>1105</v>
      </c>
      <c r="AP8" s="1471"/>
      <c r="AQ8" s="1471"/>
      <c r="AR8" s="1471"/>
      <c r="AS8" s="1471"/>
      <c r="AT8" s="1471"/>
      <c r="AU8" s="1471"/>
      <c r="AV8" s="1471"/>
      <c r="AW8" s="1471">
        <v>0.5</v>
      </c>
      <c r="AX8" s="1471"/>
      <c r="AY8" s="1471"/>
      <c r="AZ8" s="1471"/>
      <c r="BA8" s="1473"/>
      <c r="BB8" s="19"/>
      <c r="BC8" s="7"/>
      <c r="BD8" s="7"/>
      <c r="BE8" s="7"/>
      <c r="BF8" s="7"/>
      <c r="BG8" s="7"/>
      <c r="BH8" s="7"/>
      <c r="BI8" s="7"/>
    </row>
    <row r="9" spans="1:61" ht="13.5">
      <c r="B9" s="1466" t="s">
        <v>1007</v>
      </c>
      <c r="C9" s="1452"/>
      <c r="D9" s="1452"/>
      <c r="E9" s="1452"/>
      <c r="F9" s="1452"/>
      <c r="G9" s="1452"/>
      <c r="H9" s="1452"/>
      <c r="I9" s="1452"/>
      <c r="J9" s="1471">
        <v>0.08</v>
      </c>
      <c r="K9" s="1471"/>
      <c r="L9" s="1471"/>
      <c r="M9" s="1471"/>
      <c r="N9" s="1471"/>
      <c r="O9" s="1471" t="s">
        <v>1729</v>
      </c>
      <c r="P9" s="1471"/>
      <c r="Q9" s="1471"/>
      <c r="R9" s="1471"/>
      <c r="S9" s="1471"/>
      <c r="T9" s="1471"/>
      <c r="U9" s="1471"/>
      <c r="V9" s="1471"/>
      <c r="W9" s="1471">
        <v>1.26</v>
      </c>
      <c r="X9" s="1471"/>
      <c r="Y9" s="1471"/>
      <c r="Z9" s="1471"/>
      <c r="AA9" s="1471"/>
      <c r="AB9" s="1485" t="s">
        <v>1168</v>
      </c>
      <c r="AC9" s="1485"/>
      <c r="AD9" s="1485"/>
      <c r="AE9" s="1485"/>
      <c r="AF9" s="1485"/>
      <c r="AG9" s="1485"/>
      <c r="AH9" s="1485"/>
      <c r="AI9" s="1485"/>
      <c r="AJ9" s="1471">
        <v>0.09</v>
      </c>
      <c r="AK9" s="1471"/>
      <c r="AL9" s="1471"/>
      <c r="AM9" s="1471"/>
      <c r="AN9" s="1471"/>
      <c r="AO9" s="1471" t="s">
        <v>957</v>
      </c>
      <c r="AP9" s="1471"/>
      <c r="AQ9" s="1471"/>
      <c r="AR9" s="1471"/>
      <c r="AS9" s="1471"/>
      <c r="AT9" s="1471"/>
      <c r="AU9" s="1471"/>
      <c r="AV9" s="1471"/>
      <c r="AW9" s="1471">
        <v>1.29</v>
      </c>
      <c r="AX9" s="1471"/>
      <c r="AY9" s="1471"/>
      <c r="AZ9" s="1471"/>
      <c r="BA9" s="1473"/>
      <c r="BB9" s="19"/>
      <c r="BC9" s="7"/>
      <c r="BD9" s="7"/>
      <c r="BE9" s="7"/>
      <c r="BF9" s="7"/>
      <c r="BG9" s="7"/>
      <c r="BH9" s="7"/>
      <c r="BI9" s="7"/>
    </row>
    <row r="10" spans="1:61" ht="13.5">
      <c r="B10" s="1466" t="s">
        <v>1488</v>
      </c>
      <c r="C10" s="1452"/>
      <c r="D10" s="1452"/>
      <c r="E10" s="1452"/>
      <c r="F10" s="1452"/>
      <c r="G10" s="1452"/>
      <c r="H10" s="1452"/>
      <c r="I10" s="1452"/>
      <c r="J10" s="1471">
        <v>0.43</v>
      </c>
      <c r="K10" s="1471"/>
      <c r="L10" s="1471"/>
      <c r="M10" s="1471"/>
      <c r="N10" s="1471"/>
      <c r="O10" s="1471" t="s">
        <v>1276</v>
      </c>
      <c r="P10" s="1471"/>
      <c r="Q10" s="1471"/>
      <c r="R10" s="1471"/>
      <c r="S10" s="1471"/>
      <c r="T10" s="1471"/>
      <c r="U10" s="1471"/>
      <c r="V10" s="1471"/>
      <c r="W10" s="1471">
        <v>0.72</v>
      </c>
      <c r="X10" s="1471"/>
      <c r="Y10" s="1471"/>
      <c r="Z10" s="1471"/>
      <c r="AA10" s="1471"/>
      <c r="AB10" s="1471" t="s">
        <v>1169</v>
      </c>
      <c r="AC10" s="1471"/>
      <c r="AD10" s="1471"/>
      <c r="AE10" s="1471"/>
      <c r="AF10" s="1471"/>
      <c r="AG10" s="1471"/>
      <c r="AH10" s="1471"/>
      <c r="AI10" s="1471"/>
      <c r="AJ10" s="1471">
        <v>0.12</v>
      </c>
      <c r="AK10" s="1471"/>
      <c r="AL10" s="1471"/>
      <c r="AM10" s="1471"/>
      <c r="AN10" s="1471"/>
      <c r="AO10" s="1471" t="s">
        <v>978</v>
      </c>
      <c r="AP10" s="1471"/>
      <c r="AQ10" s="1471"/>
      <c r="AR10" s="1471"/>
      <c r="AS10" s="1471"/>
      <c r="AT10" s="1471"/>
      <c r="AU10" s="1471"/>
      <c r="AV10" s="1471"/>
      <c r="AW10" s="1471">
        <v>0.7</v>
      </c>
      <c r="AX10" s="1471"/>
      <c r="AY10" s="1471"/>
      <c r="AZ10" s="1471"/>
      <c r="BA10" s="1473"/>
      <c r="BB10" s="19"/>
      <c r="BC10" s="7"/>
      <c r="BD10" s="7"/>
      <c r="BE10" s="7"/>
      <c r="BF10" s="7"/>
      <c r="BG10" s="7"/>
      <c r="BH10" s="7"/>
      <c r="BI10" s="7"/>
    </row>
    <row r="11" spans="1:61" ht="13.5">
      <c r="B11" s="1466" t="s">
        <v>446</v>
      </c>
      <c r="C11" s="1452"/>
      <c r="D11" s="1452"/>
      <c r="E11" s="1452"/>
      <c r="F11" s="1452"/>
      <c r="G11" s="1452"/>
      <c r="H11" s="1452"/>
      <c r="I11" s="1452"/>
      <c r="J11" s="1471">
        <v>4.17</v>
      </c>
      <c r="K11" s="1471"/>
      <c r="L11" s="1471"/>
      <c r="M11" s="1471"/>
      <c r="N11" s="1471"/>
      <c r="O11" s="1471" t="s">
        <v>1730</v>
      </c>
      <c r="P11" s="1471"/>
      <c r="Q11" s="1471"/>
      <c r="R11" s="1471"/>
      <c r="S11" s="1471"/>
      <c r="T11" s="1471"/>
      <c r="U11" s="1471"/>
      <c r="V11" s="1471"/>
      <c r="W11" s="1471">
        <v>0.45</v>
      </c>
      <c r="X11" s="1471"/>
      <c r="Y11" s="1471"/>
      <c r="Z11" s="1471"/>
      <c r="AA11" s="1471"/>
      <c r="AB11" s="1471" t="s">
        <v>1170</v>
      </c>
      <c r="AC11" s="1471"/>
      <c r="AD11" s="1471"/>
      <c r="AE11" s="1471"/>
      <c r="AF11" s="1471"/>
      <c r="AG11" s="1471"/>
      <c r="AH11" s="1471"/>
      <c r="AI11" s="1471"/>
      <c r="AJ11" s="1471">
        <v>1.33</v>
      </c>
      <c r="AK11" s="1471"/>
      <c r="AL11" s="1471"/>
      <c r="AM11" s="1471"/>
      <c r="AN11" s="1471"/>
      <c r="AO11" s="1471" t="s">
        <v>1566</v>
      </c>
      <c r="AP11" s="1471"/>
      <c r="AQ11" s="1471"/>
      <c r="AR11" s="1471"/>
      <c r="AS11" s="1471"/>
      <c r="AT11" s="1471"/>
      <c r="AU11" s="1471"/>
      <c r="AV11" s="1471"/>
      <c r="AW11" s="1471">
        <v>1.31</v>
      </c>
      <c r="AX11" s="1471"/>
      <c r="AY11" s="1471"/>
      <c r="AZ11" s="1471"/>
      <c r="BA11" s="1473"/>
      <c r="BB11" s="19"/>
      <c r="BC11" s="7"/>
      <c r="BD11" s="7"/>
      <c r="BE11" s="7"/>
      <c r="BF11" s="7"/>
      <c r="BG11" s="7"/>
      <c r="BH11" s="7"/>
      <c r="BI11" s="7"/>
    </row>
    <row r="12" spans="1:61" ht="13.5">
      <c r="B12" s="1466" t="s">
        <v>1493</v>
      </c>
      <c r="C12" s="1452"/>
      <c r="D12" s="1452"/>
      <c r="E12" s="1452"/>
      <c r="F12" s="1452"/>
      <c r="G12" s="1452"/>
      <c r="H12" s="1452"/>
      <c r="I12" s="1452"/>
      <c r="J12" s="1471">
        <v>0.42</v>
      </c>
      <c r="K12" s="1471"/>
      <c r="L12" s="1471"/>
      <c r="M12" s="1471"/>
      <c r="N12" s="1471"/>
      <c r="O12" s="1471" t="s">
        <v>449</v>
      </c>
      <c r="P12" s="1471"/>
      <c r="Q12" s="1471"/>
      <c r="R12" s="1471"/>
      <c r="S12" s="1471"/>
      <c r="T12" s="1471"/>
      <c r="U12" s="1471"/>
      <c r="V12" s="1471"/>
      <c r="W12" s="1471">
        <v>1.07</v>
      </c>
      <c r="X12" s="1471"/>
      <c r="Y12" s="1471"/>
      <c r="Z12" s="1471"/>
      <c r="AA12" s="1471"/>
      <c r="AB12" s="1471" t="s">
        <v>1171</v>
      </c>
      <c r="AC12" s="1471"/>
      <c r="AD12" s="1471"/>
      <c r="AE12" s="1471"/>
      <c r="AF12" s="1471"/>
      <c r="AG12" s="1471"/>
      <c r="AH12" s="1471"/>
      <c r="AI12" s="1471"/>
      <c r="AJ12" s="1471">
        <v>0.2</v>
      </c>
      <c r="AK12" s="1471"/>
      <c r="AL12" s="1471"/>
      <c r="AM12" s="1471"/>
      <c r="AN12" s="1471"/>
      <c r="AO12" s="1471" t="s">
        <v>34</v>
      </c>
      <c r="AP12" s="1471"/>
      <c r="AQ12" s="1471"/>
      <c r="AR12" s="1471"/>
      <c r="AS12" s="1471"/>
      <c r="AT12" s="1471"/>
      <c r="AU12" s="1471"/>
      <c r="AV12" s="1471"/>
      <c r="AW12" s="1471">
        <v>0.59</v>
      </c>
      <c r="AX12" s="1471"/>
      <c r="AY12" s="1471"/>
      <c r="AZ12" s="1471"/>
      <c r="BA12" s="1473"/>
      <c r="BB12" s="19"/>
      <c r="BC12" s="7"/>
      <c r="BD12" s="7"/>
      <c r="BE12" s="7"/>
      <c r="BF12" s="7"/>
      <c r="BG12" s="7"/>
      <c r="BH12" s="7"/>
      <c r="BI12" s="7"/>
    </row>
    <row r="13" spans="1:61" ht="13.5">
      <c r="B13" s="1466" t="s">
        <v>134</v>
      </c>
      <c r="C13" s="1452"/>
      <c r="D13" s="1452"/>
      <c r="E13" s="1452"/>
      <c r="F13" s="1452"/>
      <c r="G13" s="1452"/>
      <c r="H13" s="1452"/>
      <c r="I13" s="1452"/>
      <c r="J13" s="1471">
        <v>1.72</v>
      </c>
      <c r="K13" s="1471"/>
      <c r="L13" s="1471"/>
      <c r="M13" s="1471"/>
      <c r="N13" s="1471"/>
      <c r="O13" s="1471" t="s">
        <v>88</v>
      </c>
      <c r="P13" s="1471"/>
      <c r="Q13" s="1471"/>
      <c r="R13" s="1471"/>
      <c r="S13" s="1471"/>
      <c r="T13" s="1471"/>
      <c r="U13" s="1471"/>
      <c r="V13" s="1471"/>
      <c r="W13" s="1471">
        <v>1.97</v>
      </c>
      <c r="X13" s="1471"/>
      <c r="Y13" s="1471"/>
      <c r="Z13" s="1471"/>
      <c r="AA13" s="1471"/>
      <c r="AB13" s="1471" t="s">
        <v>1172</v>
      </c>
      <c r="AC13" s="1471"/>
      <c r="AD13" s="1471"/>
      <c r="AE13" s="1471"/>
      <c r="AF13" s="1471"/>
      <c r="AG13" s="1471"/>
      <c r="AH13" s="1471"/>
      <c r="AI13" s="1471"/>
      <c r="AJ13" s="1471">
        <v>0.05</v>
      </c>
      <c r="AK13" s="1471"/>
      <c r="AL13" s="1471"/>
      <c r="AM13" s="1471"/>
      <c r="AN13" s="1471"/>
      <c r="AO13" s="1471" t="s">
        <v>35</v>
      </c>
      <c r="AP13" s="1471"/>
      <c r="AQ13" s="1471"/>
      <c r="AR13" s="1471"/>
      <c r="AS13" s="1471"/>
      <c r="AT13" s="1471"/>
      <c r="AU13" s="1471"/>
      <c r="AV13" s="1471"/>
      <c r="AW13" s="1471">
        <v>0.77</v>
      </c>
      <c r="AX13" s="1471"/>
      <c r="AY13" s="1471"/>
      <c r="AZ13" s="1471"/>
      <c r="BA13" s="1473"/>
      <c r="BB13" s="19"/>
      <c r="BC13" s="7"/>
      <c r="BD13" s="7"/>
      <c r="BE13" s="7"/>
      <c r="BF13" s="7"/>
      <c r="BG13" s="7"/>
      <c r="BH13" s="7"/>
      <c r="BI13" s="7"/>
    </row>
    <row r="14" spans="1:61" ht="13.5">
      <c r="B14" s="1466" t="s">
        <v>1880</v>
      </c>
      <c r="C14" s="1452"/>
      <c r="D14" s="1452"/>
      <c r="E14" s="1452"/>
      <c r="F14" s="1452"/>
      <c r="G14" s="1452"/>
      <c r="H14" s="1452"/>
      <c r="I14" s="1452"/>
      <c r="J14" s="1471">
        <v>2.21</v>
      </c>
      <c r="K14" s="1471"/>
      <c r="L14" s="1471"/>
      <c r="M14" s="1471"/>
      <c r="N14" s="1471"/>
      <c r="O14" s="1471" t="s">
        <v>455</v>
      </c>
      <c r="P14" s="1471"/>
      <c r="Q14" s="1471"/>
      <c r="R14" s="1471"/>
      <c r="S14" s="1471"/>
      <c r="T14" s="1471"/>
      <c r="U14" s="1471"/>
      <c r="V14" s="1471"/>
      <c r="W14" s="1471">
        <v>0.12</v>
      </c>
      <c r="X14" s="1471"/>
      <c r="Y14" s="1471"/>
      <c r="Z14" s="1471"/>
      <c r="AA14" s="1471"/>
      <c r="AB14" s="1471" t="s">
        <v>1173</v>
      </c>
      <c r="AC14" s="1471"/>
      <c r="AD14" s="1471"/>
      <c r="AE14" s="1471"/>
      <c r="AF14" s="1471"/>
      <c r="AG14" s="1471"/>
      <c r="AH14" s="1471"/>
      <c r="AI14" s="1471"/>
      <c r="AJ14" s="1471">
        <v>0.41</v>
      </c>
      <c r="AK14" s="1471"/>
      <c r="AL14" s="1471"/>
      <c r="AM14" s="1471"/>
      <c r="AN14" s="1471"/>
      <c r="AO14" s="1471" t="s">
        <v>36</v>
      </c>
      <c r="AP14" s="1471"/>
      <c r="AQ14" s="1471"/>
      <c r="AR14" s="1471"/>
      <c r="AS14" s="1471"/>
      <c r="AT14" s="1471"/>
      <c r="AU14" s="1471"/>
      <c r="AV14" s="1471"/>
      <c r="AW14" s="1471">
        <v>3.41</v>
      </c>
      <c r="AX14" s="1471"/>
      <c r="AY14" s="1471"/>
      <c r="AZ14" s="1471"/>
      <c r="BA14" s="1473"/>
      <c r="BB14" s="19"/>
      <c r="BC14" s="7"/>
      <c r="BD14" s="7"/>
      <c r="BE14" s="7"/>
      <c r="BF14" s="7"/>
      <c r="BG14" s="7"/>
      <c r="BH14" s="7"/>
      <c r="BI14" s="7"/>
    </row>
    <row r="15" spans="1:61" ht="13.5">
      <c r="B15" s="1466" t="s">
        <v>317</v>
      </c>
      <c r="C15" s="1452"/>
      <c r="D15" s="1452"/>
      <c r="E15" s="1452"/>
      <c r="F15" s="1452"/>
      <c r="G15" s="1452"/>
      <c r="H15" s="1452"/>
      <c r="I15" s="1452"/>
      <c r="J15" s="1471">
        <v>0.98</v>
      </c>
      <c r="K15" s="1471"/>
      <c r="L15" s="1471"/>
      <c r="M15" s="1471"/>
      <c r="N15" s="1471"/>
      <c r="O15" s="1471" t="s">
        <v>456</v>
      </c>
      <c r="P15" s="1471"/>
      <c r="Q15" s="1471"/>
      <c r="R15" s="1471"/>
      <c r="S15" s="1471"/>
      <c r="T15" s="1471"/>
      <c r="U15" s="1471"/>
      <c r="V15" s="1471"/>
      <c r="W15" s="1471">
        <v>0.16</v>
      </c>
      <c r="X15" s="1471"/>
      <c r="Y15" s="1471"/>
      <c r="Z15" s="1471"/>
      <c r="AA15" s="1471"/>
      <c r="AB15" s="1471" t="s">
        <v>1174</v>
      </c>
      <c r="AC15" s="1471"/>
      <c r="AD15" s="1471"/>
      <c r="AE15" s="1471"/>
      <c r="AF15" s="1471"/>
      <c r="AG15" s="1471"/>
      <c r="AH15" s="1471"/>
      <c r="AI15" s="1471"/>
      <c r="AJ15" s="1471">
        <v>0.49</v>
      </c>
      <c r="AK15" s="1471"/>
      <c r="AL15" s="1471"/>
      <c r="AM15" s="1471"/>
      <c r="AN15" s="1471"/>
      <c r="AO15" s="1471" t="s">
        <v>56</v>
      </c>
      <c r="AP15" s="1471"/>
      <c r="AQ15" s="1471"/>
      <c r="AR15" s="1471"/>
      <c r="AS15" s="1471"/>
      <c r="AT15" s="1471"/>
      <c r="AU15" s="1471"/>
      <c r="AV15" s="1471"/>
      <c r="AW15" s="1471">
        <v>0.47</v>
      </c>
      <c r="AX15" s="1471"/>
      <c r="AY15" s="1471"/>
      <c r="AZ15" s="1471"/>
      <c r="BA15" s="1473"/>
      <c r="BB15" s="7"/>
      <c r="BC15" s="7"/>
      <c r="BD15" s="7"/>
      <c r="BE15" s="7"/>
      <c r="BF15" s="7"/>
      <c r="BG15" s="7"/>
      <c r="BH15" s="7"/>
      <c r="BI15" s="7"/>
    </row>
    <row r="16" spans="1:61" ht="13.5">
      <c r="B16" s="1466" t="s">
        <v>316</v>
      </c>
      <c r="C16" s="1452"/>
      <c r="D16" s="1452"/>
      <c r="E16" s="1452"/>
      <c r="F16" s="1452"/>
      <c r="G16" s="1452"/>
      <c r="H16" s="1452"/>
      <c r="I16" s="1452"/>
      <c r="J16" s="1471">
        <v>0.36</v>
      </c>
      <c r="K16" s="1471"/>
      <c r="L16" s="1471"/>
      <c r="M16" s="1471"/>
      <c r="N16" s="1471"/>
      <c r="O16" s="1471" t="s">
        <v>1958</v>
      </c>
      <c r="P16" s="1471"/>
      <c r="Q16" s="1471"/>
      <c r="R16" s="1471"/>
      <c r="S16" s="1471"/>
      <c r="T16" s="1471"/>
      <c r="U16" s="1471"/>
      <c r="V16" s="1471"/>
      <c r="W16" s="1471">
        <v>7.0000000000000007E-2</v>
      </c>
      <c r="X16" s="1471"/>
      <c r="Y16" s="1471"/>
      <c r="Z16" s="1471"/>
      <c r="AA16" s="1471"/>
      <c r="AB16" s="1471" t="s">
        <v>1175</v>
      </c>
      <c r="AC16" s="1471"/>
      <c r="AD16" s="1471"/>
      <c r="AE16" s="1471"/>
      <c r="AF16" s="1471"/>
      <c r="AG16" s="1471"/>
      <c r="AH16" s="1471"/>
      <c r="AI16" s="1471"/>
      <c r="AJ16" s="1471">
        <v>0.77</v>
      </c>
      <c r="AK16" s="1471"/>
      <c r="AL16" s="1471"/>
      <c r="AM16" s="1471"/>
      <c r="AN16" s="1471"/>
      <c r="AO16" s="1471" t="s">
        <v>1177</v>
      </c>
      <c r="AP16" s="1471"/>
      <c r="AQ16" s="1471"/>
      <c r="AR16" s="1471"/>
      <c r="AS16" s="1471"/>
      <c r="AT16" s="1471"/>
      <c r="AU16" s="1471"/>
      <c r="AV16" s="1471"/>
      <c r="AW16" s="1471">
        <v>0.14000000000000001</v>
      </c>
      <c r="AX16" s="1471"/>
      <c r="AY16" s="1471"/>
      <c r="AZ16" s="1471"/>
      <c r="BA16" s="1473"/>
      <c r="BB16" s="7"/>
      <c r="BC16" s="7"/>
      <c r="BD16" s="7"/>
      <c r="BE16" s="7"/>
      <c r="BF16" s="7"/>
      <c r="BG16" s="7"/>
      <c r="BH16" s="7"/>
      <c r="BI16" s="7"/>
    </row>
    <row r="17" spans="1:61" ht="13.5">
      <c r="B17" s="1482" t="s">
        <v>579</v>
      </c>
      <c r="C17" s="1483"/>
      <c r="D17" s="1483"/>
      <c r="E17" s="1483"/>
      <c r="F17" s="1483"/>
      <c r="G17" s="1483"/>
      <c r="H17" s="1483"/>
      <c r="I17" s="1483"/>
      <c r="J17" s="1470">
        <v>1.06</v>
      </c>
      <c r="K17" s="1470"/>
      <c r="L17" s="1470"/>
      <c r="M17" s="1470"/>
      <c r="N17" s="1470"/>
      <c r="O17" s="1484" t="s">
        <v>1162</v>
      </c>
      <c r="P17" s="1484"/>
      <c r="Q17" s="1484"/>
      <c r="R17" s="1484"/>
      <c r="S17" s="1484"/>
      <c r="T17" s="1484"/>
      <c r="U17" s="1484"/>
      <c r="V17" s="1484"/>
      <c r="W17" s="1470">
        <v>0.03</v>
      </c>
      <c r="X17" s="1470"/>
      <c r="Y17" s="1470"/>
      <c r="Z17" s="1470"/>
      <c r="AA17" s="1470"/>
      <c r="AB17" s="1470" t="s">
        <v>1176</v>
      </c>
      <c r="AC17" s="1470"/>
      <c r="AD17" s="1470"/>
      <c r="AE17" s="1470"/>
      <c r="AF17" s="1470"/>
      <c r="AG17" s="1470"/>
      <c r="AH17" s="1470"/>
      <c r="AI17" s="1470"/>
      <c r="AJ17" s="1470">
        <v>2.25</v>
      </c>
      <c r="AK17" s="1470"/>
      <c r="AL17" s="1470"/>
      <c r="AM17" s="1470"/>
      <c r="AN17" s="1470"/>
      <c r="AO17" s="1470" t="s">
        <v>1919</v>
      </c>
      <c r="AP17" s="1470"/>
      <c r="AQ17" s="1470"/>
      <c r="AR17" s="1470"/>
      <c r="AS17" s="1470"/>
      <c r="AT17" s="1470"/>
      <c r="AU17" s="1470"/>
      <c r="AV17" s="1470"/>
      <c r="AW17" s="1470">
        <v>0.11</v>
      </c>
      <c r="AX17" s="1470"/>
      <c r="AY17" s="1470"/>
      <c r="AZ17" s="1470"/>
      <c r="BA17" s="1481"/>
      <c r="BB17" s="7"/>
      <c r="BC17" s="7"/>
      <c r="BD17" s="7"/>
      <c r="BE17" s="7"/>
      <c r="BF17" s="7"/>
      <c r="BG17" s="7"/>
      <c r="BH17" s="7"/>
      <c r="BI17" s="7"/>
    </row>
    <row r="18" spans="1:61" ht="13.5">
      <c r="B18" s="303" t="s">
        <v>1178</v>
      </c>
    </row>
    <row r="19" spans="1:61" ht="13.5" customHeight="1">
      <c r="B19" s="303" t="s">
        <v>2225</v>
      </c>
    </row>
    <row r="20" spans="1:61" ht="11.25" customHeight="1">
      <c r="K20" s="215"/>
      <c r="W20" s="20"/>
      <c r="AK20" s="20"/>
      <c r="AW20" s="20"/>
    </row>
    <row r="21" spans="1:61" s="151" customFormat="1" ht="26.25" customHeight="1">
      <c r="A21" s="147" t="s">
        <v>1731</v>
      </c>
      <c r="B21" s="153"/>
      <c r="C21" s="153"/>
      <c r="D21" s="153"/>
      <c r="E21" s="153"/>
      <c r="F21" s="153"/>
      <c r="G21" s="153"/>
      <c r="H21" s="153"/>
      <c r="I21" s="153"/>
      <c r="J21" s="152"/>
      <c r="K21" s="152"/>
      <c r="L21" s="152"/>
      <c r="M21" s="152"/>
      <c r="N21" s="152"/>
      <c r="O21" s="153"/>
      <c r="P21" s="153"/>
      <c r="Q21" s="153"/>
      <c r="R21" s="153"/>
      <c r="S21" s="153"/>
      <c r="T21" s="153"/>
      <c r="U21" s="153"/>
      <c r="V21" s="153"/>
      <c r="W21" s="153"/>
      <c r="X21" s="153"/>
      <c r="Y21" s="152"/>
      <c r="Z21" s="152"/>
      <c r="AA21" s="152"/>
      <c r="AB21" s="152"/>
      <c r="AC21" s="152"/>
      <c r="AD21" s="152"/>
      <c r="AE21" s="152"/>
      <c r="AF21" s="152"/>
      <c r="AG21" s="152"/>
      <c r="AH21" s="152"/>
      <c r="AI21" s="152"/>
      <c r="AJ21" s="152"/>
    </row>
    <row r="22" spans="1:61" ht="15" customHeight="1">
      <c r="AA22" s="1472" t="s">
        <v>1559</v>
      </c>
      <c r="AB22" s="1447"/>
      <c r="AC22" s="1447"/>
      <c r="AD22" s="1447"/>
      <c r="AE22" s="1447"/>
      <c r="AF22" s="1447"/>
      <c r="AG22" s="1447"/>
      <c r="AH22" s="1447"/>
      <c r="AI22" s="1447"/>
      <c r="AJ22" s="1447"/>
      <c r="AK22" s="1447"/>
      <c r="AL22" s="1447"/>
      <c r="AM22" s="1447"/>
      <c r="AN22" s="1447"/>
      <c r="AO22" s="1447"/>
      <c r="AP22" s="1447"/>
      <c r="AQ22" s="1447"/>
      <c r="AR22" s="1447"/>
      <c r="AS22" s="1447"/>
      <c r="AT22" s="1447"/>
      <c r="AU22" s="1447"/>
      <c r="AV22" s="1447"/>
      <c r="AW22" s="1447"/>
      <c r="AX22" s="1447"/>
      <c r="AY22" s="1447"/>
      <c r="AZ22" s="1447"/>
      <c r="BA22" s="1447"/>
      <c r="BB22" s="1447"/>
    </row>
    <row r="23" spans="1:61" ht="24.95" customHeight="1">
      <c r="B23" s="1419" t="s">
        <v>1680</v>
      </c>
      <c r="C23" s="1420"/>
      <c r="D23" s="1420"/>
      <c r="E23" s="1420"/>
      <c r="F23" s="1420"/>
      <c r="G23" s="1420"/>
      <c r="H23" s="1420"/>
      <c r="I23" s="1420"/>
      <c r="J23" s="1480" t="s">
        <v>1565</v>
      </c>
      <c r="K23" s="1480"/>
      <c r="L23" s="1480"/>
      <c r="M23" s="1480"/>
      <c r="N23" s="1480"/>
      <c r="O23" s="1420" t="s">
        <v>1202</v>
      </c>
      <c r="P23" s="1420"/>
      <c r="Q23" s="1420"/>
      <c r="R23" s="1420"/>
      <c r="S23" s="1420"/>
      <c r="T23" s="1420" t="s">
        <v>954</v>
      </c>
      <c r="U23" s="1420"/>
      <c r="V23" s="1420"/>
      <c r="W23" s="1420"/>
      <c r="X23" s="1420"/>
      <c r="Y23" s="1420" t="s">
        <v>955</v>
      </c>
      <c r="Z23" s="1420"/>
      <c r="AA23" s="1420"/>
      <c r="AB23" s="1420"/>
      <c r="AC23" s="1420"/>
      <c r="AD23" s="1420" t="s">
        <v>1481</v>
      </c>
      <c r="AE23" s="1420"/>
      <c r="AF23" s="1420"/>
      <c r="AG23" s="1420"/>
      <c r="AH23" s="1420"/>
      <c r="AI23" s="1420" t="s">
        <v>1482</v>
      </c>
      <c r="AJ23" s="1420"/>
      <c r="AK23" s="1420"/>
      <c r="AL23" s="1420"/>
      <c r="AM23" s="1420"/>
      <c r="AN23" s="1420" t="s">
        <v>2197</v>
      </c>
      <c r="AO23" s="1420"/>
      <c r="AP23" s="1420"/>
      <c r="AQ23" s="1420"/>
      <c r="AR23" s="1420"/>
      <c r="AS23" s="1420" t="s">
        <v>1204</v>
      </c>
      <c r="AT23" s="1420"/>
      <c r="AU23" s="1420"/>
      <c r="AV23" s="1420"/>
      <c r="AW23" s="1420"/>
      <c r="AX23" s="1420" t="s">
        <v>956</v>
      </c>
      <c r="AY23" s="1420"/>
      <c r="AZ23" s="1420"/>
      <c r="BA23" s="1420"/>
      <c r="BB23" s="1433"/>
    </row>
    <row r="24" spans="1:61" ht="13.5">
      <c r="B24" s="1466" t="s">
        <v>437</v>
      </c>
      <c r="C24" s="1452"/>
      <c r="D24" s="1452"/>
      <c r="E24" s="1452"/>
      <c r="F24" s="1452"/>
      <c r="G24" s="1452"/>
      <c r="H24" s="1452"/>
      <c r="I24" s="1452"/>
      <c r="J24" s="1474">
        <f>SUM(O24:BB24)</f>
        <v>6053</v>
      </c>
      <c r="K24" s="1474"/>
      <c r="L24" s="1474"/>
      <c r="M24" s="1474"/>
      <c r="N24" s="1474"/>
      <c r="O24" s="1474">
        <v>2216</v>
      </c>
      <c r="P24" s="1474"/>
      <c r="Q24" s="1474"/>
      <c r="R24" s="1474"/>
      <c r="S24" s="1474"/>
      <c r="T24" s="1474">
        <v>243</v>
      </c>
      <c r="U24" s="1474"/>
      <c r="V24" s="1474"/>
      <c r="W24" s="1474"/>
      <c r="X24" s="1474"/>
      <c r="Y24" s="1474">
        <v>799</v>
      </c>
      <c r="Z24" s="1474"/>
      <c r="AA24" s="1474"/>
      <c r="AB24" s="1474"/>
      <c r="AC24" s="1474"/>
      <c r="AD24" s="1474">
        <v>171</v>
      </c>
      <c r="AE24" s="1474"/>
      <c r="AF24" s="1474"/>
      <c r="AG24" s="1474"/>
      <c r="AH24" s="1474"/>
      <c r="AI24" s="1474">
        <v>2</v>
      </c>
      <c r="AJ24" s="1474"/>
      <c r="AK24" s="1474"/>
      <c r="AL24" s="1474"/>
      <c r="AM24" s="1474"/>
      <c r="AN24" s="1474">
        <v>2</v>
      </c>
      <c r="AO24" s="1474"/>
      <c r="AP24" s="1474"/>
      <c r="AQ24" s="1474"/>
      <c r="AR24" s="1474"/>
      <c r="AS24" s="1474">
        <v>102</v>
      </c>
      <c r="AT24" s="1474"/>
      <c r="AU24" s="1474"/>
      <c r="AV24" s="1474"/>
      <c r="AW24" s="1474"/>
      <c r="AX24" s="1474">
        <v>2518</v>
      </c>
      <c r="AY24" s="1474"/>
      <c r="AZ24" s="1474"/>
      <c r="BA24" s="1474"/>
      <c r="BB24" s="1475"/>
    </row>
    <row r="25" spans="1:61" ht="13.5">
      <c r="B25" s="1466" t="s">
        <v>444</v>
      </c>
      <c r="C25" s="1452"/>
      <c r="D25" s="1452"/>
      <c r="E25" s="1452"/>
      <c r="F25" s="1452"/>
      <c r="G25" s="1452"/>
      <c r="H25" s="1452"/>
      <c r="I25" s="1452"/>
      <c r="J25" s="1474">
        <f>SUM(O25:BB25)</f>
        <v>6053</v>
      </c>
      <c r="K25" s="1474"/>
      <c r="L25" s="1474"/>
      <c r="M25" s="1474"/>
      <c r="N25" s="1474"/>
      <c r="O25" s="1474">
        <v>2212</v>
      </c>
      <c r="P25" s="1474"/>
      <c r="Q25" s="1474"/>
      <c r="R25" s="1474"/>
      <c r="S25" s="1474"/>
      <c r="T25" s="1474">
        <v>243</v>
      </c>
      <c r="U25" s="1474"/>
      <c r="V25" s="1474"/>
      <c r="W25" s="1474"/>
      <c r="X25" s="1474"/>
      <c r="Y25" s="1474">
        <v>803</v>
      </c>
      <c r="Z25" s="1474"/>
      <c r="AA25" s="1474"/>
      <c r="AB25" s="1474"/>
      <c r="AC25" s="1474"/>
      <c r="AD25" s="1474">
        <v>167</v>
      </c>
      <c r="AE25" s="1474"/>
      <c r="AF25" s="1474"/>
      <c r="AG25" s="1474"/>
      <c r="AH25" s="1474"/>
      <c r="AI25" s="1474">
        <v>2</v>
      </c>
      <c r="AJ25" s="1474"/>
      <c r="AK25" s="1474"/>
      <c r="AL25" s="1474"/>
      <c r="AM25" s="1474"/>
      <c r="AN25" s="1474">
        <v>2</v>
      </c>
      <c r="AO25" s="1474"/>
      <c r="AP25" s="1474"/>
      <c r="AQ25" s="1474"/>
      <c r="AR25" s="1474"/>
      <c r="AS25" s="1474">
        <v>106</v>
      </c>
      <c r="AT25" s="1474"/>
      <c r="AU25" s="1474"/>
      <c r="AV25" s="1474"/>
      <c r="AW25" s="1474"/>
      <c r="AX25" s="1474">
        <v>2518</v>
      </c>
      <c r="AY25" s="1474"/>
      <c r="AZ25" s="1474"/>
      <c r="BA25" s="1474"/>
      <c r="BB25" s="1475"/>
    </row>
    <row r="26" spans="1:61" ht="13.5">
      <c r="B26" s="1466" t="s">
        <v>886</v>
      </c>
      <c r="C26" s="1452"/>
      <c r="D26" s="1452"/>
      <c r="E26" s="1452"/>
      <c r="F26" s="1452"/>
      <c r="G26" s="1452"/>
      <c r="H26" s="1452"/>
      <c r="I26" s="1452"/>
      <c r="J26" s="1474">
        <f>SUM(O26:BB26)</f>
        <v>6053</v>
      </c>
      <c r="K26" s="1474"/>
      <c r="L26" s="1474"/>
      <c r="M26" s="1474"/>
      <c r="N26" s="1474"/>
      <c r="O26" s="1474">
        <v>2211</v>
      </c>
      <c r="P26" s="1474"/>
      <c r="Q26" s="1474"/>
      <c r="R26" s="1474"/>
      <c r="S26" s="1474"/>
      <c r="T26" s="1474">
        <v>242</v>
      </c>
      <c r="U26" s="1474"/>
      <c r="V26" s="1474"/>
      <c r="W26" s="1474"/>
      <c r="X26" s="1474"/>
      <c r="Y26" s="1474">
        <v>808</v>
      </c>
      <c r="Z26" s="1474"/>
      <c r="AA26" s="1474"/>
      <c r="AB26" s="1474"/>
      <c r="AC26" s="1474"/>
      <c r="AD26" s="1474">
        <v>168</v>
      </c>
      <c r="AE26" s="1474"/>
      <c r="AF26" s="1474"/>
      <c r="AG26" s="1474"/>
      <c r="AH26" s="1474"/>
      <c r="AI26" s="1474">
        <v>1</v>
      </c>
      <c r="AJ26" s="1474"/>
      <c r="AK26" s="1474"/>
      <c r="AL26" s="1474"/>
      <c r="AM26" s="1474"/>
      <c r="AN26" s="1474">
        <v>2</v>
      </c>
      <c r="AO26" s="1474"/>
      <c r="AP26" s="1474"/>
      <c r="AQ26" s="1474"/>
      <c r="AR26" s="1474"/>
      <c r="AS26" s="1474">
        <v>105</v>
      </c>
      <c r="AT26" s="1474"/>
      <c r="AU26" s="1474"/>
      <c r="AV26" s="1474"/>
      <c r="AW26" s="1474"/>
      <c r="AX26" s="1474">
        <v>2516</v>
      </c>
      <c r="AY26" s="1474"/>
      <c r="AZ26" s="1474"/>
      <c r="BA26" s="1474"/>
      <c r="BB26" s="1475"/>
    </row>
    <row r="27" spans="1:61" ht="13.5">
      <c r="B27" s="1466" t="s">
        <v>1962</v>
      </c>
      <c r="C27" s="1452"/>
      <c r="D27" s="1452"/>
      <c r="E27" s="1452"/>
      <c r="F27" s="1452"/>
      <c r="G27" s="1452"/>
      <c r="H27" s="1452"/>
      <c r="I27" s="1452"/>
      <c r="J27" s="1474">
        <v>6053</v>
      </c>
      <c r="K27" s="1474"/>
      <c r="L27" s="1474"/>
      <c r="M27" s="1474"/>
      <c r="N27" s="1474"/>
      <c r="O27" s="1474">
        <v>2208</v>
      </c>
      <c r="P27" s="1474"/>
      <c r="Q27" s="1474"/>
      <c r="R27" s="1474"/>
      <c r="S27" s="1474"/>
      <c r="T27" s="1474">
        <v>241</v>
      </c>
      <c r="U27" s="1474"/>
      <c r="V27" s="1474"/>
      <c r="W27" s="1474"/>
      <c r="X27" s="1474"/>
      <c r="Y27" s="1474">
        <v>814</v>
      </c>
      <c r="Z27" s="1474"/>
      <c r="AA27" s="1474"/>
      <c r="AB27" s="1474"/>
      <c r="AC27" s="1474"/>
      <c r="AD27" s="1474">
        <v>167</v>
      </c>
      <c r="AE27" s="1474"/>
      <c r="AF27" s="1474"/>
      <c r="AG27" s="1474"/>
      <c r="AH27" s="1474"/>
      <c r="AI27" s="1474">
        <v>1</v>
      </c>
      <c r="AJ27" s="1474"/>
      <c r="AK27" s="1474"/>
      <c r="AL27" s="1474"/>
      <c r="AM27" s="1474"/>
      <c r="AN27" s="1474">
        <v>2</v>
      </c>
      <c r="AO27" s="1474"/>
      <c r="AP27" s="1474"/>
      <c r="AQ27" s="1474"/>
      <c r="AR27" s="1474"/>
      <c r="AS27" s="1474">
        <v>101</v>
      </c>
      <c r="AT27" s="1474"/>
      <c r="AU27" s="1474"/>
      <c r="AV27" s="1474"/>
      <c r="AW27" s="1474"/>
      <c r="AX27" s="1474">
        <v>2519</v>
      </c>
      <c r="AY27" s="1474"/>
      <c r="AZ27" s="1474"/>
      <c r="BA27" s="1474"/>
      <c r="BB27" s="1475"/>
    </row>
    <row r="28" spans="1:61" ht="13.5">
      <c r="B28" s="1466" t="s">
        <v>2031</v>
      </c>
      <c r="C28" s="1452"/>
      <c r="D28" s="1452"/>
      <c r="E28" s="1452"/>
      <c r="F28" s="1452"/>
      <c r="G28" s="1452"/>
      <c r="H28" s="1452"/>
      <c r="I28" s="1452"/>
      <c r="J28" s="1474">
        <v>6052</v>
      </c>
      <c r="K28" s="1474"/>
      <c r="L28" s="1474"/>
      <c r="M28" s="1474"/>
      <c r="N28" s="1474"/>
      <c r="O28" s="1474">
        <v>2202</v>
      </c>
      <c r="P28" s="1474"/>
      <c r="Q28" s="1474"/>
      <c r="R28" s="1474"/>
      <c r="S28" s="1474"/>
      <c r="T28" s="1474">
        <v>240</v>
      </c>
      <c r="U28" s="1474"/>
      <c r="V28" s="1474"/>
      <c r="W28" s="1474"/>
      <c r="X28" s="1474"/>
      <c r="Y28" s="1474">
        <v>817</v>
      </c>
      <c r="Z28" s="1474"/>
      <c r="AA28" s="1474"/>
      <c r="AB28" s="1474"/>
      <c r="AC28" s="1474"/>
      <c r="AD28" s="1474">
        <v>164</v>
      </c>
      <c r="AE28" s="1474"/>
      <c r="AF28" s="1474"/>
      <c r="AG28" s="1474"/>
      <c r="AH28" s="1474"/>
      <c r="AI28" s="1474">
        <v>1</v>
      </c>
      <c r="AJ28" s="1474"/>
      <c r="AK28" s="1474"/>
      <c r="AL28" s="1474"/>
      <c r="AM28" s="1474"/>
      <c r="AN28" s="1474">
        <v>2</v>
      </c>
      <c r="AO28" s="1474"/>
      <c r="AP28" s="1474"/>
      <c r="AQ28" s="1474"/>
      <c r="AR28" s="1474"/>
      <c r="AS28" s="1474">
        <v>104</v>
      </c>
      <c r="AT28" s="1474"/>
      <c r="AU28" s="1474"/>
      <c r="AV28" s="1474"/>
      <c r="AW28" s="1474"/>
      <c r="AX28" s="1474">
        <v>2522</v>
      </c>
      <c r="AY28" s="1474"/>
      <c r="AZ28" s="1474"/>
      <c r="BA28" s="1474"/>
      <c r="BB28" s="1475"/>
    </row>
    <row r="29" spans="1:61" ht="13.5">
      <c r="B29" s="1466" t="s">
        <v>2093</v>
      </c>
      <c r="C29" s="1452"/>
      <c r="D29" s="1452"/>
      <c r="E29" s="1452"/>
      <c r="F29" s="1452"/>
      <c r="G29" s="1452"/>
      <c r="H29" s="1452"/>
      <c r="I29" s="1452"/>
      <c r="J29" s="1474">
        <v>6054</v>
      </c>
      <c r="K29" s="1474"/>
      <c r="L29" s="1474"/>
      <c r="M29" s="1474"/>
      <c r="N29" s="1474"/>
      <c r="O29" s="1474">
        <v>2196</v>
      </c>
      <c r="P29" s="1474"/>
      <c r="Q29" s="1474"/>
      <c r="R29" s="1474"/>
      <c r="S29" s="1474"/>
      <c r="T29" s="1474">
        <v>241</v>
      </c>
      <c r="U29" s="1474"/>
      <c r="V29" s="1474"/>
      <c r="W29" s="1474"/>
      <c r="X29" s="1474"/>
      <c r="Y29" s="1474">
        <v>822</v>
      </c>
      <c r="Z29" s="1474"/>
      <c r="AA29" s="1474"/>
      <c r="AB29" s="1474"/>
      <c r="AC29" s="1474"/>
      <c r="AD29" s="1474">
        <v>164</v>
      </c>
      <c r="AE29" s="1474"/>
      <c r="AF29" s="1474"/>
      <c r="AG29" s="1474"/>
      <c r="AH29" s="1474"/>
      <c r="AI29" s="1474">
        <v>1</v>
      </c>
      <c r="AJ29" s="1474"/>
      <c r="AK29" s="1474"/>
      <c r="AL29" s="1474"/>
      <c r="AM29" s="1474"/>
      <c r="AN29" s="1474">
        <v>2</v>
      </c>
      <c r="AO29" s="1474"/>
      <c r="AP29" s="1474"/>
      <c r="AQ29" s="1474"/>
      <c r="AR29" s="1474"/>
      <c r="AS29" s="1474">
        <v>103</v>
      </c>
      <c r="AT29" s="1474"/>
      <c r="AU29" s="1474"/>
      <c r="AV29" s="1474"/>
      <c r="AW29" s="1474"/>
      <c r="AX29" s="1474">
        <v>2525</v>
      </c>
      <c r="AY29" s="1474"/>
      <c r="AZ29" s="1474"/>
      <c r="BA29" s="1474"/>
      <c r="BB29" s="1475"/>
    </row>
    <row r="30" spans="1:61" ht="13.5">
      <c r="B30" s="1476" t="s">
        <v>2237</v>
      </c>
      <c r="C30" s="1477"/>
      <c r="D30" s="1477"/>
      <c r="E30" s="1477"/>
      <c r="F30" s="1477"/>
      <c r="G30" s="1477"/>
      <c r="H30" s="1477"/>
      <c r="I30" s="1477"/>
      <c r="J30" s="1478">
        <v>6053</v>
      </c>
      <c r="K30" s="1478"/>
      <c r="L30" s="1478"/>
      <c r="M30" s="1478"/>
      <c r="N30" s="1478"/>
      <c r="O30" s="1478">
        <v>2191</v>
      </c>
      <c r="P30" s="1478"/>
      <c r="Q30" s="1478"/>
      <c r="R30" s="1478"/>
      <c r="S30" s="1478"/>
      <c r="T30" s="1478">
        <v>241</v>
      </c>
      <c r="U30" s="1478"/>
      <c r="V30" s="1478"/>
      <c r="W30" s="1478"/>
      <c r="X30" s="1478"/>
      <c r="Y30" s="1478">
        <v>824</v>
      </c>
      <c r="Z30" s="1478"/>
      <c r="AA30" s="1478"/>
      <c r="AB30" s="1478"/>
      <c r="AC30" s="1478"/>
      <c r="AD30" s="1478">
        <v>163</v>
      </c>
      <c r="AE30" s="1478"/>
      <c r="AF30" s="1478"/>
      <c r="AG30" s="1478"/>
      <c r="AH30" s="1478"/>
      <c r="AI30" s="1478">
        <v>1</v>
      </c>
      <c r="AJ30" s="1478"/>
      <c r="AK30" s="1478"/>
      <c r="AL30" s="1478"/>
      <c r="AM30" s="1478"/>
      <c r="AN30" s="1478">
        <v>2</v>
      </c>
      <c r="AO30" s="1478"/>
      <c r="AP30" s="1478"/>
      <c r="AQ30" s="1478"/>
      <c r="AR30" s="1478"/>
      <c r="AS30" s="1478">
        <v>105</v>
      </c>
      <c r="AT30" s="1478"/>
      <c r="AU30" s="1478"/>
      <c r="AV30" s="1478"/>
      <c r="AW30" s="1478"/>
      <c r="AX30" s="1478">
        <v>2526</v>
      </c>
      <c r="AY30" s="1478"/>
      <c r="AZ30" s="1478"/>
      <c r="BA30" s="1478"/>
      <c r="BB30" s="1479"/>
    </row>
    <row r="31" spans="1:61" ht="13.5">
      <c r="B31" s="21" t="s">
        <v>428</v>
      </c>
      <c r="F31" s="300" t="s">
        <v>1634</v>
      </c>
      <c r="G31" s="301"/>
      <c r="H31" s="301"/>
      <c r="I31" s="301"/>
      <c r="J31" s="302"/>
      <c r="K31" s="302"/>
      <c r="L31" s="302"/>
      <c r="M31" s="302"/>
      <c r="N31" s="302"/>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row>
    <row r="32" spans="1:61" ht="13.5">
      <c r="F32" s="300" t="s">
        <v>499</v>
      </c>
      <c r="G32" s="301"/>
      <c r="H32" s="301"/>
      <c r="I32" s="301"/>
      <c r="J32" s="302"/>
      <c r="K32" s="302"/>
      <c r="L32" s="302"/>
      <c r="M32" s="302"/>
      <c r="N32" s="302"/>
      <c r="O32" s="301"/>
    </row>
    <row r="33" spans="1:54" ht="11.25" customHeight="1">
      <c r="F33" s="10"/>
    </row>
    <row r="34" spans="1:54" s="328" customFormat="1" ht="26.25" customHeight="1">
      <c r="A34" s="331" t="s">
        <v>1483</v>
      </c>
      <c r="B34" s="330"/>
      <c r="J34" s="329"/>
      <c r="K34" s="329"/>
      <c r="L34" s="329"/>
      <c r="M34" s="329"/>
      <c r="N34" s="329"/>
    </row>
    <row r="35" spans="1:54" ht="15" customHeight="1">
      <c r="AF35" s="1447" t="s">
        <v>1789</v>
      </c>
      <c r="AG35" s="1447"/>
      <c r="AH35" s="1447"/>
      <c r="AI35" s="1447"/>
      <c r="AJ35" s="1447"/>
      <c r="AK35" s="1447"/>
      <c r="AL35" s="1447"/>
      <c r="AM35" s="1447"/>
      <c r="AN35" s="1447"/>
      <c r="AO35" s="1447"/>
      <c r="AP35" s="1447"/>
      <c r="AQ35" s="1447"/>
      <c r="AR35" s="1447"/>
      <c r="AS35" s="1447"/>
      <c r="AT35" s="282"/>
      <c r="AU35" s="282"/>
      <c r="AV35" s="282"/>
      <c r="AW35" s="282"/>
      <c r="AX35" s="282"/>
      <c r="AY35" s="282"/>
      <c r="AZ35" s="282"/>
      <c r="BA35" s="282"/>
      <c r="BB35" s="282"/>
    </row>
    <row r="36" spans="1:54" ht="13.5" customHeight="1">
      <c r="B36" s="1419" t="s">
        <v>2164</v>
      </c>
      <c r="C36" s="1420"/>
      <c r="D36" s="1420"/>
      <c r="E36" s="1420"/>
      <c r="F36" s="1420"/>
      <c r="G36" s="1420"/>
      <c r="H36" s="1420"/>
      <c r="I36" s="1420" t="s">
        <v>2165</v>
      </c>
      <c r="J36" s="1420"/>
      <c r="K36" s="1420"/>
      <c r="L36" s="1420"/>
      <c r="M36" s="1420"/>
      <c r="N36" s="1420"/>
      <c r="O36" s="1420"/>
      <c r="P36" s="1420"/>
      <c r="Q36" s="1420"/>
      <c r="R36" s="1420"/>
      <c r="S36" s="1420"/>
      <c r="T36" s="1420"/>
      <c r="U36" s="1420"/>
      <c r="V36" s="1420" t="s">
        <v>2166</v>
      </c>
      <c r="W36" s="1420"/>
      <c r="X36" s="1420"/>
      <c r="Y36" s="1420"/>
      <c r="Z36" s="1420"/>
      <c r="AA36" s="1420"/>
      <c r="AB36" s="1420"/>
      <c r="AC36" s="1420"/>
      <c r="AD36" s="1469" t="s">
        <v>2167</v>
      </c>
      <c r="AE36" s="1420"/>
      <c r="AF36" s="1420"/>
      <c r="AG36" s="1420"/>
      <c r="AH36" s="1420"/>
      <c r="AI36" s="1420"/>
      <c r="AJ36" s="1420"/>
      <c r="AK36" s="1420"/>
      <c r="AL36" s="1469" t="s">
        <v>2168</v>
      </c>
      <c r="AM36" s="1420"/>
      <c r="AN36" s="1420"/>
      <c r="AO36" s="1420"/>
      <c r="AP36" s="1420"/>
      <c r="AQ36" s="1420"/>
      <c r="AR36" s="1420"/>
      <c r="AS36" s="1433"/>
      <c r="AT36" s="11"/>
      <c r="AU36" s="11"/>
      <c r="AV36" s="11"/>
      <c r="AW36" s="11"/>
      <c r="AX36" s="11"/>
      <c r="AY36" s="11"/>
      <c r="AZ36" s="11"/>
      <c r="BA36" s="11"/>
      <c r="BB36" s="11"/>
    </row>
    <row r="37" spans="1:54" ht="13.5" customHeight="1">
      <c r="B37" s="1421"/>
      <c r="C37" s="1416"/>
      <c r="D37" s="1416"/>
      <c r="E37" s="1416"/>
      <c r="F37" s="1416"/>
      <c r="G37" s="1416"/>
      <c r="H37" s="1416"/>
      <c r="I37" s="1416" t="s">
        <v>1484</v>
      </c>
      <c r="J37" s="1416"/>
      <c r="K37" s="1416"/>
      <c r="L37" s="1416"/>
      <c r="M37" s="1416" t="s">
        <v>1485</v>
      </c>
      <c r="N37" s="1416"/>
      <c r="O37" s="1416"/>
      <c r="P37" s="1416"/>
      <c r="Q37" s="1416" t="s">
        <v>1208</v>
      </c>
      <c r="R37" s="1416"/>
      <c r="S37" s="1416"/>
      <c r="T37" s="1416"/>
      <c r="U37" s="1416"/>
      <c r="V37" s="1416"/>
      <c r="W37" s="1416"/>
      <c r="X37" s="1416"/>
      <c r="Y37" s="1416"/>
      <c r="Z37" s="1416"/>
      <c r="AA37" s="1416"/>
      <c r="AB37" s="1416"/>
      <c r="AC37" s="1416"/>
      <c r="AD37" s="1416"/>
      <c r="AE37" s="1416"/>
      <c r="AF37" s="1416"/>
      <c r="AG37" s="1416"/>
      <c r="AH37" s="1416"/>
      <c r="AI37" s="1416"/>
      <c r="AJ37" s="1416"/>
      <c r="AK37" s="1416"/>
      <c r="AL37" s="1416"/>
      <c r="AM37" s="1416"/>
      <c r="AN37" s="1416"/>
      <c r="AO37" s="1416"/>
      <c r="AP37" s="1416"/>
      <c r="AQ37" s="1416"/>
      <c r="AR37" s="1416"/>
      <c r="AS37" s="1436"/>
    </row>
    <row r="38" spans="1:54" ht="13.5">
      <c r="B38" s="1466" t="s">
        <v>1257</v>
      </c>
      <c r="C38" s="1452"/>
      <c r="D38" s="1452"/>
      <c r="E38" s="1452"/>
      <c r="F38" s="1452"/>
      <c r="G38" s="1452"/>
      <c r="H38" s="1452"/>
      <c r="I38" s="1452">
        <v>153</v>
      </c>
      <c r="J38" s="1452"/>
      <c r="K38" s="1452"/>
      <c r="L38" s="1452"/>
      <c r="M38" s="1452">
        <v>149</v>
      </c>
      <c r="N38" s="1452"/>
      <c r="O38" s="1452"/>
      <c r="P38" s="1452"/>
      <c r="Q38" s="1452">
        <v>60</v>
      </c>
      <c r="R38" s="1452"/>
      <c r="S38" s="1452"/>
      <c r="T38" s="1452"/>
      <c r="U38" s="1452"/>
      <c r="V38" s="1452">
        <v>15.7</v>
      </c>
      <c r="W38" s="1452"/>
      <c r="X38" s="1452"/>
      <c r="Y38" s="1452"/>
      <c r="Z38" s="1452"/>
      <c r="AA38" s="1452"/>
      <c r="AB38" s="1452"/>
      <c r="AC38" s="1452"/>
      <c r="AD38" s="1452">
        <v>1487.5</v>
      </c>
      <c r="AE38" s="1452"/>
      <c r="AF38" s="1452"/>
      <c r="AG38" s="1452"/>
      <c r="AH38" s="1452"/>
      <c r="AI38" s="1452"/>
      <c r="AJ38" s="1452"/>
      <c r="AK38" s="1452"/>
      <c r="AL38" s="1452">
        <v>72.2</v>
      </c>
      <c r="AM38" s="1452"/>
      <c r="AN38" s="1452"/>
      <c r="AO38" s="1452"/>
      <c r="AP38" s="1452"/>
      <c r="AQ38" s="1452"/>
      <c r="AR38" s="1452"/>
      <c r="AS38" s="1453"/>
    </row>
    <row r="39" spans="1:54" ht="13.5">
      <c r="B39" s="1466" t="s">
        <v>437</v>
      </c>
      <c r="C39" s="1452"/>
      <c r="D39" s="1452"/>
      <c r="E39" s="1452"/>
      <c r="F39" s="1452"/>
      <c r="G39" s="1452"/>
      <c r="H39" s="1452"/>
      <c r="I39" s="1452">
        <v>152</v>
      </c>
      <c r="J39" s="1452"/>
      <c r="K39" s="1452"/>
      <c r="L39" s="1452"/>
      <c r="M39" s="1452">
        <v>158</v>
      </c>
      <c r="N39" s="1452"/>
      <c r="O39" s="1452"/>
      <c r="P39" s="1452"/>
      <c r="Q39" s="1452">
        <v>55</v>
      </c>
      <c r="R39" s="1452"/>
      <c r="S39" s="1452"/>
      <c r="T39" s="1452"/>
      <c r="U39" s="1452"/>
      <c r="V39" s="1452">
        <v>15.2</v>
      </c>
      <c r="W39" s="1452"/>
      <c r="X39" s="1452"/>
      <c r="Y39" s="1452"/>
      <c r="Z39" s="1452"/>
      <c r="AA39" s="1452"/>
      <c r="AB39" s="1452"/>
      <c r="AC39" s="1452"/>
      <c r="AD39" s="1452">
        <v>1449.5</v>
      </c>
      <c r="AE39" s="1452"/>
      <c r="AF39" s="1452"/>
      <c r="AG39" s="1452"/>
      <c r="AH39" s="1452"/>
      <c r="AI39" s="1452"/>
      <c r="AJ39" s="1452"/>
      <c r="AK39" s="1452"/>
      <c r="AL39" s="1452">
        <v>72.400000000000006</v>
      </c>
      <c r="AM39" s="1452"/>
      <c r="AN39" s="1452"/>
      <c r="AO39" s="1452"/>
      <c r="AP39" s="1452"/>
      <c r="AQ39" s="1452"/>
      <c r="AR39" s="1452"/>
      <c r="AS39" s="1453"/>
    </row>
    <row r="40" spans="1:54" ht="13.5">
      <c r="B40" s="1466" t="s">
        <v>444</v>
      </c>
      <c r="C40" s="1452"/>
      <c r="D40" s="1452"/>
      <c r="E40" s="1452"/>
      <c r="F40" s="1452"/>
      <c r="G40" s="1452"/>
      <c r="H40" s="1452"/>
      <c r="I40" s="1452">
        <v>129</v>
      </c>
      <c r="J40" s="1452"/>
      <c r="K40" s="1452"/>
      <c r="L40" s="1452"/>
      <c r="M40" s="1452">
        <v>163</v>
      </c>
      <c r="N40" s="1452"/>
      <c r="O40" s="1452"/>
      <c r="P40" s="1452"/>
      <c r="Q40" s="1452">
        <v>74</v>
      </c>
      <c r="R40" s="1452"/>
      <c r="S40" s="1452"/>
      <c r="T40" s="1452"/>
      <c r="U40" s="1452"/>
      <c r="V40" s="1454">
        <v>15</v>
      </c>
      <c r="W40" s="1454"/>
      <c r="X40" s="1454"/>
      <c r="Y40" s="1454"/>
      <c r="Z40" s="1454"/>
      <c r="AA40" s="1454"/>
      <c r="AB40" s="1454"/>
      <c r="AC40" s="1454"/>
      <c r="AD40" s="1452">
        <v>1479.5</v>
      </c>
      <c r="AE40" s="1452"/>
      <c r="AF40" s="1452"/>
      <c r="AG40" s="1452"/>
      <c r="AH40" s="1452"/>
      <c r="AI40" s="1452"/>
      <c r="AJ40" s="1452"/>
      <c r="AK40" s="1452"/>
      <c r="AL40" s="1452">
        <v>72.5</v>
      </c>
      <c r="AM40" s="1452"/>
      <c r="AN40" s="1452"/>
      <c r="AO40" s="1452"/>
      <c r="AP40" s="1452"/>
      <c r="AQ40" s="1452"/>
      <c r="AR40" s="1452"/>
      <c r="AS40" s="1453"/>
    </row>
    <row r="41" spans="1:54" ht="13.5">
      <c r="B41" s="1466" t="s">
        <v>886</v>
      </c>
      <c r="C41" s="1452"/>
      <c r="D41" s="1452"/>
      <c r="E41" s="1452"/>
      <c r="F41" s="1452"/>
      <c r="G41" s="1452"/>
      <c r="H41" s="1452"/>
      <c r="I41" s="1452">
        <v>143</v>
      </c>
      <c r="J41" s="1452"/>
      <c r="K41" s="1452"/>
      <c r="L41" s="1452"/>
      <c r="M41" s="1452">
        <v>153</v>
      </c>
      <c r="N41" s="1452"/>
      <c r="O41" s="1452"/>
      <c r="P41" s="1452"/>
      <c r="Q41" s="1452">
        <v>69</v>
      </c>
      <c r="R41" s="1452"/>
      <c r="S41" s="1452"/>
      <c r="T41" s="1452"/>
      <c r="U41" s="1452"/>
      <c r="V41" s="1452">
        <v>15.5</v>
      </c>
      <c r="W41" s="1452"/>
      <c r="X41" s="1452"/>
      <c r="Y41" s="1452"/>
      <c r="Z41" s="1452"/>
      <c r="AA41" s="1452"/>
      <c r="AB41" s="1452"/>
      <c r="AC41" s="1452"/>
      <c r="AD41" s="1452">
        <v>1404.5</v>
      </c>
      <c r="AE41" s="1452"/>
      <c r="AF41" s="1452"/>
      <c r="AG41" s="1452"/>
      <c r="AH41" s="1452"/>
      <c r="AI41" s="1452"/>
      <c r="AJ41" s="1452"/>
      <c r="AK41" s="1452"/>
      <c r="AL41" s="1452">
        <v>70.400000000000006</v>
      </c>
      <c r="AM41" s="1452"/>
      <c r="AN41" s="1452"/>
      <c r="AO41" s="1452"/>
      <c r="AP41" s="1452"/>
      <c r="AQ41" s="1452"/>
      <c r="AR41" s="1452"/>
      <c r="AS41" s="1453"/>
    </row>
    <row r="42" spans="1:54" ht="13.5">
      <c r="B42" s="1466" t="s">
        <v>1962</v>
      </c>
      <c r="C42" s="1452"/>
      <c r="D42" s="1452"/>
      <c r="E42" s="1452"/>
      <c r="F42" s="1452"/>
      <c r="G42" s="1452"/>
      <c r="H42" s="1452"/>
      <c r="I42" s="1452">
        <v>115</v>
      </c>
      <c r="J42" s="1452"/>
      <c r="K42" s="1452"/>
      <c r="L42" s="1452"/>
      <c r="M42" s="1452">
        <v>184</v>
      </c>
      <c r="N42" s="1452"/>
      <c r="O42" s="1452"/>
      <c r="P42" s="1452"/>
      <c r="Q42" s="1452">
        <v>66</v>
      </c>
      <c r="R42" s="1452"/>
      <c r="S42" s="1452"/>
      <c r="T42" s="1452"/>
      <c r="U42" s="1452"/>
      <c r="V42" s="1452">
        <v>15.2</v>
      </c>
      <c r="W42" s="1452"/>
      <c r="X42" s="1452"/>
      <c r="Y42" s="1452"/>
      <c r="Z42" s="1452"/>
      <c r="AA42" s="1452"/>
      <c r="AB42" s="1452"/>
      <c r="AC42" s="1452"/>
      <c r="AD42" s="1452">
        <v>1201.5</v>
      </c>
      <c r="AE42" s="1452"/>
      <c r="AF42" s="1452"/>
      <c r="AG42" s="1452"/>
      <c r="AH42" s="1452"/>
      <c r="AI42" s="1452"/>
      <c r="AJ42" s="1452"/>
      <c r="AK42" s="1452"/>
      <c r="AL42" s="1452">
        <v>73.900000000000006</v>
      </c>
      <c r="AM42" s="1452"/>
      <c r="AN42" s="1452"/>
      <c r="AO42" s="1452"/>
      <c r="AP42" s="1452"/>
      <c r="AQ42" s="1452"/>
      <c r="AR42" s="1452"/>
      <c r="AS42" s="1453"/>
    </row>
    <row r="43" spans="1:54" ht="13.5">
      <c r="B43" s="1466" t="s">
        <v>2031</v>
      </c>
      <c r="C43" s="1452"/>
      <c r="D43" s="1452"/>
      <c r="E43" s="1452"/>
      <c r="F43" s="1452"/>
      <c r="G43" s="1452"/>
      <c r="H43" s="1452"/>
      <c r="I43" s="1452">
        <v>141</v>
      </c>
      <c r="J43" s="1452"/>
      <c r="K43" s="1452"/>
      <c r="L43" s="1452"/>
      <c r="M43" s="1452">
        <v>171</v>
      </c>
      <c r="N43" s="1452"/>
      <c r="O43" s="1452"/>
      <c r="P43" s="1452"/>
      <c r="Q43" s="1452">
        <v>53</v>
      </c>
      <c r="R43" s="1452"/>
      <c r="S43" s="1452"/>
      <c r="T43" s="1452"/>
      <c r="U43" s="1452"/>
      <c r="V43" s="1452">
        <v>15.7</v>
      </c>
      <c r="W43" s="1452"/>
      <c r="X43" s="1452"/>
      <c r="Y43" s="1452"/>
      <c r="Z43" s="1452"/>
      <c r="AA43" s="1452"/>
      <c r="AB43" s="1452"/>
      <c r="AC43" s="1452"/>
      <c r="AD43" s="1454">
        <v>1486</v>
      </c>
      <c r="AE43" s="1454"/>
      <c r="AF43" s="1454"/>
      <c r="AG43" s="1454"/>
      <c r="AH43" s="1454"/>
      <c r="AI43" s="1454"/>
      <c r="AJ43" s="1454"/>
      <c r="AK43" s="1454"/>
      <c r="AL43" s="1452">
        <v>78.5</v>
      </c>
      <c r="AM43" s="1452"/>
      <c r="AN43" s="1452"/>
      <c r="AO43" s="1452"/>
      <c r="AP43" s="1452"/>
      <c r="AQ43" s="1452"/>
      <c r="AR43" s="1452"/>
      <c r="AS43" s="1453"/>
    </row>
    <row r="44" spans="1:54" ht="13.5">
      <c r="B44" s="1466" t="s">
        <v>2093</v>
      </c>
      <c r="C44" s="1452"/>
      <c r="D44" s="1452"/>
      <c r="E44" s="1452"/>
      <c r="F44" s="1452"/>
      <c r="G44" s="1452"/>
      <c r="H44" s="1452"/>
      <c r="I44" s="1452">
        <v>139</v>
      </c>
      <c r="J44" s="1452"/>
      <c r="K44" s="1452"/>
      <c r="L44" s="1452"/>
      <c r="M44" s="1452">
        <v>192</v>
      </c>
      <c r="N44" s="1452"/>
      <c r="O44" s="1452"/>
      <c r="P44" s="1452"/>
      <c r="Q44" s="1452">
        <v>45</v>
      </c>
      <c r="R44" s="1452"/>
      <c r="S44" s="1452"/>
      <c r="T44" s="1452"/>
      <c r="U44" s="1452"/>
      <c r="V44" s="1454">
        <v>16</v>
      </c>
      <c r="W44" s="1454"/>
      <c r="X44" s="1454"/>
      <c r="Y44" s="1454"/>
      <c r="Z44" s="1454"/>
      <c r="AA44" s="1454"/>
      <c r="AB44" s="1454"/>
      <c r="AC44" s="1454"/>
      <c r="AD44" s="1454">
        <v>1280.5</v>
      </c>
      <c r="AE44" s="1454"/>
      <c r="AF44" s="1454"/>
      <c r="AG44" s="1454"/>
      <c r="AH44" s="1454"/>
      <c r="AI44" s="1454"/>
      <c r="AJ44" s="1454"/>
      <c r="AK44" s="1454"/>
      <c r="AL44" s="1454">
        <v>78</v>
      </c>
      <c r="AM44" s="1454"/>
      <c r="AN44" s="1454"/>
      <c r="AO44" s="1454"/>
      <c r="AP44" s="1454"/>
      <c r="AQ44" s="1454"/>
      <c r="AR44" s="1454"/>
      <c r="AS44" s="1455"/>
    </row>
    <row r="45" spans="1:54" ht="13.5">
      <c r="B45" s="1467" t="s">
        <v>2237</v>
      </c>
      <c r="C45" s="1468"/>
      <c r="D45" s="1468"/>
      <c r="E45" s="1468"/>
      <c r="F45" s="1468"/>
      <c r="G45" s="1468"/>
      <c r="H45" s="1468"/>
      <c r="I45" s="1457" t="s">
        <v>2084</v>
      </c>
      <c r="J45" s="1458"/>
      <c r="K45" s="1458"/>
      <c r="L45" s="1459"/>
      <c r="M45" s="1457" t="s">
        <v>2084</v>
      </c>
      <c r="N45" s="1458"/>
      <c r="O45" s="1458"/>
      <c r="P45" s="1459"/>
      <c r="Q45" s="1457" t="s">
        <v>2084</v>
      </c>
      <c r="R45" s="1458"/>
      <c r="S45" s="1458"/>
      <c r="T45" s="1458"/>
      <c r="U45" s="1459"/>
      <c r="V45" s="1463">
        <v>15</v>
      </c>
      <c r="W45" s="1463"/>
      <c r="X45" s="1463"/>
      <c r="Y45" s="1463"/>
      <c r="Z45" s="1463"/>
      <c r="AA45" s="1463"/>
      <c r="AB45" s="1463"/>
      <c r="AC45" s="1463"/>
      <c r="AD45" s="1456">
        <v>1496.5</v>
      </c>
      <c r="AE45" s="1456"/>
      <c r="AF45" s="1456"/>
      <c r="AG45" s="1456"/>
      <c r="AH45" s="1456"/>
      <c r="AI45" s="1456"/>
      <c r="AJ45" s="1456"/>
      <c r="AK45" s="1456"/>
      <c r="AL45" s="1448">
        <v>66.8</v>
      </c>
      <c r="AM45" s="1449"/>
      <c r="AN45" s="1449"/>
      <c r="AO45" s="1449"/>
      <c r="AP45" s="1449"/>
      <c r="AQ45" s="1449"/>
      <c r="AR45" s="1449"/>
      <c r="AS45" s="1450"/>
    </row>
    <row r="46" spans="1:54" ht="13.5">
      <c r="B46" s="1464" t="s">
        <v>2169</v>
      </c>
      <c r="C46" s="1465"/>
      <c r="D46" s="1465"/>
      <c r="E46" s="1465"/>
      <c r="F46" s="1465"/>
      <c r="G46" s="1465"/>
      <c r="H46" s="1465"/>
      <c r="I46" s="1457">
        <v>22</v>
      </c>
      <c r="J46" s="1458"/>
      <c r="K46" s="1458"/>
      <c r="L46" s="1459"/>
      <c r="M46" s="1457">
        <v>6</v>
      </c>
      <c r="N46" s="1458"/>
      <c r="O46" s="1458"/>
      <c r="P46" s="1459"/>
      <c r="Q46" s="1457">
        <v>3</v>
      </c>
      <c r="R46" s="1458"/>
      <c r="S46" s="1458"/>
      <c r="T46" s="1458"/>
      <c r="U46" s="1459"/>
      <c r="V46" s="1460">
        <v>3.9</v>
      </c>
      <c r="W46" s="1461"/>
      <c r="X46" s="1461"/>
      <c r="Y46" s="1461"/>
      <c r="Z46" s="1461"/>
      <c r="AA46" s="1461"/>
      <c r="AB46" s="1461"/>
      <c r="AC46" s="1462"/>
      <c r="AD46" s="1448">
        <v>68</v>
      </c>
      <c r="AE46" s="1449"/>
      <c r="AF46" s="1449"/>
      <c r="AG46" s="1449"/>
      <c r="AH46" s="1449"/>
      <c r="AI46" s="1449"/>
      <c r="AJ46" s="1449"/>
      <c r="AK46" s="1451"/>
      <c r="AL46" s="1448">
        <v>67.599999999999994</v>
      </c>
      <c r="AM46" s="1449"/>
      <c r="AN46" s="1449"/>
      <c r="AO46" s="1449"/>
      <c r="AP46" s="1449"/>
      <c r="AQ46" s="1449"/>
      <c r="AR46" s="1449"/>
      <c r="AS46" s="1450"/>
    </row>
    <row r="47" spans="1:54" ht="13.5">
      <c r="B47" s="1464" t="s">
        <v>2170</v>
      </c>
      <c r="C47" s="1465"/>
      <c r="D47" s="1465"/>
      <c r="E47" s="1465"/>
      <c r="F47" s="1465"/>
      <c r="G47" s="1465"/>
      <c r="H47" s="1465"/>
      <c r="I47" s="1457">
        <v>16</v>
      </c>
      <c r="J47" s="1458"/>
      <c r="K47" s="1458"/>
      <c r="L47" s="1459"/>
      <c r="M47" s="1457">
        <v>8</v>
      </c>
      <c r="N47" s="1458"/>
      <c r="O47" s="1458"/>
      <c r="P47" s="1459"/>
      <c r="Q47" s="1457">
        <v>4</v>
      </c>
      <c r="R47" s="1458"/>
      <c r="S47" s="1458"/>
      <c r="T47" s="1458"/>
      <c r="U47" s="1459"/>
      <c r="V47" s="1460">
        <v>3.8</v>
      </c>
      <c r="W47" s="1461"/>
      <c r="X47" s="1461"/>
      <c r="Y47" s="1461"/>
      <c r="Z47" s="1461"/>
      <c r="AA47" s="1461"/>
      <c r="AB47" s="1461"/>
      <c r="AC47" s="1462"/>
      <c r="AD47" s="1448">
        <v>63</v>
      </c>
      <c r="AE47" s="1449"/>
      <c r="AF47" s="1449"/>
      <c r="AG47" s="1449"/>
      <c r="AH47" s="1449"/>
      <c r="AI47" s="1449"/>
      <c r="AJ47" s="1449"/>
      <c r="AK47" s="1451"/>
      <c r="AL47" s="1448">
        <v>67.900000000000006</v>
      </c>
      <c r="AM47" s="1449"/>
      <c r="AN47" s="1449"/>
      <c r="AO47" s="1449"/>
      <c r="AP47" s="1449"/>
      <c r="AQ47" s="1449"/>
      <c r="AR47" s="1449"/>
      <c r="AS47" s="1450"/>
    </row>
    <row r="48" spans="1:54" ht="13.5">
      <c r="B48" s="1464" t="s">
        <v>2171</v>
      </c>
      <c r="C48" s="1465"/>
      <c r="D48" s="1465"/>
      <c r="E48" s="1465"/>
      <c r="F48" s="1465"/>
      <c r="G48" s="1465"/>
      <c r="H48" s="1465"/>
      <c r="I48" s="1457">
        <v>21</v>
      </c>
      <c r="J48" s="1458"/>
      <c r="K48" s="1458"/>
      <c r="L48" s="1459"/>
      <c r="M48" s="1457">
        <v>7</v>
      </c>
      <c r="N48" s="1458"/>
      <c r="O48" s="1458"/>
      <c r="P48" s="1459"/>
      <c r="Q48" s="1457">
        <v>3</v>
      </c>
      <c r="R48" s="1458"/>
      <c r="S48" s="1458"/>
      <c r="T48" s="1458"/>
      <c r="U48" s="1459"/>
      <c r="V48" s="1460">
        <v>7</v>
      </c>
      <c r="W48" s="1461"/>
      <c r="X48" s="1461"/>
      <c r="Y48" s="1461"/>
      <c r="Z48" s="1461"/>
      <c r="AA48" s="1461"/>
      <c r="AB48" s="1461"/>
      <c r="AC48" s="1462"/>
      <c r="AD48" s="1448">
        <v>62</v>
      </c>
      <c r="AE48" s="1449"/>
      <c r="AF48" s="1449"/>
      <c r="AG48" s="1449"/>
      <c r="AH48" s="1449"/>
      <c r="AI48" s="1449"/>
      <c r="AJ48" s="1449"/>
      <c r="AK48" s="1451"/>
      <c r="AL48" s="1448">
        <v>59.7</v>
      </c>
      <c r="AM48" s="1449"/>
      <c r="AN48" s="1449"/>
      <c r="AO48" s="1449"/>
      <c r="AP48" s="1449"/>
      <c r="AQ48" s="1449"/>
      <c r="AR48" s="1449"/>
      <c r="AS48" s="1450"/>
    </row>
    <row r="49" spans="2:52" ht="13.5">
      <c r="B49" s="1464" t="s">
        <v>141</v>
      </c>
      <c r="C49" s="1465"/>
      <c r="D49" s="1465"/>
      <c r="E49" s="1465"/>
      <c r="F49" s="1465"/>
      <c r="G49" s="1465"/>
      <c r="H49" s="1465"/>
      <c r="I49" s="1457">
        <v>21</v>
      </c>
      <c r="J49" s="1458"/>
      <c r="K49" s="1458"/>
      <c r="L49" s="1459"/>
      <c r="M49" s="1457">
        <v>6</v>
      </c>
      <c r="N49" s="1458"/>
      <c r="O49" s="1458"/>
      <c r="P49" s="1459"/>
      <c r="Q49" s="1457">
        <v>3</v>
      </c>
      <c r="R49" s="1458"/>
      <c r="S49" s="1458"/>
      <c r="T49" s="1458"/>
      <c r="U49" s="1459"/>
      <c r="V49" s="1460">
        <v>13.6</v>
      </c>
      <c r="W49" s="1461"/>
      <c r="X49" s="1461"/>
      <c r="Y49" s="1461"/>
      <c r="Z49" s="1461"/>
      <c r="AA49" s="1461"/>
      <c r="AB49" s="1461"/>
      <c r="AC49" s="1462"/>
      <c r="AD49" s="1448">
        <v>105.5</v>
      </c>
      <c r="AE49" s="1449"/>
      <c r="AF49" s="1449"/>
      <c r="AG49" s="1449"/>
      <c r="AH49" s="1449"/>
      <c r="AI49" s="1449"/>
      <c r="AJ49" s="1449"/>
      <c r="AK49" s="1451"/>
      <c r="AL49" s="1448">
        <v>62.5</v>
      </c>
      <c r="AM49" s="1449"/>
      <c r="AN49" s="1449"/>
      <c r="AO49" s="1449"/>
      <c r="AP49" s="1449"/>
      <c r="AQ49" s="1449"/>
      <c r="AR49" s="1449"/>
      <c r="AS49" s="1450"/>
    </row>
    <row r="50" spans="2:52" ht="13.5">
      <c r="B50" s="1464" t="s">
        <v>142</v>
      </c>
      <c r="C50" s="1465"/>
      <c r="D50" s="1465"/>
      <c r="E50" s="1465"/>
      <c r="F50" s="1465"/>
      <c r="G50" s="1465"/>
      <c r="H50" s="1465"/>
      <c r="I50" s="1457">
        <v>28</v>
      </c>
      <c r="J50" s="1458"/>
      <c r="K50" s="1458"/>
      <c r="L50" s="1459"/>
      <c r="M50" s="1457">
        <v>3</v>
      </c>
      <c r="N50" s="1458"/>
      <c r="O50" s="1458"/>
      <c r="P50" s="1459"/>
      <c r="Q50" s="1457">
        <v>0</v>
      </c>
      <c r="R50" s="1458"/>
      <c r="S50" s="1458"/>
      <c r="T50" s="1458"/>
      <c r="U50" s="1459"/>
      <c r="V50" s="1460">
        <v>19.899999999999999</v>
      </c>
      <c r="W50" s="1461"/>
      <c r="X50" s="1461"/>
      <c r="Y50" s="1461"/>
      <c r="Z50" s="1461"/>
      <c r="AA50" s="1461"/>
      <c r="AB50" s="1461"/>
      <c r="AC50" s="1462"/>
      <c r="AD50" s="1448">
        <v>86</v>
      </c>
      <c r="AE50" s="1449"/>
      <c r="AF50" s="1449"/>
      <c r="AG50" s="1449"/>
      <c r="AH50" s="1449"/>
      <c r="AI50" s="1449"/>
      <c r="AJ50" s="1449"/>
      <c r="AK50" s="1451"/>
      <c r="AL50" s="1448">
        <v>58.3</v>
      </c>
      <c r="AM50" s="1449"/>
      <c r="AN50" s="1449"/>
      <c r="AO50" s="1449"/>
      <c r="AP50" s="1449"/>
      <c r="AQ50" s="1449"/>
      <c r="AR50" s="1449"/>
      <c r="AS50" s="1450"/>
    </row>
    <row r="51" spans="2:52" ht="13.5">
      <c r="B51" s="1464" t="s">
        <v>143</v>
      </c>
      <c r="C51" s="1465"/>
      <c r="D51" s="1465"/>
      <c r="E51" s="1465"/>
      <c r="F51" s="1465"/>
      <c r="G51" s="1465"/>
      <c r="H51" s="1465"/>
      <c r="I51" s="1457">
        <v>24</v>
      </c>
      <c r="J51" s="1458"/>
      <c r="K51" s="1458"/>
      <c r="L51" s="1459"/>
      <c r="M51" s="1457">
        <v>4</v>
      </c>
      <c r="N51" s="1458"/>
      <c r="O51" s="1458"/>
      <c r="P51" s="1459"/>
      <c r="Q51" s="1457">
        <v>2</v>
      </c>
      <c r="R51" s="1458"/>
      <c r="S51" s="1458"/>
      <c r="T51" s="1458"/>
      <c r="U51" s="1459"/>
      <c r="V51" s="1460">
        <v>21.4</v>
      </c>
      <c r="W51" s="1461"/>
      <c r="X51" s="1461"/>
      <c r="Y51" s="1461"/>
      <c r="Z51" s="1461"/>
      <c r="AA51" s="1461"/>
      <c r="AB51" s="1461"/>
      <c r="AC51" s="1462"/>
      <c r="AD51" s="1448">
        <v>173.5</v>
      </c>
      <c r="AE51" s="1449"/>
      <c r="AF51" s="1449"/>
      <c r="AG51" s="1449"/>
      <c r="AH51" s="1449"/>
      <c r="AI51" s="1449"/>
      <c r="AJ51" s="1449"/>
      <c r="AK51" s="1451"/>
      <c r="AL51" s="1448">
        <v>62.7</v>
      </c>
      <c r="AM51" s="1449"/>
      <c r="AN51" s="1449"/>
      <c r="AO51" s="1449"/>
      <c r="AP51" s="1449"/>
      <c r="AQ51" s="1449"/>
      <c r="AR51" s="1449"/>
      <c r="AS51" s="1450"/>
    </row>
    <row r="52" spans="2:52" ht="13.5">
      <c r="B52" s="1464" t="s">
        <v>144</v>
      </c>
      <c r="C52" s="1465"/>
      <c r="D52" s="1465"/>
      <c r="E52" s="1465"/>
      <c r="F52" s="1465"/>
      <c r="G52" s="1465"/>
      <c r="H52" s="1465"/>
      <c r="I52" s="1457">
        <v>24</v>
      </c>
      <c r="J52" s="1458"/>
      <c r="K52" s="1458"/>
      <c r="L52" s="1459"/>
      <c r="M52" s="1457">
        <v>6</v>
      </c>
      <c r="N52" s="1458"/>
      <c r="O52" s="1458"/>
      <c r="P52" s="1459"/>
      <c r="Q52" s="1457">
        <v>1</v>
      </c>
      <c r="R52" s="1458"/>
      <c r="S52" s="1458"/>
      <c r="T52" s="1458"/>
      <c r="U52" s="1459"/>
      <c r="V52" s="1460">
        <v>27.4</v>
      </c>
      <c r="W52" s="1461"/>
      <c r="X52" s="1461"/>
      <c r="Y52" s="1461"/>
      <c r="Z52" s="1461"/>
      <c r="AA52" s="1461"/>
      <c r="AB52" s="1461"/>
      <c r="AC52" s="1462"/>
      <c r="AD52" s="1448">
        <v>170.5</v>
      </c>
      <c r="AE52" s="1449"/>
      <c r="AF52" s="1449"/>
      <c r="AG52" s="1449"/>
      <c r="AH52" s="1449"/>
      <c r="AI52" s="1449"/>
      <c r="AJ52" s="1449"/>
      <c r="AK52" s="1451"/>
      <c r="AL52" s="1448">
        <v>72.900000000000006</v>
      </c>
      <c r="AM52" s="1449"/>
      <c r="AN52" s="1449"/>
      <c r="AO52" s="1449"/>
      <c r="AP52" s="1449"/>
      <c r="AQ52" s="1449"/>
      <c r="AR52" s="1449"/>
      <c r="AS52" s="1450"/>
    </row>
    <row r="53" spans="2:52" ht="13.5">
      <c r="B53" s="1464" t="s">
        <v>145</v>
      </c>
      <c r="C53" s="1465"/>
      <c r="D53" s="1465"/>
      <c r="E53" s="1465"/>
      <c r="F53" s="1465"/>
      <c r="G53" s="1465"/>
      <c r="H53" s="1465"/>
      <c r="I53" s="1457" t="s">
        <v>2338</v>
      </c>
      <c r="J53" s="1458"/>
      <c r="K53" s="1458"/>
      <c r="L53" s="1459"/>
      <c r="M53" s="1457" t="s">
        <v>2338</v>
      </c>
      <c r="N53" s="1458"/>
      <c r="O53" s="1458"/>
      <c r="P53" s="1459"/>
      <c r="Q53" s="1457" t="s">
        <v>2338</v>
      </c>
      <c r="R53" s="1458"/>
      <c r="S53" s="1458"/>
      <c r="T53" s="1458"/>
      <c r="U53" s="1459"/>
      <c r="V53" s="1460">
        <v>27.6</v>
      </c>
      <c r="W53" s="1461"/>
      <c r="X53" s="1461"/>
      <c r="Y53" s="1461"/>
      <c r="Z53" s="1461"/>
      <c r="AA53" s="1461"/>
      <c r="AB53" s="1461"/>
      <c r="AC53" s="1462"/>
      <c r="AD53" s="1448">
        <v>158.5</v>
      </c>
      <c r="AE53" s="1449"/>
      <c r="AF53" s="1449"/>
      <c r="AG53" s="1449"/>
      <c r="AH53" s="1449"/>
      <c r="AI53" s="1449"/>
      <c r="AJ53" s="1449"/>
      <c r="AK53" s="1451"/>
      <c r="AL53" s="1448">
        <v>69.8</v>
      </c>
      <c r="AM53" s="1449"/>
      <c r="AN53" s="1449"/>
      <c r="AO53" s="1449"/>
      <c r="AP53" s="1449"/>
      <c r="AQ53" s="1449"/>
      <c r="AR53" s="1449"/>
      <c r="AS53" s="1450"/>
    </row>
    <row r="54" spans="2:52" ht="13.5">
      <c r="B54" s="1464" t="s">
        <v>146</v>
      </c>
      <c r="C54" s="1465"/>
      <c r="D54" s="1465"/>
      <c r="E54" s="1465"/>
      <c r="F54" s="1465"/>
      <c r="G54" s="1465"/>
      <c r="H54" s="1465"/>
      <c r="I54" s="1457" t="s">
        <v>2338</v>
      </c>
      <c r="J54" s="1458"/>
      <c r="K54" s="1458"/>
      <c r="L54" s="1459"/>
      <c r="M54" s="1457" t="s">
        <v>2338</v>
      </c>
      <c r="N54" s="1458"/>
      <c r="O54" s="1458"/>
      <c r="P54" s="1459"/>
      <c r="Q54" s="1457" t="s">
        <v>2338</v>
      </c>
      <c r="R54" s="1458"/>
      <c r="S54" s="1458"/>
      <c r="T54" s="1458"/>
      <c r="U54" s="1459"/>
      <c r="V54" s="1460">
        <v>22.6</v>
      </c>
      <c r="W54" s="1461"/>
      <c r="X54" s="1461"/>
      <c r="Y54" s="1461"/>
      <c r="Z54" s="1461"/>
      <c r="AA54" s="1461"/>
      <c r="AB54" s="1461"/>
      <c r="AC54" s="1462"/>
      <c r="AD54" s="1448">
        <v>104</v>
      </c>
      <c r="AE54" s="1449"/>
      <c r="AF54" s="1449"/>
      <c r="AG54" s="1449"/>
      <c r="AH54" s="1449"/>
      <c r="AI54" s="1449"/>
      <c r="AJ54" s="1449"/>
      <c r="AK54" s="1451"/>
      <c r="AL54" s="1448">
        <v>69.7</v>
      </c>
      <c r="AM54" s="1449"/>
      <c r="AN54" s="1449"/>
      <c r="AO54" s="1449"/>
      <c r="AP54" s="1449"/>
      <c r="AQ54" s="1449"/>
      <c r="AR54" s="1449"/>
      <c r="AS54" s="1450"/>
    </row>
    <row r="55" spans="2:52" ht="13.5">
      <c r="B55" s="1464" t="s">
        <v>147</v>
      </c>
      <c r="C55" s="1465"/>
      <c r="D55" s="1465"/>
      <c r="E55" s="1465"/>
      <c r="F55" s="1465"/>
      <c r="G55" s="1465"/>
      <c r="H55" s="1465"/>
      <c r="I55" s="1457" t="s">
        <v>2338</v>
      </c>
      <c r="J55" s="1458"/>
      <c r="K55" s="1458"/>
      <c r="L55" s="1459"/>
      <c r="M55" s="1457" t="s">
        <v>2338</v>
      </c>
      <c r="N55" s="1458"/>
      <c r="O55" s="1458"/>
      <c r="P55" s="1459"/>
      <c r="Q55" s="1457" t="s">
        <v>2338</v>
      </c>
      <c r="R55" s="1458"/>
      <c r="S55" s="1458"/>
      <c r="T55" s="1458"/>
      <c r="U55" s="1459"/>
      <c r="V55" s="1460">
        <v>17.100000000000001</v>
      </c>
      <c r="W55" s="1461"/>
      <c r="X55" s="1461"/>
      <c r="Y55" s="1461"/>
      <c r="Z55" s="1461"/>
      <c r="AA55" s="1461"/>
      <c r="AB55" s="1461"/>
      <c r="AC55" s="1462"/>
      <c r="AD55" s="1448">
        <v>438.5</v>
      </c>
      <c r="AE55" s="1449"/>
      <c r="AF55" s="1449"/>
      <c r="AG55" s="1449"/>
      <c r="AH55" s="1449"/>
      <c r="AI55" s="1449"/>
      <c r="AJ55" s="1449"/>
      <c r="AK55" s="1451"/>
      <c r="AL55" s="1448">
        <v>77</v>
      </c>
      <c r="AM55" s="1449"/>
      <c r="AN55" s="1449"/>
      <c r="AO55" s="1449"/>
      <c r="AP55" s="1449"/>
      <c r="AQ55" s="1449"/>
      <c r="AR55" s="1449"/>
      <c r="AS55" s="1450"/>
    </row>
    <row r="56" spans="2:52" ht="13.5">
      <c r="B56" s="1464" t="s">
        <v>148</v>
      </c>
      <c r="C56" s="1465"/>
      <c r="D56" s="1465"/>
      <c r="E56" s="1465"/>
      <c r="F56" s="1465"/>
      <c r="G56" s="1465"/>
      <c r="H56" s="1465"/>
      <c r="I56" s="1457" t="s">
        <v>2338</v>
      </c>
      <c r="J56" s="1458"/>
      <c r="K56" s="1458"/>
      <c r="L56" s="1459"/>
      <c r="M56" s="1457" t="s">
        <v>2338</v>
      </c>
      <c r="N56" s="1458"/>
      <c r="O56" s="1458"/>
      <c r="P56" s="1459"/>
      <c r="Q56" s="1457" t="s">
        <v>2338</v>
      </c>
      <c r="R56" s="1458"/>
      <c r="S56" s="1458"/>
      <c r="T56" s="1458"/>
      <c r="U56" s="1459"/>
      <c r="V56" s="1460">
        <v>10.5</v>
      </c>
      <c r="W56" s="1461"/>
      <c r="X56" s="1461"/>
      <c r="Y56" s="1461"/>
      <c r="Z56" s="1461"/>
      <c r="AA56" s="1461"/>
      <c r="AB56" s="1461"/>
      <c r="AC56" s="1462"/>
      <c r="AD56" s="1448">
        <v>42</v>
      </c>
      <c r="AE56" s="1449"/>
      <c r="AF56" s="1449"/>
      <c r="AG56" s="1449"/>
      <c r="AH56" s="1449"/>
      <c r="AI56" s="1449"/>
      <c r="AJ56" s="1449"/>
      <c r="AK56" s="1451"/>
      <c r="AL56" s="1448">
        <v>69.2</v>
      </c>
      <c r="AM56" s="1449"/>
      <c r="AN56" s="1449"/>
      <c r="AO56" s="1449"/>
      <c r="AP56" s="1449"/>
      <c r="AQ56" s="1449"/>
      <c r="AR56" s="1449"/>
      <c r="AS56" s="1450"/>
    </row>
    <row r="57" spans="2:52" ht="13.5" customHeight="1">
      <c r="B57" s="1489" t="s">
        <v>149</v>
      </c>
      <c r="C57" s="1490"/>
      <c r="D57" s="1490"/>
      <c r="E57" s="1490"/>
      <c r="F57" s="1490"/>
      <c r="G57" s="1490"/>
      <c r="H57" s="1490"/>
      <c r="I57" s="1491" t="s">
        <v>2338</v>
      </c>
      <c r="J57" s="1492"/>
      <c r="K57" s="1492"/>
      <c r="L57" s="1493"/>
      <c r="M57" s="1491" t="s">
        <v>2338</v>
      </c>
      <c r="N57" s="1492"/>
      <c r="O57" s="1492"/>
      <c r="P57" s="1493"/>
      <c r="Q57" s="1491" t="s">
        <v>2338</v>
      </c>
      <c r="R57" s="1492"/>
      <c r="S57" s="1492"/>
      <c r="T57" s="1492"/>
      <c r="U57" s="1493"/>
      <c r="V57" s="1494">
        <v>4.9000000000000004</v>
      </c>
      <c r="W57" s="1495"/>
      <c r="X57" s="1495"/>
      <c r="Y57" s="1495"/>
      <c r="Z57" s="1495"/>
      <c r="AA57" s="1495"/>
      <c r="AB57" s="1495"/>
      <c r="AC57" s="1496"/>
      <c r="AD57" s="1486">
        <v>25</v>
      </c>
      <c r="AE57" s="1487"/>
      <c r="AF57" s="1487"/>
      <c r="AG57" s="1487"/>
      <c r="AH57" s="1487"/>
      <c r="AI57" s="1487"/>
      <c r="AJ57" s="1487"/>
      <c r="AK57" s="1497"/>
      <c r="AL57" s="1486">
        <v>63.8</v>
      </c>
      <c r="AM57" s="1487"/>
      <c r="AN57" s="1487"/>
      <c r="AO57" s="1487"/>
      <c r="AP57" s="1487"/>
      <c r="AQ57" s="1487"/>
      <c r="AR57" s="1487"/>
      <c r="AS57" s="1488"/>
      <c r="AT57" s="14"/>
    </row>
    <row r="58" spans="2:52" ht="13.5" customHeight="1">
      <c r="D58" s="312" t="s">
        <v>2172</v>
      </c>
      <c r="H58" s="14"/>
      <c r="I58" s="14"/>
      <c r="M58" s="3"/>
      <c r="N58" s="3"/>
    </row>
    <row r="59" spans="2:52" ht="13.5" customHeight="1">
      <c r="D59" s="312" t="s">
        <v>2173</v>
      </c>
      <c r="H59" s="14"/>
      <c r="I59" s="14"/>
      <c r="M59" s="3"/>
      <c r="N59" s="3"/>
    </row>
    <row r="60" spans="2:52" ht="13.5" customHeight="1">
      <c r="D60" s="312" t="s">
        <v>2174</v>
      </c>
      <c r="H60" s="14"/>
      <c r="I60" s="14"/>
      <c r="M60" s="3"/>
      <c r="N60" s="3"/>
    </row>
    <row r="61" spans="2:52" ht="13.5" customHeight="1">
      <c r="D61" s="312" t="s">
        <v>2339</v>
      </c>
      <c r="H61" s="14"/>
      <c r="I61" s="14"/>
      <c r="M61" s="3"/>
      <c r="N61" s="3"/>
    </row>
    <row r="62" spans="2:52" ht="24.95" customHeight="1">
      <c r="F62" s="1445"/>
      <c r="G62" s="1446"/>
      <c r="H62" s="1446"/>
      <c r="I62" s="1446"/>
      <c r="J62" s="1446"/>
      <c r="K62" s="1446"/>
      <c r="L62" s="1446"/>
      <c r="M62" s="1446"/>
      <c r="N62" s="1446"/>
      <c r="O62" s="1446"/>
      <c r="P62" s="1446"/>
      <c r="Q62" s="1446"/>
      <c r="R62" s="1446"/>
      <c r="S62" s="1446"/>
      <c r="T62" s="1446"/>
      <c r="U62" s="1446"/>
      <c r="V62" s="1446"/>
      <c r="W62" s="1446"/>
      <c r="X62" s="1446"/>
      <c r="Y62" s="1446"/>
      <c r="Z62" s="1446"/>
      <c r="AA62" s="1446"/>
      <c r="AB62" s="1446"/>
      <c r="AC62" s="1446"/>
      <c r="AD62" s="1446"/>
      <c r="AE62" s="1446"/>
      <c r="AF62" s="1446"/>
      <c r="AG62" s="1446"/>
      <c r="AH62" s="1446"/>
      <c r="AI62" s="1446"/>
      <c r="AJ62" s="1446"/>
      <c r="AK62" s="1446"/>
      <c r="AL62" s="1446"/>
      <c r="AM62" s="1446"/>
      <c r="AN62" s="1446"/>
      <c r="AO62" s="1446"/>
      <c r="AP62" s="1446"/>
      <c r="AQ62" s="1446"/>
      <c r="AR62" s="1446"/>
      <c r="AS62" s="1446"/>
      <c r="AT62" s="1446"/>
      <c r="AU62" s="1446"/>
      <c r="AV62" s="1446"/>
      <c r="AW62" s="1446"/>
      <c r="AX62" s="1446"/>
      <c r="AY62" s="1446"/>
      <c r="AZ62" s="1446"/>
    </row>
  </sheetData>
  <mergeCells count="352">
    <mergeCell ref="AL57:AS57"/>
    <mergeCell ref="B57:H57"/>
    <mergeCell ref="I57:L57"/>
    <mergeCell ref="M57:P57"/>
    <mergeCell ref="Q57:U57"/>
    <mergeCell ref="V57:AC57"/>
    <mergeCell ref="AD57:AK57"/>
    <mergeCell ref="AB4:AI4"/>
    <mergeCell ref="AJ4:AN4"/>
    <mergeCell ref="AO4:AV4"/>
    <mergeCell ref="B6:I6"/>
    <mergeCell ref="J6:N6"/>
    <mergeCell ref="AB5:AI5"/>
    <mergeCell ref="AJ5:AN5"/>
    <mergeCell ref="AO5:AV5"/>
    <mergeCell ref="O7:V7"/>
    <mergeCell ref="W7:AA7"/>
    <mergeCell ref="AB8:AI8"/>
    <mergeCell ref="B10:I10"/>
    <mergeCell ref="J10:N10"/>
    <mergeCell ref="O10:V10"/>
    <mergeCell ref="W10:AA10"/>
    <mergeCell ref="AJ10:AN10"/>
    <mergeCell ref="AB10:AI10"/>
    <mergeCell ref="AW4:BA4"/>
    <mergeCell ref="B4:I4"/>
    <mergeCell ref="J4:N4"/>
    <mergeCell ref="O4:V4"/>
    <mergeCell ref="W4:AA4"/>
    <mergeCell ref="AB3:AI3"/>
    <mergeCell ref="AJ3:AN3"/>
    <mergeCell ref="AO3:AV3"/>
    <mergeCell ref="AW3:BA3"/>
    <mergeCell ref="B3:I3"/>
    <mergeCell ref="J3:N3"/>
    <mergeCell ref="O3:V3"/>
    <mergeCell ref="W3:AA3"/>
    <mergeCell ref="AW5:BA5"/>
    <mergeCell ref="B5:I5"/>
    <mergeCell ref="J5:N5"/>
    <mergeCell ref="O5:V5"/>
    <mergeCell ref="W5:AA5"/>
    <mergeCell ref="AJ8:AN8"/>
    <mergeCell ref="AO8:AV8"/>
    <mergeCell ref="AW8:BA8"/>
    <mergeCell ref="O6:V6"/>
    <mergeCell ref="W6:AA6"/>
    <mergeCell ref="AB6:AI6"/>
    <mergeCell ref="AJ6:AN6"/>
    <mergeCell ref="AB7:AI7"/>
    <mergeCell ref="AJ7:AN7"/>
    <mergeCell ref="AO6:AV6"/>
    <mergeCell ref="AW6:BA6"/>
    <mergeCell ref="AO7:AV7"/>
    <mergeCell ref="AW7:BA7"/>
    <mergeCell ref="B8:I8"/>
    <mergeCell ref="J8:N8"/>
    <mergeCell ref="O8:V8"/>
    <mergeCell ref="W8:AA8"/>
    <mergeCell ref="B7:I7"/>
    <mergeCell ref="J7:N7"/>
    <mergeCell ref="AO10:AV10"/>
    <mergeCell ref="AB9:AI9"/>
    <mergeCell ref="AJ9:AN9"/>
    <mergeCell ref="AO9:AV9"/>
    <mergeCell ref="B9:I9"/>
    <mergeCell ref="J9:N9"/>
    <mergeCell ref="J12:N12"/>
    <mergeCell ref="AW12:BA12"/>
    <mergeCell ref="AB13:AI13"/>
    <mergeCell ref="AJ13:AN13"/>
    <mergeCell ref="AO13:AV13"/>
    <mergeCell ref="AW13:BA13"/>
    <mergeCell ref="B11:I11"/>
    <mergeCell ref="J11:N11"/>
    <mergeCell ref="O11:V11"/>
    <mergeCell ref="W11:AA11"/>
    <mergeCell ref="B12:I12"/>
    <mergeCell ref="AW10:BA10"/>
    <mergeCell ref="AW9:BA9"/>
    <mergeCell ref="AO17:AV17"/>
    <mergeCell ref="AW17:BA17"/>
    <mergeCell ref="AB17:AI17"/>
    <mergeCell ref="AJ16:AN16"/>
    <mergeCell ref="AJ17:AN17"/>
    <mergeCell ref="AO16:AV16"/>
    <mergeCell ref="B13:I13"/>
    <mergeCell ref="J13:N13"/>
    <mergeCell ref="O13:V13"/>
    <mergeCell ref="W13:AA13"/>
    <mergeCell ref="B14:I14"/>
    <mergeCell ref="J14:N14"/>
    <mergeCell ref="O14:V14"/>
    <mergeCell ref="W14:AA14"/>
    <mergeCell ref="AO14:AV14"/>
    <mergeCell ref="B15:I15"/>
    <mergeCell ref="J15:N15"/>
    <mergeCell ref="B17:I17"/>
    <mergeCell ref="O15:V15"/>
    <mergeCell ref="O17:V17"/>
    <mergeCell ref="W15:AA15"/>
    <mergeCell ref="W16:AA16"/>
    <mergeCell ref="W17:AA17"/>
    <mergeCell ref="B16:I16"/>
    <mergeCell ref="AA22:BB22"/>
    <mergeCell ref="B23:I23"/>
    <mergeCell ref="J23:N23"/>
    <mergeCell ref="O23:S23"/>
    <mergeCell ref="T23:X23"/>
    <mergeCell ref="Y23:AC23"/>
    <mergeCell ref="AD23:AH23"/>
    <mergeCell ref="AI23:AM23"/>
    <mergeCell ref="AN23:AR23"/>
    <mergeCell ref="AS23:AW23"/>
    <mergeCell ref="AX23:BB23"/>
    <mergeCell ref="AN26:AR26"/>
    <mergeCell ref="AS26:AW26"/>
    <mergeCell ref="AX24:BB24"/>
    <mergeCell ref="B25:I25"/>
    <mergeCell ref="J25:N25"/>
    <mergeCell ref="O25:S25"/>
    <mergeCell ref="T25:X25"/>
    <mergeCell ref="Y25:AC25"/>
    <mergeCell ref="AD25:AH25"/>
    <mergeCell ref="AI25:AM25"/>
    <mergeCell ref="AN25:AR25"/>
    <mergeCell ref="AS25:AW25"/>
    <mergeCell ref="AX25:BB25"/>
    <mergeCell ref="B24:I24"/>
    <mergeCell ref="J24:N24"/>
    <mergeCell ref="O24:S24"/>
    <mergeCell ref="T24:X24"/>
    <mergeCell ref="Y24:AC24"/>
    <mergeCell ref="AD24:AH24"/>
    <mergeCell ref="AI24:AM24"/>
    <mergeCell ref="AN24:AR24"/>
    <mergeCell ref="AS24:AW24"/>
    <mergeCell ref="T28:X28"/>
    <mergeCell ref="Y28:AC28"/>
    <mergeCell ref="AD28:AH28"/>
    <mergeCell ref="AI28:AM28"/>
    <mergeCell ref="AN28:AR28"/>
    <mergeCell ref="AS28:AW28"/>
    <mergeCell ref="AX26:BB26"/>
    <mergeCell ref="B27:I27"/>
    <mergeCell ref="J27:N27"/>
    <mergeCell ref="O27:S27"/>
    <mergeCell ref="T27:X27"/>
    <mergeCell ref="Y27:AC27"/>
    <mergeCell ref="AD27:AH27"/>
    <mergeCell ref="AI27:AM27"/>
    <mergeCell ref="AN27:AR27"/>
    <mergeCell ref="AS27:AW27"/>
    <mergeCell ref="AX27:BB27"/>
    <mergeCell ref="B26:I26"/>
    <mergeCell ref="J26:N26"/>
    <mergeCell ref="O26:S26"/>
    <mergeCell ref="T26:X26"/>
    <mergeCell ref="Y26:AC26"/>
    <mergeCell ref="AD26:AH26"/>
    <mergeCell ref="AI26:AM26"/>
    <mergeCell ref="AX28:BB28"/>
    <mergeCell ref="Y29:AC29"/>
    <mergeCell ref="B30:I30"/>
    <mergeCell ref="J30:N30"/>
    <mergeCell ref="O30:S30"/>
    <mergeCell ref="T30:X30"/>
    <mergeCell ref="B29:I29"/>
    <mergeCell ref="J29:N29"/>
    <mergeCell ref="O29:S29"/>
    <mergeCell ref="T29:X29"/>
    <mergeCell ref="AS29:AW29"/>
    <mergeCell ref="AX30:BB30"/>
    <mergeCell ref="AX29:BB29"/>
    <mergeCell ref="Y30:AC30"/>
    <mergeCell ref="AD30:AH30"/>
    <mergeCell ref="AI30:AM30"/>
    <mergeCell ref="AN30:AR30"/>
    <mergeCell ref="AS30:AW30"/>
    <mergeCell ref="AD29:AH29"/>
    <mergeCell ref="AI29:AM29"/>
    <mergeCell ref="AN29:AR29"/>
    <mergeCell ref="B28:I28"/>
    <mergeCell ref="J28:N28"/>
    <mergeCell ref="O28:S28"/>
    <mergeCell ref="J17:N17"/>
    <mergeCell ref="J16:N16"/>
    <mergeCell ref="O16:V16"/>
    <mergeCell ref="Z2:BA2"/>
    <mergeCell ref="O9:V9"/>
    <mergeCell ref="W9:AA9"/>
    <mergeCell ref="AO11:AV11"/>
    <mergeCell ref="AW11:BA11"/>
    <mergeCell ref="AB11:AI11"/>
    <mergeCell ref="AJ11:AN11"/>
    <mergeCell ref="AW16:BA16"/>
    <mergeCell ref="AW14:BA14"/>
    <mergeCell ref="AB14:AI14"/>
    <mergeCell ref="AJ14:AN14"/>
    <mergeCell ref="AB15:AI15"/>
    <mergeCell ref="AJ15:AN15"/>
    <mergeCell ref="AO15:AV15"/>
    <mergeCell ref="AW15:BA15"/>
    <mergeCell ref="AB16:AI16"/>
    <mergeCell ref="O12:V12"/>
    <mergeCell ref="W12:AA12"/>
    <mergeCell ref="AB12:AI12"/>
    <mergeCell ref="AJ12:AN12"/>
    <mergeCell ref="AO12:AV12"/>
    <mergeCell ref="I37:L37"/>
    <mergeCell ref="M37:P37"/>
    <mergeCell ref="Q37:U37"/>
    <mergeCell ref="I36:U36"/>
    <mergeCell ref="V36:AC37"/>
    <mergeCell ref="AD36:AK37"/>
    <mergeCell ref="AL36:AS37"/>
    <mergeCell ref="B36:H37"/>
    <mergeCell ref="B38:H38"/>
    <mergeCell ref="Q38:U38"/>
    <mergeCell ref="V38:AC38"/>
    <mergeCell ref="AD38:AK38"/>
    <mergeCell ref="AL38:AS38"/>
    <mergeCell ref="B54:H54"/>
    <mergeCell ref="B55:H55"/>
    <mergeCell ref="B56:H56"/>
    <mergeCell ref="I38:L38"/>
    <mergeCell ref="M38:P38"/>
    <mergeCell ref="I39:L39"/>
    <mergeCell ref="I40:L40"/>
    <mergeCell ref="I41:L41"/>
    <mergeCell ref="I42:L42"/>
    <mergeCell ref="B39:H39"/>
    <mergeCell ref="B40:H40"/>
    <mergeCell ref="B41:H41"/>
    <mergeCell ref="B42:H42"/>
    <mergeCell ref="B43:H43"/>
    <mergeCell ref="B44:H44"/>
    <mergeCell ref="B45:H45"/>
    <mergeCell ref="B46:H46"/>
    <mergeCell ref="B47:H47"/>
    <mergeCell ref="B48:H48"/>
    <mergeCell ref="B49:H49"/>
    <mergeCell ref="B50:H50"/>
    <mergeCell ref="B51:H51"/>
    <mergeCell ref="B52:H52"/>
    <mergeCell ref="I43:L43"/>
    <mergeCell ref="B53:H53"/>
    <mergeCell ref="V44:AC44"/>
    <mergeCell ref="I51:L51"/>
    <mergeCell ref="I52:L52"/>
    <mergeCell ref="I53:L53"/>
    <mergeCell ref="M51:P51"/>
    <mergeCell ref="M52:P52"/>
    <mergeCell ref="M53:P53"/>
    <mergeCell ref="Q51:U51"/>
    <mergeCell ref="Q52:U52"/>
    <mergeCell ref="Q53:U53"/>
    <mergeCell ref="V51:AC51"/>
    <mergeCell ref="V52:AC52"/>
    <mergeCell ref="V53:AC53"/>
    <mergeCell ref="Q43:U43"/>
    <mergeCell ref="Q44:U44"/>
    <mergeCell ref="V39:AC39"/>
    <mergeCell ref="V40:AC40"/>
    <mergeCell ref="V41:AC41"/>
    <mergeCell ref="V42:AC42"/>
    <mergeCell ref="V43:AC43"/>
    <mergeCell ref="Q39:U39"/>
    <mergeCell ref="I54:L54"/>
    <mergeCell ref="Q54:U54"/>
    <mergeCell ref="I44:L44"/>
    <mergeCell ref="M39:P39"/>
    <mergeCell ref="M40:P40"/>
    <mergeCell ref="M41:P41"/>
    <mergeCell ref="M42:P42"/>
    <mergeCell ref="M43:P43"/>
    <mergeCell ref="M44:P44"/>
    <mergeCell ref="Q40:U40"/>
    <mergeCell ref="Q41:U41"/>
    <mergeCell ref="Q42:U42"/>
    <mergeCell ref="I55:L55"/>
    <mergeCell ref="I56:L56"/>
    <mergeCell ref="I45:L45"/>
    <mergeCell ref="I46:L46"/>
    <mergeCell ref="I47:L47"/>
    <mergeCell ref="I48:L48"/>
    <mergeCell ref="I49:L49"/>
    <mergeCell ref="I50:L50"/>
    <mergeCell ref="M54:P54"/>
    <mergeCell ref="M55:P55"/>
    <mergeCell ref="M56:P56"/>
    <mergeCell ref="M45:P45"/>
    <mergeCell ref="M46:P46"/>
    <mergeCell ref="M47:P47"/>
    <mergeCell ref="M48:P48"/>
    <mergeCell ref="M49:P49"/>
    <mergeCell ref="M50:P50"/>
    <mergeCell ref="Q55:U55"/>
    <mergeCell ref="Q56:U56"/>
    <mergeCell ref="Q45:U45"/>
    <mergeCell ref="Q46:U46"/>
    <mergeCell ref="Q47:U47"/>
    <mergeCell ref="Q48:U48"/>
    <mergeCell ref="Q49:U49"/>
    <mergeCell ref="Q50:U50"/>
    <mergeCell ref="V54:AC54"/>
    <mergeCell ref="V55:AC55"/>
    <mergeCell ref="V56:AC56"/>
    <mergeCell ref="V45:AC45"/>
    <mergeCell ref="V46:AC46"/>
    <mergeCell ref="V47:AC47"/>
    <mergeCell ref="V48:AC48"/>
    <mergeCell ref="V49:AC49"/>
    <mergeCell ref="V50:AC50"/>
    <mergeCell ref="AL45:AS45"/>
    <mergeCell ref="AL46:AS46"/>
    <mergeCell ref="AL47:AS47"/>
    <mergeCell ref="AL48:AS48"/>
    <mergeCell ref="AL49:AS49"/>
    <mergeCell ref="AL50:AS50"/>
    <mergeCell ref="AD55:AK55"/>
    <mergeCell ref="AD56:AK56"/>
    <mergeCell ref="AD45:AK45"/>
    <mergeCell ref="AD46:AK46"/>
    <mergeCell ref="AD47:AK47"/>
    <mergeCell ref="AD48:AK48"/>
    <mergeCell ref="AD49:AK49"/>
    <mergeCell ref="AD50:AK50"/>
    <mergeCell ref="F62:AZ62"/>
    <mergeCell ref="AF35:AS35"/>
    <mergeCell ref="AL51:AS51"/>
    <mergeCell ref="AL52:AS52"/>
    <mergeCell ref="AL53:AS53"/>
    <mergeCell ref="AL54:AS54"/>
    <mergeCell ref="AL55:AS55"/>
    <mergeCell ref="AD51:AK51"/>
    <mergeCell ref="AD52:AK52"/>
    <mergeCell ref="AD53:AK53"/>
    <mergeCell ref="AD54:AK54"/>
    <mergeCell ref="AL39:AS39"/>
    <mergeCell ref="AL40:AS40"/>
    <mergeCell ref="AL41:AS41"/>
    <mergeCell ref="AL42:AS42"/>
    <mergeCell ref="AL43:AS43"/>
    <mergeCell ref="AL44:AS44"/>
    <mergeCell ref="AD39:AK39"/>
    <mergeCell ref="AD40:AK40"/>
    <mergeCell ref="AD41:AK41"/>
    <mergeCell ref="AD42:AK42"/>
    <mergeCell ref="AD43:AK43"/>
    <mergeCell ref="AD44:AK44"/>
    <mergeCell ref="AL56:AS56"/>
  </mergeCells>
  <phoneticPr fontId="2"/>
  <pageMargins left="0.75" right="0.75" top="1" bottom="1" header="0.51200000000000001" footer="0.51200000000000001"/>
  <pageSetup paperSize="9" scale="85" orientation="portrait" r:id="rId1"/>
  <headerFooter alignWithMargins="0">
    <oddHeader>&amp;R&amp;A</oddHeader>
    <oddFooter>&amp;C－２－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I46"/>
  <sheetViews>
    <sheetView zoomScaleNormal="100" workbookViewId="0">
      <selection activeCell="C2" sqref="C2"/>
    </sheetView>
  </sheetViews>
  <sheetFormatPr defaultRowHeight="12"/>
  <cols>
    <col min="1" max="1" width="1.25" style="21" customWidth="1"/>
    <col min="2" max="2" width="3.875" style="21" customWidth="1"/>
    <col min="3" max="3" width="11.75" style="21" customWidth="1"/>
    <col min="4" max="4" width="9.75" style="21" customWidth="1"/>
    <col min="5" max="6" width="9.875" style="21" bestFit="1" customWidth="1"/>
    <col min="7" max="8" width="8.75" style="21" bestFit="1" customWidth="1"/>
    <col min="9" max="9" width="8" style="21" customWidth="1"/>
    <col min="10" max="10" width="14.25" style="21" bestFit="1" customWidth="1"/>
    <col min="11" max="12" width="3.875" style="21" customWidth="1"/>
    <col min="13" max="13" width="2.125" style="21" customWidth="1"/>
    <col min="14" max="14" width="0.75" style="21" customWidth="1"/>
    <col min="15" max="22" width="3.875" style="21" customWidth="1"/>
    <col min="23" max="23" width="6.5" style="21" customWidth="1"/>
    <col min="24" max="24" width="3.875" style="21" customWidth="1"/>
    <col min="25" max="25" width="4" style="21" customWidth="1"/>
    <col min="26" max="16384" width="9" style="21"/>
  </cols>
  <sheetData>
    <row r="1" spans="1:35" s="151" customFormat="1" ht="26.25" customHeight="1">
      <c r="A1" s="147" t="s">
        <v>2283</v>
      </c>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c r="B2" s="305"/>
      <c r="C2" s="305"/>
      <c r="D2" s="305"/>
      <c r="E2" s="305"/>
      <c r="F2" s="305"/>
      <c r="G2" s="305"/>
      <c r="H2" s="305" t="s">
        <v>508</v>
      </c>
      <c r="I2" s="305"/>
      <c r="J2" s="345" t="s">
        <v>509</v>
      </c>
    </row>
    <row r="3" spans="1:35" ht="15.95" customHeight="1">
      <c r="B3" s="2292" t="s">
        <v>510</v>
      </c>
      <c r="C3" s="2293"/>
      <c r="D3" s="2293" t="s">
        <v>771</v>
      </c>
      <c r="E3" s="2293" t="s">
        <v>766</v>
      </c>
      <c r="F3" s="1480" t="s">
        <v>362</v>
      </c>
      <c r="G3" s="1480"/>
      <c r="H3" s="1480"/>
      <c r="I3" s="1480"/>
      <c r="J3" s="1606"/>
    </row>
    <row r="4" spans="1:35" ht="18" customHeight="1">
      <c r="B4" s="2294"/>
      <c r="C4" s="2295"/>
      <c r="D4" s="2295"/>
      <c r="E4" s="2295"/>
      <c r="F4" s="1403" t="s">
        <v>363</v>
      </c>
      <c r="G4" s="1403" t="s">
        <v>364</v>
      </c>
      <c r="H4" s="1403" t="s">
        <v>2268</v>
      </c>
      <c r="I4" s="1403" t="s">
        <v>365</v>
      </c>
      <c r="J4" s="1405" t="s">
        <v>1565</v>
      </c>
      <c r="K4" s="16"/>
      <c r="L4" s="16"/>
      <c r="M4" s="30"/>
      <c r="N4" s="30"/>
      <c r="O4" s="30"/>
      <c r="P4" s="30"/>
      <c r="Q4" s="16"/>
      <c r="S4" s="16"/>
    </row>
    <row r="5" spans="1:35" ht="18" customHeight="1">
      <c r="B5" s="1506" t="s">
        <v>366</v>
      </c>
      <c r="C5" s="1441"/>
      <c r="D5" s="1067">
        <v>1808</v>
      </c>
      <c r="E5" s="1407">
        <v>151167</v>
      </c>
      <c r="F5" s="1407">
        <v>613209</v>
      </c>
      <c r="G5" s="1407">
        <v>37722</v>
      </c>
      <c r="H5" s="1407">
        <v>23191</v>
      </c>
      <c r="I5" s="1069" t="s">
        <v>2424</v>
      </c>
      <c r="J5" s="774">
        <v>674122</v>
      </c>
      <c r="K5" s="16"/>
      <c r="L5" s="16"/>
      <c r="M5" s="30"/>
      <c r="N5" s="30"/>
      <c r="O5" s="30"/>
      <c r="P5" s="30"/>
      <c r="Q5" s="16"/>
      <c r="S5" s="16"/>
    </row>
    <row r="6" spans="1:35" ht="18" customHeight="1">
      <c r="B6" s="1506">
        <v>4</v>
      </c>
      <c r="C6" s="1416"/>
      <c r="D6" s="1409">
        <v>127</v>
      </c>
      <c r="E6" s="773">
        <v>9342</v>
      </c>
      <c r="F6" s="1068">
        <v>40683</v>
      </c>
      <c r="G6" s="773">
        <v>2598</v>
      </c>
      <c r="H6" s="773">
        <v>1602</v>
      </c>
      <c r="I6" s="1069" t="s">
        <v>2425</v>
      </c>
      <c r="J6" s="774">
        <v>44883</v>
      </c>
      <c r="K6" s="16"/>
      <c r="L6" s="16"/>
      <c r="M6" s="30"/>
      <c r="N6" s="30"/>
      <c r="O6" s="30"/>
      <c r="P6" s="30"/>
      <c r="Q6" s="16"/>
      <c r="S6" s="16"/>
      <c r="W6" s="90"/>
    </row>
    <row r="7" spans="1:35" ht="18" customHeight="1">
      <c r="B7" s="1506">
        <v>5</v>
      </c>
      <c r="C7" s="1416"/>
      <c r="D7" s="1409">
        <v>287</v>
      </c>
      <c r="E7" s="773">
        <v>12314</v>
      </c>
      <c r="F7" s="1068">
        <v>48524</v>
      </c>
      <c r="G7" s="773">
        <v>2884</v>
      </c>
      <c r="H7" s="773">
        <v>1837</v>
      </c>
      <c r="I7" s="1069" t="s">
        <v>2424</v>
      </c>
      <c r="J7" s="774">
        <v>53245</v>
      </c>
      <c r="K7" s="30"/>
      <c r="L7" s="30"/>
      <c r="M7" s="16"/>
      <c r="N7" s="16"/>
      <c r="O7" s="30"/>
      <c r="P7" s="30"/>
      <c r="Q7" s="30"/>
      <c r="S7" s="30"/>
      <c r="W7" s="30"/>
    </row>
    <row r="8" spans="1:35" ht="18" customHeight="1">
      <c r="B8" s="2056">
        <v>6</v>
      </c>
      <c r="C8" s="1440"/>
      <c r="D8" s="1409">
        <v>149</v>
      </c>
      <c r="E8" s="1068">
        <v>12430</v>
      </c>
      <c r="F8" s="1070">
        <v>48875</v>
      </c>
      <c r="G8" s="1068">
        <v>2826</v>
      </c>
      <c r="H8" s="1068">
        <v>1929</v>
      </c>
      <c r="I8" s="1069" t="s">
        <v>2425</v>
      </c>
      <c r="J8" s="774">
        <v>53630</v>
      </c>
      <c r="K8" s="73"/>
      <c r="L8" s="73"/>
      <c r="M8" s="30"/>
      <c r="N8" s="30"/>
      <c r="O8" s="30"/>
      <c r="P8" s="30"/>
      <c r="Q8" s="73"/>
      <c r="S8" s="73"/>
      <c r="T8" s="87"/>
      <c r="U8" s="87"/>
      <c r="V8" s="87"/>
      <c r="W8" s="61"/>
    </row>
    <row r="9" spans="1:35" ht="18" customHeight="1">
      <c r="B9" s="2056">
        <v>7</v>
      </c>
      <c r="C9" s="1440"/>
      <c r="D9" s="1409">
        <v>216</v>
      </c>
      <c r="E9" s="1068">
        <v>14371</v>
      </c>
      <c r="F9" s="1070">
        <v>58493</v>
      </c>
      <c r="G9" s="1068">
        <v>2954</v>
      </c>
      <c r="H9" s="1068">
        <v>2029</v>
      </c>
      <c r="I9" s="1069" t="s">
        <v>2424</v>
      </c>
      <c r="J9" s="774">
        <v>63476</v>
      </c>
      <c r="K9" s="73"/>
      <c r="L9" s="73"/>
      <c r="M9" s="30"/>
      <c r="N9" s="30"/>
      <c r="O9" s="30"/>
      <c r="P9" s="30"/>
      <c r="Q9" s="73"/>
      <c r="R9" s="73"/>
      <c r="S9" s="73"/>
      <c r="T9" s="87"/>
      <c r="U9" s="87"/>
      <c r="V9" s="87"/>
      <c r="W9" s="61"/>
    </row>
    <row r="10" spans="1:35" ht="18" customHeight="1">
      <c r="B10" s="2056">
        <v>8</v>
      </c>
      <c r="C10" s="1440"/>
      <c r="D10" s="1409">
        <v>188</v>
      </c>
      <c r="E10" s="1068">
        <v>13213</v>
      </c>
      <c r="F10" s="1070">
        <v>53077</v>
      </c>
      <c r="G10" s="1068">
        <v>2725</v>
      </c>
      <c r="H10" s="1068">
        <v>1842</v>
      </c>
      <c r="I10" s="1069" t="s">
        <v>2425</v>
      </c>
      <c r="J10" s="774">
        <v>57644</v>
      </c>
      <c r="K10" s="73"/>
      <c r="L10" s="73"/>
      <c r="M10" s="30"/>
      <c r="N10" s="30"/>
      <c r="O10" s="30"/>
      <c r="P10" s="30"/>
      <c r="Q10" s="73"/>
      <c r="R10" s="73"/>
      <c r="S10" s="73"/>
      <c r="T10" s="87"/>
      <c r="U10" s="87"/>
      <c r="V10" s="87"/>
      <c r="W10" s="61"/>
    </row>
    <row r="11" spans="1:35" ht="18" customHeight="1">
      <c r="B11" s="2056">
        <v>9</v>
      </c>
      <c r="C11" s="1440"/>
      <c r="D11" s="1409">
        <v>201</v>
      </c>
      <c r="E11" s="1068">
        <v>12525</v>
      </c>
      <c r="F11" s="1070">
        <v>50083</v>
      </c>
      <c r="G11" s="1068">
        <v>2850</v>
      </c>
      <c r="H11" s="1068">
        <v>1867</v>
      </c>
      <c r="I11" s="1069" t="s">
        <v>2424</v>
      </c>
      <c r="J11" s="774">
        <v>54800</v>
      </c>
      <c r="K11" s="73"/>
      <c r="L11" s="73"/>
      <c r="M11" s="30"/>
      <c r="N11" s="30"/>
      <c r="O11" s="30"/>
      <c r="P11" s="30"/>
      <c r="Q11" s="73"/>
      <c r="R11" s="73"/>
      <c r="S11" s="73"/>
      <c r="T11" s="87"/>
      <c r="U11" s="87"/>
      <c r="V11" s="87"/>
      <c r="W11" s="61"/>
    </row>
    <row r="12" spans="1:35" ht="18" customHeight="1">
      <c r="B12" s="2056">
        <v>10</v>
      </c>
      <c r="C12" s="1440"/>
      <c r="D12" s="1409">
        <v>187</v>
      </c>
      <c r="E12" s="1068">
        <v>13264</v>
      </c>
      <c r="F12" s="1070">
        <v>52853</v>
      </c>
      <c r="G12" s="1068">
        <v>3291</v>
      </c>
      <c r="H12" s="1068">
        <v>1934</v>
      </c>
      <c r="I12" s="1069" t="s">
        <v>2425</v>
      </c>
      <c r="J12" s="774">
        <v>58078</v>
      </c>
      <c r="K12" s="73"/>
      <c r="L12" s="73"/>
      <c r="M12" s="30"/>
      <c r="N12" s="30"/>
      <c r="O12" s="30"/>
      <c r="P12" s="30"/>
      <c r="Q12" s="73"/>
      <c r="R12" s="73"/>
      <c r="S12" s="73"/>
      <c r="T12" s="87"/>
      <c r="U12" s="87"/>
      <c r="V12" s="87"/>
      <c r="W12" s="61"/>
    </row>
    <row r="13" spans="1:35" ht="18" customHeight="1">
      <c r="B13" s="2056">
        <v>11</v>
      </c>
      <c r="C13" s="1440"/>
      <c r="D13" s="1409">
        <v>126</v>
      </c>
      <c r="E13" s="1068">
        <v>11998</v>
      </c>
      <c r="F13" s="1070">
        <v>46893</v>
      </c>
      <c r="G13" s="1068">
        <v>2851</v>
      </c>
      <c r="H13" s="1068">
        <v>1842</v>
      </c>
      <c r="I13" s="1069" t="s">
        <v>2424</v>
      </c>
      <c r="J13" s="774">
        <v>51586</v>
      </c>
      <c r="K13" s="73"/>
      <c r="L13" s="73"/>
      <c r="M13" s="30"/>
      <c r="N13" s="30"/>
      <c r="O13" s="30"/>
      <c r="P13" s="30"/>
      <c r="Q13" s="73"/>
      <c r="R13" s="73"/>
      <c r="S13" s="73"/>
      <c r="T13" s="87"/>
      <c r="U13" s="87"/>
      <c r="V13" s="87"/>
      <c r="W13" s="61"/>
    </row>
    <row r="14" spans="1:35" ht="18" customHeight="1">
      <c r="B14" s="1506">
        <v>12</v>
      </c>
      <c r="C14" s="1441"/>
      <c r="D14" s="1409">
        <v>87</v>
      </c>
      <c r="E14" s="1068">
        <v>11368</v>
      </c>
      <c r="F14" s="1068">
        <v>46491</v>
      </c>
      <c r="G14" s="1068">
        <v>2916</v>
      </c>
      <c r="H14" s="1068">
        <v>1709</v>
      </c>
      <c r="I14" s="1069" t="s">
        <v>2425</v>
      </c>
      <c r="J14" s="774">
        <v>51116</v>
      </c>
      <c r="K14" s="73"/>
      <c r="L14" s="73"/>
      <c r="M14" s="30"/>
      <c r="N14" s="30"/>
      <c r="O14" s="30"/>
      <c r="P14" s="30"/>
      <c r="Q14" s="73"/>
      <c r="R14" s="73"/>
      <c r="S14" s="73"/>
      <c r="T14" s="87"/>
      <c r="U14" s="87"/>
      <c r="V14" s="87"/>
      <c r="W14" s="61"/>
    </row>
    <row r="15" spans="1:35" ht="18" customHeight="1">
      <c r="B15" s="1506">
        <v>1</v>
      </c>
      <c r="C15" s="1441"/>
      <c r="D15" s="1409">
        <v>99</v>
      </c>
      <c r="E15" s="1068">
        <v>11407</v>
      </c>
      <c r="F15" s="1068">
        <v>45326</v>
      </c>
      <c r="G15" s="1068">
        <v>2775</v>
      </c>
      <c r="H15" s="1068">
        <v>1625</v>
      </c>
      <c r="I15" s="1069" t="s">
        <v>2424</v>
      </c>
      <c r="J15" s="774">
        <v>49726</v>
      </c>
      <c r="K15" s="73"/>
      <c r="L15" s="73"/>
      <c r="M15" s="30"/>
      <c r="N15" s="30"/>
      <c r="O15" s="30"/>
      <c r="P15" s="30"/>
      <c r="Q15" s="73"/>
      <c r="R15" s="73"/>
      <c r="S15" s="73"/>
      <c r="T15" s="87"/>
      <c r="U15" s="87"/>
      <c r="V15" s="87"/>
      <c r="W15" s="61"/>
    </row>
    <row r="16" spans="1:35" ht="18" customHeight="1">
      <c r="B16" s="1506">
        <v>2</v>
      </c>
      <c r="C16" s="1441"/>
      <c r="D16" s="1409">
        <v>123</v>
      </c>
      <c r="E16" s="1068">
        <v>11732</v>
      </c>
      <c r="F16" s="1068">
        <v>47808</v>
      </c>
      <c r="G16" s="1068">
        <v>2766</v>
      </c>
      <c r="H16" s="1068">
        <v>1669</v>
      </c>
      <c r="I16" s="1069" t="s">
        <v>2425</v>
      </c>
      <c r="J16" s="774">
        <v>52243</v>
      </c>
      <c r="K16" s="73"/>
      <c r="L16" s="73"/>
      <c r="M16" s="30"/>
      <c r="N16" s="30"/>
      <c r="O16" s="30"/>
      <c r="P16" s="30"/>
      <c r="Q16" s="73"/>
      <c r="R16" s="73"/>
      <c r="S16" s="73"/>
      <c r="T16" s="87"/>
      <c r="U16" s="87"/>
      <c r="V16" s="87"/>
      <c r="W16" s="61"/>
    </row>
    <row r="17" spans="1:35" ht="18" customHeight="1">
      <c r="B17" s="1506">
        <v>3</v>
      </c>
      <c r="C17" s="2260"/>
      <c r="D17" s="1409">
        <v>132</v>
      </c>
      <c r="E17" s="773">
        <v>12503</v>
      </c>
      <c r="F17" s="1068">
        <v>50973</v>
      </c>
      <c r="G17" s="773">
        <v>3010</v>
      </c>
      <c r="H17" s="773">
        <v>1743</v>
      </c>
      <c r="I17" s="1069" t="s">
        <v>2424</v>
      </c>
      <c r="J17" s="774">
        <v>55726</v>
      </c>
      <c r="K17" s="30"/>
      <c r="L17" s="30"/>
      <c r="M17" s="30"/>
      <c r="N17" s="30"/>
      <c r="O17" s="30"/>
      <c r="P17" s="30"/>
      <c r="Q17" s="30"/>
      <c r="R17" s="30"/>
      <c r="S17" s="30"/>
      <c r="W17" s="30"/>
    </row>
    <row r="18" spans="1:35" ht="18" customHeight="1">
      <c r="B18" s="1506" t="s">
        <v>1628</v>
      </c>
      <c r="C18" s="2260"/>
      <c r="D18" s="1407">
        <v>1922</v>
      </c>
      <c r="E18" s="1407">
        <v>146467</v>
      </c>
      <c r="F18" s="1407">
        <v>590079</v>
      </c>
      <c r="G18" s="1407">
        <v>34446</v>
      </c>
      <c r="H18" s="1407">
        <v>21628</v>
      </c>
      <c r="I18" s="1069" t="s">
        <v>2425</v>
      </c>
      <c r="J18" s="1408">
        <v>646153</v>
      </c>
      <c r="K18" s="30"/>
      <c r="L18" s="30"/>
      <c r="M18" s="30"/>
      <c r="N18" s="30"/>
      <c r="O18" s="30"/>
      <c r="P18" s="30"/>
      <c r="Q18" s="30"/>
      <c r="R18" s="30"/>
      <c r="S18" s="30"/>
      <c r="W18" s="30"/>
    </row>
    <row r="19" spans="1:35" ht="18" customHeight="1">
      <c r="B19" s="2296" t="s">
        <v>1760</v>
      </c>
      <c r="C19" s="2155"/>
      <c r="D19" s="775">
        <v>160</v>
      </c>
      <c r="E19" s="775">
        <v>12206</v>
      </c>
      <c r="F19" s="775">
        <v>49173</v>
      </c>
      <c r="G19" s="775">
        <v>2871</v>
      </c>
      <c r="H19" s="775">
        <v>1802</v>
      </c>
      <c r="I19" s="1069" t="s">
        <v>2424</v>
      </c>
      <c r="J19" s="776">
        <v>53846</v>
      </c>
      <c r="K19" s="30"/>
      <c r="L19" s="30"/>
      <c r="M19" s="30"/>
      <c r="N19" s="30"/>
      <c r="O19" s="30"/>
      <c r="P19" s="30"/>
      <c r="Q19" s="30"/>
      <c r="R19" s="30"/>
      <c r="S19" s="30"/>
      <c r="W19" s="30"/>
    </row>
    <row r="20" spans="1:35" ht="18" customHeight="1">
      <c r="B20" s="2290" t="s">
        <v>1761</v>
      </c>
      <c r="C20" s="2291"/>
      <c r="D20" s="1147">
        <v>114</v>
      </c>
      <c r="E20" s="1146" t="s">
        <v>2342</v>
      </c>
      <c r="F20" s="1146" t="s">
        <v>2343</v>
      </c>
      <c r="G20" s="1146" t="s">
        <v>2344</v>
      </c>
      <c r="H20" s="1146" t="s">
        <v>2345</v>
      </c>
      <c r="I20" s="1411" t="s">
        <v>2425</v>
      </c>
      <c r="J20" s="1148" t="s">
        <v>2346</v>
      </c>
      <c r="K20" s="30"/>
      <c r="L20" s="30"/>
      <c r="M20" s="30"/>
      <c r="N20" s="30"/>
      <c r="O20" s="30"/>
      <c r="P20" s="30"/>
      <c r="Q20" s="30"/>
      <c r="R20" s="30"/>
      <c r="S20" s="30"/>
      <c r="W20" s="30"/>
    </row>
    <row r="21" spans="1:35">
      <c r="B21" s="1596"/>
      <c r="C21" s="1596"/>
      <c r="D21" s="1410"/>
      <c r="E21" s="1404"/>
      <c r="F21" s="1406"/>
      <c r="G21" s="30"/>
      <c r="H21" s="30"/>
      <c r="I21" s="2287"/>
      <c r="J21" s="2287"/>
      <c r="K21" s="30"/>
      <c r="L21" s="30"/>
      <c r="M21" s="30"/>
      <c r="N21" s="30"/>
      <c r="O21" s="30"/>
      <c r="P21" s="30"/>
      <c r="Q21" s="30"/>
      <c r="R21" s="30"/>
      <c r="S21" s="30"/>
      <c r="W21" s="30"/>
    </row>
    <row r="22" spans="1:35">
      <c r="B22" s="2289"/>
      <c r="C22" s="2289"/>
      <c r="D22" s="369"/>
      <c r="E22" s="305"/>
    </row>
    <row r="23" spans="1:35">
      <c r="B23" s="10"/>
      <c r="C23" s="10"/>
      <c r="D23" s="10"/>
      <c r="E23" s="10"/>
      <c r="F23" s="10"/>
    </row>
    <row r="24" spans="1:35" s="151" customFormat="1" ht="26.25" customHeight="1">
      <c r="A24" s="147" t="s">
        <v>2284</v>
      </c>
      <c r="B24" s="153"/>
      <c r="C24" s="153"/>
      <c r="D24" s="153"/>
      <c r="E24" s="153"/>
      <c r="F24" s="153"/>
      <c r="G24" s="153"/>
      <c r="H24" s="153"/>
      <c r="I24" s="153"/>
      <c r="J24" s="153"/>
      <c r="K24" s="153"/>
      <c r="L24" s="153"/>
      <c r="M24" s="153"/>
      <c r="N24" s="153"/>
      <c r="O24" s="153"/>
      <c r="P24" s="153"/>
      <c r="Q24" s="153"/>
      <c r="R24" s="153"/>
      <c r="S24" s="153"/>
      <c r="T24" s="153"/>
      <c r="U24" s="153"/>
      <c r="V24" s="153"/>
      <c r="W24" s="153"/>
      <c r="X24" s="152"/>
      <c r="Y24" s="152"/>
      <c r="Z24" s="152"/>
      <c r="AA24" s="152"/>
      <c r="AB24" s="152"/>
      <c r="AC24" s="152"/>
      <c r="AD24" s="152"/>
      <c r="AE24" s="152"/>
      <c r="AF24" s="152"/>
      <c r="AG24" s="152"/>
      <c r="AH24" s="152"/>
      <c r="AI24" s="152"/>
    </row>
    <row r="25" spans="1:35" ht="15.95" customHeight="1">
      <c r="D25" s="2288" t="s">
        <v>504</v>
      </c>
      <c r="E25" s="2288"/>
      <c r="F25" s="2288"/>
    </row>
    <row r="26" spans="1:35" ht="18" customHeight="1">
      <c r="B26" s="1523" t="s">
        <v>1762</v>
      </c>
      <c r="C26" s="1480"/>
      <c r="D26" s="498" t="s">
        <v>1572</v>
      </c>
      <c r="E26" s="575" t="s">
        <v>1629</v>
      </c>
      <c r="F26" s="501" t="s">
        <v>1628</v>
      </c>
      <c r="G26" s="160"/>
      <c r="H26" s="67"/>
      <c r="I26" s="67"/>
      <c r="J26" s="67"/>
      <c r="K26" s="67"/>
      <c r="L26" s="67"/>
      <c r="M26" s="67"/>
    </row>
    <row r="27" spans="1:35" ht="18" customHeight="1">
      <c r="B27" s="1506" t="s">
        <v>767</v>
      </c>
      <c r="C27" s="1441"/>
      <c r="D27" s="1127">
        <v>235</v>
      </c>
      <c r="E27" s="1068">
        <v>219</v>
      </c>
      <c r="F27" s="1120">
        <v>454</v>
      </c>
      <c r="G27" s="159"/>
      <c r="H27" s="73"/>
      <c r="I27" s="73"/>
      <c r="J27" s="73"/>
      <c r="K27" s="113"/>
      <c r="L27" s="113"/>
      <c r="M27" s="113"/>
    </row>
    <row r="28" spans="1:35" ht="18" customHeight="1">
      <c r="B28" s="1506" t="s">
        <v>768</v>
      </c>
      <c r="C28" s="1441"/>
      <c r="D28" s="1127">
        <v>998</v>
      </c>
      <c r="E28" s="1068">
        <v>1179</v>
      </c>
      <c r="F28" s="1120">
        <v>2177</v>
      </c>
      <c r="G28" s="159"/>
      <c r="H28" s="73"/>
      <c r="I28" s="73"/>
      <c r="J28" s="73"/>
      <c r="K28" s="113"/>
      <c r="L28" s="113"/>
      <c r="M28" s="113"/>
      <c r="N28" s="114"/>
    </row>
    <row r="29" spans="1:35" ht="18" customHeight="1">
      <c r="B29" s="1506" t="s">
        <v>2269</v>
      </c>
      <c r="C29" s="1441"/>
      <c r="D29" s="670">
        <v>273</v>
      </c>
      <c r="E29" s="1068">
        <v>339</v>
      </c>
      <c r="F29" s="1120">
        <v>612</v>
      </c>
      <c r="G29" s="159"/>
      <c r="H29" s="73"/>
      <c r="I29" s="73"/>
      <c r="J29" s="73"/>
      <c r="K29" s="113"/>
      <c r="L29" s="113"/>
      <c r="M29" s="113"/>
      <c r="N29" s="114"/>
    </row>
    <row r="30" spans="1:35" ht="18" customHeight="1">
      <c r="B30" s="1506" t="s">
        <v>2270</v>
      </c>
      <c r="C30" s="1441"/>
      <c r="D30" s="1127">
        <v>96</v>
      </c>
      <c r="E30" s="1068">
        <v>206</v>
      </c>
      <c r="F30" s="1120">
        <v>302</v>
      </c>
      <c r="G30" s="159"/>
      <c r="H30" s="73"/>
      <c r="I30" s="73"/>
      <c r="J30" s="73"/>
      <c r="K30" s="113"/>
      <c r="L30" s="113"/>
      <c r="M30" s="113"/>
      <c r="N30" s="114"/>
    </row>
    <row r="31" spans="1:35" ht="18" customHeight="1">
      <c r="B31" s="1506" t="s">
        <v>2271</v>
      </c>
      <c r="C31" s="1441"/>
      <c r="D31" s="1127">
        <v>165</v>
      </c>
      <c r="E31" s="1068">
        <v>308</v>
      </c>
      <c r="F31" s="1120">
        <v>473</v>
      </c>
      <c r="G31" s="159"/>
      <c r="H31" s="73"/>
      <c r="I31" s="73"/>
      <c r="J31" s="73"/>
      <c r="K31" s="113"/>
      <c r="L31" s="113"/>
      <c r="M31" s="113"/>
      <c r="N31" s="114"/>
    </row>
    <row r="32" spans="1:35" ht="18" customHeight="1">
      <c r="B32" s="1506" t="s">
        <v>2272</v>
      </c>
      <c r="C32" s="1441"/>
      <c r="D32" s="1127">
        <v>202</v>
      </c>
      <c r="E32" s="1068">
        <v>424</v>
      </c>
      <c r="F32" s="1120">
        <v>626</v>
      </c>
      <c r="G32" s="159"/>
      <c r="H32" s="73"/>
      <c r="I32" s="73"/>
      <c r="J32" s="73"/>
      <c r="K32" s="113"/>
      <c r="L32" s="113"/>
      <c r="M32" s="113"/>
      <c r="N32" s="114"/>
    </row>
    <row r="33" spans="2:13" ht="18" customHeight="1">
      <c r="B33" s="2285" t="s">
        <v>2273</v>
      </c>
      <c r="C33" s="2286"/>
      <c r="D33" s="1127">
        <v>562</v>
      </c>
      <c r="E33" s="1068">
        <v>1561</v>
      </c>
      <c r="F33" s="1120">
        <v>2123</v>
      </c>
      <c r="G33" s="159"/>
      <c r="H33" s="73"/>
      <c r="I33" s="73"/>
      <c r="J33" s="73"/>
      <c r="K33" s="113"/>
      <c r="L33" s="113"/>
      <c r="M33" s="113"/>
    </row>
    <row r="34" spans="2:13" ht="18" customHeight="1">
      <c r="B34" s="2285" t="s">
        <v>2274</v>
      </c>
      <c r="C34" s="2286"/>
      <c r="D34" s="1127">
        <v>936</v>
      </c>
      <c r="E34" s="1068">
        <v>1885</v>
      </c>
      <c r="F34" s="1120">
        <v>2821</v>
      </c>
      <c r="G34" s="159"/>
      <c r="H34" s="73"/>
      <c r="I34" s="73"/>
      <c r="J34" s="73"/>
      <c r="K34" s="113"/>
      <c r="L34" s="113"/>
      <c r="M34" s="113"/>
    </row>
    <row r="35" spans="2:13" ht="18" customHeight="1">
      <c r="B35" s="2285" t="s">
        <v>2275</v>
      </c>
      <c r="C35" s="2286"/>
      <c r="D35" s="1127">
        <v>564</v>
      </c>
      <c r="E35" s="1068">
        <v>897</v>
      </c>
      <c r="F35" s="1120">
        <v>1461</v>
      </c>
      <c r="G35" s="159"/>
      <c r="H35" s="73"/>
      <c r="I35" s="73"/>
      <c r="J35" s="73"/>
      <c r="K35" s="113"/>
      <c r="L35" s="113"/>
      <c r="M35" s="113"/>
    </row>
    <row r="36" spans="2:13" ht="18" customHeight="1">
      <c r="B36" s="2285" t="s">
        <v>2276</v>
      </c>
      <c r="C36" s="2286"/>
      <c r="D36" s="1127">
        <v>815</v>
      </c>
      <c r="E36" s="1068">
        <v>1035</v>
      </c>
      <c r="F36" s="1120">
        <v>1850</v>
      </c>
      <c r="G36" s="159"/>
      <c r="H36" s="73"/>
      <c r="I36" s="73"/>
      <c r="J36" s="73"/>
      <c r="K36" s="113"/>
      <c r="L36" s="113"/>
      <c r="M36" s="113"/>
    </row>
    <row r="37" spans="2:13" ht="18" customHeight="1">
      <c r="B37" s="2285" t="s">
        <v>2277</v>
      </c>
      <c r="C37" s="2286"/>
      <c r="D37" s="1127">
        <v>612</v>
      </c>
      <c r="E37" s="1068">
        <v>419</v>
      </c>
      <c r="F37" s="1120">
        <v>1031</v>
      </c>
      <c r="G37" s="159"/>
      <c r="H37" s="73"/>
      <c r="I37" s="73"/>
      <c r="J37" s="73"/>
      <c r="K37" s="113"/>
      <c r="L37" s="113"/>
      <c r="M37" s="113"/>
    </row>
    <row r="38" spans="2:13" ht="18" customHeight="1">
      <c r="B38" s="2285" t="s">
        <v>2278</v>
      </c>
      <c r="C38" s="2286"/>
      <c r="D38" s="1127">
        <v>118</v>
      </c>
      <c r="E38" s="1068">
        <v>76</v>
      </c>
      <c r="F38" s="1120">
        <v>194</v>
      </c>
      <c r="G38" s="159"/>
      <c r="H38" s="73"/>
      <c r="I38" s="73"/>
      <c r="J38" s="73"/>
      <c r="K38" s="113"/>
      <c r="L38" s="113"/>
      <c r="M38" s="113"/>
    </row>
    <row r="39" spans="2:13" ht="18" customHeight="1">
      <c r="B39" s="1511" t="s">
        <v>1565</v>
      </c>
      <c r="C39" s="2283"/>
      <c r="D39" s="967">
        <v>5576</v>
      </c>
      <c r="E39" s="1128">
        <v>8548</v>
      </c>
      <c r="F39" s="1058">
        <v>14124</v>
      </c>
      <c r="G39" s="159"/>
      <c r="H39" s="73"/>
      <c r="I39" s="73"/>
      <c r="J39" s="73"/>
      <c r="K39" s="113"/>
      <c r="L39" s="113"/>
      <c r="M39" s="113"/>
    </row>
    <row r="40" spans="2:13" ht="18" customHeight="1">
      <c r="B40" s="2284"/>
      <c r="C40" s="2284"/>
      <c r="D40" s="84"/>
      <c r="E40" s="161"/>
      <c r="F40" s="162"/>
      <c r="G40" s="61"/>
      <c r="H40" s="73"/>
      <c r="I40" s="73"/>
      <c r="J40" s="73"/>
      <c r="K40" s="113"/>
      <c r="L40" s="113"/>
      <c r="M40" s="113"/>
    </row>
    <row r="41" spans="2:13" ht="18" customHeight="1">
      <c r="B41" s="2282"/>
      <c r="C41" s="2282"/>
      <c r="D41" s="30"/>
      <c r="E41" s="163"/>
      <c r="F41" s="61"/>
      <c r="G41" s="61"/>
      <c r="H41" s="73"/>
      <c r="I41" s="73"/>
      <c r="J41" s="73"/>
      <c r="K41" s="113"/>
      <c r="L41" s="113"/>
      <c r="M41" s="113"/>
    </row>
    <row r="42" spans="2:13" ht="18" customHeight="1">
      <c r="B42" s="2282"/>
      <c r="C42" s="2282"/>
      <c r="D42" s="30"/>
      <c r="E42" s="163"/>
      <c r="F42" s="61"/>
      <c r="G42" s="61"/>
      <c r="H42" s="73"/>
      <c r="I42" s="73"/>
      <c r="J42" s="73"/>
      <c r="K42" s="113"/>
      <c r="L42" s="113"/>
      <c r="M42" s="113"/>
    </row>
    <row r="43" spans="2:13" ht="18" customHeight="1">
      <c r="B43" s="2282"/>
      <c r="C43" s="2282"/>
      <c r="D43" s="30"/>
      <c r="E43" s="163"/>
      <c r="F43" s="61"/>
      <c r="G43" s="61"/>
      <c r="H43" s="73"/>
      <c r="I43" s="73"/>
      <c r="J43" s="73"/>
      <c r="K43" s="113"/>
      <c r="L43" s="113"/>
      <c r="M43" s="113"/>
    </row>
    <row r="44" spans="2:13" ht="18" customHeight="1">
      <c r="B44" s="2282"/>
      <c r="C44" s="2282"/>
      <c r="D44" s="30"/>
      <c r="E44" s="163"/>
      <c r="F44" s="61"/>
      <c r="G44" s="61"/>
      <c r="H44" s="73"/>
      <c r="I44" s="73"/>
      <c r="J44" s="73"/>
      <c r="K44" s="113"/>
      <c r="L44" s="113"/>
      <c r="M44" s="113"/>
    </row>
    <row r="45" spans="2:13" ht="18" customHeight="1">
      <c r="B45" s="2282"/>
      <c r="C45" s="2282"/>
      <c r="D45" s="2282"/>
      <c r="E45" s="163"/>
      <c r="F45" s="163"/>
      <c r="G45" s="163"/>
      <c r="H45" s="73"/>
      <c r="I45" s="73"/>
      <c r="J45" s="73"/>
      <c r="K45" s="113"/>
      <c r="L45" s="113"/>
      <c r="M45" s="113"/>
    </row>
    <row r="46" spans="2:13" ht="15" customHeight="1">
      <c r="B46" s="16"/>
      <c r="C46" s="16"/>
      <c r="D46" s="16"/>
      <c r="E46" s="16"/>
      <c r="F46" s="73"/>
      <c r="G46" s="73"/>
      <c r="H46" s="73"/>
      <c r="I46" s="73"/>
      <c r="J46" s="73"/>
      <c r="K46" s="113"/>
      <c r="L46" s="113"/>
      <c r="M46" s="113"/>
    </row>
  </sheetData>
  <mergeCells count="44">
    <mergeCell ref="B35:C35"/>
    <mergeCell ref="B3:C4"/>
    <mergeCell ref="D3:D4"/>
    <mergeCell ref="E3:E4"/>
    <mergeCell ref="F3:J3"/>
    <mergeCell ref="B9:C9"/>
    <mergeCell ref="B11:C11"/>
    <mergeCell ref="B12:C12"/>
    <mergeCell ref="B5:C5"/>
    <mergeCell ref="B6:C6"/>
    <mergeCell ref="B7:C7"/>
    <mergeCell ref="B8:C8"/>
    <mergeCell ref="B10:C10"/>
    <mergeCell ref="B17:C17"/>
    <mergeCell ref="B18:C18"/>
    <mergeCell ref="B19:C19"/>
    <mergeCell ref="B20:C20"/>
    <mergeCell ref="B13:C13"/>
    <mergeCell ref="B14:C14"/>
    <mergeCell ref="B15:C15"/>
    <mergeCell ref="B16:C16"/>
    <mergeCell ref="B38:C38"/>
    <mergeCell ref="I21:J21"/>
    <mergeCell ref="B26:C26"/>
    <mergeCell ref="B27:C27"/>
    <mergeCell ref="B28:C28"/>
    <mergeCell ref="D25:F25"/>
    <mergeCell ref="B21:C21"/>
    <mergeCell ref="B22:C22"/>
    <mergeCell ref="B37:C37"/>
    <mergeCell ref="B29:C29"/>
    <mergeCell ref="B30:C30"/>
    <mergeCell ref="B31:C31"/>
    <mergeCell ref="B32:C32"/>
    <mergeCell ref="B36:C36"/>
    <mergeCell ref="B33:C33"/>
    <mergeCell ref="B34:C34"/>
    <mergeCell ref="B43:C43"/>
    <mergeCell ref="B44:C44"/>
    <mergeCell ref="B45:D45"/>
    <mergeCell ref="B39:C39"/>
    <mergeCell ref="B40:C40"/>
    <mergeCell ref="B41:C41"/>
    <mergeCell ref="B42:C42"/>
  </mergeCells>
  <phoneticPr fontId="2"/>
  <pageMargins left="0.75" right="0.75" top="1" bottom="1" header="0.51200000000000001" footer="0.51200000000000001"/>
  <pageSetup paperSize="9" orientation="portrait" r:id="rId1"/>
  <headerFooter alignWithMargins="0">
    <oddHeader>&amp;R&amp;A</oddHeader>
    <oddFooter>&amp;C－３８－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I84"/>
  <sheetViews>
    <sheetView zoomScaleNormal="100" workbookViewId="0">
      <selection activeCell="E46" sqref="E46"/>
    </sheetView>
  </sheetViews>
  <sheetFormatPr defaultRowHeight="12"/>
  <cols>
    <col min="1" max="1" width="1.25" style="21" customWidth="1"/>
    <col min="2" max="3" width="3.875" style="21" customWidth="1"/>
    <col min="4" max="4" width="9.375" style="21" customWidth="1"/>
    <col min="5" max="7" width="11.625" style="21" customWidth="1"/>
    <col min="8" max="8" width="8" style="21" bestFit="1" customWidth="1"/>
    <col min="9" max="9" width="9.625" style="21" bestFit="1" customWidth="1"/>
    <col min="10" max="10" width="14.125" style="21" bestFit="1" customWidth="1"/>
    <col min="11" max="19" width="3.875" style="21" customWidth="1"/>
    <col min="20" max="20" width="6.5" style="21" customWidth="1"/>
    <col min="21" max="21" width="3.875" style="21" customWidth="1"/>
    <col min="22" max="22" width="4" style="21" customWidth="1"/>
    <col min="23" max="16384" width="9" style="21"/>
  </cols>
  <sheetData>
    <row r="1" spans="1:35" s="151" customFormat="1" ht="26.25" customHeight="1">
      <c r="A1" s="147" t="s">
        <v>2281</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c r="B2" s="305"/>
      <c r="C2" s="305" t="s">
        <v>769</v>
      </c>
      <c r="D2" s="305"/>
      <c r="E2" s="345"/>
    </row>
    <row r="3" spans="1:35" ht="18.75" customHeight="1">
      <c r="B3" s="1523" t="s">
        <v>770</v>
      </c>
      <c r="C3" s="1420"/>
      <c r="D3" s="1420"/>
      <c r="E3" s="576" t="s">
        <v>771</v>
      </c>
      <c r="F3" s="67"/>
      <c r="G3" s="67"/>
      <c r="H3" s="67"/>
      <c r="I3" s="67"/>
      <c r="J3" s="67"/>
    </row>
    <row r="4" spans="1:35" ht="18.75" customHeight="1">
      <c r="B4" s="1506" t="s">
        <v>2230</v>
      </c>
      <c r="C4" s="1441"/>
      <c r="D4" s="1441"/>
      <c r="E4" s="1035">
        <v>11009</v>
      </c>
      <c r="F4" s="1071"/>
      <c r="G4" s="1071"/>
      <c r="H4" s="73"/>
      <c r="I4" s="73"/>
      <c r="J4" s="73"/>
    </row>
    <row r="5" spans="1:35" ht="18.75" customHeight="1">
      <c r="B5" s="1506" t="s">
        <v>937</v>
      </c>
      <c r="C5" s="1441"/>
      <c r="D5" s="1441"/>
      <c r="E5" s="1035">
        <v>2388</v>
      </c>
      <c r="F5" s="1071"/>
      <c r="H5" s="73"/>
      <c r="I5" s="73"/>
      <c r="J5" s="73"/>
    </row>
    <row r="6" spans="1:35" ht="18.75" customHeight="1">
      <c r="B6" s="1506" t="s">
        <v>794</v>
      </c>
      <c r="C6" s="1441"/>
      <c r="D6" s="1441"/>
      <c r="E6" s="1035">
        <v>278</v>
      </c>
      <c r="F6" s="1071"/>
      <c r="H6" s="73"/>
      <c r="I6" s="73"/>
      <c r="J6" s="73"/>
    </row>
    <row r="7" spans="1:35" ht="18.75" customHeight="1">
      <c r="B7" s="1506" t="s">
        <v>938</v>
      </c>
      <c r="C7" s="1441"/>
      <c r="D7" s="1441"/>
      <c r="E7" s="1035">
        <v>114</v>
      </c>
      <c r="F7" s="1071"/>
      <c r="H7" s="73"/>
      <c r="I7" s="73"/>
      <c r="J7" s="73"/>
    </row>
    <row r="8" spans="1:35" ht="18.75" customHeight="1">
      <c r="B8" s="1506" t="s">
        <v>939</v>
      </c>
      <c r="C8" s="1441"/>
      <c r="D8" s="1441"/>
      <c r="E8" s="1035">
        <v>333</v>
      </c>
      <c r="F8" s="1071"/>
      <c r="G8" s="1071"/>
      <c r="H8" s="73"/>
      <c r="I8" s="73"/>
      <c r="J8" s="73"/>
    </row>
    <row r="9" spans="1:35" ht="18.75" customHeight="1">
      <c r="B9" s="1511" t="s">
        <v>1565</v>
      </c>
      <c r="C9" s="2283"/>
      <c r="D9" s="2283"/>
      <c r="E9" s="1058">
        <f>SUM(E4:E8)</f>
        <v>14122</v>
      </c>
      <c r="F9" s="1071"/>
      <c r="G9" s="1071"/>
      <c r="H9" s="73"/>
      <c r="I9" s="73"/>
      <c r="J9" s="73"/>
    </row>
    <row r="10" spans="1:35" ht="15" customHeight="1">
      <c r="B10" s="16"/>
      <c r="C10" s="16"/>
      <c r="D10" s="16"/>
      <c r="E10" s="1071"/>
      <c r="F10" s="1071"/>
      <c r="G10" s="1071"/>
      <c r="H10" s="73"/>
      <c r="I10" s="73"/>
      <c r="J10" s="73"/>
    </row>
    <row r="11" spans="1:35" s="151" customFormat="1" ht="26.25" customHeight="1">
      <c r="A11" s="147" t="s">
        <v>2279</v>
      </c>
      <c r="B11" s="153"/>
      <c r="C11" s="153"/>
      <c r="D11" s="153"/>
      <c r="E11" s="153"/>
      <c r="F11" s="153"/>
      <c r="G11" s="153"/>
      <c r="H11" s="153"/>
      <c r="I11" s="153"/>
      <c r="J11" s="153"/>
      <c r="K11" s="153"/>
      <c r="L11" s="153"/>
      <c r="M11" s="153"/>
      <c r="N11" s="153"/>
      <c r="O11" s="153"/>
      <c r="P11" s="153"/>
      <c r="Q11" s="153"/>
      <c r="R11" s="153"/>
      <c r="S11" s="153"/>
      <c r="T11" s="153"/>
      <c r="U11" s="153"/>
      <c r="V11" s="153"/>
      <c r="W11" s="153"/>
      <c r="X11" s="152"/>
      <c r="Y11" s="152"/>
      <c r="Z11" s="152"/>
      <c r="AA11" s="152"/>
      <c r="AB11" s="152"/>
      <c r="AC11" s="152"/>
      <c r="AD11" s="152"/>
      <c r="AE11" s="152"/>
      <c r="AF11" s="152"/>
      <c r="AG11" s="152"/>
      <c r="AH11" s="152"/>
      <c r="AI11" s="152"/>
    </row>
    <row r="12" spans="1:35" ht="15.95" customHeight="1">
      <c r="E12" s="1472" t="s">
        <v>508</v>
      </c>
      <c r="F12" s="1472"/>
      <c r="G12" s="345" t="s">
        <v>940</v>
      </c>
    </row>
    <row r="13" spans="1:35" ht="15.95" customHeight="1">
      <c r="B13" s="1523"/>
      <c r="C13" s="1480"/>
      <c r="D13" s="589"/>
      <c r="E13" s="575" t="s">
        <v>1565</v>
      </c>
      <c r="F13" s="777" t="s">
        <v>1702</v>
      </c>
      <c r="G13" s="30"/>
    </row>
    <row r="14" spans="1:35" ht="15.95" customHeight="1">
      <c r="B14" s="2301" t="s">
        <v>1690</v>
      </c>
      <c r="C14" s="2302"/>
      <c r="D14" s="778" t="s">
        <v>1691</v>
      </c>
      <c r="E14" s="782">
        <v>269803</v>
      </c>
      <c r="F14" s="783">
        <v>17262</v>
      </c>
      <c r="G14" s="30"/>
    </row>
    <row r="15" spans="1:35" ht="15.95" customHeight="1">
      <c r="B15" s="2301"/>
      <c r="C15" s="2302"/>
      <c r="D15" s="778" t="s">
        <v>1692</v>
      </c>
      <c r="E15" s="782">
        <v>116443</v>
      </c>
      <c r="F15" s="783">
        <v>12864</v>
      </c>
      <c r="G15" s="16"/>
    </row>
    <row r="16" spans="1:35" ht="15.95" customHeight="1">
      <c r="B16" s="2299"/>
      <c r="C16" s="2300"/>
      <c r="D16" s="772" t="s">
        <v>305</v>
      </c>
      <c r="E16" s="1072">
        <f>SUM(E14:E15)</f>
        <v>386246</v>
      </c>
      <c r="F16" s="1073">
        <f>SUM(F14:F15)</f>
        <v>30126</v>
      </c>
      <c r="G16" s="166"/>
    </row>
    <row r="17" spans="2:11" ht="15.95" customHeight="1">
      <c r="B17" s="2303" t="s">
        <v>1694</v>
      </c>
      <c r="C17" s="2304"/>
      <c r="D17" s="779" t="s">
        <v>1695</v>
      </c>
      <c r="E17" s="784">
        <v>4495</v>
      </c>
      <c r="F17" s="785">
        <v>178</v>
      </c>
      <c r="G17" s="166"/>
    </row>
    <row r="18" spans="2:11" ht="15.95" customHeight="1">
      <c r="B18" s="2301"/>
      <c r="C18" s="2302"/>
      <c r="D18" s="778" t="s">
        <v>1696</v>
      </c>
      <c r="E18" s="782">
        <v>959</v>
      </c>
      <c r="F18" s="786">
        <v>10</v>
      </c>
      <c r="G18" s="166"/>
    </row>
    <row r="19" spans="2:11" ht="15.95" customHeight="1">
      <c r="B19" s="2301"/>
      <c r="C19" s="2302"/>
      <c r="D19" s="778" t="s">
        <v>1697</v>
      </c>
      <c r="E19" s="782">
        <v>1089</v>
      </c>
      <c r="F19" s="786">
        <v>6</v>
      </c>
      <c r="G19" s="166"/>
    </row>
    <row r="20" spans="2:11" ht="15.95" customHeight="1">
      <c r="B20" s="2301"/>
      <c r="C20" s="2302"/>
      <c r="D20" s="778" t="s">
        <v>1698</v>
      </c>
      <c r="E20" s="782">
        <v>898</v>
      </c>
      <c r="F20" s="786" t="s">
        <v>2425</v>
      </c>
      <c r="G20" s="166"/>
    </row>
    <row r="21" spans="2:11" ht="15.95" customHeight="1">
      <c r="B21" s="2301"/>
      <c r="C21" s="2302"/>
      <c r="D21" s="778" t="s">
        <v>1699</v>
      </c>
      <c r="E21" s="782">
        <v>10</v>
      </c>
      <c r="F21" s="786" t="s">
        <v>2425</v>
      </c>
      <c r="G21" s="166"/>
    </row>
    <row r="22" spans="2:11" ht="15.95" customHeight="1">
      <c r="B22" s="2301"/>
      <c r="C22" s="2302"/>
      <c r="D22" s="778" t="s">
        <v>1700</v>
      </c>
      <c r="E22" s="787" t="s">
        <v>2321</v>
      </c>
      <c r="F22" s="786" t="s">
        <v>2425</v>
      </c>
      <c r="G22" s="166"/>
    </row>
    <row r="23" spans="2:11" ht="15.95" customHeight="1">
      <c r="B23" s="2301"/>
      <c r="C23" s="2302"/>
      <c r="D23" s="778" t="s">
        <v>1701</v>
      </c>
      <c r="E23" s="782">
        <v>310</v>
      </c>
      <c r="F23" s="786" t="s">
        <v>2425</v>
      </c>
      <c r="G23" s="166"/>
      <c r="H23" s="67"/>
      <c r="I23" s="67"/>
      <c r="J23" s="67"/>
    </row>
    <row r="24" spans="2:11" ht="15.95" customHeight="1">
      <c r="B24" s="2301"/>
      <c r="C24" s="2302"/>
      <c r="D24" s="778" t="s">
        <v>1693</v>
      </c>
      <c r="E24" s="787" t="s">
        <v>2425</v>
      </c>
      <c r="F24" s="786" t="s">
        <v>15</v>
      </c>
      <c r="G24" s="166"/>
      <c r="H24" s="73"/>
      <c r="I24" s="73"/>
      <c r="J24" s="73"/>
    </row>
    <row r="25" spans="2:11" ht="15.95" customHeight="1">
      <c r="B25" s="2305"/>
      <c r="C25" s="2306"/>
      <c r="D25" s="780" t="s">
        <v>305</v>
      </c>
      <c r="E25" s="1074">
        <v>7761</v>
      </c>
      <c r="F25" s="1075">
        <v>194</v>
      </c>
      <c r="G25" s="166"/>
      <c r="H25" s="73"/>
      <c r="I25" s="73"/>
      <c r="J25" s="73"/>
      <c r="K25" s="114"/>
    </row>
    <row r="26" spans="2:11" ht="15.95" customHeight="1">
      <c r="B26" s="2299" t="s">
        <v>2282</v>
      </c>
      <c r="C26" s="2300"/>
      <c r="D26" s="2300"/>
      <c r="E26" s="788">
        <v>394007</v>
      </c>
      <c r="F26" s="789">
        <v>30320</v>
      </c>
      <c r="G26" s="166"/>
      <c r="H26" s="73"/>
      <c r="I26" s="73"/>
      <c r="J26" s="73"/>
    </row>
    <row r="27" spans="2:11" ht="15.95" customHeight="1">
      <c r="B27" s="168"/>
      <c r="C27" s="168"/>
      <c r="D27" s="169"/>
      <c r="E27" s="169"/>
      <c r="F27" s="169"/>
      <c r="G27" s="166"/>
      <c r="H27" s="73"/>
      <c r="I27" s="73"/>
      <c r="J27" s="73"/>
    </row>
    <row r="28" spans="2:11" ht="15.95" customHeight="1">
      <c r="B28" s="1523"/>
      <c r="C28" s="1480"/>
      <c r="D28" s="1480"/>
      <c r="E28" s="1076" t="s">
        <v>941</v>
      </c>
      <c r="F28" s="1076" t="s">
        <v>942</v>
      </c>
      <c r="G28" s="781" t="s">
        <v>1565</v>
      </c>
      <c r="H28" s="73"/>
      <c r="I28" s="73"/>
      <c r="J28" s="73"/>
    </row>
    <row r="29" spans="2:11" ht="15.95" customHeight="1">
      <c r="B29" s="2297" t="s">
        <v>1703</v>
      </c>
      <c r="C29" s="2298"/>
      <c r="D29" s="2298"/>
      <c r="E29" s="1077">
        <v>7669</v>
      </c>
      <c r="F29" s="1077">
        <v>1056</v>
      </c>
      <c r="G29" s="1078">
        <v>8725</v>
      </c>
      <c r="H29" s="73"/>
      <c r="I29" s="73"/>
      <c r="J29" s="73"/>
    </row>
    <row r="30" spans="2:11" ht="15.95" customHeight="1">
      <c r="B30" s="2297" t="s">
        <v>943</v>
      </c>
      <c r="C30" s="2298"/>
      <c r="D30" s="2298"/>
      <c r="E30" s="1077">
        <v>9451</v>
      </c>
      <c r="F30" s="1077">
        <v>979</v>
      </c>
      <c r="G30" s="1078">
        <v>10430</v>
      </c>
      <c r="H30" s="73"/>
      <c r="I30" s="73"/>
      <c r="J30" s="73"/>
    </row>
    <row r="31" spans="2:11" ht="15.95" customHeight="1">
      <c r="B31" s="2297" t="s">
        <v>944</v>
      </c>
      <c r="C31" s="2298"/>
      <c r="D31" s="2298"/>
      <c r="E31" s="1077">
        <v>19149</v>
      </c>
      <c r="F31" s="1077">
        <v>4467</v>
      </c>
      <c r="G31" s="1078">
        <v>23616</v>
      </c>
      <c r="H31" s="73"/>
      <c r="I31" s="73"/>
      <c r="J31" s="73"/>
    </row>
    <row r="32" spans="2:11" ht="15.95" customHeight="1">
      <c r="B32" s="2297" t="s">
        <v>945</v>
      </c>
      <c r="C32" s="2298"/>
      <c r="D32" s="2298"/>
      <c r="E32" s="1077">
        <v>31775</v>
      </c>
      <c r="F32" s="1077">
        <v>5684</v>
      </c>
      <c r="G32" s="1078">
        <v>37459</v>
      </c>
      <c r="H32" s="73"/>
      <c r="I32" s="73"/>
      <c r="J32" s="73"/>
    </row>
    <row r="33" spans="2:16" ht="15.95" customHeight="1">
      <c r="B33" s="2297" t="s">
        <v>946</v>
      </c>
      <c r="C33" s="2298"/>
      <c r="D33" s="2298"/>
      <c r="E33" s="1077">
        <v>16321</v>
      </c>
      <c r="F33" s="1077">
        <v>9258</v>
      </c>
      <c r="G33" s="1078">
        <v>25579</v>
      </c>
      <c r="H33" s="73"/>
      <c r="I33" s="73"/>
      <c r="J33" s="73"/>
    </row>
    <row r="34" spans="2:16" ht="15.75" customHeight="1">
      <c r="B34" s="2297" t="s">
        <v>302</v>
      </c>
      <c r="C34" s="2298"/>
      <c r="D34" s="2298"/>
      <c r="E34" s="1077">
        <v>26216</v>
      </c>
      <c r="F34" s="1077">
        <v>3164</v>
      </c>
      <c r="G34" s="1078">
        <v>29380</v>
      </c>
      <c r="H34" s="73"/>
      <c r="I34" s="73"/>
      <c r="J34" s="73"/>
    </row>
    <row r="35" spans="2:16" ht="15.95" customHeight="1">
      <c r="B35" s="2297" t="s">
        <v>947</v>
      </c>
      <c r="C35" s="2298"/>
      <c r="D35" s="2298"/>
      <c r="E35" s="1077">
        <v>8903</v>
      </c>
      <c r="F35" s="1077">
        <v>1756</v>
      </c>
      <c r="G35" s="1078">
        <v>10659</v>
      </c>
      <c r="H35" s="73"/>
      <c r="I35" s="73"/>
      <c r="J35" s="73"/>
    </row>
    <row r="36" spans="2:16" ht="15.95" customHeight="1">
      <c r="B36" s="2297" t="s">
        <v>737</v>
      </c>
      <c r="C36" s="2298"/>
      <c r="D36" s="2298"/>
      <c r="E36" s="1077">
        <v>30278</v>
      </c>
      <c r="F36" s="1077">
        <v>5166</v>
      </c>
      <c r="G36" s="1078">
        <v>35444</v>
      </c>
      <c r="H36" s="73"/>
      <c r="I36" s="73"/>
      <c r="J36" s="73"/>
    </row>
    <row r="37" spans="2:16" ht="15.95" customHeight="1">
      <c r="B37" s="2297" t="s">
        <v>738</v>
      </c>
      <c r="C37" s="2298"/>
      <c r="D37" s="2298"/>
      <c r="E37" s="1077">
        <v>4949</v>
      </c>
      <c r="F37" s="1077">
        <v>1438</v>
      </c>
      <c r="G37" s="1078">
        <v>6387</v>
      </c>
      <c r="H37" s="73"/>
      <c r="I37" s="73"/>
      <c r="J37" s="73"/>
    </row>
    <row r="38" spans="2:16" ht="15.95" customHeight="1">
      <c r="B38" s="2297" t="s">
        <v>318</v>
      </c>
      <c r="C38" s="2298"/>
      <c r="D38" s="2298"/>
      <c r="E38" s="1077">
        <v>98724</v>
      </c>
      <c r="F38" s="1077">
        <v>37344</v>
      </c>
      <c r="G38" s="1078">
        <v>136068</v>
      </c>
      <c r="H38" s="73"/>
      <c r="I38" s="73"/>
      <c r="J38" s="73"/>
    </row>
    <row r="39" spans="2:16" ht="15.95" customHeight="1">
      <c r="B39" s="2297" t="s">
        <v>303</v>
      </c>
      <c r="C39" s="2298"/>
      <c r="D39" s="2298"/>
      <c r="E39" s="1077">
        <v>1407</v>
      </c>
      <c r="F39" s="1077">
        <v>44</v>
      </c>
      <c r="G39" s="1078">
        <v>1451</v>
      </c>
      <c r="H39" s="73"/>
      <c r="I39" s="73"/>
      <c r="J39" s="73"/>
    </row>
    <row r="40" spans="2:16" ht="15.95" customHeight="1">
      <c r="B40" s="2297" t="s">
        <v>319</v>
      </c>
      <c r="C40" s="2298"/>
      <c r="D40" s="2298"/>
      <c r="E40" s="1077">
        <v>210</v>
      </c>
      <c r="F40" s="1077">
        <v>399</v>
      </c>
      <c r="G40" s="1078">
        <v>609</v>
      </c>
      <c r="H40" s="73"/>
      <c r="I40" s="73"/>
      <c r="J40" s="73"/>
    </row>
    <row r="41" spans="2:16" ht="15.95" customHeight="1">
      <c r="B41" s="2297" t="s">
        <v>320</v>
      </c>
      <c r="C41" s="2298"/>
      <c r="D41" s="2298"/>
      <c r="E41" s="1077">
        <v>10031</v>
      </c>
      <c r="F41" s="1077">
        <v>474</v>
      </c>
      <c r="G41" s="1078">
        <v>10505</v>
      </c>
      <c r="H41" s="73"/>
      <c r="I41" s="73"/>
      <c r="J41" s="73"/>
    </row>
    <row r="42" spans="2:16" ht="15.95" customHeight="1">
      <c r="B42" s="2297" t="s">
        <v>1805</v>
      </c>
      <c r="C42" s="2298"/>
      <c r="D42" s="2298"/>
      <c r="E42" s="1077">
        <v>3084</v>
      </c>
      <c r="F42" s="1077">
        <v>945</v>
      </c>
      <c r="G42" s="1078">
        <v>4029</v>
      </c>
      <c r="H42" s="73"/>
      <c r="I42" s="73"/>
      <c r="J42" s="73"/>
    </row>
    <row r="43" spans="2:16" ht="15.95" customHeight="1">
      <c r="B43" s="2297" t="s">
        <v>1806</v>
      </c>
      <c r="C43" s="2298"/>
      <c r="D43" s="2298"/>
      <c r="E43" s="1077">
        <v>1354</v>
      </c>
      <c r="F43" s="1077">
        <v>1069</v>
      </c>
      <c r="G43" s="1078">
        <v>2423</v>
      </c>
      <c r="H43" s="73"/>
      <c r="I43" s="73"/>
      <c r="J43" s="73"/>
    </row>
    <row r="44" spans="2:16" ht="15.75" customHeight="1">
      <c r="B44" s="2297" t="s">
        <v>1807</v>
      </c>
      <c r="C44" s="2298"/>
      <c r="D44" s="2298"/>
      <c r="E44" s="1077">
        <v>8</v>
      </c>
      <c r="F44" s="1077">
        <v>38197</v>
      </c>
      <c r="G44" s="1078">
        <v>38205</v>
      </c>
      <c r="H44" s="73"/>
      <c r="I44" s="73"/>
      <c r="J44" s="73"/>
    </row>
    <row r="45" spans="2:16" ht="15.75" customHeight="1">
      <c r="B45" s="2297" t="s">
        <v>1808</v>
      </c>
      <c r="C45" s="2298"/>
      <c r="D45" s="2298"/>
      <c r="E45" s="1043" t="s">
        <v>2424</v>
      </c>
      <c r="F45" s="1077">
        <v>1908</v>
      </c>
      <c r="G45" s="1078">
        <v>1908</v>
      </c>
      <c r="H45" s="73"/>
      <c r="I45" s="73"/>
      <c r="J45" s="73"/>
    </row>
    <row r="46" spans="2:16" ht="15.75" customHeight="1">
      <c r="B46" s="2297" t="s">
        <v>304</v>
      </c>
      <c r="C46" s="2298"/>
      <c r="D46" s="2298"/>
      <c r="E46" s="1043">
        <v>157</v>
      </c>
      <c r="F46" s="1077">
        <v>2927</v>
      </c>
      <c r="G46" s="1078">
        <v>3084</v>
      </c>
      <c r="H46" s="73"/>
      <c r="I46" s="73"/>
      <c r="J46" s="73"/>
    </row>
    <row r="47" spans="2:16" ht="13.5">
      <c r="B47" s="2297" t="s">
        <v>2280</v>
      </c>
      <c r="C47" s="2298"/>
      <c r="D47" s="2298"/>
      <c r="E47" s="1043" t="s">
        <v>2322</v>
      </c>
      <c r="F47" s="1043" t="s">
        <v>2322</v>
      </c>
      <c r="G47" s="1119" t="s">
        <v>2322</v>
      </c>
      <c r="H47" s="164"/>
      <c r="I47" s="164"/>
      <c r="J47" s="164"/>
      <c r="K47" s="164"/>
      <c r="L47" s="164"/>
      <c r="M47" s="164"/>
      <c r="N47" s="164"/>
      <c r="O47" s="164"/>
      <c r="P47" s="164"/>
    </row>
    <row r="48" spans="2:16" ht="13.5">
      <c r="B48" s="2297" t="s">
        <v>1627</v>
      </c>
      <c r="C48" s="2298"/>
      <c r="D48" s="2298"/>
      <c r="E48" s="1077">
        <v>117</v>
      </c>
      <c r="F48" s="1077">
        <v>168</v>
      </c>
      <c r="G48" s="1078">
        <v>285</v>
      </c>
      <c r="H48" s="164"/>
      <c r="I48" s="164"/>
      <c r="J48" s="164"/>
      <c r="K48" s="164"/>
      <c r="L48" s="164"/>
      <c r="M48" s="164"/>
      <c r="N48" s="164"/>
      <c r="O48" s="164"/>
      <c r="P48" s="164"/>
    </row>
    <row r="49" spans="2:18" ht="13.5">
      <c r="B49" s="2299" t="s">
        <v>1565</v>
      </c>
      <c r="C49" s="2300"/>
      <c r="D49" s="2300"/>
      <c r="E49" s="1079">
        <v>269803</v>
      </c>
      <c r="F49" s="1079">
        <v>116443</v>
      </c>
      <c r="G49" s="1080">
        <v>386246</v>
      </c>
      <c r="H49" s="164"/>
      <c r="I49" s="164"/>
      <c r="J49" s="164"/>
      <c r="K49" s="164"/>
      <c r="L49" s="164"/>
      <c r="M49" s="164"/>
      <c r="N49" s="164"/>
      <c r="O49" s="164"/>
      <c r="P49" s="164"/>
    </row>
    <row r="50" spans="2:18" ht="13.5">
      <c r="B50" s="167"/>
      <c r="C50" s="167"/>
      <c r="D50" s="167"/>
      <c r="E50" s="167"/>
      <c r="F50" s="164"/>
      <c r="G50" s="164"/>
      <c r="H50" s="164"/>
      <c r="I50" s="164"/>
      <c r="J50" s="164"/>
      <c r="K50" s="164"/>
      <c r="L50" s="164"/>
      <c r="M50" s="164"/>
      <c r="N50" s="164"/>
      <c r="O50" s="164"/>
      <c r="P50" s="164"/>
    </row>
    <row r="51" spans="2:18" ht="13.5">
      <c r="B51" s="167"/>
      <c r="C51" s="167"/>
      <c r="D51" s="167"/>
      <c r="E51" s="167"/>
      <c r="F51" s="164"/>
      <c r="G51" s="164"/>
      <c r="H51" s="164"/>
      <c r="I51" s="164"/>
      <c r="J51" s="164"/>
      <c r="K51" s="164"/>
      <c r="L51" s="164"/>
      <c r="M51" s="164"/>
      <c r="N51" s="164"/>
      <c r="O51" s="164"/>
      <c r="P51" s="164"/>
    </row>
    <row r="52" spans="2:18" ht="13.5">
      <c r="B52" s="167"/>
      <c r="C52" s="167"/>
      <c r="D52" s="167"/>
      <c r="E52" s="167"/>
      <c r="F52" s="164"/>
      <c r="G52" s="164"/>
      <c r="H52" s="164"/>
      <c r="I52" s="164"/>
      <c r="J52" s="164"/>
      <c r="K52" s="164"/>
      <c r="L52" s="164"/>
      <c r="M52" s="164"/>
      <c r="N52" s="164"/>
      <c r="O52" s="164"/>
      <c r="P52" s="164"/>
    </row>
    <row r="53" spans="2:18" ht="13.5">
      <c r="B53" s="167"/>
      <c r="C53" s="167"/>
      <c r="D53" s="167"/>
      <c r="E53" s="167"/>
      <c r="F53" s="164"/>
      <c r="G53" s="164"/>
      <c r="H53" s="164"/>
      <c r="I53" s="164"/>
      <c r="J53" s="164"/>
      <c r="K53" s="164"/>
      <c r="L53" s="164"/>
      <c r="M53" s="164"/>
      <c r="N53" s="164"/>
      <c r="O53" s="164"/>
      <c r="P53" s="164"/>
    </row>
    <row r="54" spans="2:18" ht="13.5">
      <c r="B54" s="167"/>
      <c r="C54" s="167"/>
      <c r="D54" s="167"/>
      <c r="E54" s="167"/>
      <c r="F54" s="164"/>
      <c r="G54" s="164"/>
      <c r="H54" s="164"/>
      <c r="I54" s="164"/>
      <c r="J54" s="164"/>
      <c r="K54" s="164"/>
      <c r="L54" s="164"/>
      <c r="M54" s="164"/>
      <c r="N54" s="164"/>
      <c r="O54" s="164"/>
      <c r="P54" s="164"/>
    </row>
    <row r="55" spans="2:18" ht="13.5">
      <c r="B55" s="167"/>
      <c r="C55" s="167"/>
      <c r="D55" s="167"/>
      <c r="E55" s="167"/>
      <c r="F55" s="170"/>
      <c r="G55" s="170"/>
      <c r="H55" s="170"/>
      <c r="I55" s="170"/>
      <c r="J55" s="170"/>
      <c r="K55" s="170"/>
      <c r="L55" s="170"/>
      <c r="M55" s="164"/>
      <c r="N55" s="164"/>
      <c r="O55" s="164"/>
      <c r="P55" s="164"/>
    </row>
    <row r="56" spans="2:18" ht="13.5">
      <c r="B56" s="167"/>
      <c r="C56" s="167"/>
      <c r="D56" s="167"/>
      <c r="E56" s="167"/>
      <c r="F56" s="170"/>
      <c r="G56" s="170"/>
      <c r="H56" s="170"/>
      <c r="I56" s="170"/>
      <c r="J56" s="170"/>
      <c r="K56" s="170"/>
      <c r="L56" s="170"/>
      <c r="M56" s="164"/>
      <c r="N56" s="164"/>
      <c r="O56" s="164"/>
      <c r="P56" s="164"/>
    </row>
    <row r="57" spans="2:18" ht="13.5">
      <c r="B57" s="167"/>
      <c r="C57" s="167"/>
      <c r="D57" s="167"/>
      <c r="E57" s="167"/>
      <c r="F57" s="170"/>
      <c r="G57" s="170"/>
      <c r="H57" s="170"/>
      <c r="I57" s="170"/>
      <c r="J57" s="170"/>
      <c r="K57" s="170"/>
      <c r="L57" s="170"/>
      <c r="M57" s="164"/>
      <c r="N57" s="164"/>
      <c r="O57" s="164"/>
      <c r="P57" s="164"/>
    </row>
    <row r="58" spans="2:18" ht="13.5">
      <c r="B58" s="167"/>
      <c r="C58" s="167"/>
      <c r="D58" s="167"/>
      <c r="E58" s="167"/>
      <c r="F58" s="170"/>
      <c r="G58" s="170"/>
      <c r="H58" s="170"/>
      <c r="I58" s="170"/>
      <c r="J58" s="170"/>
      <c r="K58" s="170"/>
      <c r="L58" s="170"/>
      <c r="M58" s="164"/>
      <c r="N58" s="164"/>
      <c r="O58" s="164"/>
      <c r="P58" s="164"/>
    </row>
    <row r="59" spans="2:18" ht="13.5">
      <c r="B59" s="167"/>
      <c r="C59" s="167"/>
      <c r="D59" s="167"/>
      <c r="E59" s="167"/>
      <c r="F59" s="170"/>
      <c r="G59" s="170"/>
      <c r="H59" s="170"/>
      <c r="I59" s="170"/>
      <c r="J59" s="170"/>
      <c r="K59" s="170"/>
      <c r="L59" s="170"/>
      <c r="M59" s="164"/>
      <c r="N59" s="164"/>
      <c r="O59" s="164"/>
      <c r="P59" s="164"/>
    </row>
    <row r="60" spans="2:18" ht="13.5">
      <c r="B60" s="167"/>
      <c r="C60" s="167"/>
      <c r="D60" s="167"/>
      <c r="E60" s="167"/>
      <c r="F60" s="170"/>
      <c r="G60" s="170"/>
      <c r="H60" s="170"/>
      <c r="I60" s="170"/>
      <c r="J60" s="170"/>
      <c r="K60" s="170"/>
      <c r="L60" s="170"/>
      <c r="M60" s="164"/>
      <c r="N60" s="164"/>
      <c r="O60" s="164"/>
      <c r="P60" s="164"/>
    </row>
    <row r="61" spans="2:18" ht="13.5">
      <c r="B61" s="167"/>
      <c r="C61" s="167"/>
      <c r="D61" s="167"/>
      <c r="E61" s="167"/>
      <c r="F61" s="170"/>
      <c r="G61" s="170"/>
      <c r="H61" s="170"/>
      <c r="I61" s="170"/>
      <c r="J61" s="170"/>
      <c r="K61" s="170"/>
      <c r="L61" s="170"/>
      <c r="M61" s="164"/>
      <c r="N61" s="164"/>
      <c r="O61" s="164"/>
      <c r="P61" s="164"/>
    </row>
    <row r="62" spans="2:18">
      <c r="B62" s="30"/>
      <c r="C62" s="30"/>
      <c r="D62" s="30"/>
      <c r="E62" s="30"/>
      <c r="F62" s="30"/>
      <c r="G62" s="30"/>
      <c r="H62" s="30"/>
      <c r="I62" s="30"/>
      <c r="J62" s="30"/>
      <c r="K62" s="30"/>
      <c r="L62" s="30"/>
    </row>
    <row r="63" spans="2:18" ht="13.5">
      <c r="B63" s="30"/>
      <c r="C63" s="30"/>
      <c r="D63" s="167"/>
      <c r="E63" s="167"/>
      <c r="F63" s="167"/>
      <c r="G63" s="167"/>
      <c r="H63" s="170"/>
      <c r="I63" s="167"/>
      <c r="J63" s="167"/>
      <c r="K63" s="167"/>
      <c r="L63" s="167"/>
      <c r="M63" s="164"/>
      <c r="N63" s="164"/>
      <c r="O63" s="164"/>
      <c r="P63" s="164"/>
      <c r="Q63" s="164"/>
      <c r="R63" s="164"/>
    </row>
    <row r="64" spans="2:18" ht="13.5">
      <c r="B64" s="30"/>
      <c r="C64" s="30"/>
      <c r="D64" s="167"/>
      <c r="E64" s="167"/>
      <c r="F64" s="167"/>
      <c r="G64" s="167"/>
      <c r="H64" s="170"/>
      <c r="I64" s="167"/>
      <c r="J64" s="167"/>
      <c r="K64" s="167"/>
      <c r="L64" s="167"/>
      <c r="M64" s="164"/>
      <c r="N64" s="164"/>
      <c r="O64" s="164"/>
      <c r="P64" s="164"/>
      <c r="Q64" s="164"/>
      <c r="R64" s="164"/>
    </row>
    <row r="65" spans="2:18" ht="13.5">
      <c r="B65" s="30"/>
      <c r="C65" s="30"/>
      <c r="D65" s="167"/>
      <c r="E65" s="167"/>
      <c r="F65" s="167"/>
      <c r="G65" s="167"/>
      <c r="H65" s="170"/>
      <c r="I65" s="167"/>
      <c r="J65" s="167"/>
      <c r="K65" s="167"/>
      <c r="L65" s="167"/>
      <c r="M65" s="164"/>
      <c r="N65" s="164"/>
      <c r="O65" s="164"/>
      <c r="P65" s="164"/>
      <c r="Q65" s="164"/>
      <c r="R65" s="164"/>
    </row>
    <row r="66" spans="2:18" ht="13.5">
      <c r="B66" s="30"/>
      <c r="C66" s="30"/>
      <c r="D66" s="167"/>
      <c r="E66" s="167"/>
      <c r="F66" s="167"/>
      <c r="G66" s="167"/>
      <c r="H66" s="170"/>
      <c r="I66" s="167"/>
      <c r="J66" s="167"/>
      <c r="K66" s="167"/>
      <c r="L66" s="167"/>
      <c r="M66" s="164"/>
      <c r="N66" s="164"/>
      <c r="O66" s="164"/>
      <c r="P66" s="164"/>
      <c r="Q66" s="164"/>
      <c r="R66" s="164"/>
    </row>
    <row r="67" spans="2:18" ht="13.5">
      <c r="B67" s="30"/>
      <c r="C67" s="30"/>
      <c r="D67" s="167"/>
      <c r="E67" s="167"/>
      <c r="F67" s="167"/>
      <c r="G67" s="167"/>
      <c r="H67" s="170"/>
      <c r="I67" s="167"/>
      <c r="J67" s="167"/>
      <c r="K67" s="167"/>
      <c r="L67" s="167"/>
      <c r="M67" s="164"/>
      <c r="N67" s="164"/>
      <c r="O67" s="164"/>
      <c r="P67" s="164"/>
      <c r="Q67" s="164"/>
      <c r="R67" s="164"/>
    </row>
    <row r="68" spans="2:18" ht="13.5">
      <c r="B68" s="30"/>
      <c r="C68" s="30"/>
      <c r="D68" s="167"/>
      <c r="E68" s="167"/>
      <c r="F68" s="167"/>
      <c r="G68" s="167"/>
      <c r="H68" s="170"/>
      <c r="I68" s="167"/>
      <c r="J68" s="167"/>
      <c r="K68" s="167"/>
      <c r="L68" s="167"/>
      <c r="M68" s="164"/>
      <c r="N68" s="164"/>
      <c r="O68" s="164"/>
      <c r="P68" s="164"/>
      <c r="Q68" s="164"/>
      <c r="R68" s="164"/>
    </row>
    <row r="69" spans="2:18" ht="13.5">
      <c r="B69" s="30"/>
      <c r="C69" s="30"/>
      <c r="D69" s="167"/>
      <c r="E69" s="167"/>
      <c r="F69" s="167"/>
      <c r="G69" s="167"/>
      <c r="H69" s="170"/>
      <c r="I69" s="167"/>
      <c r="J69" s="167"/>
      <c r="K69" s="167"/>
      <c r="L69" s="167"/>
      <c r="M69" s="164"/>
      <c r="N69" s="164"/>
      <c r="O69" s="164"/>
      <c r="P69" s="164"/>
      <c r="Q69" s="164"/>
      <c r="R69" s="164"/>
    </row>
    <row r="70" spans="2:18" ht="13.5">
      <c r="B70" s="30"/>
      <c r="C70" s="30"/>
      <c r="D70" s="167"/>
      <c r="E70" s="167"/>
      <c r="F70" s="167"/>
      <c r="G70" s="167"/>
      <c r="H70" s="170"/>
      <c r="I70" s="167"/>
      <c r="J70" s="167"/>
      <c r="K70" s="167"/>
      <c r="L70" s="167"/>
      <c r="M70" s="164"/>
      <c r="N70" s="164"/>
      <c r="O70" s="164"/>
      <c r="P70" s="164"/>
      <c r="Q70" s="164"/>
      <c r="R70" s="164"/>
    </row>
    <row r="71" spans="2:18" ht="13.5">
      <c r="B71" s="30"/>
      <c r="C71" s="30"/>
      <c r="D71" s="167"/>
      <c r="E71" s="167"/>
      <c r="F71" s="167"/>
      <c r="G71" s="167"/>
      <c r="H71" s="170"/>
      <c r="I71" s="167"/>
      <c r="J71" s="167"/>
      <c r="K71" s="167"/>
      <c r="L71" s="167"/>
      <c r="M71" s="164"/>
      <c r="N71" s="164"/>
      <c r="O71" s="164"/>
      <c r="P71" s="164"/>
      <c r="Q71" s="164"/>
      <c r="R71" s="164"/>
    </row>
    <row r="72" spans="2:18" ht="13.5">
      <c r="B72" s="30"/>
      <c r="C72" s="30"/>
      <c r="D72" s="167"/>
      <c r="E72" s="167"/>
      <c r="F72" s="167"/>
      <c r="G72" s="167"/>
      <c r="H72" s="170"/>
      <c r="I72" s="167"/>
      <c r="J72" s="167"/>
      <c r="K72" s="167"/>
      <c r="L72" s="167"/>
      <c r="M72" s="164"/>
      <c r="N72" s="164"/>
      <c r="O72" s="164"/>
      <c r="P72" s="164"/>
      <c r="Q72" s="164"/>
      <c r="R72" s="164"/>
    </row>
    <row r="73" spans="2:18" ht="13.5">
      <c r="B73" s="30"/>
      <c r="C73" s="30"/>
      <c r="D73" s="167"/>
      <c r="E73" s="167"/>
      <c r="F73" s="167"/>
      <c r="G73" s="167"/>
      <c r="H73" s="170"/>
      <c r="I73" s="167"/>
      <c r="J73" s="167"/>
      <c r="K73" s="167"/>
      <c r="L73" s="167"/>
      <c r="M73" s="164"/>
      <c r="N73" s="164"/>
      <c r="O73" s="164"/>
      <c r="P73" s="164"/>
      <c r="Q73" s="164"/>
      <c r="R73" s="164"/>
    </row>
    <row r="74" spans="2:18" ht="13.5">
      <c r="B74" s="30"/>
      <c r="C74" s="30"/>
      <c r="D74" s="167"/>
      <c r="E74" s="167"/>
      <c r="F74" s="167"/>
      <c r="G74" s="167"/>
      <c r="H74" s="170"/>
      <c r="I74" s="167"/>
      <c r="J74" s="167"/>
      <c r="K74" s="167"/>
      <c r="L74" s="167"/>
      <c r="M74" s="164"/>
      <c r="N74" s="164"/>
      <c r="O74" s="164"/>
      <c r="P74" s="164"/>
      <c r="Q74" s="164"/>
      <c r="R74" s="164"/>
    </row>
    <row r="75" spans="2:18" ht="13.5">
      <c r="B75" s="30"/>
      <c r="C75" s="30"/>
      <c r="D75" s="167"/>
      <c r="E75" s="167"/>
      <c r="F75" s="167"/>
      <c r="G75" s="167"/>
      <c r="H75" s="170"/>
      <c r="I75" s="167"/>
      <c r="J75" s="167"/>
      <c r="K75" s="167"/>
      <c r="L75" s="167"/>
      <c r="M75" s="164"/>
      <c r="N75" s="164"/>
      <c r="O75" s="164"/>
      <c r="P75" s="164"/>
      <c r="Q75" s="164"/>
      <c r="R75" s="164"/>
    </row>
    <row r="76" spans="2:18" ht="13.5">
      <c r="B76" s="30"/>
      <c r="C76" s="30"/>
      <c r="D76" s="167"/>
      <c r="E76" s="167"/>
      <c r="F76" s="167"/>
      <c r="G76" s="167"/>
      <c r="H76" s="170"/>
      <c r="I76" s="167"/>
      <c r="J76" s="167"/>
      <c r="K76" s="167"/>
      <c r="L76" s="167"/>
      <c r="M76" s="164"/>
      <c r="N76" s="164"/>
      <c r="O76" s="164"/>
      <c r="P76" s="164"/>
      <c r="Q76" s="164"/>
      <c r="R76" s="164"/>
    </row>
    <row r="77" spans="2:18" ht="13.5">
      <c r="B77" s="30"/>
      <c r="C77" s="30"/>
      <c r="D77" s="167"/>
      <c r="E77" s="167"/>
      <c r="F77" s="167"/>
      <c r="G77" s="167"/>
      <c r="H77" s="170"/>
      <c r="I77" s="167"/>
      <c r="J77" s="167"/>
      <c r="K77" s="167"/>
      <c r="L77" s="167"/>
      <c r="M77" s="164"/>
      <c r="N77" s="164"/>
      <c r="O77" s="164"/>
      <c r="P77" s="164"/>
      <c r="Q77" s="164"/>
      <c r="R77" s="164"/>
    </row>
    <row r="78" spans="2:18" ht="13.5">
      <c r="B78" s="30"/>
      <c r="C78" s="30"/>
      <c r="D78" s="167"/>
      <c r="E78" s="167"/>
      <c r="F78" s="167"/>
      <c r="G78" s="167"/>
      <c r="H78" s="170"/>
      <c r="I78" s="167"/>
      <c r="J78" s="167"/>
      <c r="K78" s="167"/>
      <c r="L78" s="167"/>
      <c r="M78" s="164"/>
      <c r="N78" s="164"/>
      <c r="O78" s="164"/>
      <c r="P78" s="164"/>
      <c r="Q78" s="164"/>
      <c r="R78" s="164"/>
    </row>
    <row r="79" spans="2:18" ht="13.5">
      <c r="B79" s="30"/>
      <c r="C79" s="30"/>
      <c r="D79" s="167"/>
      <c r="E79" s="167"/>
      <c r="F79" s="167"/>
      <c r="G79" s="167"/>
      <c r="H79" s="170"/>
      <c r="I79" s="167"/>
      <c r="J79" s="167"/>
      <c r="K79" s="167"/>
      <c r="L79" s="167"/>
      <c r="M79" s="164"/>
      <c r="N79" s="164"/>
      <c r="O79" s="164"/>
      <c r="P79" s="164"/>
      <c r="Q79" s="164"/>
      <c r="R79" s="164"/>
    </row>
    <row r="80" spans="2:18" ht="13.5">
      <c r="B80" s="30"/>
      <c r="C80" s="30"/>
      <c r="D80" s="167"/>
      <c r="E80" s="167"/>
      <c r="F80" s="167"/>
      <c r="G80" s="167"/>
      <c r="H80" s="170"/>
      <c r="I80" s="167"/>
      <c r="J80" s="167"/>
      <c r="K80" s="167"/>
      <c r="L80" s="167"/>
      <c r="M80" s="164"/>
      <c r="N80" s="164"/>
      <c r="O80" s="164"/>
      <c r="P80" s="164"/>
      <c r="Q80" s="164"/>
      <c r="R80" s="164"/>
    </row>
    <row r="81" spans="2:18" ht="13.5">
      <c r="B81" s="30"/>
      <c r="C81" s="30"/>
      <c r="D81" s="167"/>
      <c r="E81" s="167"/>
      <c r="F81" s="167"/>
      <c r="G81" s="167"/>
      <c r="H81" s="170"/>
      <c r="I81" s="167"/>
      <c r="J81" s="167"/>
      <c r="K81" s="167"/>
      <c r="L81" s="167"/>
      <c r="M81" s="164"/>
      <c r="N81" s="164"/>
      <c r="O81" s="164"/>
      <c r="P81" s="164"/>
      <c r="Q81" s="164"/>
      <c r="R81" s="164"/>
    </row>
    <row r="82" spans="2:18" ht="13.5">
      <c r="B82" s="30"/>
      <c r="C82" s="30"/>
      <c r="D82" s="167"/>
      <c r="E82" s="171"/>
      <c r="F82" s="167"/>
      <c r="G82" s="167"/>
      <c r="H82" s="170"/>
      <c r="I82" s="167"/>
      <c r="J82" s="167"/>
      <c r="K82" s="167"/>
      <c r="L82" s="167"/>
      <c r="M82" s="164"/>
      <c r="N82" s="164"/>
      <c r="O82" s="164"/>
      <c r="P82" s="164"/>
      <c r="Q82" s="164"/>
      <c r="R82" s="164"/>
    </row>
    <row r="83" spans="2:18" ht="13.5">
      <c r="B83" s="30"/>
      <c r="C83" s="30"/>
      <c r="D83" s="167"/>
      <c r="E83" s="167"/>
      <c r="F83" s="167"/>
      <c r="G83" s="167"/>
      <c r="H83" s="170"/>
      <c r="I83" s="167"/>
      <c r="J83" s="167"/>
      <c r="K83" s="167"/>
      <c r="L83" s="167"/>
      <c r="M83" s="164"/>
      <c r="N83" s="164"/>
      <c r="O83" s="164"/>
      <c r="P83" s="164"/>
      <c r="Q83" s="164"/>
      <c r="R83" s="164"/>
    </row>
    <row r="84" spans="2:18" ht="13.5">
      <c r="D84" s="165"/>
      <c r="E84"/>
      <c r="F84"/>
      <c r="G84"/>
      <c r="H84"/>
      <c r="I84"/>
      <c r="J84"/>
      <c r="K84"/>
      <c r="L84"/>
      <c r="M84"/>
      <c r="N84"/>
      <c r="O84"/>
      <c r="P84"/>
      <c r="Q84"/>
      <c r="R84"/>
    </row>
  </sheetData>
  <mergeCells count="34">
    <mergeCell ref="B49:D49"/>
    <mergeCell ref="B28:D28"/>
    <mergeCell ref="B42:D42"/>
    <mergeCell ref="B43:D43"/>
    <mergeCell ref="B44:D44"/>
    <mergeCell ref="B45:D45"/>
    <mergeCell ref="B41:D41"/>
    <mergeCell ref="B34:D34"/>
    <mergeCell ref="B35:D35"/>
    <mergeCell ref="B36:D36"/>
    <mergeCell ref="B37:D37"/>
    <mergeCell ref="B39:D39"/>
    <mergeCell ref="B40:D40"/>
    <mergeCell ref="B29:D29"/>
    <mergeCell ref="B30:D30"/>
    <mergeCell ref="B46:D46"/>
    <mergeCell ref="B47:D47"/>
    <mergeCell ref="B48:D48"/>
    <mergeCell ref="B3:D3"/>
    <mergeCell ref="B4:D4"/>
    <mergeCell ref="B7:D7"/>
    <mergeCell ref="B38:D38"/>
    <mergeCell ref="B31:D31"/>
    <mergeCell ref="B32:D32"/>
    <mergeCell ref="B33:D33"/>
    <mergeCell ref="B26:D26"/>
    <mergeCell ref="B13:C13"/>
    <mergeCell ref="B14:C16"/>
    <mergeCell ref="B17:C25"/>
    <mergeCell ref="E12:F12"/>
    <mergeCell ref="B9:D9"/>
    <mergeCell ref="B5:D5"/>
    <mergeCell ref="B6:D6"/>
    <mergeCell ref="B8:D8"/>
  </mergeCells>
  <phoneticPr fontId="2"/>
  <pageMargins left="0.78740157480314965" right="0.78740157480314965" top="0.59055118110236227" bottom="0.59055118110236227" header="0.39370078740157483" footer="0.39370078740157483"/>
  <pageSetup paperSize="9" firstPageNumber="28" orientation="portrait" useFirstPageNumber="1" r:id="rId1"/>
  <headerFooter alignWithMargins="0">
    <oddHeader>&amp;R&amp;A</oddHeader>
    <oddFooter>&amp;C－３９－</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election activeCell="D3" sqref="D3"/>
    </sheetView>
  </sheetViews>
  <sheetFormatPr defaultRowHeight="13.5"/>
  <cols>
    <col min="1" max="1" width="2.875" style="267" customWidth="1"/>
    <col min="2" max="2" width="11.25" customWidth="1"/>
    <col min="3" max="3" width="22.625" customWidth="1"/>
    <col min="4" max="4" width="29.375" customWidth="1"/>
    <col min="5" max="5" width="5.375" customWidth="1"/>
    <col min="6" max="6" width="5.875" customWidth="1"/>
    <col min="7" max="7" width="11.125" customWidth="1"/>
  </cols>
  <sheetData>
    <row r="1" spans="1:7" ht="32.25" customHeight="1">
      <c r="A1" s="1390" t="s">
        <v>1647</v>
      </c>
      <c r="B1" s="153"/>
      <c r="C1" s="153"/>
      <c r="D1" s="153"/>
      <c r="E1" s="153"/>
      <c r="F1" s="153"/>
      <c r="G1" s="153"/>
    </row>
    <row r="2" spans="1:7" ht="15" customHeight="1"/>
    <row r="3" spans="1:7" ht="15" customHeight="1">
      <c r="A3" s="321"/>
      <c r="B3" s="319" t="s">
        <v>1809</v>
      </c>
      <c r="C3" s="319"/>
      <c r="D3" s="319"/>
      <c r="E3" s="319"/>
      <c r="F3" s="319"/>
      <c r="G3" s="363"/>
    </row>
    <row r="4" spans="1:7" ht="15" customHeight="1">
      <c r="A4" s="321"/>
      <c r="B4" s="319" t="s">
        <v>1810</v>
      </c>
      <c r="C4" s="319"/>
      <c r="D4" s="319"/>
      <c r="E4" s="319"/>
      <c r="F4" s="319"/>
      <c r="G4" s="363"/>
    </row>
    <row r="5" spans="1:7" ht="15" customHeight="1">
      <c r="A5" s="321"/>
      <c r="B5" s="315" t="s">
        <v>325</v>
      </c>
      <c r="C5" s="316" t="s">
        <v>964</v>
      </c>
      <c r="D5" s="316" t="s">
        <v>326</v>
      </c>
      <c r="E5" s="316" t="s">
        <v>327</v>
      </c>
      <c r="F5" s="316" t="s">
        <v>1450</v>
      </c>
      <c r="G5" s="370" t="s">
        <v>1451</v>
      </c>
    </row>
    <row r="6" spans="1:7" ht="15" customHeight="1">
      <c r="A6" s="321">
        <v>1</v>
      </c>
      <c r="B6" s="371" t="s">
        <v>1452</v>
      </c>
      <c r="C6" s="372" t="s">
        <v>1453</v>
      </c>
      <c r="D6" s="372" t="s">
        <v>1454</v>
      </c>
      <c r="E6" s="373" t="s">
        <v>341</v>
      </c>
      <c r="F6" s="374" t="s">
        <v>640</v>
      </c>
      <c r="G6" s="375" t="s">
        <v>1456</v>
      </c>
    </row>
    <row r="7" spans="1:7" ht="15" customHeight="1">
      <c r="A7" s="321"/>
      <c r="B7" s="376"/>
      <c r="C7" s="377" t="s">
        <v>551</v>
      </c>
      <c r="D7" s="378" t="s">
        <v>552</v>
      </c>
      <c r="E7" s="379" t="s">
        <v>741</v>
      </c>
      <c r="F7" s="378"/>
      <c r="G7" s="380"/>
    </row>
    <row r="8" spans="1:7" ht="15" customHeight="1">
      <c r="A8" s="321">
        <v>2</v>
      </c>
      <c r="B8" s="381" t="s">
        <v>1457</v>
      </c>
      <c r="C8" s="382" t="s">
        <v>1357</v>
      </c>
      <c r="D8" s="382" t="s">
        <v>1358</v>
      </c>
      <c r="E8" s="383" t="s">
        <v>341</v>
      </c>
      <c r="F8" s="382" t="s">
        <v>1359</v>
      </c>
      <c r="G8" s="384" t="s">
        <v>1360</v>
      </c>
    </row>
    <row r="9" spans="1:7" ht="15" customHeight="1">
      <c r="A9" s="321"/>
      <c r="B9" s="376"/>
      <c r="C9" s="385" t="s">
        <v>311</v>
      </c>
      <c r="D9" s="378" t="s">
        <v>267</v>
      </c>
      <c r="E9" s="379"/>
      <c r="F9" s="378"/>
      <c r="G9" s="380"/>
    </row>
    <row r="10" spans="1:7" ht="15" customHeight="1">
      <c r="A10" s="321">
        <v>3</v>
      </c>
      <c r="B10" s="381" t="s">
        <v>268</v>
      </c>
      <c r="C10" s="382" t="s">
        <v>1453</v>
      </c>
      <c r="D10" s="382" t="s">
        <v>430</v>
      </c>
      <c r="E10" s="383" t="s">
        <v>341</v>
      </c>
      <c r="F10" s="386" t="s">
        <v>640</v>
      </c>
      <c r="G10" s="384" t="s">
        <v>1456</v>
      </c>
    </row>
    <row r="11" spans="1:7" ht="15" customHeight="1">
      <c r="A11" s="321"/>
      <c r="B11" s="376"/>
      <c r="C11" s="385" t="s">
        <v>312</v>
      </c>
      <c r="D11" s="378"/>
      <c r="E11" s="379"/>
      <c r="F11" s="378"/>
      <c r="G11" s="380"/>
    </row>
    <row r="12" spans="1:7" ht="15" customHeight="1">
      <c r="A12" s="321">
        <v>4</v>
      </c>
      <c r="B12" s="381" t="s">
        <v>268</v>
      </c>
      <c r="C12" s="382" t="s">
        <v>1453</v>
      </c>
      <c r="D12" s="382" t="s">
        <v>431</v>
      </c>
      <c r="E12" s="383" t="s">
        <v>341</v>
      </c>
      <c r="F12" s="386" t="s">
        <v>1359</v>
      </c>
      <c r="G12" s="384" t="s">
        <v>1456</v>
      </c>
    </row>
    <row r="13" spans="1:7" ht="15" customHeight="1">
      <c r="A13" s="321"/>
      <c r="B13" s="376"/>
      <c r="C13" s="385" t="s">
        <v>312</v>
      </c>
      <c r="D13" s="378"/>
      <c r="E13" s="379"/>
      <c r="F13" s="378"/>
      <c r="G13" s="380"/>
    </row>
    <row r="14" spans="1:7" ht="15" customHeight="1">
      <c r="A14" s="321">
        <v>5</v>
      </c>
      <c r="B14" s="381" t="s">
        <v>268</v>
      </c>
      <c r="C14" s="382" t="s">
        <v>432</v>
      </c>
      <c r="D14" s="382" t="s">
        <v>433</v>
      </c>
      <c r="E14" s="383" t="s">
        <v>341</v>
      </c>
      <c r="F14" s="386" t="s">
        <v>641</v>
      </c>
      <c r="G14" s="384" t="s">
        <v>434</v>
      </c>
    </row>
    <row r="15" spans="1:7" ht="15" customHeight="1">
      <c r="A15" s="321"/>
      <c r="B15" s="376"/>
      <c r="C15" s="378" t="s">
        <v>313</v>
      </c>
      <c r="D15" s="378"/>
      <c r="E15" s="379"/>
      <c r="F15" s="378"/>
      <c r="G15" s="380"/>
    </row>
    <row r="16" spans="1:7" ht="15" customHeight="1">
      <c r="A16" s="321"/>
      <c r="B16" s="376"/>
      <c r="C16" s="385" t="s">
        <v>435</v>
      </c>
      <c r="D16" s="378" t="s">
        <v>436</v>
      </c>
      <c r="E16" s="379"/>
      <c r="F16" s="378"/>
      <c r="G16" s="380"/>
    </row>
    <row r="17" spans="1:7" ht="15" customHeight="1">
      <c r="A17" s="321">
        <v>6</v>
      </c>
      <c r="B17" s="381" t="s">
        <v>429</v>
      </c>
      <c r="C17" s="382" t="s">
        <v>239</v>
      </c>
      <c r="D17" s="382" t="s">
        <v>240</v>
      </c>
      <c r="E17" s="383" t="s">
        <v>341</v>
      </c>
      <c r="F17" s="386" t="s">
        <v>642</v>
      </c>
      <c r="G17" s="384" t="s">
        <v>241</v>
      </c>
    </row>
    <row r="18" spans="1:7" ht="15" customHeight="1">
      <c r="A18" s="321"/>
      <c r="B18" s="376"/>
      <c r="C18" s="385" t="s">
        <v>312</v>
      </c>
      <c r="D18" s="378" t="s">
        <v>242</v>
      </c>
      <c r="E18" s="379"/>
      <c r="F18" s="378"/>
      <c r="G18" s="380"/>
    </row>
    <row r="19" spans="1:7" ht="15" customHeight="1">
      <c r="A19" s="321">
        <v>7</v>
      </c>
      <c r="B19" s="381" t="s">
        <v>268</v>
      </c>
      <c r="C19" s="382" t="s">
        <v>529</v>
      </c>
      <c r="D19" s="382" t="s">
        <v>530</v>
      </c>
      <c r="E19" s="383" t="s">
        <v>341</v>
      </c>
      <c r="F19" s="386" t="s">
        <v>640</v>
      </c>
      <c r="G19" s="384" t="s">
        <v>531</v>
      </c>
    </row>
    <row r="20" spans="1:7" ht="15" customHeight="1">
      <c r="A20" s="321"/>
      <c r="B20" s="376"/>
      <c r="C20" s="385" t="s">
        <v>312</v>
      </c>
      <c r="D20" s="378" t="s">
        <v>532</v>
      </c>
      <c r="E20" s="379"/>
      <c r="F20" s="378"/>
      <c r="G20" s="380"/>
    </row>
    <row r="21" spans="1:7" ht="15" customHeight="1">
      <c r="A21" s="321">
        <v>8</v>
      </c>
      <c r="B21" s="381" t="s">
        <v>268</v>
      </c>
      <c r="C21" s="382" t="s">
        <v>529</v>
      </c>
      <c r="D21" s="382" t="s">
        <v>533</v>
      </c>
      <c r="E21" s="383" t="s">
        <v>341</v>
      </c>
      <c r="F21" s="382" t="s">
        <v>1359</v>
      </c>
      <c r="G21" s="384" t="s">
        <v>1360</v>
      </c>
    </row>
    <row r="22" spans="1:7" ht="15" customHeight="1">
      <c r="A22" s="321"/>
      <c r="B22" s="376"/>
      <c r="C22" s="378" t="s">
        <v>313</v>
      </c>
      <c r="D22" s="378" t="s">
        <v>534</v>
      </c>
      <c r="E22" s="379"/>
      <c r="F22" s="378"/>
      <c r="G22" s="380"/>
    </row>
    <row r="23" spans="1:7" ht="15" customHeight="1">
      <c r="A23" s="321"/>
      <c r="B23" s="376"/>
      <c r="C23" s="385" t="s">
        <v>457</v>
      </c>
      <c r="D23" s="378" t="s">
        <v>720</v>
      </c>
      <c r="E23" s="379"/>
      <c r="F23" s="378"/>
      <c r="G23" s="380"/>
    </row>
    <row r="24" spans="1:7" ht="15" customHeight="1">
      <c r="A24" s="321">
        <v>9</v>
      </c>
      <c r="B24" s="381" t="s">
        <v>429</v>
      </c>
      <c r="C24" s="382" t="s">
        <v>458</v>
      </c>
      <c r="D24" s="382" t="s">
        <v>459</v>
      </c>
      <c r="E24" s="383" t="s">
        <v>341</v>
      </c>
      <c r="F24" s="386" t="s">
        <v>642</v>
      </c>
      <c r="G24" s="384" t="s">
        <v>460</v>
      </c>
    </row>
    <row r="25" spans="1:7" ht="15" customHeight="1">
      <c r="A25" s="321"/>
      <c r="B25" s="376"/>
      <c r="C25" s="378" t="s">
        <v>313</v>
      </c>
      <c r="D25" s="378"/>
      <c r="E25" s="379"/>
      <c r="F25" s="385"/>
      <c r="G25" s="380"/>
    </row>
    <row r="26" spans="1:7" ht="15" customHeight="1">
      <c r="A26" s="321">
        <v>10</v>
      </c>
      <c r="B26" s="381" t="s">
        <v>429</v>
      </c>
      <c r="C26" s="382" t="s">
        <v>461</v>
      </c>
      <c r="D26" s="382" t="s">
        <v>634</v>
      </c>
      <c r="E26" s="383" t="s">
        <v>341</v>
      </c>
      <c r="F26" s="386" t="s">
        <v>640</v>
      </c>
      <c r="G26" s="384" t="s">
        <v>635</v>
      </c>
    </row>
    <row r="27" spans="1:7" ht="15" customHeight="1">
      <c r="A27" s="321"/>
      <c r="B27" s="376"/>
      <c r="C27" s="385" t="s">
        <v>312</v>
      </c>
      <c r="D27" s="378"/>
      <c r="E27" s="379"/>
      <c r="F27" s="378"/>
      <c r="G27" s="380"/>
    </row>
    <row r="28" spans="1:7" ht="15" customHeight="1">
      <c r="A28" s="321">
        <v>11</v>
      </c>
      <c r="B28" s="381" t="s">
        <v>268</v>
      </c>
      <c r="C28" s="382" t="s">
        <v>636</v>
      </c>
      <c r="D28" s="382" t="s">
        <v>451</v>
      </c>
      <c r="E28" s="383" t="s">
        <v>341</v>
      </c>
      <c r="F28" s="386" t="s">
        <v>640</v>
      </c>
      <c r="G28" s="384" t="s">
        <v>434</v>
      </c>
    </row>
    <row r="29" spans="1:7" ht="15" customHeight="1">
      <c r="A29" s="321"/>
      <c r="B29" s="387"/>
      <c r="C29" s="388" t="s">
        <v>313</v>
      </c>
      <c r="D29" s="388" t="s">
        <v>452</v>
      </c>
      <c r="E29" s="389"/>
      <c r="F29" s="388"/>
      <c r="G29" s="390"/>
    </row>
    <row r="30" spans="1:7" ht="15" customHeight="1">
      <c r="A30" s="321">
        <v>12</v>
      </c>
      <c r="B30" s="376" t="s">
        <v>429</v>
      </c>
      <c r="C30" s="378" t="s">
        <v>453</v>
      </c>
      <c r="D30" s="378" t="s">
        <v>454</v>
      </c>
      <c r="E30" s="379" t="s">
        <v>341</v>
      </c>
      <c r="F30" s="385" t="s">
        <v>553</v>
      </c>
      <c r="G30" s="380" t="s">
        <v>1866</v>
      </c>
    </row>
    <row r="31" spans="1:7" ht="15" customHeight="1">
      <c r="A31" s="321"/>
      <c r="B31" s="376"/>
      <c r="C31" s="378" t="s">
        <v>480</v>
      </c>
      <c r="D31" s="378"/>
      <c r="E31" s="379"/>
      <c r="F31" s="378"/>
      <c r="G31" s="380"/>
    </row>
    <row r="32" spans="1:7" ht="15" customHeight="1">
      <c r="A32" s="321"/>
      <c r="B32" s="391"/>
      <c r="C32" s="385" t="s">
        <v>481</v>
      </c>
      <c r="D32" s="378" t="s">
        <v>721</v>
      </c>
      <c r="E32" s="379"/>
      <c r="F32" s="378"/>
      <c r="G32" s="380"/>
    </row>
    <row r="33" spans="1:7" ht="15" customHeight="1">
      <c r="A33" s="321"/>
      <c r="B33" s="391"/>
      <c r="C33" s="385" t="s">
        <v>481</v>
      </c>
      <c r="D33" s="392" t="s">
        <v>722</v>
      </c>
      <c r="E33" s="379"/>
      <c r="F33" s="378"/>
      <c r="G33" s="380"/>
    </row>
    <row r="34" spans="1:7" ht="15" customHeight="1">
      <c r="A34" s="321"/>
      <c r="B34" s="391"/>
      <c r="C34" s="385" t="s">
        <v>481</v>
      </c>
      <c r="D34" s="392" t="s">
        <v>723</v>
      </c>
      <c r="E34" s="379"/>
      <c r="F34" s="378"/>
      <c r="G34" s="380"/>
    </row>
    <row r="35" spans="1:7" ht="15" customHeight="1">
      <c r="A35" s="321">
        <v>13</v>
      </c>
      <c r="B35" s="381" t="s">
        <v>429</v>
      </c>
      <c r="C35" s="382" t="s">
        <v>407</v>
      </c>
      <c r="D35" s="382" t="s">
        <v>1669</v>
      </c>
      <c r="E35" s="383" t="s">
        <v>741</v>
      </c>
      <c r="F35" s="386" t="s">
        <v>553</v>
      </c>
      <c r="G35" s="384" t="s">
        <v>1866</v>
      </c>
    </row>
    <row r="36" spans="1:7" ht="15" customHeight="1">
      <c r="A36" s="321">
        <v>14</v>
      </c>
      <c r="B36" s="393" t="s">
        <v>429</v>
      </c>
      <c r="C36" s="394" t="s">
        <v>1441</v>
      </c>
      <c r="D36" s="394" t="s">
        <v>1442</v>
      </c>
      <c r="E36" s="395" t="s">
        <v>341</v>
      </c>
      <c r="F36" s="394" t="s">
        <v>856</v>
      </c>
      <c r="G36" s="396" t="s">
        <v>1443</v>
      </c>
    </row>
    <row r="37" spans="1:7" ht="15" customHeight="1">
      <c r="A37" s="321">
        <v>15</v>
      </c>
      <c r="B37" s="397" t="s">
        <v>1444</v>
      </c>
      <c r="C37" s="398" t="s">
        <v>739</v>
      </c>
      <c r="D37" s="398" t="s">
        <v>740</v>
      </c>
      <c r="E37" s="399" t="s">
        <v>741</v>
      </c>
      <c r="F37" s="398" t="s">
        <v>1455</v>
      </c>
      <c r="G37" s="400" t="s">
        <v>742</v>
      </c>
    </row>
    <row r="38" spans="1:7" ht="15" customHeight="1">
      <c r="A38" s="321"/>
      <c r="B38" s="319"/>
      <c r="C38" s="319"/>
      <c r="D38" s="319"/>
      <c r="E38" s="319"/>
      <c r="F38" s="319"/>
      <c r="G38" s="363"/>
    </row>
    <row r="39" spans="1:7" ht="15" customHeight="1">
      <c r="A39" s="321"/>
      <c r="B39" s="363" t="s">
        <v>211</v>
      </c>
      <c r="C39" s="319"/>
      <c r="D39" s="319"/>
      <c r="E39" s="319"/>
      <c r="F39" s="319"/>
      <c r="G39" s="319"/>
    </row>
    <row r="40" spans="1:7" ht="15" customHeight="1">
      <c r="A40" s="321"/>
      <c r="B40" s="315" t="s">
        <v>210</v>
      </c>
      <c r="C40" s="316" t="s">
        <v>964</v>
      </c>
      <c r="D40" s="316" t="s">
        <v>743</v>
      </c>
      <c r="E40" s="316" t="s">
        <v>744</v>
      </c>
      <c r="F40" s="316" t="s">
        <v>1450</v>
      </c>
      <c r="G40" s="317" t="s">
        <v>745</v>
      </c>
    </row>
    <row r="41" spans="1:7" ht="15" customHeight="1">
      <c r="A41" s="321">
        <v>16</v>
      </c>
      <c r="B41" s="401" t="s">
        <v>429</v>
      </c>
      <c r="C41" s="402" t="s">
        <v>482</v>
      </c>
      <c r="D41" s="403" t="s">
        <v>746</v>
      </c>
      <c r="E41" s="316" t="s">
        <v>747</v>
      </c>
      <c r="F41" s="404" t="s">
        <v>1455</v>
      </c>
      <c r="G41" s="405" t="s">
        <v>748</v>
      </c>
    </row>
    <row r="42" spans="1:7" ht="15" customHeight="1">
      <c r="A42" s="321"/>
      <c r="B42" s="406"/>
      <c r="C42" s="407"/>
      <c r="D42" s="408"/>
      <c r="E42" s="361"/>
      <c r="F42" s="361"/>
      <c r="G42" s="408"/>
    </row>
    <row r="43" spans="1:7" ht="15" customHeight="1">
      <c r="A43" s="321"/>
      <c r="B43" s="409" t="s">
        <v>212</v>
      </c>
      <c r="C43" s="410"/>
      <c r="D43" s="411"/>
      <c r="E43" s="362"/>
      <c r="F43" s="362"/>
      <c r="G43" s="411"/>
    </row>
    <row r="44" spans="1:7" ht="15" customHeight="1">
      <c r="A44" s="321"/>
      <c r="B44" s="315" t="s">
        <v>210</v>
      </c>
      <c r="C44" s="316" t="s">
        <v>964</v>
      </c>
      <c r="D44" s="316" t="s">
        <v>743</v>
      </c>
      <c r="E44" s="316" t="s">
        <v>744</v>
      </c>
      <c r="F44" s="316" t="s">
        <v>1450</v>
      </c>
      <c r="G44" s="317" t="s">
        <v>745</v>
      </c>
    </row>
    <row r="45" spans="1:7" ht="15" customHeight="1">
      <c r="A45" s="321">
        <v>17</v>
      </c>
      <c r="B45" s="412" t="s">
        <v>429</v>
      </c>
      <c r="C45" s="413" t="s">
        <v>749</v>
      </c>
      <c r="D45" s="414" t="s">
        <v>1229</v>
      </c>
      <c r="E45" s="415" t="s">
        <v>1230</v>
      </c>
      <c r="F45" s="416" t="s">
        <v>1231</v>
      </c>
      <c r="G45" s="417" t="s">
        <v>1232</v>
      </c>
    </row>
    <row r="46" spans="1:7" ht="15" customHeight="1">
      <c r="A46" s="321">
        <v>18</v>
      </c>
      <c r="B46" s="418" t="s">
        <v>429</v>
      </c>
      <c r="C46" s="419" t="s">
        <v>749</v>
      </c>
      <c r="D46" s="420" t="s">
        <v>1233</v>
      </c>
      <c r="E46" s="421" t="s">
        <v>1230</v>
      </c>
      <c r="F46" s="422" t="s">
        <v>1455</v>
      </c>
      <c r="G46" s="423" t="s">
        <v>842</v>
      </c>
    </row>
    <row r="47" spans="1:7" ht="15" customHeight="1">
      <c r="A47" s="321">
        <v>19</v>
      </c>
      <c r="B47" s="418" t="s">
        <v>429</v>
      </c>
      <c r="C47" s="419" t="s">
        <v>749</v>
      </c>
      <c r="D47" s="420" t="s">
        <v>843</v>
      </c>
      <c r="E47" s="421" t="s">
        <v>1230</v>
      </c>
      <c r="F47" s="422" t="s">
        <v>1231</v>
      </c>
      <c r="G47" s="423" t="s">
        <v>842</v>
      </c>
    </row>
    <row r="48" spans="1:7" ht="15" customHeight="1">
      <c r="A48" s="321">
        <v>20</v>
      </c>
      <c r="B48" s="418" t="s">
        <v>429</v>
      </c>
      <c r="C48" s="419" t="s">
        <v>749</v>
      </c>
      <c r="D48" s="420" t="s">
        <v>844</v>
      </c>
      <c r="E48" s="421" t="s">
        <v>1230</v>
      </c>
      <c r="F48" s="422" t="s">
        <v>1231</v>
      </c>
      <c r="G48" s="423" t="s">
        <v>845</v>
      </c>
    </row>
    <row r="49" spans="1:7" ht="15" customHeight="1">
      <c r="A49" s="321">
        <v>21</v>
      </c>
      <c r="B49" s="418" t="s">
        <v>429</v>
      </c>
      <c r="C49" s="419" t="s">
        <v>749</v>
      </c>
      <c r="D49" s="420" t="s">
        <v>1233</v>
      </c>
      <c r="E49" s="421" t="s">
        <v>1230</v>
      </c>
      <c r="F49" s="422" t="s">
        <v>1231</v>
      </c>
      <c r="G49" s="423" t="s">
        <v>643</v>
      </c>
    </row>
    <row r="50" spans="1:7" ht="15" customHeight="1">
      <c r="A50" s="321">
        <v>22</v>
      </c>
      <c r="B50" s="418" t="s">
        <v>429</v>
      </c>
      <c r="C50" s="419" t="s">
        <v>749</v>
      </c>
      <c r="D50" s="420" t="s">
        <v>846</v>
      </c>
      <c r="E50" s="421" t="s">
        <v>570</v>
      </c>
      <c r="F50" s="422" t="s">
        <v>1231</v>
      </c>
      <c r="G50" s="424" t="s">
        <v>847</v>
      </c>
    </row>
    <row r="51" spans="1:7" ht="15" customHeight="1">
      <c r="A51" s="321">
        <v>23</v>
      </c>
      <c r="B51" s="418" t="s">
        <v>429</v>
      </c>
      <c r="C51" s="419" t="s">
        <v>749</v>
      </c>
      <c r="D51" s="420" t="s">
        <v>1857</v>
      </c>
      <c r="E51" s="421" t="s">
        <v>1230</v>
      </c>
      <c r="F51" s="422" t="s">
        <v>1231</v>
      </c>
      <c r="G51" s="423" t="s">
        <v>1858</v>
      </c>
    </row>
    <row r="52" spans="1:7" ht="15" customHeight="1">
      <c r="A52" s="321">
        <v>24</v>
      </c>
      <c r="B52" s="418" t="s">
        <v>429</v>
      </c>
      <c r="C52" s="419" t="s">
        <v>749</v>
      </c>
      <c r="D52" s="420" t="s">
        <v>427</v>
      </c>
      <c r="E52" s="421" t="s">
        <v>1230</v>
      </c>
      <c r="F52" s="422" t="s">
        <v>1231</v>
      </c>
      <c r="G52" s="423" t="s">
        <v>1858</v>
      </c>
    </row>
    <row r="53" spans="1:7" ht="15" customHeight="1">
      <c r="A53" s="321">
        <v>25</v>
      </c>
      <c r="B53" s="425" t="s">
        <v>429</v>
      </c>
      <c r="C53" s="426" t="s">
        <v>749</v>
      </c>
      <c r="D53" s="427" t="s">
        <v>505</v>
      </c>
      <c r="E53" s="428" t="s">
        <v>215</v>
      </c>
      <c r="F53" s="429" t="s">
        <v>1455</v>
      </c>
      <c r="G53" s="430" t="s">
        <v>1858</v>
      </c>
    </row>
    <row r="54" spans="1:7" ht="15.95" customHeight="1"/>
  </sheetData>
  <phoneticPr fontId="2"/>
  <pageMargins left="0.70866141732283472" right="0.70866141732283472" top="0.74803149606299213" bottom="0.6692913385826772" header="0.31496062992125984" footer="0.31496062992125984"/>
  <pageSetup paperSize="9" orientation="portrait" r:id="rId1"/>
  <headerFooter>
    <oddHeader xml:space="preserve">&amp;R
&amp;A
</oddHeader>
    <oddFooter>&amp;C－４０－</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workbookViewId="0">
      <selection activeCell="H66" sqref="H66"/>
    </sheetView>
  </sheetViews>
  <sheetFormatPr defaultRowHeight="13.5"/>
  <cols>
    <col min="1" max="1" width="2.875" style="267" customWidth="1"/>
    <col min="2" max="2" width="11.25" customWidth="1"/>
    <col min="3" max="3" width="22.625" customWidth="1"/>
    <col min="4" max="4" width="29.375" customWidth="1"/>
    <col min="5" max="5" width="5.375" customWidth="1"/>
    <col min="6" max="6" width="5.875" customWidth="1"/>
    <col min="7" max="7" width="10.875" customWidth="1"/>
  </cols>
  <sheetData>
    <row r="1" spans="1:7" ht="15" customHeight="1">
      <c r="A1" s="321"/>
      <c r="B1" s="1209" t="s">
        <v>210</v>
      </c>
      <c r="C1" s="1210" t="s">
        <v>964</v>
      </c>
      <c r="D1" s="1210" t="s">
        <v>743</v>
      </c>
      <c r="E1" s="1210" t="s">
        <v>744</v>
      </c>
      <c r="F1" s="1210" t="s">
        <v>1450</v>
      </c>
      <c r="G1" s="1211" t="s">
        <v>745</v>
      </c>
    </row>
    <row r="2" spans="1:7" ht="15" customHeight="1">
      <c r="A2" s="321">
        <v>26</v>
      </c>
      <c r="B2" s="1212" t="s">
        <v>429</v>
      </c>
      <c r="C2" s="1213" t="s">
        <v>749</v>
      </c>
      <c r="D2" s="1214" t="s">
        <v>760</v>
      </c>
      <c r="E2" s="1215" t="s">
        <v>1230</v>
      </c>
      <c r="F2" s="1216" t="s">
        <v>1231</v>
      </c>
      <c r="G2" s="1217" t="s">
        <v>761</v>
      </c>
    </row>
    <row r="3" spans="1:7" ht="15" customHeight="1">
      <c r="A3" s="321">
        <v>27</v>
      </c>
      <c r="B3" s="1218" t="s">
        <v>429</v>
      </c>
      <c r="C3" s="1219" t="s">
        <v>749</v>
      </c>
      <c r="D3" s="1220" t="s">
        <v>762</v>
      </c>
      <c r="E3" s="1221" t="s">
        <v>1230</v>
      </c>
      <c r="F3" s="1222" t="s">
        <v>763</v>
      </c>
      <c r="G3" s="1223" t="s">
        <v>764</v>
      </c>
    </row>
    <row r="4" spans="1:7" ht="15" customHeight="1">
      <c r="A4" s="321">
        <v>28</v>
      </c>
      <c r="B4" s="1218" t="s">
        <v>429</v>
      </c>
      <c r="C4" s="1219" t="s">
        <v>765</v>
      </c>
      <c r="D4" s="1220" t="s">
        <v>586</v>
      </c>
      <c r="E4" s="1221" t="s">
        <v>1230</v>
      </c>
      <c r="F4" s="1222" t="s">
        <v>1231</v>
      </c>
      <c r="G4" s="1224" t="s">
        <v>748</v>
      </c>
    </row>
    <row r="5" spans="1:7" ht="15" customHeight="1">
      <c r="A5" s="321">
        <v>29</v>
      </c>
      <c r="B5" s="1218" t="s">
        <v>429</v>
      </c>
      <c r="C5" s="1219" t="s">
        <v>765</v>
      </c>
      <c r="D5" s="1220" t="s">
        <v>1229</v>
      </c>
      <c r="E5" s="1221" t="s">
        <v>1230</v>
      </c>
      <c r="F5" s="1222" t="s">
        <v>1231</v>
      </c>
      <c r="G5" s="1224" t="s">
        <v>1655</v>
      </c>
    </row>
    <row r="6" spans="1:7" ht="15" customHeight="1">
      <c r="A6" s="321">
        <v>30</v>
      </c>
      <c r="B6" s="1218" t="s">
        <v>429</v>
      </c>
      <c r="C6" s="1219" t="s">
        <v>765</v>
      </c>
      <c r="D6" s="1220" t="s">
        <v>1656</v>
      </c>
      <c r="E6" s="1221" t="s">
        <v>1230</v>
      </c>
      <c r="F6" s="1222" t="s">
        <v>1231</v>
      </c>
      <c r="G6" s="1224" t="s">
        <v>644</v>
      </c>
    </row>
    <row r="7" spans="1:7" ht="15" customHeight="1">
      <c r="A7" s="321">
        <v>31</v>
      </c>
      <c r="B7" s="1218" t="s">
        <v>429</v>
      </c>
      <c r="C7" s="1219" t="s">
        <v>765</v>
      </c>
      <c r="D7" s="1220" t="s">
        <v>1656</v>
      </c>
      <c r="E7" s="1221" t="s">
        <v>1230</v>
      </c>
      <c r="F7" s="1222" t="s">
        <v>1231</v>
      </c>
      <c r="G7" s="1224" t="s">
        <v>644</v>
      </c>
    </row>
    <row r="8" spans="1:7" ht="15" customHeight="1">
      <c r="A8" s="321">
        <v>32</v>
      </c>
      <c r="B8" s="1218" t="s">
        <v>429</v>
      </c>
      <c r="C8" s="1219" t="s">
        <v>765</v>
      </c>
      <c r="D8" s="1220" t="s">
        <v>1657</v>
      </c>
      <c r="E8" s="1221" t="s">
        <v>1230</v>
      </c>
      <c r="F8" s="1222" t="s">
        <v>1231</v>
      </c>
      <c r="G8" s="1224" t="s">
        <v>1658</v>
      </c>
    </row>
    <row r="9" spans="1:7" ht="15" customHeight="1">
      <c r="A9" s="321">
        <v>33</v>
      </c>
      <c r="B9" s="1218" t="s">
        <v>429</v>
      </c>
      <c r="C9" s="1219" t="s">
        <v>765</v>
      </c>
      <c r="D9" s="1220" t="s">
        <v>760</v>
      </c>
      <c r="E9" s="1221" t="s">
        <v>1230</v>
      </c>
      <c r="F9" s="1222" t="s">
        <v>1231</v>
      </c>
      <c r="G9" s="1224" t="s">
        <v>1659</v>
      </c>
    </row>
    <row r="10" spans="1:7" ht="15" customHeight="1">
      <c r="A10" s="321">
        <v>34</v>
      </c>
      <c r="B10" s="1218" t="s">
        <v>429</v>
      </c>
      <c r="C10" s="1219" t="s">
        <v>765</v>
      </c>
      <c r="D10" s="1220" t="s">
        <v>1660</v>
      </c>
      <c r="E10" s="1221" t="s">
        <v>1230</v>
      </c>
      <c r="F10" s="1222" t="s">
        <v>1231</v>
      </c>
      <c r="G10" s="1224" t="s">
        <v>1661</v>
      </c>
    </row>
    <row r="11" spans="1:7" ht="15" customHeight="1">
      <c r="A11" s="321">
        <v>35</v>
      </c>
      <c r="B11" s="1218" t="s">
        <v>429</v>
      </c>
      <c r="C11" s="1219" t="s">
        <v>765</v>
      </c>
      <c r="D11" s="1220" t="s">
        <v>1229</v>
      </c>
      <c r="E11" s="1221" t="s">
        <v>1230</v>
      </c>
      <c r="F11" s="1222" t="s">
        <v>1231</v>
      </c>
      <c r="G11" s="1224" t="s">
        <v>1662</v>
      </c>
    </row>
    <row r="12" spans="1:7" ht="15" customHeight="1">
      <c r="A12" s="321">
        <v>36</v>
      </c>
      <c r="B12" s="1218" t="s">
        <v>429</v>
      </c>
      <c r="C12" s="1219" t="s">
        <v>749</v>
      </c>
      <c r="D12" s="1220" t="s">
        <v>557</v>
      </c>
      <c r="E12" s="1221" t="s">
        <v>1230</v>
      </c>
      <c r="F12" s="1222" t="s">
        <v>1455</v>
      </c>
      <c r="G12" s="1224" t="s">
        <v>558</v>
      </c>
    </row>
    <row r="13" spans="1:7" ht="15" customHeight="1">
      <c r="A13" s="321">
        <v>37</v>
      </c>
      <c r="B13" s="1218" t="s">
        <v>429</v>
      </c>
      <c r="C13" s="1219" t="s">
        <v>749</v>
      </c>
      <c r="D13" s="1220" t="s">
        <v>559</v>
      </c>
      <c r="E13" s="1221" t="s">
        <v>1230</v>
      </c>
      <c r="F13" s="1222" t="s">
        <v>1231</v>
      </c>
      <c r="G13" s="1224" t="s">
        <v>560</v>
      </c>
    </row>
    <row r="14" spans="1:7" ht="15" customHeight="1">
      <c r="A14" s="321">
        <v>38</v>
      </c>
      <c r="B14" s="1225" t="s">
        <v>429</v>
      </c>
      <c r="C14" s="1226" t="s">
        <v>749</v>
      </c>
      <c r="D14" s="1227" t="s">
        <v>561</v>
      </c>
      <c r="E14" s="1228" t="s">
        <v>1230</v>
      </c>
      <c r="F14" s="1229" t="s">
        <v>1455</v>
      </c>
      <c r="G14" s="1230" t="s">
        <v>742</v>
      </c>
    </row>
    <row r="15" spans="1:7" ht="15" customHeight="1">
      <c r="A15" s="321"/>
      <c r="B15" s="1231"/>
      <c r="C15" s="1231"/>
      <c r="D15" s="1232"/>
      <c r="E15" s="1233"/>
      <c r="F15" s="1233"/>
      <c r="G15" s="1233"/>
    </row>
    <row r="16" spans="1:7" ht="15" customHeight="1">
      <c r="A16" s="321"/>
      <c r="B16" s="1234" t="s">
        <v>562</v>
      </c>
      <c r="C16" s="1234"/>
      <c r="D16" s="1234"/>
      <c r="E16" s="1234"/>
      <c r="F16" s="1234"/>
      <c r="G16" s="1234"/>
    </row>
    <row r="17" spans="1:7" ht="15" customHeight="1">
      <c r="A17" s="321"/>
      <c r="B17" s="1209" t="s">
        <v>210</v>
      </c>
      <c r="C17" s="1210" t="s">
        <v>964</v>
      </c>
      <c r="D17" s="1210" t="s">
        <v>743</v>
      </c>
      <c r="E17" s="1210" t="s">
        <v>744</v>
      </c>
      <c r="F17" s="1210" t="s">
        <v>1450</v>
      </c>
      <c r="G17" s="1211" t="s">
        <v>745</v>
      </c>
    </row>
    <row r="18" spans="1:7" ht="15" customHeight="1">
      <c r="A18" s="318">
        <v>39</v>
      </c>
      <c r="B18" s="1235" t="s">
        <v>429</v>
      </c>
      <c r="C18" s="1236" t="s">
        <v>563</v>
      </c>
      <c r="D18" s="1237" t="s">
        <v>564</v>
      </c>
      <c r="E18" s="1238" t="s">
        <v>589</v>
      </c>
      <c r="F18" s="1237" t="s">
        <v>1812</v>
      </c>
      <c r="G18" s="1239" t="s">
        <v>1813</v>
      </c>
    </row>
    <row r="19" spans="1:7" ht="15" customHeight="1">
      <c r="A19" s="321"/>
      <c r="B19" s="1240"/>
      <c r="C19" s="1241"/>
      <c r="D19" s="1242" t="s">
        <v>1986</v>
      </c>
      <c r="E19" s="1243"/>
      <c r="F19" s="1243"/>
      <c r="G19" s="1244"/>
    </row>
    <row r="20" spans="1:7" ht="15" customHeight="1">
      <c r="A20" s="321"/>
      <c r="B20" s="1240"/>
      <c r="C20" s="1241"/>
      <c r="D20" s="1242" t="s">
        <v>724</v>
      </c>
      <c r="E20" s="1243"/>
      <c r="F20" s="1243"/>
      <c r="G20" s="1245"/>
    </row>
    <row r="21" spans="1:7" ht="15" customHeight="1">
      <c r="A21" s="321"/>
      <c r="B21" s="1240"/>
      <c r="C21" s="1241"/>
      <c r="D21" s="1242" t="s">
        <v>725</v>
      </c>
      <c r="E21" s="1243"/>
      <c r="F21" s="1243"/>
      <c r="G21" s="1245"/>
    </row>
    <row r="22" spans="1:7" ht="15" customHeight="1">
      <c r="A22" s="321"/>
      <c r="B22" s="1240"/>
      <c r="C22" s="1241"/>
      <c r="D22" s="1242" t="s">
        <v>2045</v>
      </c>
      <c r="E22" s="1243"/>
      <c r="F22" s="1243"/>
      <c r="G22" s="1245"/>
    </row>
    <row r="23" spans="1:7" ht="15" customHeight="1">
      <c r="A23" s="321"/>
      <c r="B23" s="1240"/>
      <c r="C23" s="1241"/>
      <c r="D23" s="1242" t="s">
        <v>2007</v>
      </c>
      <c r="E23" s="1243"/>
      <c r="F23" s="1243"/>
      <c r="G23" s="1245"/>
    </row>
    <row r="24" spans="1:7" ht="15" customHeight="1">
      <c r="A24" s="321"/>
      <c r="B24" s="1240"/>
      <c r="C24" s="1241"/>
      <c r="D24" s="1242" t="s">
        <v>726</v>
      </c>
      <c r="E24" s="1243"/>
      <c r="F24" s="1243"/>
      <c r="G24" s="1245"/>
    </row>
    <row r="25" spans="1:7" ht="15" customHeight="1">
      <c r="A25" s="321"/>
      <c r="B25" s="1246"/>
      <c r="C25" s="1247"/>
      <c r="D25" s="1248" t="s">
        <v>727</v>
      </c>
      <c r="E25" s="1249"/>
      <c r="F25" s="1249"/>
      <c r="G25" s="1250"/>
    </row>
    <row r="26" spans="1:7" ht="15" customHeight="1">
      <c r="A26" s="321">
        <v>40</v>
      </c>
      <c r="B26" s="1218" t="s">
        <v>1444</v>
      </c>
      <c r="C26" s="1251" t="s">
        <v>855</v>
      </c>
      <c r="D26" s="1219" t="s">
        <v>728</v>
      </c>
      <c r="E26" s="1222" t="s">
        <v>1811</v>
      </c>
      <c r="F26" s="1222" t="s">
        <v>1455</v>
      </c>
      <c r="G26" s="1252" t="s">
        <v>646</v>
      </c>
    </row>
    <row r="27" spans="1:7" ht="15" customHeight="1">
      <c r="A27" s="321">
        <v>41</v>
      </c>
      <c r="B27" s="1218" t="s">
        <v>1444</v>
      </c>
      <c r="C27" s="1251" t="s">
        <v>855</v>
      </c>
      <c r="D27" s="1219" t="s">
        <v>554</v>
      </c>
      <c r="E27" s="1222" t="s">
        <v>1811</v>
      </c>
      <c r="F27" s="1222" t="s">
        <v>1359</v>
      </c>
      <c r="G27" s="1224" t="s">
        <v>646</v>
      </c>
    </row>
    <row r="28" spans="1:7" ht="15" customHeight="1">
      <c r="A28" s="321">
        <v>42</v>
      </c>
      <c r="B28" s="1218" t="s">
        <v>1444</v>
      </c>
      <c r="C28" s="1251" t="s">
        <v>647</v>
      </c>
      <c r="D28" s="1220" t="s">
        <v>648</v>
      </c>
      <c r="E28" s="1222" t="s">
        <v>649</v>
      </c>
      <c r="F28" s="1222" t="s">
        <v>1359</v>
      </c>
      <c r="G28" s="1224" t="s">
        <v>646</v>
      </c>
    </row>
    <row r="29" spans="1:7" ht="15" customHeight="1">
      <c r="A29" s="321">
        <v>43</v>
      </c>
      <c r="B29" s="1218" t="s">
        <v>1444</v>
      </c>
      <c r="C29" s="1251" t="s">
        <v>647</v>
      </c>
      <c r="D29" s="1219" t="s">
        <v>650</v>
      </c>
      <c r="E29" s="1222" t="s">
        <v>649</v>
      </c>
      <c r="F29" s="1222" t="s">
        <v>1359</v>
      </c>
      <c r="G29" s="1224" t="s">
        <v>646</v>
      </c>
    </row>
    <row r="30" spans="1:7" ht="15" customHeight="1">
      <c r="A30" s="321">
        <v>44</v>
      </c>
      <c r="B30" s="1218" t="s">
        <v>1444</v>
      </c>
      <c r="C30" s="1251" t="s">
        <v>647</v>
      </c>
      <c r="D30" s="1219" t="s">
        <v>651</v>
      </c>
      <c r="E30" s="1222" t="s">
        <v>649</v>
      </c>
      <c r="F30" s="1222" t="s">
        <v>1359</v>
      </c>
      <c r="G30" s="1224" t="s">
        <v>1841</v>
      </c>
    </row>
    <row r="31" spans="1:7" ht="15" customHeight="1">
      <c r="A31" s="321">
        <v>45</v>
      </c>
      <c r="B31" s="1218" t="s">
        <v>1444</v>
      </c>
      <c r="C31" s="1251" t="s">
        <v>647</v>
      </c>
      <c r="D31" s="1219" t="s">
        <v>555</v>
      </c>
      <c r="E31" s="1222" t="s">
        <v>1842</v>
      </c>
      <c r="F31" s="1222" t="s">
        <v>1455</v>
      </c>
      <c r="G31" s="1224" t="s">
        <v>1841</v>
      </c>
    </row>
    <row r="32" spans="1:7" ht="15" customHeight="1">
      <c r="A32" s="321">
        <v>46</v>
      </c>
      <c r="B32" s="1218" t="s">
        <v>1444</v>
      </c>
      <c r="C32" s="1251" t="s">
        <v>647</v>
      </c>
      <c r="D32" s="1219" t="s">
        <v>1843</v>
      </c>
      <c r="E32" s="1222" t="s">
        <v>1842</v>
      </c>
      <c r="F32" s="1222" t="s">
        <v>1455</v>
      </c>
      <c r="G32" s="1224" t="s">
        <v>1841</v>
      </c>
    </row>
    <row r="33" spans="1:7" ht="15" customHeight="1">
      <c r="A33" s="321">
        <v>47</v>
      </c>
      <c r="B33" s="1225" t="s">
        <v>1444</v>
      </c>
      <c r="C33" s="1226" t="s">
        <v>581</v>
      </c>
      <c r="D33" s="1226" t="s">
        <v>702</v>
      </c>
      <c r="E33" s="1229" t="s">
        <v>741</v>
      </c>
      <c r="F33" s="1229" t="s">
        <v>1455</v>
      </c>
      <c r="G33" s="1230" t="s">
        <v>703</v>
      </c>
    </row>
    <row r="34" spans="1:7" ht="15" customHeight="1">
      <c r="A34" s="321"/>
      <c r="B34" s="1253"/>
      <c r="C34" s="1234"/>
      <c r="D34" s="1234"/>
      <c r="E34" s="1234"/>
      <c r="F34" s="1234"/>
      <c r="G34" s="1234"/>
    </row>
    <row r="35" spans="1:7" ht="15" customHeight="1">
      <c r="A35" s="321"/>
      <c r="B35" s="1234" t="s">
        <v>522</v>
      </c>
      <c r="C35" s="1254"/>
      <c r="D35" s="1234"/>
      <c r="E35" s="1234"/>
      <c r="F35" s="1234"/>
      <c r="G35" s="1255"/>
    </row>
    <row r="36" spans="1:7" ht="15" customHeight="1">
      <c r="A36" s="321"/>
      <c r="B36" s="1209" t="s">
        <v>1212</v>
      </c>
      <c r="C36" s="1210" t="s">
        <v>964</v>
      </c>
      <c r="D36" s="1210" t="s">
        <v>743</v>
      </c>
      <c r="E36" s="1210" t="s">
        <v>327</v>
      </c>
      <c r="F36" s="1210" t="s">
        <v>1450</v>
      </c>
      <c r="G36" s="1211" t="s">
        <v>745</v>
      </c>
    </row>
    <row r="37" spans="1:7" ht="15" customHeight="1">
      <c r="A37" s="321">
        <v>48</v>
      </c>
      <c r="B37" s="1256" t="s">
        <v>523</v>
      </c>
      <c r="C37" s="1236">
        <v>15323</v>
      </c>
      <c r="D37" s="1237" t="s">
        <v>524</v>
      </c>
      <c r="E37" s="1238" t="s">
        <v>525</v>
      </c>
      <c r="F37" s="1238" t="s">
        <v>526</v>
      </c>
      <c r="G37" s="1257" t="s">
        <v>527</v>
      </c>
    </row>
    <row r="38" spans="1:7" ht="15" customHeight="1">
      <c r="A38" s="321"/>
      <c r="B38" s="1258"/>
      <c r="C38" s="1259" t="s">
        <v>2008</v>
      </c>
      <c r="D38" s="1259"/>
      <c r="E38" s="1243"/>
      <c r="F38" s="1243"/>
      <c r="G38" s="1260"/>
    </row>
    <row r="39" spans="1:7" ht="15" customHeight="1">
      <c r="A39" s="321"/>
      <c r="B39" s="1261"/>
      <c r="C39" s="1243" t="s">
        <v>528</v>
      </c>
      <c r="D39" s="1242" t="s">
        <v>1814</v>
      </c>
      <c r="E39" s="1243"/>
      <c r="F39" s="1243"/>
      <c r="G39" s="1260" t="s">
        <v>1815</v>
      </c>
    </row>
    <row r="40" spans="1:7" ht="15" customHeight="1">
      <c r="A40" s="321"/>
      <c r="B40" s="1261"/>
      <c r="C40" s="1243"/>
      <c r="D40" s="1242" t="s">
        <v>1833</v>
      </c>
      <c r="E40" s="1243"/>
      <c r="F40" s="1243"/>
      <c r="G40" s="1260"/>
    </row>
    <row r="41" spans="1:7" ht="15" customHeight="1">
      <c r="A41" s="321"/>
      <c r="B41" s="1261"/>
      <c r="C41" s="1243"/>
      <c r="D41" s="1242" t="s">
        <v>930</v>
      </c>
      <c r="E41" s="1243"/>
      <c r="F41" s="1243"/>
      <c r="G41" s="1260"/>
    </row>
    <row r="42" spans="1:7" ht="15" customHeight="1">
      <c r="A42" s="321">
        <v>49</v>
      </c>
      <c r="B42" s="1262" t="s">
        <v>931</v>
      </c>
      <c r="C42" s="1263" t="s">
        <v>453</v>
      </c>
      <c r="D42" s="1264" t="s">
        <v>2349</v>
      </c>
      <c r="E42" s="1265"/>
      <c r="F42" s="1263" t="s">
        <v>1598</v>
      </c>
      <c r="G42" s="1266" t="s">
        <v>347</v>
      </c>
    </row>
    <row r="43" spans="1:7" ht="15" customHeight="1">
      <c r="A43" s="321"/>
      <c r="B43" s="1267"/>
      <c r="C43" s="1268" t="s">
        <v>2350</v>
      </c>
      <c r="D43" s="1269"/>
      <c r="E43" s="1270"/>
      <c r="F43" s="1268"/>
      <c r="G43" s="1271"/>
    </row>
    <row r="44" spans="1:7" ht="15" customHeight="1">
      <c r="A44" s="321"/>
      <c r="B44" s="438"/>
      <c r="C44" s="438"/>
      <c r="D44" s="444"/>
      <c r="E44" s="438"/>
      <c r="F44" s="438"/>
      <c r="G44" s="438"/>
    </row>
    <row r="45" spans="1:7" ht="15" customHeight="1">
      <c r="A45" s="321"/>
      <c r="B45" s="445" t="s">
        <v>348</v>
      </c>
      <c r="C45" s="319"/>
      <c r="D45" s="319"/>
      <c r="E45" s="319"/>
      <c r="F45" s="319"/>
      <c r="G45" s="319"/>
    </row>
    <row r="46" spans="1:7" ht="15" customHeight="1">
      <c r="A46" s="321"/>
      <c r="B46" s="446" t="s">
        <v>349</v>
      </c>
      <c r="C46" s="316" t="s">
        <v>964</v>
      </c>
      <c r="D46" s="316" t="s">
        <v>645</v>
      </c>
      <c r="E46" s="316"/>
      <c r="F46" s="316"/>
      <c r="G46" s="370" t="s">
        <v>438</v>
      </c>
    </row>
    <row r="47" spans="1:7" ht="15" customHeight="1">
      <c r="A47" s="321">
        <v>50</v>
      </c>
      <c r="B47" s="447" t="s">
        <v>350</v>
      </c>
      <c r="C47" s="448">
        <v>35195</v>
      </c>
      <c r="D47" s="2307" t="s">
        <v>729</v>
      </c>
      <c r="E47" s="2307"/>
      <c r="F47" s="2307"/>
      <c r="G47" s="449" t="s">
        <v>351</v>
      </c>
    </row>
    <row r="48" spans="1:7" ht="15" customHeight="1">
      <c r="A48" s="321"/>
      <c r="B48" s="364"/>
      <c r="C48" s="437"/>
      <c r="D48" s="364"/>
      <c r="E48" s="450"/>
      <c r="F48" s="364"/>
      <c r="G48" s="364"/>
    </row>
    <row r="49" spans="1:7" ht="15" customHeight="1">
      <c r="A49" s="321"/>
      <c r="B49" s="364" t="s">
        <v>352</v>
      </c>
      <c r="C49" s="437"/>
      <c r="D49" s="364"/>
      <c r="E49" s="450"/>
      <c r="F49" s="364"/>
      <c r="G49" s="364"/>
    </row>
    <row r="50" spans="1:7" ht="15" customHeight="1">
      <c r="A50" s="321"/>
      <c r="B50" s="315" t="s">
        <v>1212</v>
      </c>
      <c r="C50" s="316" t="s">
        <v>964</v>
      </c>
      <c r="D50" s="316" t="s">
        <v>743</v>
      </c>
      <c r="E50" s="2308" t="s">
        <v>439</v>
      </c>
      <c r="F50" s="2308"/>
      <c r="G50" s="317" t="s">
        <v>1704</v>
      </c>
    </row>
    <row r="51" spans="1:7" ht="15" customHeight="1">
      <c r="A51" s="321">
        <v>51</v>
      </c>
      <c r="B51" s="451" t="s">
        <v>1705</v>
      </c>
      <c r="C51" s="448">
        <v>38404</v>
      </c>
      <c r="D51" s="404" t="s">
        <v>1706</v>
      </c>
      <c r="E51" s="2309" t="s">
        <v>440</v>
      </c>
      <c r="F51" s="2310"/>
      <c r="G51" s="452" t="s">
        <v>441</v>
      </c>
    </row>
    <row r="52" spans="1:7" ht="15" customHeight="1">
      <c r="A52" s="321"/>
      <c r="B52" s="453"/>
      <c r="C52" s="454"/>
      <c r="D52" s="364"/>
      <c r="E52" s="455"/>
      <c r="F52" s="456"/>
      <c r="G52" s="437"/>
    </row>
    <row r="53" spans="1:7" ht="15" customHeight="1">
      <c r="A53" s="321"/>
      <c r="B53" s="453" t="s">
        <v>1860</v>
      </c>
      <c r="C53" s="454"/>
      <c r="D53" s="364"/>
      <c r="E53" s="455"/>
      <c r="F53" s="456"/>
      <c r="G53" s="437"/>
    </row>
    <row r="54" spans="1:7" ht="15" customHeight="1">
      <c r="A54" s="321"/>
      <c r="B54" s="315" t="s">
        <v>1212</v>
      </c>
      <c r="C54" s="316" t="s">
        <v>964</v>
      </c>
      <c r="D54" s="316" t="s">
        <v>743</v>
      </c>
      <c r="E54" s="2308" t="s">
        <v>439</v>
      </c>
      <c r="F54" s="2308"/>
      <c r="G54" s="317" t="s">
        <v>745</v>
      </c>
    </row>
    <row r="55" spans="1:7" ht="15" customHeight="1">
      <c r="A55" s="321">
        <v>52</v>
      </c>
      <c r="B55" s="457" t="s">
        <v>429</v>
      </c>
      <c r="C55" s="402" t="s">
        <v>1859</v>
      </c>
      <c r="D55" s="458" t="s">
        <v>257</v>
      </c>
      <c r="E55" s="458" t="s">
        <v>258</v>
      </c>
      <c r="F55" s="459" t="s">
        <v>1652</v>
      </c>
      <c r="G55" s="460" t="s">
        <v>1592</v>
      </c>
    </row>
    <row r="56" spans="1:7" ht="15" customHeight="1">
      <c r="A56" s="66"/>
      <c r="B56" s="202"/>
      <c r="C56" s="203"/>
      <c r="D56" s="115"/>
      <c r="E56" s="204"/>
      <c r="F56" s="205"/>
      <c r="G56" s="206"/>
    </row>
    <row r="57" spans="1:7" ht="15" customHeight="1"/>
    <row r="58" spans="1:7" ht="15" customHeight="1"/>
    <row r="59" spans="1:7" ht="15" customHeight="1"/>
    <row r="60" spans="1:7" ht="15" customHeight="1"/>
  </sheetData>
  <mergeCells count="4">
    <mergeCell ref="D47:F47"/>
    <mergeCell ref="E50:F50"/>
    <mergeCell ref="E51:F51"/>
    <mergeCell ref="E54:F54"/>
  </mergeCells>
  <phoneticPr fontId="2"/>
  <pageMargins left="0.70866141732283472" right="0.70866141732283472" top="0.74803149606299213" bottom="0.55118110236220474" header="0.31496062992125984" footer="0.31496062992125984"/>
  <pageSetup paperSize="9" orientation="portrait" r:id="rId1"/>
  <headerFooter>
    <oddHeader>&amp;R&amp;A</oddHeader>
    <oddFooter>&amp;C－４１－</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activeCell="C3" sqref="C3"/>
    </sheetView>
  </sheetViews>
  <sheetFormatPr defaultRowHeight="13.5"/>
  <cols>
    <col min="1" max="1" width="2.875" style="267" customWidth="1"/>
    <col min="2" max="2" width="11.25" customWidth="1"/>
    <col min="3" max="3" width="21.375" customWidth="1"/>
    <col min="4" max="4" width="29.375" customWidth="1"/>
    <col min="5" max="5" width="5.375" customWidth="1"/>
    <col min="6" max="6" width="6.625" customWidth="1"/>
    <col min="7" max="7" width="12.25" customWidth="1"/>
  </cols>
  <sheetData>
    <row r="1" spans="1:7" ht="15" customHeight="1">
      <c r="A1" s="321"/>
      <c r="B1" s="319" t="s">
        <v>565</v>
      </c>
      <c r="C1" s="319"/>
      <c r="D1" s="319" t="s">
        <v>308</v>
      </c>
      <c r="E1" s="319"/>
      <c r="F1" s="319"/>
      <c r="G1" s="319"/>
    </row>
    <row r="2" spans="1:7" ht="15" customHeight="1">
      <c r="A2" s="321"/>
      <c r="B2" s="315" t="s">
        <v>214</v>
      </c>
      <c r="C2" s="316" t="s">
        <v>964</v>
      </c>
      <c r="D2" s="316" t="s">
        <v>567</v>
      </c>
      <c r="E2" s="316" t="s">
        <v>327</v>
      </c>
      <c r="F2" s="316" t="s">
        <v>1371</v>
      </c>
      <c r="G2" s="317" t="s">
        <v>1372</v>
      </c>
    </row>
    <row r="3" spans="1:7" ht="15" customHeight="1">
      <c r="A3" s="1272">
        <v>1</v>
      </c>
      <c r="B3" s="461" t="s">
        <v>1445</v>
      </c>
      <c r="C3" s="432" t="s">
        <v>1446</v>
      </c>
      <c r="D3" s="432" t="s">
        <v>715</v>
      </c>
      <c r="E3" s="432" t="s">
        <v>341</v>
      </c>
      <c r="F3" s="431" t="s">
        <v>1359</v>
      </c>
      <c r="G3" s="462" t="s">
        <v>1456</v>
      </c>
    </row>
    <row r="4" spans="1:7" ht="15" customHeight="1">
      <c r="A4" s="1272">
        <v>2</v>
      </c>
      <c r="B4" s="443" t="s">
        <v>1445</v>
      </c>
      <c r="C4" s="382" t="s">
        <v>716</v>
      </c>
      <c r="D4" s="382" t="s">
        <v>717</v>
      </c>
      <c r="E4" s="382" t="s">
        <v>341</v>
      </c>
      <c r="F4" s="386" t="s">
        <v>1359</v>
      </c>
      <c r="G4" s="384" t="s">
        <v>718</v>
      </c>
    </row>
    <row r="5" spans="1:7" ht="15" customHeight="1">
      <c r="A5" s="1272"/>
      <c r="B5" s="463"/>
      <c r="C5" s="388"/>
      <c r="D5" s="388" t="s">
        <v>730</v>
      </c>
      <c r="E5" s="388"/>
      <c r="F5" s="439"/>
      <c r="G5" s="464"/>
    </row>
    <row r="6" spans="1:7" ht="15" customHeight="1">
      <c r="A6" s="1272">
        <v>3</v>
      </c>
      <c r="B6" s="465" t="s">
        <v>1445</v>
      </c>
      <c r="C6" s="394" t="s">
        <v>512</v>
      </c>
      <c r="D6" s="394" t="s">
        <v>513</v>
      </c>
      <c r="E6" s="394" t="s">
        <v>341</v>
      </c>
      <c r="F6" s="434" t="s">
        <v>514</v>
      </c>
      <c r="G6" s="396" t="s">
        <v>1800</v>
      </c>
    </row>
    <row r="7" spans="1:7" ht="15" customHeight="1">
      <c r="A7" s="1272">
        <v>4</v>
      </c>
      <c r="B7" s="443" t="s">
        <v>1445</v>
      </c>
      <c r="C7" s="466" t="s">
        <v>1801</v>
      </c>
      <c r="D7" s="382" t="s">
        <v>1802</v>
      </c>
      <c r="E7" s="382" t="s">
        <v>217</v>
      </c>
      <c r="F7" s="386"/>
      <c r="G7" s="384" t="s">
        <v>1804</v>
      </c>
    </row>
    <row r="8" spans="1:7" ht="15" customHeight="1">
      <c r="A8" s="1272"/>
      <c r="B8" s="467"/>
      <c r="C8" s="468"/>
      <c r="D8" s="378" t="s">
        <v>343</v>
      </c>
      <c r="E8" s="378"/>
      <c r="F8" s="385" t="s">
        <v>442</v>
      </c>
      <c r="G8" s="380"/>
    </row>
    <row r="9" spans="1:7" ht="15" customHeight="1">
      <c r="A9" s="1272"/>
      <c r="B9" s="467"/>
      <c r="C9" s="468"/>
      <c r="D9" s="378" t="s">
        <v>731</v>
      </c>
      <c r="E9" s="378"/>
      <c r="F9" s="385"/>
      <c r="G9" s="380"/>
    </row>
    <row r="10" spans="1:7" ht="15" customHeight="1">
      <c r="A10" s="1272"/>
      <c r="B10" s="467"/>
      <c r="C10" s="468"/>
      <c r="D10" s="378" t="s">
        <v>344</v>
      </c>
      <c r="E10" s="378"/>
      <c r="F10" s="385" t="s">
        <v>255</v>
      </c>
      <c r="G10" s="469"/>
    </row>
    <row r="11" spans="1:7" ht="15" customHeight="1">
      <c r="A11" s="1272"/>
      <c r="B11" s="467"/>
      <c r="C11" s="468"/>
      <c r="D11" s="378" t="s">
        <v>732</v>
      </c>
      <c r="E11" s="378"/>
      <c r="F11" s="385"/>
      <c r="G11" s="380"/>
    </row>
    <row r="12" spans="1:7" ht="15" customHeight="1">
      <c r="A12" s="1272">
        <v>5</v>
      </c>
      <c r="B12" s="465" t="s">
        <v>1189</v>
      </c>
      <c r="C12" s="394" t="s">
        <v>1190</v>
      </c>
      <c r="D12" s="394" t="s">
        <v>1191</v>
      </c>
      <c r="E12" s="394" t="s">
        <v>216</v>
      </c>
      <c r="F12" s="434" t="s">
        <v>1455</v>
      </c>
      <c r="G12" s="435" t="s">
        <v>531</v>
      </c>
    </row>
    <row r="13" spans="1:7" ht="15" customHeight="1">
      <c r="A13" s="1272">
        <v>6</v>
      </c>
      <c r="B13" s="470" t="s">
        <v>1666</v>
      </c>
      <c r="C13" s="471" t="s">
        <v>426</v>
      </c>
      <c r="D13" s="434" t="s">
        <v>733</v>
      </c>
      <c r="E13" s="441" t="s">
        <v>1811</v>
      </c>
      <c r="F13" s="441" t="s">
        <v>1196</v>
      </c>
      <c r="G13" s="396" t="s">
        <v>1841</v>
      </c>
    </row>
    <row r="14" spans="1:7" ht="15" customHeight="1">
      <c r="A14" s="1272">
        <v>7</v>
      </c>
      <c r="B14" s="470" t="s">
        <v>1192</v>
      </c>
      <c r="C14" s="394" t="s">
        <v>196</v>
      </c>
      <c r="D14" s="394" t="s">
        <v>1198</v>
      </c>
      <c r="E14" s="790" t="s">
        <v>223</v>
      </c>
      <c r="F14" s="434" t="s">
        <v>0</v>
      </c>
      <c r="G14" s="396" t="s">
        <v>683</v>
      </c>
    </row>
    <row r="15" spans="1:7" ht="15" customHeight="1">
      <c r="A15" s="1272">
        <v>8</v>
      </c>
      <c r="B15" s="472" t="s">
        <v>1192</v>
      </c>
      <c r="C15" s="473" t="s">
        <v>483</v>
      </c>
      <c r="D15" s="386" t="s">
        <v>735</v>
      </c>
      <c r="E15" s="791" t="s">
        <v>1817</v>
      </c>
      <c r="F15" s="386" t="s">
        <v>256</v>
      </c>
      <c r="G15" s="384" t="s">
        <v>1841</v>
      </c>
    </row>
    <row r="16" spans="1:7" ht="15" customHeight="1">
      <c r="A16" s="1272"/>
      <c r="B16" s="467"/>
      <c r="C16" s="468"/>
      <c r="D16" s="378" t="s">
        <v>921</v>
      </c>
      <c r="E16" s="378"/>
      <c r="F16" s="385"/>
      <c r="G16" s="469" t="s">
        <v>734</v>
      </c>
    </row>
    <row r="17" spans="1:7" ht="15" customHeight="1">
      <c r="A17" s="1272">
        <v>9</v>
      </c>
      <c r="B17" s="470" t="s">
        <v>1192</v>
      </c>
      <c r="C17" s="394" t="s">
        <v>923</v>
      </c>
      <c r="D17" s="394" t="s">
        <v>1840</v>
      </c>
      <c r="E17" s="394" t="s">
        <v>1614</v>
      </c>
      <c r="F17" s="434" t="s">
        <v>345</v>
      </c>
      <c r="G17" s="435" t="s">
        <v>51</v>
      </c>
    </row>
    <row r="18" spans="1:7" ht="15" customHeight="1">
      <c r="A18" s="1272">
        <v>10</v>
      </c>
      <c r="B18" s="470" t="s">
        <v>1192</v>
      </c>
      <c r="C18" s="394" t="s">
        <v>922</v>
      </c>
      <c r="D18" s="394" t="s">
        <v>755</v>
      </c>
      <c r="E18" s="790" t="s">
        <v>756</v>
      </c>
      <c r="F18" s="434" t="s">
        <v>757</v>
      </c>
      <c r="G18" s="435" t="s">
        <v>531</v>
      </c>
    </row>
    <row r="19" spans="1:7" ht="27.75" customHeight="1">
      <c r="A19" s="1272">
        <v>11</v>
      </c>
      <c r="B19" s="474" t="s">
        <v>758</v>
      </c>
      <c r="C19" s="475" t="s">
        <v>484</v>
      </c>
      <c r="D19" s="398" t="s">
        <v>759</v>
      </c>
      <c r="E19" s="2311" t="s">
        <v>2058</v>
      </c>
      <c r="F19" s="2312"/>
      <c r="G19" s="476" t="s">
        <v>705</v>
      </c>
    </row>
    <row r="20" spans="1:7" ht="10.5" customHeight="1">
      <c r="A20" s="321"/>
      <c r="B20" s="477"/>
      <c r="C20" s="438"/>
      <c r="D20" s="438"/>
      <c r="E20" s="478"/>
      <c r="F20" s="436"/>
      <c r="G20" s="319"/>
    </row>
    <row r="21" spans="1:7" ht="15" customHeight="1">
      <c r="A21" s="321"/>
      <c r="B21" s="319" t="s">
        <v>339</v>
      </c>
      <c r="C21" s="319"/>
      <c r="D21" s="319"/>
      <c r="E21" s="319"/>
      <c r="F21" s="319"/>
      <c r="G21" s="363"/>
    </row>
    <row r="22" spans="1:7" ht="15" customHeight="1">
      <c r="A22" s="321"/>
      <c r="B22" s="315" t="s">
        <v>566</v>
      </c>
      <c r="C22" s="316" t="s">
        <v>964</v>
      </c>
      <c r="D22" s="316" t="s">
        <v>567</v>
      </c>
      <c r="E22" s="316" t="s">
        <v>327</v>
      </c>
      <c r="F22" s="316"/>
      <c r="G22" s="317" t="s">
        <v>1372</v>
      </c>
    </row>
    <row r="23" spans="1:7" ht="15" customHeight="1">
      <c r="A23" s="321">
        <v>1</v>
      </c>
      <c r="B23" s="461" t="s">
        <v>340</v>
      </c>
      <c r="C23" s="479">
        <v>27015</v>
      </c>
      <c r="D23" s="432" t="s">
        <v>924</v>
      </c>
      <c r="E23" s="432" t="s">
        <v>341</v>
      </c>
      <c r="F23" s="432" t="s">
        <v>1359</v>
      </c>
      <c r="G23" s="433" t="s">
        <v>460</v>
      </c>
    </row>
    <row r="24" spans="1:7" ht="15" customHeight="1">
      <c r="A24" s="321">
        <v>2</v>
      </c>
      <c r="B24" s="465" t="s">
        <v>340</v>
      </c>
      <c r="C24" s="440">
        <v>27015</v>
      </c>
      <c r="D24" s="394" t="s">
        <v>1653</v>
      </c>
      <c r="E24" s="394" t="s">
        <v>741</v>
      </c>
      <c r="F24" s="394" t="s">
        <v>1455</v>
      </c>
      <c r="G24" s="396" t="s">
        <v>568</v>
      </c>
    </row>
    <row r="25" spans="1:7" ht="15" customHeight="1">
      <c r="A25" s="321">
        <v>3</v>
      </c>
      <c r="B25" s="465" t="s">
        <v>340</v>
      </c>
      <c r="C25" s="440">
        <v>27015</v>
      </c>
      <c r="D25" s="394" t="s">
        <v>1654</v>
      </c>
      <c r="E25" s="394" t="s">
        <v>741</v>
      </c>
      <c r="F25" s="394" t="s">
        <v>1359</v>
      </c>
      <c r="G25" s="396" t="s">
        <v>853</v>
      </c>
    </row>
    <row r="26" spans="1:7" ht="15" customHeight="1">
      <c r="A26" s="321">
        <v>4</v>
      </c>
      <c r="B26" s="465" t="s">
        <v>854</v>
      </c>
      <c r="C26" s="480" t="s">
        <v>485</v>
      </c>
      <c r="D26" s="394" t="s">
        <v>925</v>
      </c>
      <c r="E26" s="442" t="s">
        <v>341</v>
      </c>
      <c r="F26" s="442" t="s">
        <v>1803</v>
      </c>
      <c r="G26" s="396" t="s">
        <v>1841</v>
      </c>
    </row>
    <row r="27" spans="1:7" ht="15" customHeight="1">
      <c r="A27" s="321">
        <v>5</v>
      </c>
      <c r="B27" s="465" t="s">
        <v>340</v>
      </c>
      <c r="C27" s="394" t="s">
        <v>587</v>
      </c>
      <c r="D27" s="394" t="s">
        <v>588</v>
      </c>
      <c r="E27" s="394" t="s">
        <v>741</v>
      </c>
      <c r="F27" s="394" t="s">
        <v>1359</v>
      </c>
      <c r="G27" s="396" t="s">
        <v>1424</v>
      </c>
    </row>
    <row r="28" spans="1:7" ht="15" customHeight="1">
      <c r="A28" s="321">
        <v>6</v>
      </c>
      <c r="B28" s="465" t="s">
        <v>340</v>
      </c>
      <c r="C28" s="394" t="s">
        <v>587</v>
      </c>
      <c r="D28" s="394" t="s">
        <v>926</v>
      </c>
      <c r="E28" s="394" t="s">
        <v>741</v>
      </c>
      <c r="F28" s="394" t="s">
        <v>3</v>
      </c>
      <c r="G28" s="396" t="s">
        <v>764</v>
      </c>
    </row>
    <row r="29" spans="1:7" ht="15" customHeight="1">
      <c r="A29" s="321">
        <v>7</v>
      </c>
      <c r="B29" s="465" t="s">
        <v>340</v>
      </c>
      <c r="C29" s="471" t="s">
        <v>487</v>
      </c>
      <c r="D29" s="394" t="s">
        <v>1853</v>
      </c>
      <c r="E29" s="442" t="s">
        <v>741</v>
      </c>
      <c r="F29" s="442" t="s">
        <v>3</v>
      </c>
      <c r="G29" s="396" t="s">
        <v>4</v>
      </c>
    </row>
    <row r="30" spans="1:7" ht="15" customHeight="1">
      <c r="A30" s="321">
        <v>8</v>
      </c>
      <c r="B30" s="465" t="s">
        <v>340</v>
      </c>
      <c r="C30" s="471" t="s">
        <v>487</v>
      </c>
      <c r="D30" s="394" t="s">
        <v>1854</v>
      </c>
      <c r="E30" s="442" t="s">
        <v>741</v>
      </c>
      <c r="F30" s="442" t="s">
        <v>3</v>
      </c>
      <c r="G30" s="396" t="s">
        <v>5</v>
      </c>
    </row>
    <row r="31" spans="1:7" ht="15" customHeight="1">
      <c r="A31" s="321">
        <v>9</v>
      </c>
      <c r="B31" s="465" t="s">
        <v>340</v>
      </c>
      <c r="C31" s="471" t="s">
        <v>487</v>
      </c>
      <c r="D31" s="394" t="s">
        <v>1663</v>
      </c>
      <c r="E31" s="442" t="s">
        <v>741</v>
      </c>
      <c r="F31" s="442" t="s">
        <v>3</v>
      </c>
      <c r="G31" s="396" t="s">
        <v>748</v>
      </c>
    </row>
    <row r="32" spans="1:7" ht="15" customHeight="1">
      <c r="A32" s="321">
        <v>10</v>
      </c>
      <c r="B32" s="465" t="s">
        <v>854</v>
      </c>
      <c r="C32" s="471" t="s">
        <v>488</v>
      </c>
      <c r="D32" s="394" t="s">
        <v>1664</v>
      </c>
      <c r="E32" s="442" t="s">
        <v>741</v>
      </c>
      <c r="F32" s="442" t="s">
        <v>1812</v>
      </c>
      <c r="G32" s="396" t="s">
        <v>1841</v>
      </c>
    </row>
    <row r="33" spans="1:7" ht="15" customHeight="1">
      <c r="A33" s="321">
        <v>11</v>
      </c>
      <c r="B33" s="465" t="s">
        <v>340</v>
      </c>
      <c r="C33" s="471" t="s">
        <v>488</v>
      </c>
      <c r="D33" s="394" t="s">
        <v>1665</v>
      </c>
      <c r="E33" s="442" t="s">
        <v>741</v>
      </c>
      <c r="F33" s="442" t="s">
        <v>3</v>
      </c>
      <c r="G33" s="396" t="s">
        <v>872</v>
      </c>
    </row>
    <row r="34" spans="1:7" ht="15" customHeight="1">
      <c r="A34" s="321">
        <v>12</v>
      </c>
      <c r="B34" s="465" t="s">
        <v>340</v>
      </c>
      <c r="C34" s="471" t="s">
        <v>488</v>
      </c>
      <c r="D34" s="394" t="s">
        <v>1663</v>
      </c>
      <c r="E34" s="442" t="s">
        <v>741</v>
      </c>
      <c r="F34" s="442" t="s">
        <v>3</v>
      </c>
      <c r="G34" s="396" t="s">
        <v>590</v>
      </c>
    </row>
    <row r="35" spans="1:7" ht="15" customHeight="1">
      <c r="A35" s="321">
        <v>13</v>
      </c>
      <c r="B35" s="465" t="s">
        <v>340</v>
      </c>
      <c r="C35" s="471" t="s">
        <v>488</v>
      </c>
      <c r="D35" s="394" t="s">
        <v>1664</v>
      </c>
      <c r="E35" s="442" t="s">
        <v>741</v>
      </c>
      <c r="F35" s="442" t="s">
        <v>3</v>
      </c>
      <c r="G35" s="396" t="s">
        <v>933</v>
      </c>
    </row>
    <row r="36" spans="1:7" ht="15" customHeight="1">
      <c r="A36" s="321">
        <v>14</v>
      </c>
      <c r="B36" s="465" t="s">
        <v>340</v>
      </c>
      <c r="C36" s="471" t="s">
        <v>488</v>
      </c>
      <c r="D36" s="394" t="s">
        <v>1664</v>
      </c>
      <c r="E36" s="442" t="s">
        <v>741</v>
      </c>
      <c r="F36" s="442" t="s">
        <v>3</v>
      </c>
      <c r="G36" s="396" t="s">
        <v>842</v>
      </c>
    </row>
    <row r="37" spans="1:7" ht="15" customHeight="1">
      <c r="A37" s="321">
        <v>15</v>
      </c>
      <c r="B37" s="465" t="s">
        <v>854</v>
      </c>
      <c r="C37" s="471" t="s">
        <v>488</v>
      </c>
      <c r="D37" s="442" t="s">
        <v>1854</v>
      </c>
      <c r="E37" s="442" t="s">
        <v>741</v>
      </c>
      <c r="F37" s="442" t="s">
        <v>3</v>
      </c>
      <c r="G37" s="396" t="s">
        <v>934</v>
      </c>
    </row>
    <row r="38" spans="1:7" ht="15" customHeight="1">
      <c r="A38" s="321">
        <v>16</v>
      </c>
      <c r="B38" s="465" t="s">
        <v>340</v>
      </c>
      <c r="C38" s="471" t="s">
        <v>488</v>
      </c>
      <c r="D38" s="442" t="s">
        <v>1854</v>
      </c>
      <c r="E38" s="442" t="s">
        <v>741</v>
      </c>
      <c r="F38" s="442" t="s">
        <v>1812</v>
      </c>
      <c r="G38" s="435" t="s">
        <v>238</v>
      </c>
    </row>
    <row r="39" spans="1:7" ht="15" customHeight="1">
      <c r="A39" s="321">
        <v>17</v>
      </c>
      <c r="B39" s="465" t="s">
        <v>340</v>
      </c>
      <c r="C39" s="471" t="s">
        <v>488</v>
      </c>
      <c r="D39" s="442" t="s">
        <v>1854</v>
      </c>
      <c r="E39" s="442" t="s">
        <v>741</v>
      </c>
      <c r="F39" s="442" t="s">
        <v>856</v>
      </c>
      <c r="G39" s="396" t="s">
        <v>1662</v>
      </c>
    </row>
    <row r="40" spans="1:7" ht="15" customHeight="1">
      <c r="A40" s="321">
        <v>18</v>
      </c>
      <c r="B40" s="465" t="s">
        <v>346</v>
      </c>
      <c r="C40" s="440">
        <v>27015</v>
      </c>
      <c r="D40" s="394" t="s">
        <v>682</v>
      </c>
      <c r="E40" s="394" t="s">
        <v>747</v>
      </c>
      <c r="F40" s="394" t="s">
        <v>1812</v>
      </c>
      <c r="G40" s="396" t="s">
        <v>683</v>
      </c>
    </row>
    <row r="41" spans="1:7" ht="15" customHeight="1">
      <c r="A41" s="321">
        <v>19</v>
      </c>
      <c r="B41" s="465" t="s">
        <v>346</v>
      </c>
      <c r="C41" s="394" t="s">
        <v>684</v>
      </c>
      <c r="D41" s="394" t="s">
        <v>685</v>
      </c>
      <c r="E41" s="394" t="s">
        <v>747</v>
      </c>
      <c r="F41" s="394" t="s">
        <v>1359</v>
      </c>
      <c r="G41" s="396" t="s">
        <v>686</v>
      </c>
    </row>
    <row r="42" spans="1:7" ht="15" customHeight="1">
      <c r="A42" s="321">
        <v>20</v>
      </c>
      <c r="B42" s="465" t="s">
        <v>346</v>
      </c>
      <c r="C42" s="394" t="s">
        <v>684</v>
      </c>
      <c r="D42" s="434" t="s">
        <v>687</v>
      </c>
      <c r="E42" s="394" t="s">
        <v>747</v>
      </c>
      <c r="F42" s="394" t="s">
        <v>345</v>
      </c>
      <c r="G42" s="396" t="s">
        <v>742</v>
      </c>
    </row>
    <row r="43" spans="1:7" ht="15" customHeight="1">
      <c r="A43" s="321">
        <v>21</v>
      </c>
      <c r="B43" s="465" t="s">
        <v>346</v>
      </c>
      <c r="C43" s="394" t="s">
        <v>684</v>
      </c>
      <c r="D43" s="394" t="s">
        <v>688</v>
      </c>
      <c r="E43" s="394" t="s">
        <v>747</v>
      </c>
      <c r="F43" s="394" t="s">
        <v>345</v>
      </c>
      <c r="G43" s="396" t="s">
        <v>742</v>
      </c>
    </row>
    <row r="44" spans="1:7" ht="15" customHeight="1">
      <c r="A44" s="321">
        <v>22</v>
      </c>
      <c r="B44" s="465" t="s">
        <v>346</v>
      </c>
      <c r="C44" s="394" t="s">
        <v>684</v>
      </c>
      <c r="D44" s="394" t="s">
        <v>689</v>
      </c>
      <c r="E44" s="394" t="s">
        <v>747</v>
      </c>
      <c r="F44" s="394" t="s">
        <v>1359</v>
      </c>
      <c r="G44" s="396" t="s">
        <v>51</v>
      </c>
    </row>
    <row r="45" spans="1:7" ht="15" customHeight="1">
      <c r="A45" s="321">
        <v>23</v>
      </c>
      <c r="B45" s="465" t="s">
        <v>346</v>
      </c>
      <c r="C45" s="394" t="s">
        <v>684</v>
      </c>
      <c r="D45" s="434" t="s">
        <v>1185</v>
      </c>
      <c r="E45" s="394" t="s">
        <v>747</v>
      </c>
      <c r="F45" s="394" t="s">
        <v>1359</v>
      </c>
      <c r="G45" s="396" t="s">
        <v>51</v>
      </c>
    </row>
    <row r="46" spans="1:7" ht="15" customHeight="1">
      <c r="A46" s="321">
        <v>24</v>
      </c>
      <c r="B46" s="465" t="s">
        <v>346</v>
      </c>
      <c r="C46" s="480" t="s">
        <v>515</v>
      </c>
      <c r="D46" s="394" t="s">
        <v>1186</v>
      </c>
      <c r="E46" s="441" t="s">
        <v>927</v>
      </c>
      <c r="F46" s="442" t="s">
        <v>1803</v>
      </c>
      <c r="G46" s="396" t="s">
        <v>1804</v>
      </c>
    </row>
    <row r="47" spans="1:7" ht="15" customHeight="1">
      <c r="A47" s="321">
        <v>25</v>
      </c>
      <c r="B47" s="465" t="s">
        <v>346</v>
      </c>
      <c r="C47" s="394" t="s">
        <v>1187</v>
      </c>
      <c r="D47" s="394" t="s">
        <v>1188</v>
      </c>
      <c r="E47" s="394" t="s">
        <v>747</v>
      </c>
      <c r="F47" s="394" t="s">
        <v>1196</v>
      </c>
      <c r="G47" s="396" t="s">
        <v>1197</v>
      </c>
    </row>
    <row r="48" spans="1:7" ht="15" customHeight="1">
      <c r="A48" s="321">
        <v>26</v>
      </c>
      <c r="B48" s="465" t="s">
        <v>346</v>
      </c>
      <c r="C48" s="471" t="s">
        <v>516</v>
      </c>
      <c r="D48" s="394" t="s">
        <v>1151</v>
      </c>
      <c r="E48" s="394" t="s">
        <v>747</v>
      </c>
      <c r="F48" s="394" t="s">
        <v>1359</v>
      </c>
      <c r="G48" s="396" t="s">
        <v>1626</v>
      </c>
    </row>
    <row r="49" spans="1:7" ht="15" customHeight="1">
      <c r="A49" s="321">
        <v>27</v>
      </c>
      <c r="B49" s="465" t="s">
        <v>772</v>
      </c>
      <c r="C49" s="481">
        <v>27015</v>
      </c>
      <c r="D49" s="394" t="s">
        <v>342</v>
      </c>
      <c r="E49" s="394" t="s">
        <v>1230</v>
      </c>
      <c r="F49" s="394" t="s">
        <v>1455</v>
      </c>
      <c r="G49" s="396" t="s">
        <v>569</v>
      </c>
    </row>
    <row r="50" spans="1:7" ht="15" customHeight="1">
      <c r="A50" s="321">
        <v>28</v>
      </c>
      <c r="B50" s="465" t="s">
        <v>772</v>
      </c>
      <c r="C50" s="481">
        <v>27015</v>
      </c>
      <c r="D50" s="394" t="s">
        <v>846</v>
      </c>
      <c r="E50" s="394" t="s">
        <v>570</v>
      </c>
      <c r="F50" s="394" t="s">
        <v>1455</v>
      </c>
      <c r="G50" s="396" t="s">
        <v>1443</v>
      </c>
    </row>
    <row r="51" spans="1:7" ht="15" customHeight="1">
      <c r="A51" s="321">
        <v>29</v>
      </c>
      <c r="B51" s="465" t="s">
        <v>772</v>
      </c>
      <c r="C51" s="480" t="s">
        <v>571</v>
      </c>
      <c r="D51" s="394" t="s">
        <v>928</v>
      </c>
      <c r="E51" s="394" t="s">
        <v>1230</v>
      </c>
      <c r="F51" s="394" t="s">
        <v>1455</v>
      </c>
      <c r="G51" s="396" t="s">
        <v>527</v>
      </c>
    </row>
    <row r="52" spans="1:7" ht="15" customHeight="1">
      <c r="A52" s="321">
        <v>30</v>
      </c>
      <c r="B52" s="482" t="s">
        <v>772</v>
      </c>
      <c r="C52" s="483" t="s">
        <v>684</v>
      </c>
      <c r="D52" s="398" t="s">
        <v>760</v>
      </c>
      <c r="E52" s="398" t="s">
        <v>1230</v>
      </c>
      <c r="F52" s="398" t="s">
        <v>1231</v>
      </c>
      <c r="G52" s="400" t="s">
        <v>572</v>
      </c>
    </row>
    <row r="53" spans="1:7" ht="15" customHeight="1">
      <c r="A53" s="107"/>
      <c r="B53" s="116"/>
      <c r="C53" s="253"/>
      <c r="D53" s="116"/>
      <c r="E53" s="116"/>
      <c r="F53" s="116"/>
      <c r="G53" s="116"/>
    </row>
    <row r="54" spans="1:7" ht="15" customHeight="1"/>
    <row r="55" spans="1:7" ht="15" customHeight="1"/>
  </sheetData>
  <mergeCells count="1">
    <mergeCell ref="E19:F19"/>
  </mergeCells>
  <phoneticPr fontId="2"/>
  <pageMargins left="0.70866141732283472" right="0.70866141732283472" top="0.74803149606299213" bottom="0.74803149606299213" header="0.31496062992125984" footer="0.31496062992125984"/>
  <pageSetup paperSize="9" orientation="portrait" r:id="rId1"/>
  <headerFooter>
    <oddHeader>&amp;R&amp;A</oddHeader>
    <oddFooter>&amp;C－４２－</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D6" sqref="D6"/>
    </sheetView>
  </sheetViews>
  <sheetFormatPr defaultRowHeight="13.5"/>
  <cols>
    <col min="1" max="1" width="2.875" style="267" customWidth="1"/>
    <col min="2" max="2" width="11.25" customWidth="1"/>
    <col min="3" max="3" width="22.625" customWidth="1"/>
    <col min="4" max="4" width="29.375" customWidth="1"/>
    <col min="5" max="5" width="5.375" customWidth="1"/>
    <col min="6" max="6" width="5.875" customWidth="1"/>
    <col min="7" max="7" width="14.375" customWidth="1"/>
  </cols>
  <sheetData>
    <row r="1" spans="1:8">
      <c r="A1" s="321"/>
      <c r="B1" s="315" t="s">
        <v>566</v>
      </c>
      <c r="C1" s="316" t="s">
        <v>964</v>
      </c>
      <c r="D1" s="316" t="s">
        <v>567</v>
      </c>
      <c r="E1" s="316" t="s">
        <v>327</v>
      </c>
      <c r="F1" s="316"/>
      <c r="G1" s="370" t="s">
        <v>2046</v>
      </c>
    </row>
    <row r="2" spans="1:8">
      <c r="A2" s="445">
        <v>31</v>
      </c>
      <c r="B2" s="461" t="s">
        <v>772</v>
      </c>
      <c r="C2" s="480" t="s">
        <v>573</v>
      </c>
      <c r="D2" s="394" t="s">
        <v>1229</v>
      </c>
      <c r="E2" s="394" t="s">
        <v>1230</v>
      </c>
      <c r="F2" s="394" t="s">
        <v>1359</v>
      </c>
      <c r="G2" s="396" t="s">
        <v>574</v>
      </c>
      <c r="H2" s="251"/>
    </row>
    <row r="3" spans="1:8" ht="15" customHeight="1">
      <c r="A3" s="321">
        <v>32</v>
      </c>
      <c r="B3" s="463" t="s">
        <v>772</v>
      </c>
      <c r="C3" s="484" t="s">
        <v>573</v>
      </c>
      <c r="D3" s="388" t="s">
        <v>575</v>
      </c>
      <c r="E3" s="388" t="s">
        <v>1230</v>
      </c>
      <c r="F3" s="388" t="s">
        <v>1231</v>
      </c>
      <c r="G3" s="390" t="s">
        <v>576</v>
      </c>
    </row>
    <row r="4" spans="1:8" ht="15" customHeight="1">
      <c r="A4" s="321">
        <v>33</v>
      </c>
      <c r="B4" s="465" t="s">
        <v>772</v>
      </c>
      <c r="C4" s="480" t="s">
        <v>573</v>
      </c>
      <c r="D4" s="394" t="s">
        <v>577</v>
      </c>
      <c r="E4" s="394" t="s">
        <v>1230</v>
      </c>
      <c r="F4" s="394" t="s">
        <v>1359</v>
      </c>
      <c r="G4" s="396" t="s">
        <v>576</v>
      </c>
    </row>
    <row r="5" spans="1:8" ht="15" customHeight="1">
      <c r="A5" s="321">
        <v>34</v>
      </c>
      <c r="B5" s="465" t="s">
        <v>772</v>
      </c>
      <c r="C5" s="480" t="s">
        <v>573</v>
      </c>
      <c r="D5" s="394" t="s">
        <v>559</v>
      </c>
      <c r="E5" s="394" t="s">
        <v>1230</v>
      </c>
      <c r="F5" s="394" t="s">
        <v>1455</v>
      </c>
      <c r="G5" s="396" t="s">
        <v>868</v>
      </c>
    </row>
    <row r="6" spans="1:8" ht="15" customHeight="1">
      <c r="A6" s="321">
        <v>35</v>
      </c>
      <c r="B6" s="465" t="s">
        <v>772</v>
      </c>
      <c r="C6" s="471" t="s">
        <v>517</v>
      </c>
      <c r="D6" s="394" t="s">
        <v>1266</v>
      </c>
      <c r="E6" s="442" t="s">
        <v>1230</v>
      </c>
      <c r="F6" s="442" t="s">
        <v>1231</v>
      </c>
      <c r="G6" s="396" t="s">
        <v>1267</v>
      </c>
    </row>
    <row r="7" spans="1:8" ht="15" customHeight="1">
      <c r="A7" s="321">
        <v>36</v>
      </c>
      <c r="B7" s="465" t="s">
        <v>772</v>
      </c>
      <c r="C7" s="471" t="s">
        <v>517</v>
      </c>
      <c r="D7" s="394" t="s">
        <v>586</v>
      </c>
      <c r="E7" s="442" t="s">
        <v>1230</v>
      </c>
      <c r="F7" s="442" t="s">
        <v>1231</v>
      </c>
      <c r="G7" s="396" t="s">
        <v>1804</v>
      </c>
    </row>
    <row r="8" spans="1:8" ht="15" customHeight="1">
      <c r="A8" s="321">
        <v>37</v>
      </c>
      <c r="B8" s="465" t="s">
        <v>772</v>
      </c>
      <c r="C8" s="471" t="s">
        <v>517</v>
      </c>
      <c r="D8" s="394" t="s">
        <v>1030</v>
      </c>
      <c r="E8" s="442" t="s">
        <v>1230</v>
      </c>
      <c r="F8" s="442" t="s">
        <v>1231</v>
      </c>
      <c r="G8" s="396" t="s">
        <v>1031</v>
      </c>
    </row>
    <row r="9" spans="1:8" ht="15" customHeight="1">
      <c r="A9" s="321">
        <v>38</v>
      </c>
      <c r="B9" s="465" t="s">
        <v>772</v>
      </c>
      <c r="C9" s="471" t="s">
        <v>517</v>
      </c>
      <c r="D9" s="394" t="s">
        <v>1901</v>
      </c>
      <c r="E9" s="442" t="s">
        <v>1230</v>
      </c>
      <c r="F9" s="442" t="s">
        <v>1231</v>
      </c>
      <c r="G9" s="396" t="s">
        <v>1902</v>
      </c>
    </row>
    <row r="10" spans="1:8" ht="15" customHeight="1">
      <c r="A10" s="321">
        <v>39</v>
      </c>
      <c r="B10" s="465" t="s">
        <v>772</v>
      </c>
      <c r="C10" s="471" t="s">
        <v>518</v>
      </c>
      <c r="D10" s="394" t="s">
        <v>1903</v>
      </c>
      <c r="E10" s="442" t="s">
        <v>1230</v>
      </c>
      <c r="F10" s="442" t="s">
        <v>1231</v>
      </c>
      <c r="G10" s="396" t="s">
        <v>861</v>
      </c>
    </row>
    <row r="11" spans="1:8" ht="15" customHeight="1">
      <c r="A11" s="321">
        <v>40</v>
      </c>
      <c r="B11" s="465" t="s">
        <v>772</v>
      </c>
      <c r="C11" s="471" t="s">
        <v>519</v>
      </c>
      <c r="D11" s="394" t="s">
        <v>1229</v>
      </c>
      <c r="E11" s="442" t="s">
        <v>1230</v>
      </c>
      <c r="F11" s="442" t="s">
        <v>1231</v>
      </c>
      <c r="G11" s="396" t="s">
        <v>862</v>
      </c>
    </row>
    <row r="12" spans="1:8" ht="15" customHeight="1">
      <c r="A12" s="321">
        <v>41</v>
      </c>
      <c r="B12" s="465" t="s">
        <v>772</v>
      </c>
      <c r="C12" s="471" t="s">
        <v>520</v>
      </c>
      <c r="D12" s="394" t="s">
        <v>760</v>
      </c>
      <c r="E12" s="442" t="s">
        <v>1230</v>
      </c>
      <c r="F12" s="442" t="s">
        <v>3</v>
      </c>
      <c r="G12" s="396" t="s">
        <v>1038</v>
      </c>
    </row>
    <row r="13" spans="1:8" ht="15" customHeight="1">
      <c r="A13" s="321">
        <v>42</v>
      </c>
      <c r="B13" s="465" t="s">
        <v>772</v>
      </c>
      <c r="C13" s="471" t="s">
        <v>515</v>
      </c>
      <c r="D13" s="394" t="s">
        <v>1106</v>
      </c>
      <c r="E13" s="442" t="s">
        <v>1230</v>
      </c>
      <c r="F13" s="442" t="s">
        <v>3</v>
      </c>
      <c r="G13" s="396" t="s">
        <v>1107</v>
      </c>
    </row>
    <row r="14" spans="1:8" ht="15" customHeight="1">
      <c r="A14" s="321">
        <v>43</v>
      </c>
      <c r="B14" s="465" t="s">
        <v>772</v>
      </c>
      <c r="C14" s="471" t="s">
        <v>774</v>
      </c>
      <c r="D14" s="394" t="s">
        <v>1108</v>
      </c>
      <c r="E14" s="442" t="s">
        <v>1230</v>
      </c>
      <c r="F14" s="485" t="s">
        <v>1812</v>
      </c>
      <c r="G14" s="396" t="s">
        <v>1841</v>
      </c>
    </row>
    <row r="15" spans="1:8" ht="15" customHeight="1">
      <c r="A15" s="321">
        <v>44</v>
      </c>
      <c r="B15" s="465" t="s">
        <v>772</v>
      </c>
      <c r="C15" s="471" t="s">
        <v>774</v>
      </c>
      <c r="D15" s="394" t="s">
        <v>1109</v>
      </c>
      <c r="E15" s="442" t="s">
        <v>1230</v>
      </c>
      <c r="F15" s="442" t="s">
        <v>3</v>
      </c>
      <c r="G15" s="396" t="s">
        <v>1841</v>
      </c>
    </row>
    <row r="16" spans="1:8" ht="15" customHeight="1">
      <c r="A16" s="321">
        <v>45</v>
      </c>
      <c r="B16" s="465" t="s">
        <v>772</v>
      </c>
      <c r="C16" s="471" t="s">
        <v>774</v>
      </c>
      <c r="D16" s="394" t="s">
        <v>1096</v>
      </c>
      <c r="E16" s="442" t="s">
        <v>1230</v>
      </c>
      <c r="F16" s="442" t="s">
        <v>3</v>
      </c>
      <c r="G16" s="396" t="s">
        <v>1841</v>
      </c>
    </row>
    <row r="17" spans="1:7" ht="15" customHeight="1">
      <c r="A17" s="321">
        <v>46</v>
      </c>
      <c r="B17" s="465" t="s">
        <v>772</v>
      </c>
      <c r="C17" s="471" t="s">
        <v>774</v>
      </c>
      <c r="D17" s="394" t="s">
        <v>1525</v>
      </c>
      <c r="E17" s="442" t="s">
        <v>1230</v>
      </c>
      <c r="F17" s="442" t="s">
        <v>1359</v>
      </c>
      <c r="G17" s="396" t="s">
        <v>1841</v>
      </c>
    </row>
    <row r="18" spans="1:7" ht="15" customHeight="1">
      <c r="A18" s="321">
        <v>47</v>
      </c>
      <c r="B18" s="465" t="s">
        <v>772</v>
      </c>
      <c r="C18" s="471" t="s">
        <v>487</v>
      </c>
      <c r="D18" s="394" t="s">
        <v>1229</v>
      </c>
      <c r="E18" s="442" t="s">
        <v>1230</v>
      </c>
      <c r="F18" s="442" t="s">
        <v>1231</v>
      </c>
      <c r="G18" s="396" t="s">
        <v>748</v>
      </c>
    </row>
    <row r="19" spans="1:7" ht="15" customHeight="1">
      <c r="A19" s="321">
        <v>48</v>
      </c>
      <c r="B19" s="465" t="s">
        <v>772</v>
      </c>
      <c r="C19" s="471" t="s">
        <v>487</v>
      </c>
      <c r="D19" s="394" t="s">
        <v>846</v>
      </c>
      <c r="E19" s="442" t="s">
        <v>570</v>
      </c>
      <c r="F19" s="485" t="s">
        <v>1812</v>
      </c>
      <c r="G19" s="396" t="s">
        <v>1526</v>
      </c>
    </row>
    <row r="20" spans="1:7" ht="15" customHeight="1">
      <c r="A20" s="321">
        <v>49</v>
      </c>
      <c r="B20" s="470" t="s">
        <v>772</v>
      </c>
      <c r="C20" s="471" t="s">
        <v>521</v>
      </c>
      <c r="D20" s="434" t="s">
        <v>846</v>
      </c>
      <c r="E20" s="441" t="s">
        <v>570</v>
      </c>
      <c r="F20" s="441" t="s">
        <v>856</v>
      </c>
      <c r="G20" s="396" t="s">
        <v>1527</v>
      </c>
    </row>
    <row r="21" spans="1:7" ht="15" customHeight="1">
      <c r="A21" s="321">
        <v>50</v>
      </c>
      <c r="B21" s="470" t="s">
        <v>772</v>
      </c>
      <c r="C21" s="471" t="s">
        <v>1187</v>
      </c>
      <c r="D21" s="434" t="s">
        <v>559</v>
      </c>
      <c r="E21" s="434" t="s">
        <v>1230</v>
      </c>
      <c r="F21" s="434" t="s">
        <v>1455</v>
      </c>
      <c r="G21" s="396" t="s">
        <v>1528</v>
      </c>
    </row>
    <row r="22" spans="1:7" ht="15" customHeight="1">
      <c r="A22" s="321">
        <v>51</v>
      </c>
      <c r="B22" s="470" t="s">
        <v>772</v>
      </c>
      <c r="C22" s="471" t="s">
        <v>516</v>
      </c>
      <c r="D22" s="486" t="s">
        <v>1987</v>
      </c>
      <c r="E22" s="434" t="s">
        <v>1230</v>
      </c>
      <c r="F22" s="434" t="s">
        <v>1455</v>
      </c>
      <c r="G22" s="396" t="s">
        <v>1342</v>
      </c>
    </row>
    <row r="23" spans="1:7" ht="15" customHeight="1">
      <c r="A23" s="321">
        <v>52</v>
      </c>
      <c r="B23" s="470" t="s">
        <v>772</v>
      </c>
      <c r="C23" s="471" t="s">
        <v>1787</v>
      </c>
      <c r="D23" s="434" t="s">
        <v>1421</v>
      </c>
      <c r="E23" s="434" t="s">
        <v>1230</v>
      </c>
      <c r="F23" s="434" t="s">
        <v>1455</v>
      </c>
      <c r="G23" s="396" t="s">
        <v>1856</v>
      </c>
    </row>
    <row r="24" spans="1:7" ht="15" customHeight="1">
      <c r="A24" s="321">
        <v>53</v>
      </c>
      <c r="B24" s="470" t="s">
        <v>772</v>
      </c>
      <c r="C24" s="471" t="s">
        <v>1787</v>
      </c>
      <c r="D24" s="434" t="s">
        <v>1422</v>
      </c>
      <c r="E24" s="434" t="s">
        <v>589</v>
      </c>
      <c r="F24" s="434" t="s">
        <v>1359</v>
      </c>
      <c r="G24" s="396" t="s">
        <v>1856</v>
      </c>
    </row>
    <row r="25" spans="1:7" ht="15" customHeight="1">
      <c r="A25" s="321">
        <v>54</v>
      </c>
      <c r="B25" s="470" t="s">
        <v>1666</v>
      </c>
      <c r="C25" s="487" t="s">
        <v>57</v>
      </c>
      <c r="D25" s="434" t="s">
        <v>1667</v>
      </c>
      <c r="E25" s="434" t="s">
        <v>1811</v>
      </c>
      <c r="F25" s="434" t="s">
        <v>1812</v>
      </c>
      <c r="G25" s="396" t="s">
        <v>773</v>
      </c>
    </row>
    <row r="26" spans="1:7" ht="15" customHeight="1">
      <c r="A26" s="321">
        <v>55</v>
      </c>
      <c r="B26" s="470" t="s">
        <v>1666</v>
      </c>
      <c r="C26" s="471" t="s">
        <v>1787</v>
      </c>
      <c r="D26" s="434" t="s">
        <v>1423</v>
      </c>
      <c r="E26" s="441" t="s">
        <v>741</v>
      </c>
      <c r="F26" s="441" t="s">
        <v>1359</v>
      </c>
      <c r="G26" s="396" t="s">
        <v>1856</v>
      </c>
    </row>
    <row r="27" spans="1:7" ht="15" customHeight="1">
      <c r="A27" s="321">
        <v>56</v>
      </c>
      <c r="B27" s="470" t="s">
        <v>1192</v>
      </c>
      <c r="C27" s="471" t="s">
        <v>1343</v>
      </c>
      <c r="D27" s="434" t="s">
        <v>1344</v>
      </c>
      <c r="E27" s="434" t="s">
        <v>1345</v>
      </c>
      <c r="F27" s="434" t="s">
        <v>1346</v>
      </c>
      <c r="G27" s="396" t="s">
        <v>1347</v>
      </c>
    </row>
    <row r="28" spans="1:7" ht="15" customHeight="1">
      <c r="A28" s="321">
        <v>57</v>
      </c>
      <c r="B28" s="470" t="s">
        <v>1192</v>
      </c>
      <c r="C28" s="471" t="s">
        <v>1801</v>
      </c>
      <c r="D28" s="434" t="s">
        <v>1348</v>
      </c>
      <c r="E28" s="441" t="s">
        <v>2364</v>
      </c>
      <c r="F28" s="441" t="s">
        <v>1349</v>
      </c>
      <c r="G28" s="396" t="s">
        <v>1350</v>
      </c>
    </row>
    <row r="29" spans="1:7" ht="15" customHeight="1">
      <c r="A29" s="321">
        <v>58</v>
      </c>
      <c r="B29" s="470" t="s">
        <v>1192</v>
      </c>
      <c r="C29" s="471" t="s">
        <v>491</v>
      </c>
      <c r="D29" s="434" t="s">
        <v>1351</v>
      </c>
      <c r="E29" s="441" t="s">
        <v>1352</v>
      </c>
      <c r="F29" s="441" t="s">
        <v>1353</v>
      </c>
      <c r="G29" s="396" t="s">
        <v>1592</v>
      </c>
    </row>
    <row r="30" spans="1:7" ht="15" customHeight="1">
      <c r="A30" s="321">
        <v>59</v>
      </c>
      <c r="B30" s="470" t="s">
        <v>1192</v>
      </c>
      <c r="C30" s="471" t="s">
        <v>492</v>
      </c>
      <c r="D30" s="434" t="s">
        <v>1904</v>
      </c>
      <c r="E30" s="441" t="s">
        <v>2365</v>
      </c>
      <c r="F30" s="441" t="s">
        <v>1905</v>
      </c>
      <c r="G30" s="396" t="s">
        <v>1906</v>
      </c>
    </row>
    <row r="31" spans="1:7" ht="15" customHeight="1">
      <c r="A31" s="321">
        <v>60</v>
      </c>
      <c r="B31" s="470" t="s">
        <v>1668</v>
      </c>
      <c r="C31" s="471" t="s">
        <v>516</v>
      </c>
      <c r="D31" s="434" t="s">
        <v>1907</v>
      </c>
      <c r="E31" s="434">
        <v>1</v>
      </c>
      <c r="F31" s="434" t="s">
        <v>526</v>
      </c>
      <c r="G31" s="396" t="s">
        <v>51</v>
      </c>
    </row>
    <row r="32" spans="1:7" ht="15" customHeight="1">
      <c r="A32" s="321">
        <v>61</v>
      </c>
      <c r="B32" s="470" t="s">
        <v>826</v>
      </c>
      <c r="C32" s="471" t="s">
        <v>493</v>
      </c>
      <c r="D32" s="434" t="s">
        <v>1072</v>
      </c>
      <c r="E32" s="441">
        <v>1</v>
      </c>
      <c r="F32" s="441" t="s">
        <v>1073</v>
      </c>
      <c r="G32" s="396" t="s">
        <v>51</v>
      </c>
    </row>
    <row r="33" spans="1:10" ht="15" customHeight="1">
      <c r="A33" s="321">
        <v>62</v>
      </c>
      <c r="B33" s="488" t="s">
        <v>826</v>
      </c>
      <c r="C33" s="489" t="s">
        <v>494</v>
      </c>
      <c r="D33" s="490" t="s">
        <v>1989</v>
      </c>
      <c r="E33" s="491" t="s">
        <v>1988</v>
      </c>
      <c r="F33" s="492" t="s">
        <v>1074</v>
      </c>
      <c r="G33" s="493" t="s">
        <v>1592</v>
      </c>
    </row>
    <row r="34" spans="1:10" ht="15" customHeight="1">
      <c r="A34" s="321">
        <v>63</v>
      </c>
      <c r="B34" s="470" t="s">
        <v>1075</v>
      </c>
      <c r="C34" s="471" t="s">
        <v>495</v>
      </c>
      <c r="D34" s="434" t="s">
        <v>879</v>
      </c>
      <c r="E34" s="441" t="s">
        <v>880</v>
      </c>
      <c r="F34" s="441" t="s">
        <v>1803</v>
      </c>
      <c r="G34" s="396" t="s">
        <v>881</v>
      </c>
    </row>
    <row r="35" spans="1:10" ht="15" customHeight="1">
      <c r="A35" s="321">
        <v>64</v>
      </c>
      <c r="B35" s="470" t="s">
        <v>882</v>
      </c>
      <c r="C35" s="471" t="s">
        <v>495</v>
      </c>
      <c r="D35" s="434" t="s">
        <v>883</v>
      </c>
      <c r="E35" s="441" t="s">
        <v>884</v>
      </c>
      <c r="F35" s="441" t="s">
        <v>757</v>
      </c>
      <c r="G35" s="396" t="s">
        <v>2047</v>
      </c>
    </row>
    <row r="36" spans="1:10" ht="15" customHeight="1">
      <c r="A36" s="321">
        <v>65</v>
      </c>
      <c r="B36" s="470" t="s">
        <v>352</v>
      </c>
      <c r="C36" s="471" t="s">
        <v>885</v>
      </c>
      <c r="D36" s="434" t="s">
        <v>2185</v>
      </c>
      <c r="E36" s="2313" t="s">
        <v>704</v>
      </c>
      <c r="F36" s="2313"/>
      <c r="G36" s="435" t="s">
        <v>705</v>
      </c>
      <c r="J36" s="250"/>
    </row>
    <row r="37" spans="1:10" ht="15" customHeight="1">
      <c r="A37" s="321">
        <v>66</v>
      </c>
      <c r="B37" s="470" t="s">
        <v>352</v>
      </c>
      <c r="C37" s="471" t="s">
        <v>1187</v>
      </c>
      <c r="D37" s="434" t="s">
        <v>706</v>
      </c>
      <c r="E37" s="2314" t="s">
        <v>929</v>
      </c>
      <c r="F37" s="2314"/>
      <c r="G37" s="435" t="s">
        <v>707</v>
      </c>
    </row>
    <row r="38" spans="1:10" ht="15" customHeight="1">
      <c r="A38" s="321">
        <v>67</v>
      </c>
      <c r="B38" s="470" t="s">
        <v>708</v>
      </c>
      <c r="C38" s="471" t="s">
        <v>885</v>
      </c>
      <c r="D38" s="434" t="s">
        <v>709</v>
      </c>
      <c r="E38" s="434" t="s">
        <v>741</v>
      </c>
      <c r="F38" s="434" t="s">
        <v>526</v>
      </c>
      <c r="G38" s="396" t="s">
        <v>241</v>
      </c>
    </row>
    <row r="39" spans="1:10" ht="15" customHeight="1">
      <c r="A39" s="321">
        <v>68</v>
      </c>
      <c r="B39" s="470" t="s">
        <v>708</v>
      </c>
      <c r="C39" s="471" t="s">
        <v>485</v>
      </c>
      <c r="D39" s="441" t="s">
        <v>2363</v>
      </c>
      <c r="E39" s="441" t="s">
        <v>741</v>
      </c>
      <c r="F39" s="434" t="s">
        <v>710</v>
      </c>
      <c r="G39" s="396" t="s">
        <v>711</v>
      </c>
    </row>
    <row r="40" spans="1:10" ht="15" customHeight="1">
      <c r="A40" s="321">
        <v>69</v>
      </c>
      <c r="B40" s="470" t="s">
        <v>708</v>
      </c>
      <c r="C40" s="471" t="s">
        <v>495</v>
      </c>
      <c r="D40" s="441" t="s">
        <v>712</v>
      </c>
      <c r="E40" s="441" t="s">
        <v>2048</v>
      </c>
      <c r="F40" s="434" t="s">
        <v>713</v>
      </c>
      <c r="G40" s="396" t="s">
        <v>51</v>
      </c>
    </row>
    <row r="41" spans="1:10" ht="15" customHeight="1">
      <c r="A41" s="321">
        <v>70</v>
      </c>
      <c r="B41" s="470" t="s">
        <v>708</v>
      </c>
      <c r="C41" s="471" t="s">
        <v>1990</v>
      </c>
      <c r="D41" s="441" t="s">
        <v>2359</v>
      </c>
      <c r="E41" s="441" t="s">
        <v>741</v>
      </c>
      <c r="F41" s="434" t="s">
        <v>526</v>
      </c>
      <c r="G41" s="396" t="s">
        <v>1991</v>
      </c>
    </row>
    <row r="42" spans="1:10" ht="15" customHeight="1">
      <c r="A42" s="321">
        <v>71</v>
      </c>
      <c r="B42" s="494" t="s">
        <v>714</v>
      </c>
      <c r="C42" s="495" t="s">
        <v>485</v>
      </c>
      <c r="D42" s="496" t="s">
        <v>2360</v>
      </c>
      <c r="E42" s="496" t="s">
        <v>2358</v>
      </c>
      <c r="F42" s="496" t="s">
        <v>1803</v>
      </c>
      <c r="G42" s="400" t="s">
        <v>51</v>
      </c>
    </row>
    <row r="43" spans="1:10" ht="15" customHeight="1"/>
  </sheetData>
  <mergeCells count="2">
    <mergeCell ref="E36:F36"/>
    <mergeCell ref="E37:F37"/>
  </mergeCells>
  <phoneticPr fontId="2"/>
  <pageMargins left="0.59055118110236227" right="0.23622047244094491" top="0.74803149606299213" bottom="0.74803149606299213" header="0.31496062992125984" footer="0.31496062992125984"/>
  <pageSetup paperSize="9" orientation="portrait" r:id="rId1"/>
  <headerFooter>
    <oddHeader>&amp;R&amp;A</oddHeader>
    <oddFooter>&amp;C－４３－</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election activeCell="B2" sqref="B2"/>
    </sheetView>
  </sheetViews>
  <sheetFormatPr defaultRowHeight="13.5"/>
  <cols>
    <col min="1" max="1" width="0.75" customWidth="1"/>
    <col min="2" max="2" width="6.375" bestFit="1" customWidth="1"/>
    <col min="3" max="11" width="9" customWidth="1"/>
  </cols>
  <sheetData>
    <row r="1" spans="1:35" s="151" customFormat="1" ht="26.25" customHeight="1">
      <c r="A1" s="147" t="s">
        <v>1648</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20.25" customHeight="1">
      <c r="B2" s="319"/>
      <c r="C2" s="319"/>
      <c r="D2" s="319"/>
      <c r="E2" s="319"/>
      <c r="F2" s="319"/>
      <c r="G2" s="2315" t="s">
        <v>2060</v>
      </c>
      <c r="H2" s="2315"/>
      <c r="I2" s="2315"/>
      <c r="J2" s="2315"/>
      <c r="K2" s="2315"/>
    </row>
    <row r="3" spans="1:35" ht="18" customHeight="1">
      <c r="B3" s="906"/>
      <c r="C3" s="1420" t="s">
        <v>437</v>
      </c>
      <c r="D3" s="1420"/>
      <c r="E3" s="1433"/>
      <c r="F3" s="1419" t="s">
        <v>444</v>
      </c>
      <c r="G3" s="1420"/>
      <c r="H3" s="1433"/>
      <c r="I3" s="1419" t="s">
        <v>886</v>
      </c>
      <c r="J3" s="1420"/>
      <c r="K3" s="1433"/>
    </row>
    <row r="4" spans="1:35" ht="18" customHeight="1">
      <c r="B4" s="907"/>
      <c r="C4" s="504" t="s">
        <v>1628</v>
      </c>
      <c r="D4" s="504" t="s">
        <v>910</v>
      </c>
      <c r="E4" s="505" t="s">
        <v>593</v>
      </c>
      <c r="F4" s="574" t="s">
        <v>1628</v>
      </c>
      <c r="G4" s="504" t="s">
        <v>910</v>
      </c>
      <c r="H4" s="505" t="s">
        <v>593</v>
      </c>
      <c r="I4" s="574" t="s">
        <v>1628</v>
      </c>
      <c r="J4" s="504" t="s">
        <v>910</v>
      </c>
      <c r="K4" s="505" t="s">
        <v>593</v>
      </c>
    </row>
    <row r="5" spans="1:35" ht="30" customHeight="1">
      <c r="B5" s="596" t="s">
        <v>2055</v>
      </c>
      <c r="C5" s="792">
        <f>SUM(D5:E5)</f>
        <v>1349200</v>
      </c>
      <c r="D5" s="792">
        <v>1333900</v>
      </c>
      <c r="E5" s="793">
        <v>15300</v>
      </c>
      <c r="F5" s="794">
        <f t="shared" ref="F5:F12" si="0">SUM(G5:H5)</f>
        <v>1279300</v>
      </c>
      <c r="G5" s="792">
        <v>1259200</v>
      </c>
      <c r="H5" s="793">
        <v>20100</v>
      </c>
      <c r="I5" s="794">
        <f t="shared" ref="I5:I17" si="1">SUM(J5:K5)</f>
        <v>1419400</v>
      </c>
      <c r="J5" s="792">
        <v>1399800</v>
      </c>
      <c r="K5" s="793">
        <v>19600</v>
      </c>
    </row>
    <row r="6" spans="1:35" ht="18.95" customHeight="1">
      <c r="B6" s="574" t="s">
        <v>139</v>
      </c>
      <c r="C6" s="795">
        <f t="shared" ref="C6:C17" si="2">SUM(D6:E6)</f>
        <v>75500</v>
      </c>
      <c r="D6" s="796">
        <v>75400</v>
      </c>
      <c r="E6" s="797">
        <v>100</v>
      </c>
      <c r="F6" s="798">
        <f t="shared" si="0"/>
        <v>100700</v>
      </c>
      <c r="G6" s="796">
        <v>100600</v>
      </c>
      <c r="H6" s="797">
        <v>100</v>
      </c>
      <c r="I6" s="798">
        <f t="shared" si="1"/>
        <v>107100</v>
      </c>
      <c r="J6" s="796">
        <v>106800</v>
      </c>
      <c r="K6" s="516">
        <v>300</v>
      </c>
    </row>
    <row r="7" spans="1:35" ht="18.95" customHeight="1">
      <c r="B7" s="574" t="s">
        <v>594</v>
      </c>
      <c r="C7" s="795">
        <f t="shared" si="2"/>
        <v>49600</v>
      </c>
      <c r="D7" s="796">
        <v>49500</v>
      </c>
      <c r="E7" s="797">
        <v>100</v>
      </c>
      <c r="F7" s="798">
        <f t="shared" si="0"/>
        <v>44500</v>
      </c>
      <c r="G7" s="796">
        <v>44400</v>
      </c>
      <c r="H7" s="797">
        <v>100</v>
      </c>
      <c r="I7" s="798">
        <f t="shared" si="1"/>
        <v>52600</v>
      </c>
      <c r="J7" s="796">
        <v>52300</v>
      </c>
      <c r="K7" s="516">
        <v>300</v>
      </c>
    </row>
    <row r="8" spans="1:35" ht="18.95" customHeight="1">
      <c r="B8" s="574" t="s">
        <v>140</v>
      </c>
      <c r="C8" s="795">
        <f t="shared" si="2"/>
        <v>83400</v>
      </c>
      <c r="D8" s="796">
        <v>82900</v>
      </c>
      <c r="E8" s="797">
        <v>500</v>
      </c>
      <c r="F8" s="798">
        <f t="shared" si="0"/>
        <v>79100</v>
      </c>
      <c r="G8" s="796">
        <v>78300</v>
      </c>
      <c r="H8" s="797">
        <v>800</v>
      </c>
      <c r="I8" s="798">
        <f t="shared" si="1"/>
        <v>101800</v>
      </c>
      <c r="J8" s="796">
        <v>100900</v>
      </c>
      <c r="K8" s="516">
        <v>900</v>
      </c>
    </row>
    <row r="9" spans="1:35" ht="18.95" customHeight="1">
      <c r="B9" s="574" t="s">
        <v>141</v>
      </c>
      <c r="C9" s="795">
        <f t="shared" si="2"/>
        <v>155700</v>
      </c>
      <c r="D9" s="796">
        <v>154700</v>
      </c>
      <c r="E9" s="799">
        <v>1000</v>
      </c>
      <c r="F9" s="798">
        <f t="shared" si="0"/>
        <v>138600</v>
      </c>
      <c r="G9" s="796">
        <v>137400</v>
      </c>
      <c r="H9" s="799">
        <v>1200</v>
      </c>
      <c r="I9" s="798">
        <f t="shared" si="1"/>
        <v>146100</v>
      </c>
      <c r="J9" s="796">
        <v>144600</v>
      </c>
      <c r="K9" s="799">
        <v>1500</v>
      </c>
    </row>
    <row r="10" spans="1:35" ht="18.95" customHeight="1">
      <c r="B10" s="574" t="s">
        <v>142</v>
      </c>
      <c r="C10" s="795">
        <f t="shared" si="2"/>
        <v>184700</v>
      </c>
      <c r="D10" s="796">
        <v>183000</v>
      </c>
      <c r="E10" s="799">
        <v>1700</v>
      </c>
      <c r="F10" s="798">
        <f t="shared" si="0"/>
        <v>165600</v>
      </c>
      <c r="G10" s="796">
        <v>163100</v>
      </c>
      <c r="H10" s="799">
        <v>2500</v>
      </c>
      <c r="I10" s="798">
        <f t="shared" si="1"/>
        <v>174800</v>
      </c>
      <c r="J10" s="796">
        <v>173000</v>
      </c>
      <c r="K10" s="799">
        <v>1800</v>
      </c>
    </row>
    <row r="11" spans="1:35" ht="18.95" customHeight="1">
      <c r="B11" s="574" t="s">
        <v>143</v>
      </c>
      <c r="C11" s="795">
        <f t="shared" si="2"/>
        <v>102900</v>
      </c>
      <c r="D11" s="796">
        <v>102200</v>
      </c>
      <c r="E11" s="797">
        <v>700</v>
      </c>
      <c r="F11" s="798">
        <f t="shared" si="0"/>
        <v>97500</v>
      </c>
      <c r="G11" s="796">
        <v>96200</v>
      </c>
      <c r="H11" s="799">
        <v>1300</v>
      </c>
      <c r="I11" s="798">
        <f t="shared" si="1"/>
        <v>101000</v>
      </c>
      <c r="J11" s="796">
        <v>100000</v>
      </c>
      <c r="K11" s="799">
        <v>1000</v>
      </c>
    </row>
    <row r="12" spans="1:35" ht="18.95" customHeight="1">
      <c r="B12" s="574" t="s">
        <v>144</v>
      </c>
      <c r="C12" s="795">
        <f t="shared" si="2"/>
        <v>94900</v>
      </c>
      <c r="D12" s="796">
        <v>92600</v>
      </c>
      <c r="E12" s="799">
        <v>2300</v>
      </c>
      <c r="F12" s="798">
        <f t="shared" si="0"/>
        <v>85700</v>
      </c>
      <c r="G12" s="796">
        <v>83300</v>
      </c>
      <c r="H12" s="799">
        <v>2400</v>
      </c>
      <c r="I12" s="798">
        <f t="shared" si="1"/>
        <v>91200</v>
      </c>
      <c r="J12" s="796">
        <v>88900</v>
      </c>
      <c r="K12" s="799">
        <v>2300</v>
      </c>
    </row>
    <row r="13" spans="1:35" ht="18.95" customHeight="1">
      <c r="B13" s="574" t="s">
        <v>145</v>
      </c>
      <c r="C13" s="795">
        <f t="shared" si="2"/>
        <v>106800</v>
      </c>
      <c r="D13" s="796">
        <v>102200</v>
      </c>
      <c r="E13" s="799">
        <v>4600</v>
      </c>
      <c r="F13" s="798">
        <v>108000</v>
      </c>
      <c r="G13" s="796">
        <v>102200</v>
      </c>
      <c r="H13" s="799">
        <v>6000</v>
      </c>
      <c r="I13" s="798">
        <f t="shared" si="1"/>
        <v>115700</v>
      </c>
      <c r="J13" s="796">
        <v>109700</v>
      </c>
      <c r="K13" s="799">
        <v>6000</v>
      </c>
    </row>
    <row r="14" spans="1:35" ht="18.95" customHeight="1">
      <c r="B14" s="574" t="s">
        <v>146</v>
      </c>
      <c r="C14" s="795">
        <f t="shared" si="2"/>
        <v>97200</v>
      </c>
      <c r="D14" s="796">
        <v>95300</v>
      </c>
      <c r="E14" s="799">
        <v>1900</v>
      </c>
      <c r="F14" s="798">
        <f>SUM(G14:H14)</f>
        <v>95300</v>
      </c>
      <c r="G14" s="796">
        <v>92600</v>
      </c>
      <c r="H14" s="799">
        <v>2700</v>
      </c>
      <c r="I14" s="798">
        <f t="shared" si="1"/>
        <v>114200</v>
      </c>
      <c r="J14" s="796">
        <v>112000</v>
      </c>
      <c r="K14" s="799">
        <v>2200</v>
      </c>
    </row>
    <row r="15" spans="1:35" ht="18.95" customHeight="1">
      <c r="B15" s="574" t="s">
        <v>147</v>
      </c>
      <c r="C15" s="795">
        <f t="shared" si="2"/>
        <v>170200</v>
      </c>
      <c r="D15" s="796">
        <v>168700</v>
      </c>
      <c r="E15" s="799">
        <v>1500</v>
      </c>
      <c r="F15" s="798">
        <f>SUM(G15:H15)</f>
        <v>141200</v>
      </c>
      <c r="G15" s="796">
        <v>139400</v>
      </c>
      <c r="H15" s="799">
        <v>1800</v>
      </c>
      <c r="I15" s="798">
        <f t="shared" si="1"/>
        <v>144300</v>
      </c>
      <c r="J15" s="796">
        <v>142600</v>
      </c>
      <c r="K15" s="799">
        <v>1700</v>
      </c>
    </row>
    <row r="16" spans="1:35" ht="18.95" customHeight="1">
      <c r="B16" s="574" t="s">
        <v>148</v>
      </c>
      <c r="C16" s="795">
        <f t="shared" si="2"/>
        <v>168100</v>
      </c>
      <c r="D16" s="796">
        <v>167600</v>
      </c>
      <c r="E16" s="797">
        <v>500</v>
      </c>
      <c r="F16" s="798">
        <f>SUM(G16:H16)</f>
        <v>157800</v>
      </c>
      <c r="G16" s="796">
        <v>157200</v>
      </c>
      <c r="H16" s="797">
        <v>600</v>
      </c>
      <c r="I16" s="798">
        <f t="shared" si="1"/>
        <v>189700</v>
      </c>
      <c r="J16" s="796">
        <v>188800</v>
      </c>
      <c r="K16" s="516">
        <v>900</v>
      </c>
    </row>
    <row r="17" spans="2:11" ht="18.95" customHeight="1">
      <c r="B17" s="502" t="s">
        <v>149</v>
      </c>
      <c r="C17" s="800">
        <f t="shared" si="2"/>
        <v>60200</v>
      </c>
      <c r="D17" s="801">
        <v>59800</v>
      </c>
      <c r="E17" s="802">
        <v>400</v>
      </c>
      <c r="F17" s="803">
        <f>SUM(G17:H17)</f>
        <v>65300</v>
      </c>
      <c r="G17" s="801">
        <v>64700</v>
      </c>
      <c r="H17" s="802">
        <v>600</v>
      </c>
      <c r="I17" s="803">
        <f t="shared" si="1"/>
        <v>80900</v>
      </c>
      <c r="J17" s="801">
        <v>80200</v>
      </c>
      <c r="K17" s="757">
        <v>700</v>
      </c>
    </row>
    <row r="18" spans="2:11" ht="15.95" customHeight="1">
      <c r="B18" s="111"/>
      <c r="C18" s="252"/>
      <c r="D18" s="252"/>
      <c r="E18" s="252"/>
      <c r="F18" s="252"/>
      <c r="G18" s="252"/>
      <c r="H18" s="252"/>
      <c r="I18" s="111"/>
      <c r="J18" s="111"/>
      <c r="K18" s="111"/>
    </row>
    <row r="19" spans="2:11" ht="18" customHeight="1">
      <c r="B19" s="906"/>
      <c r="C19" s="1420" t="s">
        <v>1962</v>
      </c>
      <c r="D19" s="1420"/>
      <c r="E19" s="1433"/>
      <c r="F19" s="1419" t="s">
        <v>2031</v>
      </c>
      <c r="G19" s="1420"/>
      <c r="H19" s="1433"/>
      <c r="I19" s="1419" t="s">
        <v>2093</v>
      </c>
      <c r="J19" s="1420"/>
      <c r="K19" s="1433"/>
    </row>
    <row r="20" spans="2:11" ht="18" customHeight="1">
      <c r="B20" s="907"/>
      <c r="C20" s="504" t="s">
        <v>1628</v>
      </c>
      <c r="D20" s="504" t="s">
        <v>910</v>
      </c>
      <c r="E20" s="505" t="s">
        <v>593</v>
      </c>
      <c r="F20" s="574" t="s">
        <v>1628</v>
      </c>
      <c r="G20" s="504" t="s">
        <v>910</v>
      </c>
      <c r="H20" s="505" t="s">
        <v>593</v>
      </c>
      <c r="I20" s="574" t="s">
        <v>1628</v>
      </c>
      <c r="J20" s="504" t="s">
        <v>910</v>
      </c>
      <c r="K20" s="505" t="s">
        <v>593</v>
      </c>
    </row>
    <row r="21" spans="2:11" ht="30" customHeight="1">
      <c r="B21" s="594" t="s">
        <v>911</v>
      </c>
      <c r="C21" s="804">
        <f t="shared" ref="C21:C33" si="3">SUM(D21:E21)</f>
        <v>1454700</v>
      </c>
      <c r="D21" s="804">
        <v>1438000</v>
      </c>
      <c r="E21" s="793">
        <v>16700</v>
      </c>
      <c r="F21" s="805">
        <v>1425600</v>
      </c>
      <c r="G21" s="804">
        <v>1401200</v>
      </c>
      <c r="H21" s="793">
        <v>24400</v>
      </c>
      <c r="I21" s="805">
        <v>1423500</v>
      </c>
      <c r="J21" s="804">
        <v>1399200</v>
      </c>
      <c r="K21" s="793">
        <v>24300</v>
      </c>
    </row>
    <row r="22" spans="2:11" ht="18.95" customHeight="1">
      <c r="B22" s="574" t="s">
        <v>139</v>
      </c>
      <c r="C22" s="795">
        <f t="shared" si="3"/>
        <v>133500</v>
      </c>
      <c r="D22" s="796">
        <v>133200</v>
      </c>
      <c r="E22" s="516">
        <v>300</v>
      </c>
      <c r="F22" s="806">
        <v>138200</v>
      </c>
      <c r="G22" s="796">
        <v>137800</v>
      </c>
      <c r="H22" s="516">
        <v>400</v>
      </c>
      <c r="I22" s="806">
        <v>182000</v>
      </c>
      <c r="J22" s="796">
        <v>181500</v>
      </c>
      <c r="K22" s="516">
        <v>500</v>
      </c>
    </row>
    <row r="23" spans="2:11" ht="18.95" customHeight="1">
      <c r="B23" s="574" t="s">
        <v>594</v>
      </c>
      <c r="C23" s="795">
        <f t="shared" si="3"/>
        <v>50300</v>
      </c>
      <c r="D23" s="796">
        <v>50000</v>
      </c>
      <c r="E23" s="516">
        <v>300</v>
      </c>
      <c r="F23" s="806">
        <v>54800</v>
      </c>
      <c r="G23" s="796">
        <v>54300</v>
      </c>
      <c r="H23" s="516">
        <v>500</v>
      </c>
      <c r="I23" s="806">
        <v>53000</v>
      </c>
      <c r="J23" s="796">
        <v>52500</v>
      </c>
      <c r="K23" s="516">
        <v>500</v>
      </c>
    </row>
    <row r="24" spans="2:11" ht="18.95" customHeight="1">
      <c r="B24" s="574" t="s">
        <v>140</v>
      </c>
      <c r="C24" s="795">
        <f t="shared" si="3"/>
        <v>101700</v>
      </c>
      <c r="D24" s="796">
        <v>100900</v>
      </c>
      <c r="E24" s="516">
        <v>800</v>
      </c>
      <c r="F24" s="806">
        <v>103000</v>
      </c>
      <c r="G24" s="796">
        <v>101900</v>
      </c>
      <c r="H24" s="516">
        <v>1100</v>
      </c>
      <c r="I24" s="806">
        <v>99900</v>
      </c>
      <c r="J24" s="796">
        <v>98600</v>
      </c>
      <c r="K24" s="516">
        <v>1300</v>
      </c>
    </row>
    <row r="25" spans="2:11" ht="18.95" customHeight="1">
      <c r="B25" s="574" t="s">
        <v>141</v>
      </c>
      <c r="C25" s="795">
        <f t="shared" si="3"/>
        <v>145700</v>
      </c>
      <c r="D25" s="796">
        <v>145200</v>
      </c>
      <c r="E25" s="799">
        <v>500</v>
      </c>
      <c r="F25" s="806">
        <v>145700</v>
      </c>
      <c r="G25" s="796">
        <v>143400</v>
      </c>
      <c r="H25" s="799">
        <v>2300</v>
      </c>
      <c r="I25" s="806">
        <v>138500</v>
      </c>
      <c r="J25" s="796">
        <v>136800</v>
      </c>
      <c r="K25" s="799">
        <v>1700</v>
      </c>
    </row>
    <row r="26" spans="2:11" ht="18.95" customHeight="1">
      <c r="B26" s="574" t="s">
        <v>142</v>
      </c>
      <c r="C26" s="795">
        <f t="shared" si="3"/>
        <v>173600</v>
      </c>
      <c r="D26" s="796">
        <v>171700</v>
      </c>
      <c r="E26" s="799">
        <v>1900</v>
      </c>
      <c r="F26" s="806">
        <v>197500</v>
      </c>
      <c r="G26" s="796">
        <v>194600</v>
      </c>
      <c r="H26" s="799">
        <v>2900</v>
      </c>
      <c r="I26" s="806">
        <v>167700</v>
      </c>
      <c r="J26" s="796">
        <v>165300</v>
      </c>
      <c r="K26" s="799">
        <v>2400</v>
      </c>
    </row>
    <row r="27" spans="2:11" ht="18.95" customHeight="1">
      <c r="B27" s="574" t="s">
        <v>143</v>
      </c>
      <c r="C27" s="795">
        <f t="shared" si="3"/>
        <v>98000</v>
      </c>
      <c r="D27" s="796">
        <v>97300</v>
      </c>
      <c r="E27" s="799">
        <v>700</v>
      </c>
      <c r="F27" s="806">
        <v>90000</v>
      </c>
      <c r="G27" s="796">
        <v>89400</v>
      </c>
      <c r="H27" s="799">
        <v>600</v>
      </c>
      <c r="I27" s="806">
        <v>83800</v>
      </c>
      <c r="J27" s="796">
        <v>82600</v>
      </c>
      <c r="K27" s="799">
        <v>1200</v>
      </c>
    </row>
    <row r="28" spans="2:11" ht="18.95" customHeight="1">
      <c r="B28" s="574" t="s">
        <v>144</v>
      </c>
      <c r="C28" s="795">
        <f t="shared" si="3"/>
        <v>99200</v>
      </c>
      <c r="D28" s="796">
        <v>96800</v>
      </c>
      <c r="E28" s="799">
        <v>2400</v>
      </c>
      <c r="F28" s="806">
        <v>83400</v>
      </c>
      <c r="G28" s="796">
        <v>80800</v>
      </c>
      <c r="H28" s="799">
        <v>2600</v>
      </c>
      <c r="I28" s="806">
        <v>87200</v>
      </c>
      <c r="J28" s="796">
        <v>84100</v>
      </c>
      <c r="K28" s="799">
        <v>3100</v>
      </c>
    </row>
    <row r="29" spans="2:11" ht="18.95" customHeight="1">
      <c r="B29" s="574" t="s">
        <v>145</v>
      </c>
      <c r="C29" s="795">
        <f t="shared" si="3"/>
        <v>117600</v>
      </c>
      <c r="D29" s="796">
        <v>112800</v>
      </c>
      <c r="E29" s="799">
        <v>4800</v>
      </c>
      <c r="F29" s="806">
        <v>112200</v>
      </c>
      <c r="G29" s="796">
        <v>105800</v>
      </c>
      <c r="H29" s="799">
        <v>6400</v>
      </c>
      <c r="I29" s="806">
        <v>108700</v>
      </c>
      <c r="J29" s="796">
        <v>102300</v>
      </c>
      <c r="K29" s="799">
        <v>6400</v>
      </c>
    </row>
    <row r="30" spans="2:11" ht="18.95" customHeight="1">
      <c r="B30" s="574" t="s">
        <v>146</v>
      </c>
      <c r="C30" s="795">
        <f t="shared" si="3"/>
        <v>133900</v>
      </c>
      <c r="D30" s="796">
        <v>131700</v>
      </c>
      <c r="E30" s="799">
        <v>2200</v>
      </c>
      <c r="F30" s="806">
        <v>120700</v>
      </c>
      <c r="G30" s="796">
        <v>117600</v>
      </c>
      <c r="H30" s="799">
        <v>3100</v>
      </c>
      <c r="I30" s="806">
        <v>83900</v>
      </c>
      <c r="J30" s="796">
        <v>81700</v>
      </c>
      <c r="K30" s="799">
        <v>2200</v>
      </c>
    </row>
    <row r="31" spans="2:11" ht="18.95" customHeight="1">
      <c r="B31" s="574" t="s">
        <v>147</v>
      </c>
      <c r="C31" s="795">
        <f t="shared" si="3"/>
        <v>144500</v>
      </c>
      <c r="D31" s="796">
        <v>143200</v>
      </c>
      <c r="E31" s="799">
        <v>1300</v>
      </c>
      <c r="F31" s="806">
        <v>146300</v>
      </c>
      <c r="G31" s="796">
        <v>143800</v>
      </c>
      <c r="H31" s="799">
        <v>2500</v>
      </c>
      <c r="I31" s="806">
        <v>151600</v>
      </c>
      <c r="J31" s="796">
        <v>149200</v>
      </c>
      <c r="K31" s="799">
        <v>2400</v>
      </c>
    </row>
    <row r="32" spans="2:11" ht="18.95" customHeight="1">
      <c r="B32" s="574" t="s">
        <v>148</v>
      </c>
      <c r="C32" s="795">
        <f t="shared" si="3"/>
        <v>187100</v>
      </c>
      <c r="D32" s="796">
        <v>186100</v>
      </c>
      <c r="E32" s="799">
        <v>1000</v>
      </c>
      <c r="F32" s="806">
        <v>165500</v>
      </c>
      <c r="G32" s="796">
        <v>164300</v>
      </c>
      <c r="H32" s="799">
        <v>1200</v>
      </c>
      <c r="I32" s="806">
        <v>163800</v>
      </c>
      <c r="J32" s="796">
        <v>162500</v>
      </c>
      <c r="K32" s="799">
        <v>1300</v>
      </c>
    </row>
    <row r="33" spans="1:11" ht="18.95" customHeight="1">
      <c r="A33" s="254"/>
      <c r="B33" s="502" t="s">
        <v>149</v>
      </c>
      <c r="C33" s="800">
        <f t="shared" si="3"/>
        <v>69600</v>
      </c>
      <c r="D33" s="801">
        <v>69100</v>
      </c>
      <c r="E33" s="757">
        <v>500</v>
      </c>
      <c r="F33" s="807">
        <v>68300</v>
      </c>
      <c r="G33" s="801">
        <v>67500</v>
      </c>
      <c r="H33" s="757">
        <v>800</v>
      </c>
      <c r="I33" s="807">
        <v>103400</v>
      </c>
      <c r="J33" s="801">
        <v>102100</v>
      </c>
      <c r="K33" s="1149">
        <v>1300</v>
      </c>
    </row>
    <row r="34" spans="1:11">
      <c r="A34" s="228"/>
      <c r="B34" s="230"/>
      <c r="C34" s="230"/>
      <c r="D34" s="230"/>
      <c r="E34" s="230"/>
      <c r="F34" s="230"/>
      <c r="G34" s="230"/>
      <c r="H34" s="230"/>
    </row>
    <row r="35" spans="1:11">
      <c r="B35" s="247"/>
    </row>
  </sheetData>
  <mergeCells count="7">
    <mergeCell ref="G2:K2"/>
    <mergeCell ref="I19:K19"/>
    <mergeCell ref="C3:E3"/>
    <mergeCell ref="F3:H3"/>
    <mergeCell ref="I3:K3"/>
    <mergeCell ref="C19:E19"/>
    <mergeCell ref="F19:H19"/>
  </mergeCells>
  <phoneticPr fontId="2"/>
  <pageMargins left="0.70866141732283472" right="0.70866141732283472" top="0.74803149606299213" bottom="0.74803149606299213" header="0.31496062992125984" footer="0.31496062992125984"/>
  <pageSetup paperSize="9" orientation="portrait" r:id="rId1"/>
  <headerFooter>
    <oddHeader>&amp;R&amp;A</oddHeader>
    <oddFooter>&amp;C－４４－</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workbookViewId="0">
      <selection activeCell="D4" sqref="D4"/>
    </sheetView>
  </sheetViews>
  <sheetFormatPr defaultRowHeight="13.5"/>
  <cols>
    <col min="1" max="1" width="0.625" customWidth="1"/>
    <col min="4" max="8" width="12.5" customWidth="1"/>
  </cols>
  <sheetData>
    <row r="1" spans="1:12" ht="26.25" customHeight="1">
      <c r="A1" s="147" t="s">
        <v>2195</v>
      </c>
      <c r="B1" s="153"/>
      <c r="C1" s="153"/>
      <c r="D1" s="153"/>
      <c r="E1" s="153"/>
      <c r="F1" s="153"/>
      <c r="G1" s="153"/>
      <c r="H1" s="153"/>
      <c r="I1" s="599"/>
      <c r="J1" s="599"/>
      <c r="K1" s="599"/>
      <c r="L1" s="599"/>
    </row>
    <row r="2" spans="1:12" ht="14.25" customHeight="1">
      <c r="B2" s="319"/>
      <c r="C2" s="319"/>
      <c r="D2" s="319"/>
      <c r="E2" s="319"/>
      <c r="F2" s="319"/>
      <c r="G2" s="319"/>
      <c r="H2" s="345" t="s">
        <v>2189</v>
      </c>
    </row>
    <row r="3" spans="1:12" ht="27" customHeight="1">
      <c r="B3" s="1523" t="s">
        <v>1680</v>
      </c>
      <c r="C3" s="1480"/>
      <c r="D3" s="500" t="s">
        <v>2206</v>
      </c>
      <c r="E3" s="500" t="s">
        <v>2207</v>
      </c>
      <c r="F3" s="500" t="s">
        <v>2186</v>
      </c>
      <c r="G3" s="500" t="s">
        <v>2187</v>
      </c>
      <c r="H3" s="501" t="s">
        <v>595</v>
      </c>
    </row>
    <row r="4" spans="1:12">
      <c r="B4" s="574" t="s">
        <v>444</v>
      </c>
      <c r="C4" s="395" t="s">
        <v>910</v>
      </c>
      <c r="D4" s="1081">
        <v>396900</v>
      </c>
      <c r="E4" s="1082">
        <v>264700</v>
      </c>
      <c r="F4" s="1081">
        <v>13600</v>
      </c>
      <c r="G4" s="1081">
        <v>65000</v>
      </c>
      <c r="H4" s="1083">
        <v>28300</v>
      </c>
    </row>
    <row r="5" spans="1:12">
      <c r="B5" s="574"/>
      <c r="C5" s="395" t="s">
        <v>593</v>
      </c>
      <c r="D5" s="1081" t="s">
        <v>2257</v>
      </c>
      <c r="E5" s="1082">
        <v>3400</v>
      </c>
      <c r="F5" s="1081" t="s">
        <v>2257</v>
      </c>
      <c r="G5" s="1081" t="s">
        <v>2257</v>
      </c>
      <c r="H5" s="1083" t="s">
        <v>2257</v>
      </c>
    </row>
    <row r="6" spans="1:12">
      <c r="B6" s="574"/>
      <c r="C6" s="395" t="s">
        <v>1628</v>
      </c>
      <c r="D6" s="1081">
        <v>396900</v>
      </c>
      <c r="E6" s="1082">
        <v>268100</v>
      </c>
      <c r="F6" s="1081">
        <v>13600</v>
      </c>
      <c r="G6" s="1081">
        <v>65000</v>
      </c>
      <c r="H6" s="1083">
        <v>28300</v>
      </c>
    </row>
    <row r="7" spans="1:12">
      <c r="B7" s="574" t="s">
        <v>886</v>
      </c>
      <c r="C7" s="395" t="s">
        <v>910</v>
      </c>
      <c r="D7" s="1081">
        <v>541700</v>
      </c>
      <c r="E7" s="1082">
        <v>293700</v>
      </c>
      <c r="F7" s="1081">
        <v>21000</v>
      </c>
      <c r="G7" s="1081">
        <v>65000</v>
      </c>
      <c r="H7" s="1083">
        <v>30800</v>
      </c>
    </row>
    <row r="8" spans="1:12">
      <c r="B8" s="574"/>
      <c r="C8" s="395" t="s">
        <v>593</v>
      </c>
      <c r="D8" s="1081" t="s">
        <v>2257</v>
      </c>
      <c r="E8" s="1082">
        <v>2800</v>
      </c>
      <c r="F8" s="1081" t="s">
        <v>2257</v>
      </c>
      <c r="G8" s="1081" t="s">
        <v>2257</v>
      </c>
      <c r="H8" s="1083" t="s">
        <v>2257</v>
      </c>
    </row>
    <row r="9" spans="1:12">
      <c r="B9" s="574"/>
      <c r="C9" s="395" t="s">
        <v>1628</v>
      </c>
      <c r="D9" s="1081">
        <v>541700</v>
      </c>
      <c r="E9" s="1082">
        <v>296500</v>
      </c>
      <c r="F9" s="1081">
        <v>21000</v>
      </c>
      <c r="G9" s="1081">
        <v>65000</v>
      </c>
      <c r="H9" s="1083">
        <v>30800</v>
      </c>
    </row>
    <row r="10" spans="1:12">
      <c r="B10" s="574" t="s">
        <v>1962</v>
      </c>
      <c r="C10" s="395" t="s">
        <v>910</v>
      </c>
      <c r="D10" s="1081">
        <v>549900</v>
      </c>
      <c r="E10" s="1082">
        <v>301200</v>
      </c>
      <c r="F10" s="1081">
        <v>12100</v>
      </c>
      <c r="G10" s="1081">
        <v>45000</v>
      </c>
      <c r="H10" s="1083">
        <v>28700</v>
      </c>
    </row>
    <row r="11" spans="1:12">
      <c r="B11" s="574"/>
      <c r="C11" s="395" t="s">
        <v>593</v>
      </c>
      <c r="D11" s="1081" t="s">
        <v>2257</v>
      </c>
      <c r="E11" s="1082">
        <v>2500</v>
      </c>
      <c r="F11" s="1081" t="s">
        <v>2257</v>
      </c>
      <c r="G11" s="1081" t="s">
        <v>2257</v>
      </c>
      <c r="H11" s="1083" t="s">
        <v>2257</v>
      </c>
    </row>
    <row r="12" spans="1:12">
      <c r="B12" s="574"/>
      <c r="C12" s="395" t="s">
        <v>1628</v>
      </c>
      <c r="D12" s="1081">
        <v>549900</v>
      </c>
      <c r="E12" s="1082">
        <v>303700</v>
      </c>
      <c r="F12" s="1081">
        <v>12100</v>
      </c>
      <c r="G12" s="1081">
        <v>45000</v>
      </c>
      <c r="H12" s="1083">
        <v>28700</v>
      </c>
    </row>
    <row r="13" spans="1:12">
      <c r="B13" s="1421" t="s">
        <v>2031</v>
      </c>
      <c r="C13" s="395" t="s">
        <v>910</v>
      </c>
      <c r="D13" s="1081">
        <v>588900</v>
      </c>
      <c r="E13" s="1081">
        <v>307900</v>
      </c>
      <c r="F13" s="1081">
        <v>14500</v>
      </c>
      <c r="G13" s="1081">
        <v>65000</v>
      </c>
      <c r="H13" s="1083" t="s">
        <v>2257</v>
      </c>
    </row>
    <row r="14" spans="1:12">
      <c r="B14" s="1421"/>
      <c r="C14" s="395" t="s">
        <v>593</v>
      </c>
      <c r="D14" s="1081" t="s">
        <v>2257</v>
      </c>
      <c r="E14" s="1081">
        <v>3000</v>
      </c>
      <c r="F14" s="1081" t="s">
        <v>2257</v>
      </c>
      <c r="G14" s="1081" t="s">
        <v>2257</v>
      </c>
      <c r="H14" s="1083" t="s">
        <v>2257</v>
      </c>
    </row>
    <row r="15" spans="1:12">
      <c r="B15" s="1421"/>
      <c r="C15" s="395" t="s">
        <v>1628</v>
      </c>
      <c r="D15" s="1081">
        <v>588900</v>
      </c>
      <c r="E15" s="1081">
        <v>310900</v>
      </c>
      <c r="F15" s="1081">
        <v>14500</v>
      </c>
      <c r="G15" s="1081">
        <v>65000</v>
      </c>
      <c r="H15" s="1083" t="s">
        <v>2257</v>
      </c>
    </row>
    <row r="16" spans="1:12">
      <c r="B16" s="2320" t="s">
        <v>2093</v>
      </c>
      <c r="C16" s="389" t="s">
        <v>910</v>
      </c>
      <c r="D16" s="1084">
        <v>607500</v>
      </c>
      <c r="E16" s="1084">
        <v>312100</v>
      </c>
      <c r="F16" s="1084">
        <v>10000</v>
      </c>
      <c r="G16" s="1084">
        <v>65000</v>
      </c>
      <c r="H16" s="1085" t="s">
        <v>1354</v>
      </c>
    </row>
    <row r="17" spans="2:14">
      <c r="B17" s="1421"/>
      <c r="C17" s="395" t="s">
        <v>593</v>
      </c>
      <c r="D17" s="1081" t="s">
        <v>15</v>
      </c>
      <c r="E17" s="1081">
        <v>3300</v>
      </c>
      <c r="F17" s="1081" t="s">
        <v>15</v>
      </c>
      <c r="G17" s="1081" t="s">
        <v>15</v>
      </c>
      <c r="H17" s="1083" t="s">
        <v>1354</v>
      </c>
    </row>
    <row r="18" spans="2:14">
      <c r="B18" s="1422"/>
      <c r="C18" s="399" t="s">
        <v>1628</v>
      </c>
      <c r="D18" s="1086">
        <v>607500</v>
      </c>
      <c r="E18" s="1086">
        <v>315400</v>
      </c>
      <c r="F18" s="1086">
        <v>10000</v>
      </c>
      <c r="G18" s="1086">
        <v>65000</v>
      </c>
      <c r="H18" s="1087" t="s">
        <v>1354</v>
      </c>
    </row>
    <row r="20" spans="2:14" ht="27" customHeight="1">
      <c r="B20" s="2237" t="s">
        <v>1680</v>
      </c>
      <c r="C20" s="1738"/>
      <c r="D20" s="1165" t="s">
        <v>2208</v>
      </c>
      <c r="E20" s="1164" t="s">
        <v>2285</v>
      </c>
      <c r="F20" s="1165" t="s">
        <v>2188</v>
      </c>
      <c r="G20" s="1167" t="s">
        <v>2056</v>
      </c>
      <c r="H20" s="1172"/>
    </row>
    <row r="21" spans="2:14">
      <c r="B21" s="1169" t="s">
        <v>444</v>
      </c>
      <c r="C21" s="1168" t="s">
        <v>910</v>
      </c>
      <c r="D21" s="1081">
        <v>274200</v>
      </c>
      <c r="E21" s="1082">
        <v>27100</v>
      </c>
      <c r="F21" s="1081">
        <v>115000</v>
      </c>
      <c r="G21" s="1088">
        <v>4300</v>
      </c>
      <c r="H21" s="1173"/>
      <c r="N21" s="228"/>
    </row>
    <row r="22" spans="2:14">
      <c r="B22" s="1170"/>
      <c r="C22" s="1168" t="s">
        <v>593</v>
      </c>
      <c r="D22" s="1081" t="s">
        <v>2257</v>
      </c>
      <c r="E22" s="1082">
        <v>16700</v>
      </c>
      <c r="F22" s="1081" t="s">
        <v>2257</v>
      </c>
      <c r="G22" s="1083" t="s">
        <v>2257</v>
      </c>
      <c r="H22" s="1174"/>
      <c r="N22" s="228"/>
    </row>
    <row r="23" spans="2:14">
      <c r="B23" s="1171"/>
      <c r="C23" s="1168" t="s">
        <v>1628</v>
      </c>
      <c r="D23" s="1081">
        <v>274200</v>
      </c>
      <c r="E23" s="1082">
        <v>43800</v>
      </c>
      <c r="F23" s="1081">
        <v>115000</v>
      </c>
      <c r="G23" s="1088">
        <v>4300</v>
      </c>
      <c r="H23" s="1173"/>
      <c r="N23" s="228"/>
    </row>
    <row r="24" spans="2:14">
      <c r="B24" s="1169" t="s">
        <v>886</v>
      </c>
      <c r="C24" s="1168" t="s">
        <v>910</v>
      </c>
      <c r="D24" s="1081">
        <v>253200</v>
      </c>
      <c r="E24" s="1082">
        <v>31600</v>
      </c>
      <c r="F24" s="1081">
        <v>112000</v>
      </c>
      <c r="G24" s="1088">
        <v>4700</v>
      </c>
      <c r="H24" s="1173"/>
      <c r="N24" s="228"/>
    </row>
    <row r="25" spans="2:14">
      <c r="B25" s="1170"/>
      <c r="C25" s="1168" t="s">
        <v>593</v>
      </c>
      <c r="D25" s="1081" t="s">
        <v>2257</v>
      </c>
      <c r="E25" s="1082">
        <v>16800</v>
      </c>
      <c r="F25" s="1081" t="s">
        <v>2257</v>
      </c>
      <c r="G25" s="1083" t="s">
        <v>2257</v>
      </c>
      <c r="H25" s="1174"/>
      <c r="N25" s="228"/>
    </row>
    <row r="26" spans="2:14">
      <c r="B26" s="1171"/>
      <c r="C26" s="1168" t="s">
        <v>1628</v>
      </c>
      <c r="D26" s="1081">
        <v>253200</v>
      </c>
      <c r="E26" s="1082">
        <v>48400</v>
      </c>
      <c r="F26" s="1081">
        <v>112000</v>
      </c>
      <c r="G26" s="1088">
        <v>4700</v>
      </c>
      <c r="H26" s="1173"/>
      <c r="N26" s="228"/>
    </row>
    <row r="27" spans="2:14">
      <c r="B27" s="1169" t="s">
        <v>1962</v>
      </c>
      <c r="C27" s="1168" t="s">
        <v>910</v>
      </c>
      <c r="D27" s="1081">
        <v>269900</v>
      </c>
      <c r="E27" s="1082">
        <v>25400</v>
      </c>
      <c r="F27" s="1081">
        <v>112000</v>
      </c>
      <c r="G27" s="1088">
        <v>6600</v>
      </c>
      <c r="H27" s="1173"/>
      <c r="N27" s="228"/>
    </row>
    <row r="28" spans="2:14">
      <c r="B28" s="1170"/>
      <c r="C28" s="1168" t="s">
        <v>593</v>
      </c>
      <c r="D28" s="1081" t="s">
        <v>2257</v>
      </c>
      <c r="E28" s="1082">
        <v>14200</v>
      </c>
      <c r="F28" s="1081" t="s">
        <v>2257</v>
      </c>
      <c r="G28" s="1083" t="s">
        <v>2257</v>
      </c>
      <c r="H28" s="1174"/>
      <c r="N28" s="228"/>
    </row>
    <row r="29" spans="2:14">
      <c r="B29" s="1171"/>
      <c r="C29" s="1168" t="s">
        <v>1628</v>
      </c>
      <c r="D29" s="1081">
        <v>269900</v>
      </c>
      <c r="E29" s="1082">
        <v>39600</v>
      </c>
      <c r="F29" s="1081">
        <v>112000</v>
      </c>
      <c r="G29" s="1088">
        <v>6600</v>
      </c>
      <c r="H29" s="1173"/>
      <c r="N29" s="228"/>
    </row>
    <row r="30" spans="2:14">
      <c r="B30" s="2318" t="s">
        <v>2031</v>
      </c>
      <c r="C30" s="1168" t="s">
        <v>910</v>
      </c>
      <c r="D30" s="1082">
        <v>212500</v>
      </c>
      <c r="E30" s="1082">
        <v>32400</v>
      </c>
      <c r="F30" s="1082">
        <v>130000</v>
      </c>
      <c r="G30" s="1088">
        <v>6500</v>
      </c>
      <c r="H30" s="1174"/>
      <c r="N30" s="228"/>
    </row>
    <row r="31" spans="2:14">
      <c r="B31" s="2319"/>
      <c r="C31" s="1168" t="s">
        <v>593</v>
      </c>
      <c r="D31" s="1081" t="s">
        <v>2257</v>
      </c>
      <c r="E31" s="1081">
        <v>21400</v>
      </c>
      <c r="F31" s="1081" t="s">
        <v>2257</v>
      </c>
      <c r="G31" s="1083" t="s">
        <v>2257</v>
      </c>
      <c r="H31" s="1174"/>
      <c r="N31" s="228"/>
    </row>
    <row r="32" spans="2:14">
      <c r="B32" s="2320"/>
      <c r="C32" s="1168" t="s">
        <v>1628</v>
      </c>
      <c r="D32" s="1082">
        <v>212500</v>
      </c>
      <c r="E32" s="1082">
        <v>53800</v>
      </c>
      <c r="F32" s="1082">
        <v>130000</v>
      </c>
      <c r="G32" s="1088">
        <v>6500</v>
      </c>
      <c r="H32" s="1174"/>
      <c r="N32" s="228"/>
    </row>
    <row r="33" spans="2:14">
      <c r="B33" s="2319" t="s">
        <v>2093</v>
      </c>
      <c r="C33" s="389" t="s">
        <v>910</v>
      </c>
      <c r="D33" s="1089">
        <v>163100</v>
      </c>
      <c r="E33" s="1089">
        <v>30800</v>
      </c>
      <c r="F33" s="1089">
        <v>144000</v>
      </c>
      <c r="G33" s="1175">
        <v>6700</v>
      </c>
      <c r="H33" s="1174"/>
      <c r="N33" s="228"/>
    </row>
    <row r="34" spans="2:14">
      <c r="B34" s="2319"/>
      <c r="C34" s="1168" t="s">
        <v>593</v>
      </c>
      <c r="D34" s="1081" t="s">
        <v>15</v>
      </c>
      <c r="E34" s="1081">
        <v>21000</v>
      </c>
      <c r="F34" s="1081" t="s">
        <v>15</v>
      </c>
      <c r="G34" s="1083" t="s">
        <v>15</v>
      </c>
      <c r="H34" s="1174"/>
      <c r="N34" s="228"/>
    </row>
    <row r="35" spans="2:14">
      <c r="B35" s="2071"/>
      <c r="C35" s="399" t="s">
        <v>1628</v>
      </c>
      <c r="D35" s="1090">
        <v>163100</v>
      </c>
      <c r="E35" s="1090">
        <v>51800</v>
      </c>
      <c r="F35" s="1090">
        <v>144000</v>
      </c>
      <c r="G35" s="1176">
        <v>6700</v>
      </c>
      <c r="H35" s="1174"/>
      <c r="N35" s="228"/>
    </row>
    <row r="36" spans="2:14">
      <c r="B36" s="598"/>
      <c r="C36" s="2316"/>
      <c r="D36" s="2316"/>
      <c r="E36" s="2316"/>
      <c r="F36" s="2316"/>
      <c r="G36" s="2316"/>
      <c r="H36" s="2317"/>
      <c r="N36" s="228"/>
    </row>
    <row r="37" spans="2:14">
      <c r="B37" s="597"/>
      <c r="C37" s="2317"/>
      <c r="D37" s="2317"/>
      <c r="E37" s="2317"/>
      <c r="F37" s="2317"/>
      <c r="G37" s="2317"/>
      <c r="H37" s="2317"/>
    </row>
    <row r="38" spans="2:14">
      <c r="B38" s="279"/>
      <c r="C38" s="2317"/>
      <c r="D38" s="2317"/>
      <c r="E38" s="2317"/>
      <c r="F38" s="2317"/>
      <c r="G38" s="2317"/>
      <c r="H38" s="2317"/>
    </row>
  </sheetData>
  <mergeCells count="9">
    <mergeCell ref="B3:C3"/>
    <mergeCell ref="C36:H36"/>
    <mergeCell ref="C37:H37"/>
    <mergeCell ref="C38:H38"/>
    <mergeCell ref="B20:C20"/>
    <mergeCell ref="B30:B32"/>
    <mergeCell ref="B33:B35"/>
    <mergeCell ref="B13:B15"/>
    <mergeCell ref="B16:B18"/>
  </mergeCells>
  <phoneticPr fontId="2"/>
  <pageMargins left="0.7" right="0.7" top="0.75" bottom="0.75" header="0.3" footer="0.3"/>
  <pageSetup paperSize="9" orientation="portrait" r:id="rId1"/>
  <headerFooter>
    <oddHeader>&amp;R&amp;A</oddHeader>
    <oddFooter>&amp;C-４５-</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I161"/>
  <sheetViews>
    <sheetView zoomScaleNormal="100" workbookViewId="0">
      <selection activeCell="W4" sqref="W4"/>
    </sheetView>
  </sheetViews>
  <sheetFormatPr defaultRowHeight="14.45" customHeight="1"/>
  <cols>
    <col min="1" max="1" width="1.875" style="30" customWidth="1"/>
    <col min="2" max="3" width="4.625" style="30" customWidth="1"/>
    <col min="4" max="19" width="5" style="30" customWidth="1"/>
    <col min="20" max="22" width="4.625" style="30" customWidth="1"/>
    <col min="23" max="16384" width="9" style="30"/>
  </cols>
  <sheetData>
    <row r="1" spans="1:35" s="151" customFormat="1" ht="26.25" customHeight="1">
      <c r="A1" s="147" t="s">
        <v>2416</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4.45" customHeight="1">
      <c r="Q2" s="1472" t="s">
        <v>903</v>
      </c>
      <c r="R2" s="1472"/>
      <c r="S2" s="1472"/>
    </row>
    <row r="3" spans="1:35" ht="16.5" customHeight="1">
      <c r="B3" s="2055" t="s">
        <v>418</v>
      </c>
      <c r="C3" s="1770"/>
      <c r="D3" s="1480" t="s">
        <v>904</v>
      </c>
      <c r="E3" s="1480"/>
      <c r="F3" s="1480"/>
      <c r="G3" s="1480"/>
      <c r="H3" s="1480" t="s">
        <v>905</v>
      </c>
      <c r="I3" s="1480"/>
      <c r="J3" s="1480"/>
      <c r="K3" s="1480"/>
      <c r="L3" s="1480" t="s">
        <v>1097</v>
      </c>
      <c r="M3" s="1480"/>
      <c r="N3" s="1480"/>
      <c r="O3" s="1480"/>
      <c r="P3" s="1480" t="s">
        <v>1098</v>
      </c>
      <c r="Q3" s="1480"/>
      <c r="R3" s="1480"/>
      <c r="S3" s="1606"/>
    </row>
    <row r="4" spans="1:35" ht="27.75" customHeight="1">
      <c r="B4" s="2056"/>
      <c r="C4" s="1440"/>
      <c r="D4" s="1440" t="s">
        <v>1099</v>
      </c>
      <c r="E4" s="1441"/>
      <c r="F4" s="1440" t="s">
        <v>1100</v>
      </c>
      <c r="G4" s="1441"/>
      <c r="H4" s="1440" t="s">
        <v>1099</v>
      </c>
      <c r="I4" s="1441"/>
      <c r="J4" s="1440" t="s">
        <v>1100</v>
      </c>
      <c r="K4" s="1441"/>
      <c r="L4" s="1440" t="s">
        <v>1099</v>
      </c>
      <c r="M4" s="1441"/>
      <c r="N4" s="1440" t="s">
        <v>1100</v>
      </c>
      <c r="O4" s="1441"/>
      <c r="P4" s="1440" t="s">
        <v>1099</v>
      </c>
      <c r="Q4" s="1441"/>
      <c r="R4" s="1440" t="s">
        <v>1100</v>
      </c>
      <c r="S4" s="1587"/>
    </row>
    <row r="5" spans="1:35" ht="21" customHeight="1">
      <c r="B5" s="1506" t="s">
        <v>886</v>
      </c>
      <c r="C5" s="1441"/>
      <c r="D5" s="2052">
        <v>15</v>
      </c>
      <c r="E5" s="2052"/>
      <c r="F5" s="2052">
        <v>13421</v>
      </c>
      <c r="G5" s="2052"/>
      <c r="H5" s="2052">
        <v>8</v>
      </c>
      <c r="I5" s="2052"/>
      <c r="J5" s="2052">
        <v>11450</v>
      </c>
      <c r="K5" s="2052"/>
      <c r="L5" s="2052">
        <v>1</v>
      </c>
      <c r="M5" s="2052"/>
      <c r="N5" s="2052">
        <v>1400</v>
      </c>
      <c r="O5" s="2052"/>
      <c r="P5" s="2052">
        <v>6</v>
      </c>
      <c r="Q5" s="2052"/>
      <c r="R5" s="2052">
        <v>571</v>
      </c>
      <c r="S5" s="2059"/>
    </row>
    <row r="6" spans="1:35" ht="21" customHeight="1">
      <c r="B6" s="1506" t="s">
        <v>1962</v>
      </c>
      <c r="C6" s="1441"/>
      <c r="D6" s="2052">
        <v>11</v>
      </c>
      <c r="E6" s="2052"/>
      <c r="F6" s="2052">
        <v>23098</v>
      </c>
      <c r="G6" s="2052"/>
      <c r="H6" s="2052">
        <v>9</v>
      </c>
      <c r="I6" s="2052"/>
      <c r="J6" s="2052">
        <v>21915</v>
      </c>
      <c r="K6" s="2052"/>
      <c r="L6" s="2052">
        <v>2</v>
      </c>
      <c r="M6" s="2052"/>
      <c r="N6" s="2052">
        <v>1183</v>
      </c>
      <c r="O6" s="2052"/>
      <c r="P6" s="2052" t="s">
        <v>2286</v>
      </c>
      <c r="Q6" s="2052"/>
      <c r="R6" s="2052" t="s">
        <v>2286</v>
      </c>
      <c r="S6" s="2059"/>
    </row>
    <row r="7" spans="1:35" ht="21" customHeight="1">
      <c r="B7" s="1506" t="s">
        <v>2031</v>
      </c>
      <c r="C7" s="1441"/>
      <c r="D7" s="2052">
        <v>11</v>
      </c>
      <c r="E7" s="2052"/>
      <c r="F7" s="2052">
        <v>6429</v>
      </c>
      <c r="G7" s="2052"/>
      <c r="H7" s="2052">
        <v>5</v>
      </c>
      <c r="I7" s="2052"/>
      <c r="J7" s="2052">
        <v>6119</v>
      </c>
      <c r="K7" s="2052"/>
      <c r="L7" s="2052">
        <v>2</v>
      </c>
      <c r="M7" s="2052"/>
      <c r="N7" s="2052">
        <v>300</v>
      </c>
      <c r="O7" s="2052"/>
      <c r="P7" s="2052">
        <v>4</v>
      </c>
      <c r="Q7" s="2052"/>
      <c r="R7" s="2052">
        <v>10</v>
      </c>
      <c r="S7" s="2059"/>
    </row>
    <row r="8" spans="1:35" ht="21" customHeight="1">
      <c r="B8" s="1506" t="s">
        <v>2093</v>
      </c>
      <c r="C8" s="1441"/>
      <c r="D8" s="2052">
        <v>11</v>
      </c>
      <c r="E8" s="2052"/>
      <c r="F8" s="2052">
        <v>6533</v>
      </c>
      <c r="G8" s="2052"/>
      <c r="H8" s="2052">
        <v>6</v>
      </c>
      <c r="I8" s="2052"/>
      <c r="J8" s="2052">
        <v>5184</v>
      </c>
      <c r="K8" s="2052"/>
      <c r="L8" s="2052">
        <v>3</v>
      </c>
      <c r="M8" s="2052"/>
      <c r="N8" s="2052">
        <v>1349</v>
      </c>
      <c r="O8" s="2052"/>
      <c r="P8" s="2052">
        <v>2</v>
      </c>
      <c r="Q8" s="2052"/>
      <c r="R8" s="2052" t="s">
        <v>2286</v>
      </c>
      <c r="S8" s="2059"/>
    </row>
    <row r="9" spans="1:35" ht="21" customHeight="1">
      <c r="B9" s="1967" t="s">
        <v>2237</v>
      </c>
      <c r="C9" s="1968"/>
      <c r="D9" s="2060">
        <v>16</v>
      </c>
      <c r="E9" s="2060"/>
      <c r="F9" s="2060">
        <v>1026005</v>
      </c>
      <c r="G9" s="2060"/>
      <c r="H9" s="2060">
        <v>6</v>
      </c>
      <c r="I9" s="2060"/>
      <c r="J9" s="2060">
        <v>1023081</v>
      </c>
      <c r="K9" s="2060"/>
      <c r="L9" s="2060">
        <v>5</v>
      </c>
      <c r="M9" s="2060"/>
      <c r="N9" s="2060">
        <v>154</v>
      </c>
      <c r="O9" s="2060"/>
      <c r="P9" s="2060">
        <v>5</v>
      </c>
      <c r="Q9" s="2060"/>
      <c r="R9" s="2060">
        <v>2770</v>
      </c>
      <c r="S9" s="2061"/>
    </row>
    <row r="10" spans="1:35" ht="14.45" customHeight="1">
      <c r="B10" s="1557" t="s">
        <v>1984</v>
      </c>
      <c r="C10" s="1557"/>
      <c r="D10" s="1557"/>
      <c r="E10" s="1557"/>
      <c r="F10" s="1557"/>
      <c r="G10" s="1557"/>
      <c r="H10" s="1557"/>
      <c r="I10" s="1557"/>
      <c r="J10" s="1557"/>
      <c r="K10" s="1557"/>
      <c r="L10" s="1557"/>
      <c r="M10" s="1557"/>
      <c r="N10" s="16"/>
      <c r="O10" s="16"/>
      <c r="P10" s="16"/>
      <c r="Q10" s="16"/>
      <c r="R10" s="16"/>
      <c r="S10" s="16"/>
    </row>
    <row r="11" spans="1:35" ht="46.5" customHeight="1">
      <c r="B11" s="44"/>
      <c r="C11" s="44"/>
      <c r="D11" s="68"/>
      <c r="E11" s="68"/>
      <c r="F11" s="68"/>
      <c r="G11" s="68"/>
      <c r="H11" s="117"/>
      <c r="I11" s="118"/>
      <c r="J11" s="118"/>
      <c r="K11" s="68"/>
      <c r="L11" s="68"/>
      <c r="M11" s="68"/>
      <c r="N11" s="68"/>
      <c r="O11" s="117"/>
      <c r="P11" s="118"/>
      <c r="Q11" s="118"/>
      <c r="R11" s="68"/>
      <c r="S11" s="68"/>
    </row>
    <row r="12" spans="1:35" s="151" customFormat="1" ht="26.25" customHeight="1">
      <c r="A12" s="147" t="s">
        <v>1432</v>
      </c>
      <c r="B12" s="153"/>
      <c r="C12" s="153"/>
      <c r="D12" s="153"/>
      <c r="E12" s="153"/>
      <c r="F12" s="153"/>
      <c r="G12" s="153"/>
      <c r="H12" s="153"/>
      <c r="I12" s="153"/>
      <c r="J12" s="153"/>
      <c r="K12" s="153"/>
      <c r="L12" s="153"/>
      <c r="M12" s="153"/>
      <c r="N12" s="153"/>
      <c r="O12" s="153"/>
      <c r="P12" s="153"/>
      <c r="Q12" s="153"/>
      <c r="R12" s="153"/>
      <c r="S12" s="153"/>
      <c r="T12" s="153"/>
      <c r="U12" s="153"/>
      <c r="V12" s="153"/>
      <c r="W12" s="153"/>
      <c r="X12" s="152"/>
      <c r="Y12" s="152"/>
      <c r="Z12" s="152"/>
      <c r="AA12" s="152"/>
      <c r="AB12" s="152"/>
      <c r="AC12" s="152"/>
      <c r="AD12" s="152"/>
      <c r="AE12" s="152"/>
      <c r="AF12" s="152"/>
      <c r="AG12" s="152"/>
      <c r="AH12" s="152"/>
      <c r="AI12" s="152"/>
    </row>
    <row r="13" spans="1:35" ht="15" customHeight="1">
      <c r="B13" s="44"/>
      <c r="C13" s="44"/>
      <c r="D13" s="68"/>
      <c r="E13" s="68"/>
      <c r="F13" s="68"/>
      <c r="G13" s="68"/>
      <c r="H13" s="117"/>
      <c r="I13" s="118"/>
      <c r="J13" s="118"/>
      <c r="K13" s="68"/>
      <c r="L13" s="68"/>
      <c r="M13" s="65"/>
      <c r="N13" s="1472" t="s">
        <v>135</v>
      </c>
      <c r="O13" s="1472"/>
      <c r="P13" s="1472"/>
      <c r="Q13" s="1472"/>
      <c r="R13" s="1472"/>
      <c r="S13" s="68"/>
    </row>
    <row r="14" spans="1:35" ht="18.75" customHeight="1">
      <c r="B14" s="1523" t="s">
        <v>136</v>
      </c>
      <c r="C14" s="1420"/>
      <c r="D14" s="2325" t="s">
        <v>1571</v>
      </c>
      <c r="E14" s="2325" t="s">
        <v>2209</v>
      </c>
      <c r="F14" s="2325" t="s">
        <v>137</v>
      </c>
      <c r="G14" s="2325" t="s">
        <v>2287</v>
      </c>
      <c r="H14" s="2325" t="s">
        <v>2288</v>
      </c>
      <c r="I14" s="2325" t="s">
        <v>138</v>
      </c>
      <c r="J14" s="2325" t="s">
        <v>159</v>
      </c>
      <c r="K14" s="2325" t="s">
        <v>160</v>
      </c>
      <c r="L14" s="2325" t="s">
        <v>161</v>
      </c>
      <c r="M14" s="2325" t="s">
        <v>786</v>
      </c>
      <c r="N14" s="2325" t="s">
        <v>162</v>
      </c>
      <c r="O14" s="2325" t="s">
        <v>2289</v>
      </c>
      <c r="P14" s="2325" t="s">
        <v>163</v>
      </c>
      <c r="Q14" s="2325" t="s">
        <v>1627</v>
      </c>
      <c r="R14" s="2323" t="s">
        <v>1921</v>
      </c>
      <c r="S14" s="2321"/>
    </row>
    <row r="15" spans="1:35" ht="18.75" customHeight="1">
      <c r="B15" s="1421"/>
      <c r="C15" s="1416"/>
      <c r="D15" s="2326"/>
      <c r="E15" s="2326"/>
      <c r="F15" s="2326"/>
      <c r="G15" s="2326"/>
      <c r="H15" s="2326"/>
      <c r="I15" s="2326"/>
      <c r="J15" s="2326"/>
      <c r="K15" s="2326"/>
      <c r="L15" s="2326"/>
      <c r="M15" s="2326"/>
      <c r="N15" s="2326"/>
      <c r="O15" s="2326"/>
      <c r="P15" s="2326"/>
      <c r="Q15" s="2326"/>
      <c r="R15" s="2324"/>
      <c r="S15" s="2322"/>
    </row>
    <row r="16" spans="1:35" ht="36.75" customHeight="1">
      <c r="B16" s="1421"/>
      <c r="C16" s="1416"/>
      <c r="D16" s="2326"/>
      <c r="E16" s="2326"/>
      <c r="F16" s="2326"/>
      <c r="G16" s="2326"/>
      <c r="H16" s="2326"/>
      <c r="I16" s="2326"/>
      <c r="J16" s="2326"/>
      <c r="K16" s="2326"/>
      <c r="L16" s="2326"/>
      <c r="M16" s="2326"/>
      <c r="N16" s="2326"/>
      <c r="O16" s="2326"/>
      <c r="P16" s="2326"/>
      <c r="Q16" s="2326"/>
      <c r="R16" s="2324"/>
      <c r="S16" s="2322"/>
    </row>
    <row r="17" spans="2:19" ht="21" customHeight="1">
      <c r="B17" s="1506" t="s">
        <v>886</v>
      </c>
      <c r="C17" s="1441"/>
      <c r="D17" s="659">
        <v>15</v>
      </c>
      <c r="E17" s="659">
        <v>4</v>
      </c>
      <c r="F17" s="695" t="s">
        <v>15</v>
      </c>
      <c r="G17" s="695" t="s">
        <v>15</v>
      </c>
      <c r="H17" s="673" t="s">
        <v>15</v>
      </c>
      <c r="I17" s="673" t="s">
        <v>15</v>
      </c>
      <c r="J17" s="673">
        <v>1</v>
      </c>
      <c r="K17" s="673">
        <v>1</v>
      </c>
      <c r="L17" s="673" t="s">
        <v>15</v>
      </c>
      <c r="M17" s="673">
        <v>1</v>
      </c>
      <c r="N17" s="673" t="s">
        <v>15</v>
      </c>
      <c r="O17" s="673" t="s">
        <v>15</v>
      </c>
      <c r="P17" s="673">
        <v>1</v>
      </c>
      <c r="Q17" s="659">
        <v>4</v>
      </c>
      <c r="R17" s="1035">
        <v>3</v>
      </c>
      <c r="S17" s="44"/>
    </row>
    <row r="18" spans="2:19" ht="21" customHeight="1">
      <c r="B18" s="1506" t="s">
        <v>1962</v>
      </c>
      <c r="C18" s="1441"/>
      <c r="D18" s="659">
        <v>11</v>
      </c>
      <c r="E18" s="659">
        <v>1</v>
      </c>
      <c r="F18" s="695" t="s">
        <v>15</v>
      </c>
      <c r="G18" s="695">
        <v>1</v>
      </c>
      <c r="H18" s="673" t="s">
        <v>15</v>
      </c>
      <c r="I18" s="673" t="s">
        <v>15</v>
      </c>
      <c r="J18" s="673">
        <v>1</v>
      </c>
      <c r="K18" s="673">
        <v>1</v>
      </c>
      <c r="L18" s="673" t="s">
        <v>15</v>
      </c>
      <c r="M18" s="673" t="s">
        <v>15</v>
      </c>
      <c r="N18" s="673" t="s">
        <v>15</v>
      </c>
      <c r="O18" s="673" t="s">
        <v>15</v>
      </c>
      <c r="P18" s="673">
        <v>1</v>
      </c>
      <c r="Q18" s="659">
        <v>5</v>
      </c>
      <c r="R18" s="1035">
        <v>1</v>
      </c>
      <c r="S18" s="68"/>
    </row>
    <row r="19" spans="2:19" ht="21" customHeight="1">
      <c r="B19" s="1506" t="s">
        <v>2031</v>
      </c>
      <c r="C19" s="1441"/>
      <c r="D19" s="659">
        <v>11</v>
      </c>
      <c r="E19" s="695" t="s">
        <v>15</v>
      </c>
      <c r="F19" s="695" t="s">
        <v>15</v>
      </c>
      <c r="G19" s="695" t="s">
        <v>15</v>
      </c>
      <c r="H19" s="673">
        <v>3</v>
      </c>
      <c r="I19" s="695" t="s">
        <v>15</v>
      </c>
      <c r="J19" s="695" t="s">
        <v>15</v>
      </c>
      <c r="K19" s="695" t="s">
        <v>15</v>
      </c>
      <c r="L19" s="673">
        <v>1</v>
      </c>
      <c r="M19" s="695" t="s">
        <v>15</v>
      </c>
      <c r="N19" s="695" t="s">
        <v>15</v>
      </c>
      <c r="O19" s="673">
        <v>1</v>
      </c>
      <c r="P19" s="673">
        <v>2</v>
      </c>
      <c r="Q19" s="659">
        <v>4</v>
      </c>
      <c r="R19" s="696" t="s">
        <v>15</v>
      </c>
      <c r="S19" s="68"/>
    </row>
    <row r="20" spans="2:19" ht="21" customHeight="1">
      <c r="B20" s="1506" t="s">
        <v>2093</v>
      </c>
      <c r="C20" s="1441"/>
      <c r="D20" s="659">
        <v>11</v>
      </c>
      <c r="E20" s="695">
        <v>2</v>
      </c>
      <c r="F20" s="695" t="s">
        <v>15</v>
      </c>
      <c r="G20" s="695" t="s">
        <v>15</v>
      </c>
      <c r="H20" s="673">
        <v>2</v>
      </c>
      <c r="I20" s="695" t="s">
        <v>15</v>
      </c>
      <c r="J20" s="695">
        <v>1</v>
      </c>
      <c r="K20" s="695" t="s">
        <v>15</v>
      </c>
      <c r="L20" s="673" t="s">
        <v>15</v>
      </c>
      <c r="M20" s="695">
        <v>2</v>
      </c>
      <c r="N20" s="695" t="s">
        <v>15</v>
      </c>
      <c r="O20" s="673" t="s">
        <v>15</v>
      </c>
      <c r="P20" s="673">
        <v>1</v>
      </c>
      <c r="Q20" s="659">
        <v>3</v>
      </c>
      <c r="R20" s="696" t="s">
        <v>15</v>
      </c>
      <c r="S20" s="68"/>
    </row>
    <row r="21" spans="2:19" ht="21" customHeight="1">
      <c r="B21" s="1967" t="s">
        <v>2237</v>
      </c>
      <c r="C21" s="1968"/>
      <c r="D21" s="1091">
        <v>16</v>
      </c>
      <c r="E21" s="1045">
        <v>1</v>
      </c>
      <c r="F21" s="1045" t="s">
        <v>15</v>
      </c>
      <c r="G21" s="1045" t="s">
        <v>15</v>
      </c>
      <c r="H21" s="1045" t="s">
        <v>15</v>
      </c>
      <c r="I21" s="1045" t="s">
        <v>15</v>
      </c>
      <c r="J21" s="1045" t="s">
        <v>15</v>
      </c>
      <c r="K21" s="1045" t="s">
        <v>15</v>
      </c>
      <c r="L21" s="1044">
        <v>2</v>
      </c>
      <c r="M21" s="1045">
        <v>4</v>
      </c>
      <c r="N21" s="1045" t="s">
        <v>15</v>
      </c>
      <c r="O21" s="1044" t="s">
        <v>15</v>
      </c>
      <c r="P21" s="1044" t="s">
        <v>15</v>
      </c>
      <c r="Q21" s="1091">
        <v>9</v>
      </c>
      <c r="R21" s="1046" t="s">
        <v>15</v>
      </c>
      <c r="S21" s="68"/>
    </row>
    <row r="22" spans="2:19" ht="18.75" customHeight="1">
      <c r="B22" s="1557" t="s">
        <v>1984</v>
      </c>
      <c r="C22" s="1557"/>
      <c r="D22" s="1557"/>
      <c r="E22" s="1557"/>
      <c r="F22" s="1557"/>
      <c r="G22" s="1557"/>
      <c r="H22" s="1557"/>
      <c r="I22" s="1557"/>
      <c r="J22" s="1557"/>
      <c r="K22" s="1557"/>
      <c r="L22" s="1557"/>
      <c r="M22" s="1557"/>
      <c r="N22" s="68"/>
      <c r="O22" s="103"/>
      <c r="P22" s="120"/>
      <c r="Q22" s="120"/>
      <c r="R22" s="2321"/>
      <c r="S22" s="2321"/>
    </row>
    <row r="23" spans="2:19" ht="18.75" customHeight="1">
      <c r="B23" s="7"/>
      <c r="C23" s="7"/>
      <c r="D23" s="7"/>
      <c r="E23" s="121"/>
      <c r="F23" s="49"/>
      <c r="G23" s="92"/>
      <c r="H23" s="121"/>
      <c r="I23" s="49"/>
      <c r="J23" s="49"/>
      <c r="K23" s="49"/>
      <c r="L23" s="121"/>
      <c r="M23" s="49"/>
      <c r="N23" s="49"/>
      <c r="O23" s="92"/>
      <c r="P23" s="121"/>
      <c r="Q23" s="121"/>
      <c r="R23" s="2322"/>
      <c r="S23" s="2322"/>
    </row>
    <row r="24" spans="2:19" ht="18.75" customHeight="1">
      <c r="B24" s="7"/>
      <c r="C24" s="7"/>
      <c r="D24" s="7"/>
      <c r="E24" s="121"/>
      <c r="F24" s="49"/>
      <c r="G24" s="92"/>
      <c r="H24" s="121"/>
      <c r="I24" s="49"/>
      <c r="J24" s="49"/>
      <c r="K24" s="49"/>
      <c r="L24" s="121"/>
      <c r="M24" s="49"/>
      <c r="N24" s="49"/>
      <c r="O24" s="92"/>
      <c r="P24" s="121"/>
      <c r="Q24" s="121"/>
      <c r="R24" s="2322"/>
      <c r="S24" s="2322"/>
    </row>
    <row r="25" spans="2:19" ht="18.75" customHeight="1">
      <c r="B25" s="16"/>
      <c r="C25" s="16"/>
      <c r="F25" s="44"/>
      <c r="G25" s="44"/>
      <c r="H25" s="44"/>
      <c r="I25" s="44"/>
      <c r="J25" s="44"/>
      <c r="K25" s="44"/>
      <c r="L25" s="44"/>
      <c r="M25" s="44"/>
      <c r="N25" s="44"/>
      <c r="O25" s="44"/>
      <c r="R25" s="2287"/>
      <c r="S25" s="2287"/>
    </row>
    <row r="26" spans="2:19" ht="18.75" customHeight="1">
      <c r="B26" s="16"/>
      <c r="C26" s="16"/>
      <c r="E26" s="44"/>
      <c r="F26" s="44"/>
      <c r="G26" s="44"/>
      <c r="H26" s="44"/>
      <c r="I26" s="44"/>
      <c r="J26" s="44"/>
      <c r="K26" s="44"/>
      <c r="L26" s="44"/>
      <c r="M26" s="44"/>
      <c r="N26" s="44"/>
      <c r="O26" s="44"/>
      <c r="P26" s="44"/>
      <c r="R26" s="44"/>
      <c r="S26" s="44"/>
    </row>
    <row r="27" spans="2:19" ht="18.75" customHeight="1">
      <c r="B27" s="16"/>
      <c r="C27" s="16"/>
      <c r="E27" s="44"/>
      <c r="F27" s="44"/>
      <c r="G27" s="44"/>
      <c r="H27" s="44"/>
      <c r="I27" s="44"/>
      <c r="J27" s="44"/>
      <c r="K27" s="44"/>
      <c r="L27" s="44"/>
      <c r="M27" s="44"/>
      <c r="N27" s="44"/>
      <c r="O27" s="44"/>
      <c r="P27" s="44"/>
      <c r="R27" s="44"/>
      <c r="S27" s="44"/>
    </row>
    <row r="28" spans="2:19" ht="18.75" customHeight="1">
      <c r="B28" s="44"/>
      <c r="C28" s="44"/>
      <c r="D28" s="73"/>
      <c r="E28" s="7"/>
      <c r="F28" s="7"/>
      <c r="G28" s="7"/>
      <c r="H28" s="7"/>
      <c r="I28" s="7"/>
      <c r="J28" s="7"/>
      <c r="K28" s="7"/>
      <c r="L28" s="7"/>
      <c r="M28" s="7"/>
      <c r="N28" s="7"/>
      <c r="O28" s="7"/>
      <c r="P28" s="7"/>
      <c r="Q28" s="7"/>
      <c r="R28" s="44"/>
      <c r="S28" s="44"/>
    </row>
    <row r="29" spans="2:19" ht="18.75" customHeight="1">
      <c r="B29" s="16"/>
      <c r="C29" s="7"/>
      <c r="D29" s="73"/>
      <c r="E29" s="120"/>
      <c r="F29" s="68"/>
      <c r="G29" s="103"/>
      <c r="H29" s="120"/>
      <c r="I29" s="68"/>
      <c r="J29" s="68"/>
      <c r="K29" s="68"/>
      <c r="L29" s="120"/>
      <c r="M29" s="68"/>
      <c r="N29" s="68"/>
      <c r="O29" s="103"/>
      <c r="P29" s="120"/>
      <c r="Q29" s="120"/>
      <c r="R29" s="44"/>
      <c r="S29" s="44"/>
    </row>
    <row r="30" spans="2:19" ht="18.75" customHeight="1">
      <c r="B30" s="7"/>
      <c r="C30" s="7"/>
      <c r="D30" s="7"/>
      <c r="E30" s="121"/>
      <c r="F30" s="49"/>
      <c r="G30" s="92"/>
      <c r="H30" s="121"/>
      <c r="I30" s="49"/>
      <c r="J30" s="49"/>
      <c r="K30" s="49"/>
      <c r="L30" s="121"/>
      <c r="M30" s="49"/>
      <c r="N30" s="49"/>
      <c r="O30" s="92"/>
      <c r="P30" s="121"/>
      <c r="Q30" s="121"/>
      <c r="R30" s="44"/>
      <c r="S30" s="44"/>
    </row>
    <row r="31" spans="2:19" ht="18.75" customHeight="1">
      <c r="B31" s="7"/>
      <c r="C31" s="7"/>
      <c r="D31" s="7"/>
      <c r="E31" s="121"/>
      <c r="F31" s="49"/>
      <c r="G31" s="92"/>
      <c r="H31" s="121"/>
      <c r="I31" s="49"/>
      <c r="J31" s="49"/>
      <c r="K31" s="49"/>
      <c r="L31" s="121"/>
      <c r="M31" s="49"/>
      <c r="N31" s="49"/>
      <c r="O31" s="92"/>
      <c r="P31" s="121"/>
      <c r="Q31" s="121"/>
      <c r="R31" s="44"/>
      <c r="S31" s="44"/>
    </row>
    <row r="32" spans="2:19" ht="18.75" customHeight="1">
      <c r="R32" s="44"/>
      <c r="S32" s="44"/>
    </row>
    <row r="33" spans="1:19" ht="18.75" customHeight="1">
      <c r="R33" s="44"/>
      <c r="S33" s="44"/>
    </row>
    <row r="34" spans="1:19" ht="17.25" customHeight="1">
      <c r="A34" s="122"/>
    </row>
    <row r="35" spans="1:19" ht="14.45" customHeight="1">
      <c r="A35" s="122"/>
    </row>
    <row r="36" spans="1:19" ht="14.45" customHeight="1">
      <c r="B36" s="16"/>
      <c r="C36" s="16"/>
      <c r="D36" s="16"/>
      <c r="E36" s="16"/>
      <c r="F36" s="16"/>
      <c r="G36" s="16"/>
      <c r="H36" s="16"/>
      <c r="I36" s="16"/>
      <c r="J36" s="16"/>
      <c r="K36" s="16"/>
      <c r="L36" s="16"/>
      <c r="M36" s="16"/>
      <c r="N36" s="16"/>
      <c r="O36" s="16"/>
      <c r="P36" s="16"/>
      <c r="Q36" s="16"/>
      <c r="R36" s="16"/>
      <c r="S36" s="16"/>
    </row>
    <row r="37" spans="1:19" ht="14.45" customHeight="1">
      <c r="B37" s="16"/>
      <c r="C37" s="16"/>
      <c r="D37" s="16"/>
      <c r="E37" s="16"/>
      <c r="F37" s="16"/>
      <c r="G37" s="16"/>
      <c r="H37" s="16"/>
      <c r="I37" s="74"/>
      <c r="J37" s="16"/>
      <c r="K37" s="16"/>
      <c r="L37" s="16"/>
      <c r="M37" s="16"/>
      <c r="N37" s="74"/>
      <c r="O37" s="16"/>
      <c r="P37" s="16"/>
      <c r="Q37" s="16"/>
      <c r="R37" s="16"/>
      <c r="S37" s="123"/>
    </row>
    <row r="38" spans="1:19" ht="14.45" customHeight="1">
      <c r="B38" s="18"/>
      <c r="C38" s="18"/>
      <c r="D38" s="18"/>
      <c r="E38" s="68"/>
      <c r="F38" s="68"/>
      <c r="G38" s="68"/>
      <c r="H38" s="68"/>
      <c r="I38" s="108"/>
      <c r="J38" s="68"/>
      <c r="K38" s="68"/>
      <c r="L38" s="68"/>
      <c r="M38" s="68"/>
      <c r="N38" s="108"/>
      <c r="O38" s="68"/>
      <c r="P38" s="68"/>
      <c r="Q38" s="68"/>
      <c r="R38" s="68"/>
      <c r="S38" s="108"/>
    </row>
    <row r="39" spans="1:19" ht="14.45" customHeight="1">
      <c r="B39" s="18"/>
      <c r="C39" s="18"/>
      <c r="D39" s="18"/>
      <c r="E39" s="68"/>
      <c r="F39" s="68"/>
      <c r="G39" s="68"/>
      <c r="H39" s="68"/>
      <c r="I39" s="108"/>
      <c r="J39" s="68"/>
      <c r="K39" s="68"/>
      <c r="L39" s="68"/>
      <c r="M39" s="68"/>
      <c r="N39" s="108"/>
      <c r="O39" s="68"/>
      <c r="P39" s="68"/>
      <c r="Q39" s="68"/>
      <c r="R39" s="68"/>
      <c r="S39" s="108"/>
    </row>
    <row r="40" spans="1:19" ht="14.45" customHeight="1">
      <c r="B40" s="18"/>
      <c r="C40" s="18"/>
      <c r="D40" s="18"/>
      <c r="E40" s="68"/>
      <c r="F40" s="68"/>
      <c r="G40" s="68"/>
      <c r="H40" s="68"/>
      <c r="I40" s="108"/>
      <c r="J40" s="68"/>
      <c r="K40" s="68"/>
      <c r="L40" s="68"/>
      <c r="M40" s="68"/>
      <c r="N40" s="108"/>
      <c r="O40" s="68"/>
      <c r="P40" s="68"/>
      <c r="Q40" s="68"/>
      <c r="R40" s="68"/>
      <c r="S40" s="108"/>
    </row>
    <row r="41" spans="1:19" ht="14.45" customHeight="1">
      <c r="B41" s="18"/>
      <c r="C41" s="18"/>
      <c r="D41" s="18"/>
      <c r="E41" s="68"/>
      <c r="F41" s="68"/>
      <c r="G41" s="68"/>
      <c r="H41" s="68"/>
      <c r="I41" s="108"/>
      <c r="J41" s="68"/>
      <c r="K41" s="68"/>
      <c r="L41" s="68"/>
      <c r="M41" s="68"/>
      <c r="N41" s="108"/>
      <c r="O41" s="68"/>
      <c r="P41" s="68"/>
      <c r="Q41" s="68"/>
      <c r="R41" s="68"/>
      <c r="S41" s="108"/>
    </row>
    <row r="42" spans="1:19" ht="14.45" customHeight="1">
      <c r="B42" s="124"/>
      <c r="C42" s="124"/>
      <c r="D42" s="124"/>
      <c r="E42" s="68"/>
      <c r="F42" s="68"/>
      <c r="G42" s="68"/>
      <c r="H42" s="68"/>
      <c r="I42" s="108"/>
      <c r="J42" s="68"/>
      <c r="K42" s="68"/>
      <c r="L42" s="68"/>
      <c r="M42" s="68"/>
      <c r="N42" s="108"/>
      <c r="O42" s="68"/>
      <c r="P42" s="68"/>
      <c r="Q42" s="68"/>
      <c r="R42" s="68"/>
      <c r="S42" s="108"/>
    </row>
    <row r="43" spans="1:19" ht="14.45" customHeight="1">
      <c r="B43" s="124"/>
      <c r="C43" s="124"/>
      <c r="D43" s="124"/>
      <c r="E43" s="68"/>
      <c r="F43" s="68"/>
      <c r="G43" s="68"/>
      <c r="H43" s="68"/>
      <c r="I43" s="108"/>
      <c r="J43" s="68"/>
      <c r="K43" s="68"/>
      <c r="L43" s="68"/>
      <c r="M43" s="68"/>
      <c r="N43" s="108"/>
      <c r="O43" s="68"/>
      <c r="P43" s="68"/>
      <c r="Q43" s="68"/>
      <c r="R43" s="68"/>
      <c r="S43" s="108"/>
    </row>
    <row r="44" spans="1:19" ht="14.45" customHeight="1">
      <c r="B44" s="125"/>
      <c r="C44" s="125"/>
      <c r="D44" s="125"/>
      <c r="E44" s="68"/>
      <c r="F44" s="68"/>
      <c r="G44" s="68"/>
      <c r="H44" s="68"/>
      <c r="I44" s="108"/>
      <c r="J44" s="68"/>
      <c r="K44" s="68"/>
      <c r="L44" s="68"/>
      <c r="M44" s="68"/>
      <c r="N44" s="108"/>
      <c r="O44" s="68"/>
      <c r="P44" s="68"/>
      <c r="Q44" s="68"/>
      <c r="R44" s="68"/>
      <c r="S44" s="108"/>
    </row>
    <row r="45" spans="1:19" ht="14.45" customHeight="1">
      <c r="B45" s="18"/>
      <c r="C45" s="18"/>
      <c r="D45" s="18"/>
      <c r="E45" s="68"/>
      <c r="F45" s="68"/>
      <c r="G45" s="68"/>
      <c r="H45" s="68"/>
      <c r="I45" s="108"/>
      <c r="J45" s="68"/>
      <c r="K45" s="68"/>
      <c r="L45" s="68"/>
      <c r="M45" s="68"/>
      <c r="N45" s="108"/>
      <c r="O45" s="68"/>
      <c r="P45" s="68"/>
      <c r="Q45" s="68"/>
      <c r="R45" s="68"/>
      <c r="S45" s="108"/>
    </row>
    <row r="46" spans="1:19" ht="14.45" customHeight="1">
      <c r="B46" s="18"/>
      <c r="C46" s="18"/>
      <c r="D46" s="18"/>
      <c r="E46" s="68"/>
      <c r="F46" s="68"/>
      <c r="G46" s="68"/>
      <c r="H46" s="68"/>
      <c r="I46" s="108"/>
      <c r="J46" s="68"/>
      <c r="K46" s="68"/>
      <c r="L46" s="68"/>
      <c r="M46" s="68"/>
      <c r="N46" s="108"/>
      <c r="O46" s="68"/>
      <c r="P46" s="68"/>
      <c r="Q46" s="68"/>
      <c r="R46" s="68"/>
      <c r="S46" s="108"/>
    </row>
    <row r="47" spans="1:19" ht="14.45" customHeight="1">
      <c r="B47" s="124"/>
      <c r="C47" s="124"/>
      <c r="D47" s="124"/>
      <c r="E47" s="68"/>
      <c r="F47" s="68"/>
      <c r="G47" s="68"/>
      <c r="H47" s="68"/>
      <c r="I47" s="108"/>
      <c r="J47" s="68"/>
      <c r="K47" s="68"/>
      <c r="L47" s="68"/>
      <c r="M47" s="68"/>
      <c r="N47" s="108"/>
      <c r="O47" s="68"/>
      <c r="P47" s="68"/>
      <c r="Q47" s="68"/>
      <c r="R47" s="68"/>
      <c r="S47" s="108"/>
    </row>
    <row r="48" spans="1:19" ht="14.45" customHeight="1">
      <c r="B48" s="16"/>
      <c r="C48" s="16"/>
      <c r="D48" s="16"/>
      <c r="E48" s="68"/>
      <c r="F48" s="68"/>
      <c r="G48" s="68"/>
      <c r="H48" s="68"/>
      <c r="I48" s="108"/>
      <c r="J48" s="126"/>
      <c r="K48" s="126"/>
      <c r="L48" s="126"/>
      <c r="M48" s="126"/>
      <c r="N48" s="108"/>
      <c r="O48" s="126"/>
      <c r="P48" s="126"/>
      <c r="Q48" s="126"/>
      <c r="R48" s="126"/>
      <c r="S48" s="108"/>
    </row>
    <row r="49" spans="2:19" ht="14.45" customHeight="1">
      <c r="B49" s="18"/>
      <c r="C49" s="18"/>
      <c r="D49" s="18"/>
      <c r="E49" s="68"/>
      <c r="F49" s="68"/>
      <c r="G49" s="68"/>
      <c r="H49" s="68"/>
      <c r="I49" s="108"/>
      <c r="J49" s="68"/>
      <c r="K49" s="68"/>
      <c r="L49" s="68"/>
      <c r="M49" s="68"/>
      <c r="N49" s="108"/>
      <c r="O49" s="68"/>
      <c r="P49" s="68"/>
      <c r="Q49" s="68"/>
      <c r="R49" s="68"/>
      <c r="S49" s="108"/>
    </row>
    <row r="50" spans="2:19" ht="14.45" customHeight="1">
      <c r="B50" s="18"/>
      <c r="C50" s="18"/>
      <c r="D50" s="18"/>
      <c r="E50" s="68"/>
      <c r="F50" s="68"/>
      <c r="G50" s="68"/>
      <c r="H50" s="68"/>
      <c r="I50" s="108"/>
      <c r="J50" s="68"/>
      <c r="K50" s="68"/>
      <c r="L50" s="68"/>
      <c r="M50" s="68"/>
      <c r="N50" s="108"/>
      <c r="O50" s="68"/>
      <c r="P50" s="68"/>
      <c r="Q50" s="68"/>
      <c r="R50" s="68"/>
      <c r="S50" s="108"/>
    </row>
    <row r="51" spans="2:19" ht="14.45" customHeight="1">
      <c r="B51" s="18"/>
      <c r="C51" s="18"/>
      <c r="D51" s="18"/>
      <c r="E51" s="68"/>
      <c r="F51" s="68"/>
      <c r="G51" s="68"/>
      <c r="H51" s="68"/>
      <c r="I51" s="108"/>
      <c r="J51" s="68"/>
      <c r="K51" s="68"/>
      <c r="L51" s="68"/>
      <c r="M51" s="68"/>
      <c r="N51" s="108"/>
      <c r="O51" s="68"/>
      <c r="P51" s="68"/>
      <c r="Q51" s="68"/>
      <c r="R51" s="68"/>
      <c r="S51" s="108"/>
    </row>
    <row r="52" spans="2:19" ht="14.45" customHeight="1">
      <c r="B52" s="18"/>
      <c r="C52" s="18"/>
      <c r="D52" s="18"/>
      <c r="E52" s="68"/>
      <c r="F52" s="68"/>
      <c r="G52" s="68"/>
      <c r="H52" s="68"/>
      <c r="I52" s="108"/>
      <c r="J52" s="68"/>
      <c r="K52" s="68"/>
      <c r="L52" s="68"/>
      <c r="M52" s="68"/>
      <c r="N52" s="108"/>
      <c r="O52" s="68"/>
      <c r="P52" s="68"/>
      <c r="Q52" s="68"/>
      <c r="R52" s="68"/>
      <c r="S52" s="108"/>
    </row>
    <row r="53" spans="2:19" ht="14.45" customHeight="1">
      <c r="B53" s="18"/>
      <c r="C53" s="18"/>
      <c r="D53" s="18"/>
      <c r="E53" s="68"/>
      <c r="F53" s="68"/>
      <c r="G53" s="68"/>
      <c r="H53" s="68"/>
      <c r="I53" s="108"/>
      <c r="J53" s="68"/>
      <c r="K53" s="68"/>
      <c r="L53" s="68"/>
      <c r="M53" s="68"/>
      <c r="N53" s="108"/>
      <c r="O53" s="68"/>
      <c r="P53" s="68"/>
      <c r="Q53" s="68"/>
      <c r="R53" s="68"/>
      <c r="S53" s="108"/>
    </row>
    <row r="54" spans="2:19" ht="14.45" customHeight="1">
      <c r="B54" s="18"/>
      <c r="C54" s="18"/>
      <c r="D54" s="18"/>
      <c r="E54" s="68"/>
      <c r="F54" s="68"/>
      <c r="G54" s="68"/>
      <c r="H54" s="68"/>
      <c r="I54" s="108"/>
      <c r="J54" s="68"/>
      <c r="K54" s="68"/>
      <c r="L54" s="68"/>
      <c r="M54" s="68"/>
      <c r="N54" s="108"/>
      <c r="O54" s="68"/>
      <c r="P54" s="68"/>
      <c r="Q54" s="68"/>
      <c r="R54" s="68"/>
      <c r="S54" s="108"/>
    </row>
    <row r="55" spans="2:19" ht="14.45" customHeight="1">
      <c r="B55" s="18"/>
      <c r="C55" s="18"/>
      <c r="D55" s="18"/>
      <c r="E55" s="68"/>
      <c r="F55" s="68"/>
      <c r="G55" s="68"/>
      <c r="H55" s="68"/>
      <c r="I55" s="108"/>
      <c r="J55" s="68"/>
      <c r="K55" s="68"/>
      <c r="L55" s="68"/>
      <c r="M55" s="68"/>
      <c r="N55" s="108"/>
      <c r="O55" s="68"/>
      <c r="P55" s="68"/>
      <c r="Q55" s="68"/>
      <c r="R55" s="68"/>
      <c r="S55" s="108"/>
    </row>
    <row r="56" spans="2:19" ht="14.45" customHeight="1">
      <c r="B56" s="18"/>
      <c r="C56" s="18"/>
      <c r="D56" s="18"/>
      <c r="E56" s="68"/>
      <c r="F56" s="68"/>
      <c r="G56" s="68"/>
      <c r="H56" s="68"/>
      <c r="I56" s="108"/>
      <c r="J56" s="68"/>
      <c r="K56" s="68"/>
      <c r="L56" s="68"/>
      <c r="M56" s="68"/>
      <c r="N56" s="108"/>
      <c r="O56" s="68"/>
      <c r="P56" s="68"/>
      <c r="Q56" s="68"/>
      <c r="R56" s="68"/>
      <c r="S56" s="108"/>
    </row>
    <row r="57" spans="2:19" ht="14.45" customHeight="1">
      <c r="B57" s="18"/>
      <c r="C57" s="18"/>
      <c r="D57" s="18"/>
      <c r="E57" s="68"/>
      <c r="F57" s="68"/>
      <c r="G57" s="68"/>
      <c r="H57" s="68"/>
      <c r="I57" s="108"/>
      <c r="J57" s="68"/>
      <c r="K57" s="68"/>
      <c r="L57" s="68"/>
      <c r="M57" s="68"/>
      <c r="N57" s="108"/>
      <c r="O57" s="68"/>
      <c r="P57" s="68"/>
      <c r="Q57" s="68"/>
      <c r="R57" s="68"/>
      <c r="S57" s="108"/>
    </row>
    <row r="58" spans="2:19" ht="14.45" customHeight="1">
      <c r="B58" s="18"/>
      <c r="C58" s="18"/>
      <c r="D58" s="18"/>
      <c r="E58" s="68"/>
      <c r="F58" s="68"/>
      <c r="G58" s="68"/>
      <c r="H58" s="68"/>
      <c r="I58" s="108"/>
      <c r="J58" s="68"/>
      <c r="K58" s="68"/>
      <c r="L58" s="68"/>
      <c r="M58" s="68"/>
      <c r="N58" s="108"/>
      <c r="O58" s="68"/>
      <c r="P58" s="68"/>
      <c r="Q58" s="68"/>
      <c r="R58" s="68"/>
      <c r="S58" s="108"/>
    </row>
    <row r="59" spans="2:19" ht="14.45" customHeight="1">
      <c r="B59" s="18"/>
      <c r="C59" s="18"/>
      <c r="D59" s="18"/>
      <c r="E59" s="68"/>
      <c r="F59" s="68"/>
      <c r="G59" s="68"/>
      <c r="H59" s="68"/>
      <c r="I59" s="108"/>
      <c r="J59" s="126"/>
      <c r="K59" s="126"/>
      <c r="L59" s="126"/>
      <c r="M59" s="126"/>
      <c r="N59" s="108"/>
      <c r="O59" s="126"/>
      <c r="P59" s="126"/>
      <c r="Q59" s="126"/>
      <c r="R59" s="126"/>
      <c r="S59" s="108"/>
    </row>
    <row r="60" spans="2:19" ht="14.45" customHeight="1">
      <c r="B60" s="16"/>
      <c r="C60" s="16"/>
      <c r="D60" s="16"/>
      <c r="E60" s="68"/>
      <c r="F60" s="68"/>
      <c r="G60" s="68"/>
      <c r="H60" s="68"/>
      <c r="I60" s="73"/>
      <c r="J60" s="68"/>
      <c r="K60" s="68"/>
      <c r="L60" s="68"/>
      <c r="M60" s="68"/>
      <c r="N60" s="108"/>
      <c r="O60" s="68"/>
      <c r="P60" s="68"/>
      <c r="Q60" s="68"/>
      <c r="R60" s="68"/>
      <c r="S60" s="108"/>
    </row>
    <row r="61" spans="2:19" ht="14.45" customHeight="1">
      <c r="B61" s="18"/>
      <c r="C61" s="18"/>
      <c r="D61" s="18"/>
      <c r="E61" s="68"/>
      <c r="F61" s="68"/>
      <c r="G61" s="68"/>
      <c r="H61" s="68"/>
      <c r="I61" s="108"/>
      <c r="J61" s="68"/>
      <c r="K61" s="68"/>
      <c r="L61" s="68"/>
      <c r="M61" s="68"/>
      <c r="N61" s="108"/>
      <c r="O61" s="68"/>
      <c r="P61" s="68"/>
      <c r="Q61" s="68"/>
      <c r="R61" s="68"/>
      <c r="S61" s="108"/>
    </row>
    <row r="62" spans="2:19" ht="14.45" customHeight="1">
      <c r="B62" s="18"/>
      <c r="C62" s="18"/>
      <c r="D62" s="18"/>
      <c r="E62" s="68"/>
      <c r="F62" s="68"/>
      <c r="G62" s="68"/>
      <c r="H62" s="68"/>
      <c r="I62" s="108"/>
      <c r="J62" s="68"/>
      <c r="K62" s="68"/>
      <c r="L62" s="68"/>
      <c r="M62" s="68"/>
      <c r="N62" s="108"/>
      <c r="O62" s="68"/>
      <c r="P62" s="68"/>
      <c r="Q62" s="68"/>
      <c r="R62" s="68"/>
      <c r="S62" s="108"/>
    </row>
    <row r="63" spans="2:19" ht="14.45" customHeight="1">
      <c r="B63" s="18"/>
      <c r="C63" s="18"/>
      <c r="D63" s="18"/>
      <c r="E63" s="68"/>
      <c r="F63" s="68"/>
      <c r="G63" s="68"/>
      <c r="H63" s="68"/>
      <c r="I63" s="108"/>
      <c r="J63" s="126"/>
      <c r="K63" s="126"/>
      <c r="L63" s="126"/>
      <c r="M63" s="126"/>
      <c r="N63" s="108"/>
      <c r="O63" s="126"/>
      <c r="P63" s="126"/>
      <c r="Q63" s="126"/>
      <c r="R63" s="126"/>
      <c r="S63" s="108"/>
    </row>
    <row r="64" spans="2:19" ht="14.45" customHeight="1">
      <c r="B64" s="125"/>
      <c r="C64" s="125"/>
      <c r="D64" s="125"/>
      <c r="E64" s="68"/>
      <c r="F64" s="68"/>
      <c r="G64" s="68"/>
      <c r="H64" s="68"/>
      <c r="I64" s="108"/>
      <c r="J64" s="68"/>
      <c r="K64" s="68"/>
      <c r="L64" s="68"/>
      <c r="M64" s="68"/>
      <c r="N64" s="108"/>
      <c r="O64" s="68"/>
      <c r="P64" s="68"/>
      <c r="Q64" s="68"/>
      <c r="R64" s="68"/>
      <c r="S64" s="108"/>
    </row>
    <row r="65" spans="2:19" ht="14.45" customHeight="1">
      <c r="B65" s="124"/>
      <c r="C65" s="124"/>
      <c r="D65" s="124"/>
      <c r="E65" s="68"/>
      <c r="F65" s="68"/>
      <c r="G65" s="68"/>
      <c r="H65" s="68"/>
      <c r="I65" s="108"/>
      <c r="J65" s="68"/>
      <c r="K65" s="68"/>
      <c r="L65" s="68"/>
      <c r="M65" s="68"/>
      <c r="N65" s="108"/>
      <c r="O65" s="68"/>
      <c r="P65" s="68"/>
      <c r="Q65" s="68"/>
      <c r="R65" s="68"/>
      <c r="S65" s="108"/>
    </row>
    <row r="66" spans="2:19" ht="14.45" customHeight="1">
      <c r="B66" s="16"/>
      <c r="C66" s="16"/>
      <c r="D66" s="16"/>
      <c r="E66" s="68"/>
      <c r="F66" s="68"/>
      <c r="G66" s="68"/>
      <c r="H66" s="68"/>
      <c r="I66" s="108"/>
      <c r="J66" s="126"/>
      <c r="K66" s="126"/>
      <c r="L66" s="126"/>
      <c r="M66" s="126"/>
      <c r="N66" s="108"/>
      <c r="O66" s="126"/>
      <c r="P66" s="126"/>
      <c r="Q66" s="126"/>
      <c r="R66" s="126"/>
      <c r="S66" s="108"/>
    </row>
    <row r="67" spans="2:19" ht="14.45" customHeight="1">
      <c r="B67" s="18"/>
      <c r="C67" s="18"/>
      <c r="D67" s="18"/>
      <c r="E67" s="68"/>
      <c r="F67" s="68"/>
      <c r="G67" s="68"/>
      <c r="H67" s="68"/>
      <c r="I67" s="108"/>
      <c r="J67" s="68"/>
      <c r="K67" s="68"/>
      <c r="L67" s="68"/>
      <c r="M67" s="68"/>
      <c r="N67" s="108"/>
      <c r="O67" s="68"/>
      <c r="P67" s="68"/>
      <c r="Q67" s="68"/>
      <c r="R67" s="68"/>
      <c r="S67" s="108"/>
    </row>
    <row r="68" spans="2:19" ht="14.45" customHeight="1">
      <c r="B68" s="18"/>
      <c r="C68" s="18"/>
      <c r="D68" s="18"/>
      <c r="E68" s="68"/>
      <c r="F68" s="68"/>
      <c r="G68" s="68"/>
      <c r="H68" s="68"/>
      <c r="I68" s="108"/>
      <c r="J68" s="68"/>
      <c r="K68" s="68"/>
      <c r="L68" s="68"/>
      <c r="M68" s="68"/>
      <c r="N68" s="108"/>
      <c r="O68" s="68"/>
      <c r="P68" s="68"/>
      <c r="Q68" s="68"/>
      <c r="R68" s="68"/>
      <c r="S68" s="108"/>
    </row>
    <row r="69" spans="2:19" ht="14.45" customHeight="1">
      <c r="B69" s="18"/>
      <c r="C69" s="18"/>
      <c r="D69" s="18"/>
      <c r="E69" s="68"/>
      <c r="F69" s="68"/>
      <c r="G69" s="68"/>
      <c r="H69" s="68"/>
      <c r="I69" s="108"/>
      <c r="J69" s="68"/>
      <c r="K69" s="68"/>
      <c r="L69" s="68"/>
      <c r="M69" s="68"/>
      <c r="N69" s="108"/>
      <c r="O69" s="68"/>
      <c r="P69" s="68"/>
      <c r="Q69" s="68"/>
      <c r="R69" s="68"/>
      <c r="S69" s="108"/>
    </row>
    <row r="70" spans="2:19" ht="14.45" customHeight="1">
      <c r="B70" s="16"/>
      <c r="C70" s="16"/>
      <c r="D70" s="16"/>
      <c r="E70" s="68"/>
      <c r="F70" s="68"/>
      <c r="G70" s="68"/>
      <c r="H70" s="68"/>
      <c r="I70" s="108"/>
      <c r="J70" s="126"/>
      <c r="K70" s="126"/>
      <c r="L70" s="126"/>
      <c r="M70" s="126"/>
      <c r="N70" s="108"/>
      <c r="O70" s="126"/>
      <c r="P70" s="126"/>
      <c r="Q70" s="126"/>
      <c r="R70" s="126"/>
      <c r="S70" s="108"/>
    </row>
    <row r="71" spans="2:19" ht="14.45" customHeight="1">
      <c r="B71" s="18"/>
      <c r="C71" s="18"/>
      <c r="D71" s="18"/>
      <c r="E71" s="68"/>
      <c r="F71" s="68"/>
      <c r="G71" s="68"/>
      <c r="H71" s="68"/>
      <c r="I71" s="108"/>
      <c r="J71" s="68"/>
      <c r="K71" s="68"/>
      <c r="L71" s="68"/>
      <c r="M71" s="68"/>
      <c r="N71" s="108"/>
      <c r="O71" s="68"/>
      <c r="P71" s="68"/>
      <c r="Q71" s="68"/>
      <c r="R71" s="68"/>
      <c r="S71" s="108"/>
    </row>
    <row r="72" spans="2:19" ht="14.45" customHeight="1">
      <c r="B72" s="125"/>
      <c r="C72" s="125"/>
      <c r="D72" s="125"/>
      <c r="E72" s="68"/>
      <c r="F72" s="68"/>
      <c r="G72" s="68"/>
      <c r="H72" s="68"/>
      <c r="I72" s="108"/>
      <c r="J72" s="68"/>
      <c r="K72" s="68"/>
      <c r="L72" s="68"/>
      <c r="M72" s="68"/>
      <c r="N72" s="108"/>
      <c r="O72" s="68"/>
      <c r="P72" s="68"/>
      <c r="Q72" s="68"/>
      <c r="R72" s="68"/>
      <c r="S72" s="108"/>
    </row>
    <row r="73" spans="2:19" ht="14.45" customHeight="1">
      <c r="B73" s="18"/>
      <c r="C73" s="18"/>
      <c r="D73" s="18"/>
      <c r="E73" s="68"/>
      <c r="F73" s="68"/>
      <c r="G73" s="68"/>
      <c r="H73" s="68"/>
      <c r="I73" s="108"/>
      <c r="J73" s="68"/>
      <c r="K73" s="68"/>
      <c r="L73" s="68"/>
      <c r="M73" s="68"/>
      <c r="N73" s="108"/>
      <c r="O73" s="68"/>
      <c r="P73" s="68"/>
      <c r="Q73" s="68"/>
      <c r="R73" s="68"/>
      <c r="S73" s="108"/>
    </row>
    <row r="74" spans="2:19" ht="14.45" customHeight="1">
      <c r="B74" s="16"/>
      <c r="C74" s="16"/>
      <c r="D74" s="16"/>
      <c r="E74" s="68"/>
      <c r="F74" s="68"/>
      <c r="G74" s="68"/>
      <c r="H74" s="68"/>
      <c r="I74" s="108"/>
      <c r="J74" s="126"/>
      <c r="K74" s="126"/>
      <c r="L74" s="126"/>
      <c r="M74" s="126"/>
      <c r="N74" s="108"/>
      <c r="O74" s="126"/>
      <c r="P74" s="126"/>
      <c r="Q74" s="126"/>
      <c r="R74" s="126"/>
      <c r="S74" s="108"/>
    </row>
    <row r="75" spans="2:19" ht="14.45" customHeight="1">
      <c r="B75" s="127"/>
      <c r="C75" s="125"/>
      <c r="D75" s="125"/>
      <c r="E75" s="68"/>
      <c r="F75" s="68"/>
      <c r="G75" s="68"/>
      <c r="H75" s="68"/>
      <c r="I75" s="108"/>
      <c r="J75" s="126"/>
      <c r="K75" s="126"/>
      <c r="L75" s="126"/>
      <c r="M75" s="126"/>
      <c r="N75" s="108"/>
      <c r="O75" s="126"/>
      <c r="P75" s="126"/>
      <c r="Q75" s="126"/>
      <c r="R75" s="126"/>
      <c r="S75" s="108"/>
    </row>
    <row r="76" spans="2:19" ht="14.45" customHeight="1">
      <c r="B76" s="127"/>
      <c r="C76" s="18"/>
      <c r="D76" s="18"/>
      <c r="E76" s="68"/>
      <c r="F76" s="68"/>
      <c r="G76" s="68"/>
      <c r="H76" s="68"/>
      <c r="I76" s="108"/>
      <c r="J76" s="68"/>
      <c r="K76" s="68"/>
      <c r="L76" s="68"/>
      <c r="M76" s="68"/>
      <c r="N76" s="108"/>
      <c r="O76" s="68"/>
      <c r="P76" s="68"/>
      <c r="Q76" s="68"/>
      <c r="R76" s="68"/>
      <c r="S76" s="108"/>
    </row>
    <row r="77" spans="2:19" ht="14.45" customHeight="1">
      <c r="B77" s="127"/>
      <c r="C77" s="18"/>
      <c r="D77" s="18"/>
      <c r="E77" s="68"/>
      <c r="F77" s="68"/>
      <c r="G77" s="68"/>
      <c r="H77" s="68"/>
      <c r="I77" s="108"/>
      <c r="J77" s="68"/>
      <c r="K77" s="68"/>
      <c r="L77" s="68"/>
      <c r="M77" s="68"/>
      <c r="N77" s="108"/>
      <c r="O77" s="68"/>
      <c r="P77" s="68"/>
      <c r="Q77" s="68"/>
      <c r="R77" s="68"/>
      <c r="S77" s="108"/>
    </row>
    <row r="78" spans="2:19" ht="17.25" customHeight="1">
      <c r="B78" s="127"/>
      <c r="C78" s="128"/>
      <c r="D78" s="128"/>
      <c r="E78" s="68"/>
      <c r="F78" s="68"/>
      <c r="G78" s="68"/>
      <c r="H78" s="68"/>
      <c r="I78" s="108"/>
      <c r="J78" s="68"/>
      <c r="K78" s="68"/>
      <c r="L78" s="68"/>
      <c r="M78" s="68"/>
      <c r="N78" s="108"/>
      <c r="O78" s="68"/>
      <c r="P78" s="68"/>
      <c r="Q78" s="68"/>
      <c r="R78" s="68"/>
      <c r="S78" s="108"/>
    </row>
    <row r="79" spans="2:19" ht="15.75" customHeight="1">
      <c r="B79" s="127"/>
      <c r="C79" s="129"/>
      <c r="D79" s="129"/>
      <c r="E79" s="68"/>
      <c r="F79" s="68"/>
      <c r="G79" s="68"/>
      <c r="H79" s="68"/>
      <c r="I79" s="108"/>
      <c r="J79" s="68"/>
      <c r="K79" s="68"/>
      <c r="L79" s="68"/>
      <c r="M79" s="68"/>
      <c r="N79" s="108"/>
      <c r="O79" s="68"/>
      <c r="P79" s="68"/>
      <c r="Q79" s="68"/>
      <c r="R79" s="68"/>
      <c r="S79" s="108"/>
    </row>
    <row r="80" spans="2:19" ht="14.45" customHeight="1">
      <c r="B80" s="127"/>
      <c r="C80" s="18"/>
      <c r="D80" s="18"/>
      <c r="E80" s="68"/>
      <c r="F80" s="68"/>
      <c r="G80" s="68"/>
      <c r="H80" s="68"/>
      <c r="I80" s="108"/>
      <c r="J80" s="68"/>
      <c r="K80" s="68"/>
      <c r="L80" s="68"/>
      <c r="M80" s="68"/>
      <c r="N80" s="108"/>
      <c r="O80" s="68"/>
      <c r="P80" s="68"/>
      <c r="Q80" s="68"/>
      <c r="R80" s="68"/>
      <c r="S80" s="108"/>
    </row>
    <row r="81" spans="1:19" ht="14.45" customHeight="1">
      <c r="B81" s="127"/>
      <c r="C81" s="18"/>
      <c r="D81" s="18"/>
      <c r="E81" s="68"/>
      <c r="F81" s="68"/>
      <c r="G81" s="68"/>
      <c r="H81" s="68"/>
      <c r="I81" s="108"/>
      <c r="J81" s="68"/>
      <c r="K81" s="68"/>
      <c r="L81" s="68"/>
      <c r="M81" s="68"/>
      <c r="N81" s="108"/>
      <c r="O81" s="68"/>
      <c r="P81" s="68"/>
      <c r="Q81" s="68"/>
      <c r="R81" s="68"/>
      <c r="S81" s="108"/>
    </row>
    <row r="82" spans="1:19" ht="14.45" customHeight="1">
      <c r="B82" s="127"/>
      <c r="C82" s="18"/>
      <c r="D82" s="18"/>
      <c r="E82" s="68"/>
      <c r="F82" s="68"/>
      <c r="G82" s="68"/>
      <c r="H82" s="68"/>
      <c r="I82" s="108"/>
      <c r="J82" s="68"/>
      <c r="K82" s="68"/>
      <c r="L82" s="68"/>
      <c r="M82" s="68"/>
      <c r="N82" s="108"/>
      <c r="O82" s="68"/>
      <c r="P82" s="68"/>
      <c r="Q82" s="68"/>
      <c r="R82" s="68"/>
      <c r="S82" s="108"/>
    </row>
    <row r="83" spans="1:19" ht="14.45" customHeight="1">
      <c r="B83" s="16"/>
      <c r="C83" s="16"/>
      <c r="D83" s="16"/>
      <c r="E83" s="68"/>
      <c r="F83" s="68"/>
      <c r="G83" s="68"/>
      <c r="H83" s="68"/>
      <c r="I83" s="108"/>
      <c r="J83" s="68"/>
      <c r="K83" s="68"/>
      <c r="L83" s="68"/>
      <c r="M83" s="68"/>
      <c r="N83" s="108"/>
      <c r="O83" s="68"/>
      <c r="P83" s="68"/>
      <c r="Q83" s="68"/>
      <c r="R83" s="68"/>
      <c r="S83" s="108"/>
    </row>
    <row r="84" spans="1:19" ht="14.45" customHeight="1">
      <c r="B84" s="16"/>
      <c r="C84" s="16"/>
      <c r="D84" s="16"/>
      <c r="E84" s="68"/>
      <c r="F84" s="68"/>
      <c r="G84" s="68"/>
      <c r="H84" s="68"/>
      <c r="I84" s="108"/>
      <c r="J84" s="68"/>
      <c r="K84" s="68"/>
      <c r="L84" s="126"/>
      <c r="M84" s="126"/>
      <c r="N84" s="108"/>
      <c r="O84" s="126"/>
      <c r="P84" s="126"/>
      <c r="Q84" s="126"/>
      <c r="R84" s="126"/>
      <c r="S84" s="108"/>
    </row>
    <row r="87" spans="1:19" ht="18" customHeight="1">
      <c r="A87" s="122"/>
    </row>
    <row r="88" spans="1:19" ht="14.45" customHeight="1">
      <c r="A88" s="122"/>
    </row>
    <row r="89" spans="1:19" ht="14.45" customHeight="1">
      <c r="B89" s="16"/>
      <c r="C89" s="16"/>
      <c r="D89" s="16"/>
      <c r="E89" s="16"/>
      <c r="F89" s="16"/>
      <c r="G89" s="16"/>
      <c r="H89" s="16"/>
      <c r="I89" s="16"/>
      <c r="J89" s="16"/>
      <c r="K89" s="16"/>
      <c r="L89" s="16"/>
      <c r="M89" s="16"/>
      <c r="N89" s="16"/>
      <c r="O89" s="16"/>
      <c r="P89" s="16"/>
      <c r="Q89" s="16"/>
      <c r="R89" s="16"/>
      <c r="S89" s="16"/>
    </row>
    <row r="90" spans="1:19" ht="12.75" customHeight="1">
      <c r="B90" s="16"/>
      <c r="C90" s="16"/>
      <c r="D90" s="16"/>
      <c r="E90" s="16"/>
      <c r="F90" s="16"/>
      <c r="G90" s="16"/>
      <c r="H90" s="16"/>
      <c r="I90" s="16"/>
      <c r="J90" s="16"/>
      <c r="K90" s="16"/>
      <c r="L90" s="16"/>
      <c r="M90" s="16"/>
      <c r="N90" s="16"/>
      <c r="O90" s="16"/>
      <c r="P90" s="16"/>
      <c r="Q90" s="16"/>
      <c r="R90" s="16"/>
      <c r="S90" s="16"/>
    </row>
    <row r="91" spans="1:19" ht="14.45" customHeight="1">
      <c r="B91" s="18"/>
      <c r="C91" s="18"/>
      <c r="D91" s="18"/>
      <c r="E91" s="18"/>
      <c r="F91" s="18"/>
      <c r="G91" s="18"/>
      <c r="H91" s="44"/>
      <c r="I91" s="44"/>
      <c r="J91" s="44"/>
      <c r="K91" s="44"/>
      <c r="L91" s="44"/>
      <c r="M91" s="44"/>
      <c r="N91" s="44"/>
      <c r="O91" s="44"/>
      <c r="P91" s="44"/>
      <c r="Q91" s="44"/>
      <c r="R91" s="44"/>
      <c r="S91" s="44"/>
    </row>
    <row r="92" spans="1:19" ht="14.45" customHeight="1">
      <c r="D92" s="130"/>
      <c r="E92" s="130"/>
      <c r="F92" s="130"/>
      <c r="G92" s="130"/>
      <c r="H92" s="68"/>
      <c r="I92" s="68"/>
      <c r="J92" s="68"/>
      <c r="K92" s="68"/>
      <c r="L92" s="68"/>
      <c r="M92" s="68"/>
      <c r="N92" s="68"/>
      <c r="O92" s="68"/>
      <c r="P92" s="68"/>
      <c r="Q92" s="68"/>
      <c r="R92" s="68"/>
      <c r="S92" s="68"/>
    </row>
    <row r="93" spans="1:19" ht="14.45" customHeight="1">
      <c r="D93" s="130"/>
      <c r="E93" s="130"/>
      <c r="F93" s="130"/>
      <c r="G93" s="130"/>
      <c r="H93" s="68"/>
      <c r="I93" s="68"/>
      <c r="J93" s="68"/>
      <c r="K93" s="68"/>
      <c r="L93" s="68"/>
      <c r="M93" s="68"/>
      <c r="N93" s="68"/>
      <c r="O93" s="68"/>
      <c r="P93" s="68"/>
      <c r="Q93" s="68"/>
      <c r="R93" s="68"/>
      <c r="S93" s="68"/>
    </row>
    <row r="94" spans="1:19" ht="14.45" customHeight="1">
      <c r="D94" s="130"/>
      <c r="E94" s="130"/>
      <c r="F94" s="130"/>
      <c r="G94" s="130"/>
      <c r="H94" s="68"/>
      <c r="I94" s="68"/>
      <c r="J94" s="68"/>
      <c r="K94" s="68"/>
      <c r="L94" s="68"/>
      <c r="M94" s="68"/>
      <c r="N94" s="68"/>
      <c r="O94" s="68"/>
      <c r="P94" s="68"/>
      <c r="Q94" s="68"/>
      <c r="R94" s="68"/>
      <c r="S94" s="68"/>
    </row>
    <row r="95" spans="1:19" ht="14.45" customHeight="1">
      <c r="D95" s="130"/>
      <c r="E95" s="130"/>
      <c r="F95" s="130"/>
      <c r="G95" s="130"/>
      <c r="H95" s="68"/>
      <c r="I95" s="68"/>
      <c r="J95" s="68"/>
      <c r="K95" s="68"/>
      <c r="L95" s="68"/>
      <c r="M95" s="68"/>
      <c r="N95" s="68"/>
      <c r="O95" s="68"/>
      <c r="P95" s="68"/>
      <c r="Q95" s="68"/>
      <c r="R95" s="68"/>
      <c r="S95" s="68"/>
    </row>
    <row r="96" spans="1:19" ht="14.45" customHeight="1">
      <c r="D96" s="130"/>
      <c r="E96" s="130"/>
      <c r="F96" s="130"/>
      <c r="G96" s="130"/>
      <c r="H96" s="68"/>
      <c r="I96" s="68"/>
      <c r="J96" s="68"/>
      <c r="K96" s="68"/>
      <c r="L96" s="68"/>
      <c r="M96" s="68"/>
      <c r="N96" s="68"/>
      <c r="O96" s="68"/>
      <c r="P96" s="68"/>
      <c r="Q96" s="68"/>
      <c r="R96" s="68"/>
      <c r="S96" s="68"/>
    </row>
    <row r="97" spans="1:19" ht="14.45" customHeight="1">
      <c r="D97" s="130"/>
      <c r="E97" s="130"/>
      <c r="F97" s="130"/>
      <c r="G97" s="130"/>
      <c r="H97" s="68"/>
      <c r="I97" s="68"/>
      <c r="J97" s="68"/>
      <c r="K97" s="68"/>
      <c r="L97" s="68"/>
      <c r="M97" s="68"/>
      <c r="N97" s="68"/>
      <c r="O97" s="68"/>
      <c r="P97" s="68"/>
      <c r="Q97" s="68"/>
      <c r="R97" s="68"/>
      <c r="S97" s="68"/>
    </row>
    <row r="98" spans="1:19" ht="14.45" customHeight="1">
      <c r="D98" s="130"/>
      <c r="E98" s="130"/>
      <c r="F98" s="130"/>
      <c r="G98" s="130"/>
      <c r="H98" s="68"/>
      <c r="I98" s="68"/>
      <c r="J98" s="68"/>
      <c r="K98" s="68"/>
      <c r="L98" s="68"/>
      <c r="M98" s="68"/>
      <c r="N98" s="68"/>
      <c r="O98" s="68"/>
      <c r="P98" s="68"/>
      <c r="Q98" s="68"/>
      <c r="R98" s="68"/>
      <c r="S98" s="68"/>
    </row>
    <row r="99" spans="1:19" ht="11.25" customHeight="1">
      <c r="D99" s="130"/>
      <c r="E99" s="130"/>
      <c r="F99" s="130"/>
      <c r="G99" s="130"/>
      <c r="H99" s="68"/>
      <c r="I99" s="68"/>
      <c r="J99" s="68"/>
      <c r="K99" s="68"/>
      <c r="L99" s="68"/>
      <c r="M99" s="68"/>
      <c r="N99" s="68"/>
      <c r="O99" s="68"/>
      <c r="P99" s="68"/>
      <c r="Q99" s="68"/>
      <c r="R99" s="68"/>
      <c r="S99" s="68"/>
    </row>
    <row r="100" spans="1:19" ht="14.45" customHeight="1">
      <c r="B100" s="18"/>
      <c r="C100" s="18"/>
      <c r="D100" s="18"/>
      <c r="E100" s="18"/>
      <c r="F100" s="18"/>
      <c r="G100" s="18"/>
      <c r="H100" s="68"/>
      <c r="I100" s="68"/>
      <c r="J100" s="68"/>
      <c r="K100" s="68"/>
      <c r="L100" s="68"/>
      <c r="M100" s="68"/>
      <c r="N100" s="68"/>
      <c r="O100" s="68"/>
      <c r="P100" s="68"/>
      <c r="Q100" s="68"/>
      <c r="R100" s="68"/>
      <c r="S100" s="68"/>
    </row>
    <row r="101" spans="1:19" ht="14.45" customHeight="1">
      <c r="C101" s="18"/>
      <c r="D101" s="18"/>
      <c r="E101" s="18"/>
      <c r="F101" s="18"/>
      <c r="G101" s="18"/>
      <c r="H101" s="68"/>
      <c r="I101" s="68"/>
      <c r="J101" s="68"/>
      <c r="K101" s="68"/>
      <c r="L101" s="68"/>
      <c r="M101" s="68"/>
      <c r="N101" s="68"/>
      <c r="O101" s="68"/>
      <c r="P101" s="68"/>
      <c r="Q101" s="68"/>
      <c r="R101" s="68"/>
      <c r="S101" s="68"/>
    </row>
    <row r="102" spans="1:19" ht="14.45" customHeight="1">
      <c r="D102" s="130"/>
      <c r="E102" s="130"/>
      <c r="F102" s="130"/>
      <c r="G102" s="130"/>
      <c r="H102" s="68"/>
      <c r="I102" s="68"/>
      <c r="J102" s="68"/>
      <c r="K102" s="68"/>
      <c r="L102" s="68"/>
      <c r="M102" s="68"/>
      <c r="N102" s="68"/>
      <c r="O102" s="68"/>
      <c r="P102" s="68"/>
      <c r="Q102" s="68"/>
      <c r="R102" s="68"/>
      <c r="S102" s="68"/>
    </row>
    <row r="103" spans="1:19" ht="14.45" customHeight="1">
      <c r="D103" s="130"/>
      <c r="E103" s="130"/>
      <c r="F103" s="130"/>
      <c r="G103" s="130"/>
      <c r="H103" s="68"/>
      <c r="I103" s="68"/>
      <c r="J103" s="68"/>
      <c r="K103" s="68"/>
      <c r="L103" s="68"/>
      <c r="M103" s="68"/>
      <c r="N103" s="68"/>
      <c r="O103" s="68"/>
      <c r="P103" s="68"/>
      <c r="Q103" s="68"/>
      <c r="R103" s="68"/>
      <c r="S103" s="68"/>
    </row>
    <row r="104" spans="1:19" ht="14.45" customHeight="1">
      <c r="C104" s="18"/>
      <c r="D104" s="18"/>
      <c r="E104" s="18"/>
      <c r="F104" s="18"/>
      <c r="G104" s="18"/>
      <c r="H104" s="68"/>
      <c r="I104" s="68"/>
      <c r="J104" s="68"/>
      <c r="K104" s="68"/>
      <c r="L104" s="68"/>
      <c r="M104" s="68"/>
      <c r="N104" s="68"/>
      <c r="O104" s="68"/>
      <c r="P104" s="68"/>
      <c r="Q104" s="68"/>
      <c r="R104" s="68"/>
      <c r="S104" s="68"/>
    </row>
    <row r="105" spans="1:19" ht="14.45" customHeight="1">
      <c r="D105" s="130"/>
      <c r="E105" s="130"/>
      <c r="F105" s="130"/>
      <c r="G105" s="130"/>
      <c r="H105" s="68"/>
      <c r="I105" s="68"/>
      <c r="J105" s="68"/>
      <c r="K105" s="68"/>
      <c r="L105" s="68"/>
      <c r="M105" s="68"/>
      <c r="N105" s="68"/>
      <c r="O105" s="68"/>
      <c r="P105" s="68"/>
      <c r="Q105" s="68"/>
      <c r="R105" s="68"/>
      <c r="S105" s="68"/>
    </row>
    <row r="106" spans="1:19" ht="14.45" customHeight="1">
      <c r="D106" s="130"/>
      <c r="E106" s="130"/>
      <c r="F106" s="130"/>
      <c r="G106" s="130"/>
      <c r="H106" s="68"/>
      <c r="I106" s="68"/>
      <c r="J106" s="68"/>
      <c r="K106" s="68"/>
      <c r="L106" s="68"/>
      <c r="M106" s="68"/>
      <c r="N106" s="68"/>
      <c r="O106" s="68"/>
      <c r="P106" s="68"/>
      <c r="Q106" s="68"/>
      <c r="R106" s="68"/>
      <c r="S106" s="68"/>
    </row>
    <row r="107" spans="1:19" ht="14.45" customHeight="1">
      <c r="D107" s="130"/>
      <c r="E107" s="130"/>
      <c r="F107" s="130"/>
      <c r="G107" s="130"/>
      <c r="H107" s="68"/>
      <c r="I107" s="68"/>
      <c r="J107" s="68"/>
      <c r="K107" s="68"/>
      <c r="L107" s="68"/>
      <c r="M107" s="68"/>
      <c r="N107" s="68"/>
      <c r="O107" s="68"/>
      <c r="P107" s="68"/>
      <c r="Q107" s="68"/>
      <c r="R107" s="68"/>
      <c r="S107" s="68"/>
    </row>
    <row r="108" spans="1:19" ht="14.45" customHeight="1">
      <c r="D108" s="130"/>
      <c r="E108" s="130"/>
      <c r="F108" s="130"/>
      <c r="G108" s="130"/>
      <c r="H108" s="68"/>
      <c r="I108" s="68"/>
      <c r="J108" s="68"/>
      <c r="K108" s="68"/>
      <c r="L108" s="68"/>
      <c r="M108" s="68"/>
      <c r="N108" s="68"/>
      <c r="O108" s="68"/>
      <c r="P108" s="68"/>
      <c r="Q108" s="68"/>
      <c r="R108" s="68"/>
      <c r="S108" s="68"/>
    </row>
    <row r="109" spans="1:19" ht="14.45" customHeight="1">
      <c r="D109" s="16"/>
      <c r="E109" s="16"/>
      <c r="F109" s="16"/>
      <c r="G109" s="16"/>
      <c r="H109" s="68"/>
      <c r="I109" s="68"/>
      <c r="J109" s="68"/>
      <c r="K109" s="68"/>
      <c r="L109" s="68"/>
      <c r="M109" s="68"/>
      <c r="N109" s="68"/>
      <c r="O109" s="68"/>
      <c r="P109" s="68"/>
      <c r="Q109" s="68"/>
      <c r="R109" s="68"/>
      <c r="S109" s="68"/>
    </row>
    <row r="110" spans="1:19" ht="11.25" customHeight="1">
      <c r="D110" s="16"/>
      <c r="E110" s="16"/>
      <c r="F110" s="16"/>
      <c r="G110" s="16"/>
      <c r="H110" s="44"/>
      <c r="I110" s="44"/>
      <c r="J110" s="44"/>
      <c r="K110" s="44"/>
      <c r="L110" s="44"/>
      <c r="M110" s="44"/>
      <c r="N110" s="44"/>
      <c r="O110" s="44"/>
      <c r="P110" s="44"/>
      <c r="Q110" s="44"/>
      <c r="R110" s="44"/>
      <c r="S110" s="44"/>
    </row>
    <row r="111" spans="1:19" ht="28.5" customHeight="1"/>
    <row r="112" spans="1:19" ht="18" customHeight="1">
      <c r="A112" s="122"/>
    </row>
    <row r="113" spans="1:19" ht="14.45" customHeight="1">
      <c r="A113" s="122"/>
    </row>
    <row r="114" spans="1:19" ht="14.45" customHeight="1">
      <c r="B114" s="16"/>
      <c r="C114" s="16"/>
      <c r="D114" s="16"/>
      <c r="E114" s="16"/>
      <c r="F114" s="16"/>
      <c r="G114" s="16"/>
      <c r="H114" s="16"/>
      <c r="I114" s="16"/>
      <c r="J114" s="16"/>
      <c r="K114" s="16"/>
      <c r="L114" s="16"/>
      <c r="M114" s="16"/>
      <c r="N114" s="16"/>
      <c r="O114" s="16"/>
      <c r="P114" s="16"/>
      <c r="Q114" s="16"/>
      <c r="R114" s="16"/>
      <c r="S114" s="16"/>
    </row>
    <row r="115" spans="1:19" ht="8.25" customHeight="1">
      <c r="B115" s="16"/>
      <c r="C115" s="16"/>
      <c r="D115" s="16"/>
      <c r="E115" s="16"/>
      <c r="F115" s="16"/>
      <c r="G115" s="16"/>
      <c r="H115" s="16"/>
      <c r="I115" s="16"/>
      <c r="J115" s="16"/>
      <c r="K115" s="16"/>
      <c r="L115" s="16"/>
      <c r="M115" s="16"/>
      <c r="N115" s="16"/>
      <c r="O115" s="16"/>
      <c r="P115" s="16"/>
      <c r="Q115" s="16"/>
      <c r="R115" s="16"/>
      <c r="S115" s="16"/>
    </row>
    <row r="116" spans="1:19" ht="14.45" customHeight="1">
      <c r="B116" s="18"/>
      <c r="C116" s="18"/>
      <c r="D116" s="18"/>
      <c r="E116" s="68"/>
      <c r="F116" s="68"/>
      <c r="G116" s="68"/>
      <c r="H116" s="68"/>
      <c r="I116" s="68"/>
      <c r="J116" s="68"/>
      <c r="K116" s="68"/>
      <c r="L116" s="68"/>
      <c r="M116" s="68"/>
      <c r="N116" s="68"/>
      <c r="O116" s="68"/>
      <c r="P116" s="68"/>
      <c r="Q116" s="68"/>
      <c r="R116" s="68"/>
      <c r="S116" s="68"/>
    </row>
    <row r="117" spans="1:19" ht="10.5" customHeight="1">
      <c r="B117" s="16"/>
      <c r="C117" s="16"/>
      <c r="D117" s="16"/>
      <c r="E117" s="68"/>
      <c r="F117" s="68"/>
      <c r="G117" s="68"/>
      <c r="H117" s="68"/>
      <c r="I117" s="68"/>
      <c r="J117" s="68"/>
      <c r="K117" s="68"/>
      <c r="L117" s="68"/>
      <c r="M117" s="68"/>
      <c r="N117" s="68"/>
      <c r="O117" s="68"/>
      <c r="P117" s="68"/>
      <c r="Q117" s="68"/>
      <c r="R117" s="68"/>
      <c r="S117" s="68"/>
    </row>
    <row r="118" spans="1:19" ht="14.45" customHeight="1">
      <c r="B118" s="18"/>
      <c r="C118" s="18"/>
      <c r="D118" s="18"/>
      <c r="E118" s="68"/>
      <c r="F118" s="68"/>
      <c r="G118" s="68"/>
      <c r="H118" s="68"/>
      <c r="I118" s="68"/>
      <c r="J118" s="68"/>
      <c r="K118" s="68"/>
      <c r="L118" s="68"/>
      <c r="M118" s="68"/>
      <c r="N118" s="68"/>
      <c r="O118" s="68"/>
      <c r="P118" s="68"/>
      <c r="Q118" s="68"/>
      <c r="R118" s="68"/>
      <c r="S118" s="68"/>
    </row>
    <row r="119" spans="1:19" ht="14.45" customHeight="1">
      <c r="C119" s="18"/>
      <c r="D119" s="18"/>
      <c r="E119" s="68"/>
      <c r="F119" s="68"/>
      <c r="G119" s="68"/>
      <c r="H119" s="68"/>
      <c r="I119" s="68"/>
      <c r="J119" s="68"/>
      <c r="K119" s="68"/>
      <c r="L119" s="68"/>
      <c r="M119" s="68"/>
      <c r="N119" s="68"/>
      <c r="O119" s="68"/>
      <c r="P119" s="68"/>
      <c r="Q119" s="68"/>
      <c r="R119" s="68"/>
      <c r="S119" s="68"/>
    </row>
    <row r="120" spans="1:19" ht="30.75" customHeight="1">
      <c r="C120" s="93"/>
      <c r="D120" s="18"/>
      <c r="E120" s="68"/>
      <c r="F120" s="68"/>
      <c r="G120" s="68"/>
      <c r="H120" s="68"/>
      <c r="I120" s="68"/>
      <c r="J120" s="68"/>
      <c r="K120" s="68"/>
      <c r="L120" s="68"/>
      <c r="M120" s="68"/>
      <c r="N120" s="68"/>
      <c r="O120" s="68"/>
      <c r="P120" s="68"/>
      <c r="Q120" s="68"/>
      <c r="R120" s="68"/>
      <c r="S120" s="68"/>
    </row>
    <row r="121" spans="1:19" ht="14.45" customHeight="1">
      <c r="E121" s="68"/>
      <c r="F121" s="68"/>
      <c r="G121" s="68"/>
      <c r="H121" s="68"/>
      <c r="I121" s="68"/>
      <c r="J121" s="68"/>
      <c r="K121" s="68"/>
      <c r="L121" s="68"/>
      <c r="M121" s="68"/>
      <c r="N121" s="68"/>
      <c r="O121" s="68"/>
      <c r="P121" s="68"/>
      <c r="Q121" s="68"/>
      <c r="R121" s="68"/>
      <c r="S121" s="68"/>
    </row>
    <row r="122" spans="1:19" ht="10.5" customHeight="1">
      <c r="B122" s="44"/>
      <c r="C122" s="44"/>
      <c r="D122" s="44"/>
      <c r="E122" s="68"/>
      <c r="F122" s="68"/>
      <c r="G122" s="68"/>
      <c r="H122" s="68"/>
      <c r="I122" s="68"/>
      <c r="J122" s="68"/>
      <c r="K122" s="68"/>
      <c r="L122" s="68"/>
      <c r="M122" s="68"/>
      <c r="N122" s="68"/>
      <c r="O122" s="68"/>
      <c r="P122" s="68"/>
      <c r="Q122" s="68"/>
      <c r="R122" s="68"/>
      <c r="S122" s="68"/>
    </row>
    <row r="123" spans="1:19" ht="14.45" customHeight="1">
      <c r="B123" s="18"/>
      <c r="C123" s="18"/>
      <c r="D123" s="18"/>
      <c r="E123" s="68"/>
      <c r="F123" s="68"/>
      <c r="G123" s="68"/>
      <c r="H123" s="68"/>
      <c r="I123" s="68"/>
      <c r="J123" s="68"/>
      <c r="K123" s="68"/>
      <c r="L123" s="68"/>
      <c r="M123" s="68"/>
      <c r="N123" s="68"/>
      <c r="O123" s="68"/>
      <c r="P123" s="68"/>
      <c r="Q123" s="68"/>
      <c r="R123" s="68"/>
      <c r="S123" s="68"/>
    </row>
    <row r="124" spans="1:19" ht="14.45" customHeight="1">
      <c r="C124" s="18"/>
      <c r="D124" s="18"/>
      <c r="E124" s="68"/>
      <c r="F124" s="68"/>
      <c r="G124" s="68"/>
      <c r="H124" s="68"/>
      <c r="I124" s="68"/>
      <c r="J124" s="68"/>
      <c r="K124" s="68"/>
      <c r="L124" s="68"/>
      <c r="M124" s="68"/>
      <c r="N124" s="68"/>
      <c r="O124" s="68"/>
      <c r="P124" s="68"/>
      <c r="Q124" s="68"/>
      <c r="R124" s="68"/>
      <c r="S124" s="68"/>
    </row>
    <row r="125" spans="1:19" ht="14.45" customHeight="1">
      <c r="C125" s="18"/>
      <c r="D125" s="18"/>
      <c r="E125" s="68"/>
      <c r="F125" s="68"/>
      <c r="G125" s="68"/>
      <c r="H125" s="68"/>
      <c r="I125" s="68"/>
      <c r="J125" s="68"/>
      <c r="K125" s="68"/>
      <c r="L125" s="68"/>
      <c r="M125" s="68"/>
      <c r="N125" s="68"/>
      <c r="O125" s="68"/>
      <c r="P125" s="68"/>
      <c r="Q125" s="68"/>
      <c r="R125" s="68"/>
      <c r="S125" s="68"/>
    </row>
    <row r="126" spans="1:19" ht="14.45" customHeight="1">
      <c r="C126" s="18"/>
      <c r="D126" s="18"/>
      <c r="E126" s="68"/>
      <c r="F126" s="68"/>
      <c r="G126" s="68"/>
      <c r="H126" s="68"/>
      <c r="I126" s="68"/>
      <c r="J126" s="68"/>
      <c r="K126" s="68"/>
      <c r="L126" s="68"/>
      <c r="M126" s="68"/>
      <c r="N126" s="68"/>
      <c r="O126" s="68"/>
      <c r="P126" s="68"/>
      <c r="Q126" s="68"/>
      <c r="R126" s="68"/>
      <c r="S126" s="68"/>
    </row>
    <row r="127" spans="1:19" ht="14.45" customHeight="1">
      <c r="C127" s="18"/>
      <c r="D127" s="18"/>
      <c r="E127" s="68"/>
      <c r="F127" s="68"/>
      <c r="G127" s="68"/>
      <c r="H127" s="68"/>
      <c r="I127" s="68"/>
      <c r="J127" s="68"/>
      <c r="K127" s="68"/>
      <c r="L127" s="68"/>
      <c r="M127" s="68"/>
      <c r="N127" s="68"/>
      <c r="O127" s="68"/>
      <c r="P127" s="68"/>
      <c r="Q127" s="68"/>
      <c r="R127" s="68"/>
      <c r="S127" s="68"/>
    </row>
    <row r="128" spans="1:19" ht="10.5" customHeight="1">
      <c r="C128" s="18"/>
      <c r="D128" s="18"/>
      <c r="E128" s="68"/>
      <c r="F128" s="68"/>
      <c r="G128" s="68"/>
      <c r="H128" s="68"/>
      <c r="I128" s="68"/>
      <c r="J128" s="68"/>
      <c r="K128" s="68"/>
      <c r="L128" s="68"/>
      <c r="M128" s="68"/>
      <c r="N128" s="68"/>
      <c r="O128" s="68"/>
      <c r="P128" s="68"/>
      <c r="Q128" s="68"/>
      <c r="R128" s="68"/>
      <c r="S128" s="68"/>
    </row>
    <row r="129" spans="1:19" ht="14.45" customHeight="1">
      <c r="B129" s="44"/>
    </row>
    <row r="131" spans="1:19" ht="18.75" customHeight="1">
      <c r="A131" s="122"/>
    </row>
    <row r="132" spans="1:19" ht="14.45" customHeight="1">
      <c r="B132" s="16"/>
      <c r="C132" s="16"/>
      <c r="D132" s="16"/>
      <c r="E132" s="16"/>
      <c r="F132" s="16"/>
      <c r="G132" s="16"/>
      <c r="H132" s="16"/>
      <c r="I132" s="16"/>
      <c r="J132" s="16"/>
      <c r="K132" s="16"/>
      <c r="L132" s="16"/>
      <c r="M132" s="16"/>
      <c r="O132" s="16"/>
      <c r="P132" s="16"/>
      <c r="Q132" s="16"/>
      <c r="R132" s="16"/>
      <c r="S132" s="16"/>
    </row>
    <row r="133" spans="1:19" ht="19.5" customHeight="1">
      <c r="B133" s="93"/>
      <c r="C133" s="93"/>
      <c r="D133" s="93"/>
      <c r="E133" s="16"/>
      <c r="F133" s="16"/>
      <c r="G133" s="16"/>
      <c r="H133" s="67"/>
      <c r="I133" s="67"/>
      <c r="J133" s="67"/>
      <c r="K133" s="16"/>
      <c r="L133" s="16"/>
      <c r="M133" s="16"/>
      <c r="N133" s="67"/>
      <c r="O133" s="16"/>
      <c r="P133" s="67"/>
      <c r="Q133" s="67"/>
    </row>
    <row r="134" spans="1:19" ht="14.45" customHeight="1">
      <c r="B134" s="93"/>
      <c r="C134" s="93"/>
      <c r="D134" s="93"/>
      <c r="E134" s="82"/>
      <c r="F134" s="82"/>
      <c r="G134" s="129"/>
      <c r="H134" s="67"/>
      <c r="I134" s="67"/>
      <c r="J134" s="129"/>
      <c r="K134" s="67"/>
      <c r="L134" s="67"/>
      <c r="M134" s="129"/>
      <c r="N134" s="16"/>
      <c r="O134" s="16"/>
      <c r="P134" s="67"/>
      <c r="Q134" s="67"/>
    </row>
    <row r="135" spans="1:19" ht="14.45" customHeight="1">
      <c r="B135" s="93"/>
      <c r="C135" s="93"/>
      <c r="D135" s="93"/>
      <c r="E135" s="82"/>
      <c r="F135" s="82"/>
      <c r="G135" s="129"/>
      <c r="H135" s="67"/>
      <c r="I135" s="67"/>
      <c r="J135" s="129"/>
      <c r="K135" s="67"/>
      <c r="L135" s="67"/>
      <c r="M135" s="129"/>
      <c r="N135" s="16"/>
      <c r="O135" s="16"/>
      <c r="P135" s="16"/>
      <c r="Q135" s="16"/>
    </row>
    <row r="136" spans="1:19" ht="14.45" customHeight="1">
      <c r="B136" s="93"/>
      <c r="C136" s="93"/>
      <c r="D136" s="93"/>
      <c r="E136" s="16"/>
      <c r="F136" s="16"/>
      <c r="H136" s="16"/>
      <c r="K136" s="16"/>
      <c r="L136" s="16"/>
      <c r="N136" s="16"/>
      <c r="O136" s="16"/>
      <c r="P136" s="16"/>
    </row>
    <row r="137" spans="1:19" ht="14.45" customHeight="1">
      <c r="B137" s="18"/>
      <c r="C137" s="18"/>
      <c r="D137" s="18"/>
      <c r="E137" s="68"/>
      <c r="F137" s="68"/>
      <c r="G137" s="108"/>
      <c r="H137" s="68"/>
      <c r="I137" s="68"/>
      <c r="J137" s="104"/>
      <c r="K137" s="68"/>
      <c r="L137" s="68"/>
      <c r="M137" s="104"/>
      <c r="N137" s="108"/>
      <c r="O137" s="108"/>
      <c r="P137" s="68"/>
      <c r="Q137" s="68"/>
    </row>
    <row r="138" spans="1:19" ht="14.45" customHeight="1">
      <c r="B138" s="18"/>
      <c r="C138" s="18"/>
      <c r="D138" s="18"/>
      <c r="E138" s="68"/>
      <c r="F138" s="68"/>
      <c r="G138" s="108"/>
      <c r="H138" s="68"/>
      <c r="I138" s="68"/>
      <c r="J138" s="104"/>
      <c r="K138" s="68"/>
      <c r="L138" s="68"/>
      <c r="M138" s="104"/>
      <c r="N138" s="108"/>
      <c r="O138" s="108"/>
      <c r="P138" s="68"/>
      <c r="Q138" s="68"/>
    </row>
    <row r="139" spans="1:19" ht="14.45" customHeight="1">
      <c r="B139" s="18"/>
      <c r="C139" s="18"/>
      <c r="D139" s="18"/>
      <c r="E139" s="68"/>
      <c r="F139" s="68"/>
      <c r="G139" s="108"/>
      <c r="H139" s="68"/>
      <c r="I139" s="68"/>
      <c r="J139" s="104"/>
      <c r="K139" s="68"/>
      <c r="L139" s="68"/>
      <c r="M139" s="104"/>
      <c r="N139" s="108"/>
      <c r="O139" s="108"/>
      <c r="P139" s="68"/>
      <c r="Q139" s="68"/>
    </row>
    <row r="140" spans="1:19" ht="14.45" customHeight="1">
      <c r="B140" s="131"/>
      <c r="C140" s="131"/>
      <c r="D140" s="131"/>
      <c r="E140" s="68"/>
      <c r="F140" s="68"/>
      <c r="G140" s="108"/>
      <c r="H140" s="68"/>
      <c r="I140" s="68"/>
      <c r="J140" s="104"/>
      <c r="K140" s="68"/>
      <c r="L140" s="68"/>
      <c r="M140" s="104"/>
      <c r="N140" s="108"/>
      <c r="O140" s="108"/>
      <c r="P140" s="68"/>
      <c r="Q140" s="68"/>
    </row>
    <row r="141" spans="1:19" ht="14.45" customHeight="1">
      <c r="B141" s="18"/>
      <c r="C141" s="18"/>
      <c r="D141" s="18"/>
      <c r="E141" s="68"/>
      <c r="F141" s="68"/>
      <c r="G141" s="108"/>
      <c r="H141" s="68"/>
      <c r="I141" s="68"/>
      <c r="J141" s="104"/>
      <c r="K141" s="68"/>
      <c r="L141" s="68"/>
      <c r="M141" s="104"/>
      <c r="N141" s="108"/>
      <c r="O141" s="108"/>
      <c r="P141" s="68"/>
      <c r="Q141" s="68"/>
    </row>
    <row r="142" spans="1:19" ht="14.45" customHeight="1">
      <c r="B142" s="18"/>
      <c r="C142" s="18"/>
      <c r="D142" s="18"/>
      <c r="E142" s="68"/>
      <c r="F142" s="68"/>
      <c r="G142" s="108"/>
      <c r="H142" s="68"/>
      <c r="I142" s="68"/>
      <c r="J142" s="104"/>
      <c r="K142" s="68"/>
      <c r="L142" s="68"/>
      <c r="M142" s="104"/>
      <c r="N142" s="108"/>
      <c r="O142" s="108"/>
      <c r="P142" s="68"/>
      <c r="Q142" s="68"/>
    </row>
    <row r="143" spans="1:19" ht="8.25" customHeight="1">
      <c r="B143" s="18"/>
      <c r="C143" s="18"/>
      <c r="D143" s="18"/>
      <c r="E143" s="68"/>
      <c r="F143" s="68"/>
      <c r="G143" s="108"/>
      <c r="H143" s="68"/>
      <c r="I143" s="44"/>
      <c r="J143" s="104"/>
      <c r="K143" s="68"/>
      <c r="L143" s="68"/>
      <c r="M143" s="104"/>
      <c r="N143" s="108"/>
      <c r="O143" s="108"/>
      <c r="P143" s="68"/>
      <c r="Q143" s="44"/>
    </row>
    <row r="144" spans="1:19" ht="14.45" customHeight="1">
      <c r="B144" s="16"/>
      <c r="C144" s="16"/>
      <c r="D144" s="16"/>
      <c r="E144" s="68"/>
      <c r="F144" s="68"/>
      <c r="G144" s="108"/>
      <c r="H144" s="68"/>
      <c r="I144" s="68"/>
      <c r="J144" s="104"/>
      <c r="K144" s="68"/>
      <c r="L144" s="68"/>
      <c r="M144" s="104"/>
      <c r="N144" s="108"/>
      <c r="O144" s="108"/>
      <c r="P144" s="68"/>
      <c r="Q144" s="68"/>
    </row>
    <row r="145" spans="2:22" ht="9.75" customHeight="1">
      <c r="B145" s="16"/>
      <c r="C145" s="16"/>
      <c r="D145" s="16"/>
      <c r="E145" s="68"/>
      <c r="F145" s="68"/>
      <c r="G145" s="108"/>
      <c r="H145" s="68"/>
      <c r="I145" s="68"/>
      <c r="J145" s="108"/>
      <c r="K145" s="73"/>
      <c r="L145" s="73"/>
      <c r="M145" s="108"/>
      <c r="N145" s="108"/>
      <c r="O145" s="108"/>
      <c r="P145" s="68"/>
      <c r="Q145" s="68"/>
    </row>
    <row r="146" spans="2:22" ht="14.45" customHeight="1">
      <c r="B146" s="44"/>
      <c r="C146" s="18"/>
      <c r="D146" s="18"/>
      <c r="E146" s="18"/>
    </row>
    <row r="147" spans="2:22" ht="14.45" customHeight="1">
      <c r="B147" s="16"/>
      <c r="C147" s="16"/>
      <c r="D147" s="16"/>
      <c r="E147" s="16"/>
      <c r="F147" s="16"/>
      <c r="G147" s="16"/>
      <c r="H147" s="16"/>
      <c r="I147" s="16"/>
      <c r="J147" s="16"/>
      <c r="K147" s="16"/>
      <c r="L147" s="16"/>
      <c r="M147" s="16"/>
      <c r="N147" s="16"/>
      <c r="O147" s="16"/>
      <c r="P147" s="16"/>
      <c r="Q147" s="16"/>
      <c r="R147" s="16"/>
      <c r="S147" s="16"/>
      <c r="U147" s="18"/>
      <c r="V147" s="18"/>
    </row>
    <row r="148" spans="2:22" ht="14.45" customHeight="1">
      <c r="B148" s="93"/>
      <c r="C148" s="93"/>
      <c r="D148" s="93"/>
      <c r="E148" s="16"/>
      <c r="F148" s="16"/>
      <c r="G148" s="16"/>
      <c r="H148" s="67"/>
      <c r="I148" s="67"/>
      <c r="J148" s="67"/>
      <c r="K148" s="16"/>
      <c r="L148" s="16"/>
      <c r="M148" s="16"/>
      <c r="N148" s="67"/>
      <c r="O148" s="16"/>
    </row>
    <row r="149" spans="2:22" ht="14.45" customHeight="1">
      <c r="B149" s="93"/>
      <c r="C149" s="93"/>
      <c r="D149" s="93"/>
      <c r="E149" s="82"/>
      <c r="F149" s="82"/>
      <c r="G149" s="129"/>
      <c r="H149" s="67"/>
      <c r="I149" s="67"/>
      <c r="J149" s="129"/>
      <c r="K149" s="67"/>
      <c r="L149" s="67"/>
      <c r="M149" s="129"/>
      <c r="N149" s="16"/>
      <c r="O149" s="16"/>
    </row>
    <row r="150" spans="2:22" ht="14.45" customHeight="1">
      <c r="B150" s="93"/>
      <c r="C150" s="93"/>
      <c r="D150" s="93"/>
      <c r="E150" s="82"/>
      <c r="F150" s="82"/>
      <c r="G150" s="129"/>
      <c r="H150" s="67"/>
      <c r="I150" s="67"/>
      <c r="J150" s="129"/>
      <c r="K150" s="67"/>
      <c r="L150" s="67"/>
      <c r="M150" s="129"/>
      <c r="N150" s="16"/>
      <c r="O150" s="16"/>
    </row>
    <row r="151" spans="2:22" ht="14.45" customHeight="1">
      <c r="B151" s="93"/>
      <c r="C151" s="93"/>
      <c r="D151" s="93"/>
    </row>
    <row r="152" spans="2:22" ht="14.45" customHeight="1">
      <c r="B152" s="18"/>
      <c r="C152" s="18"/>
      <c r="D152" s="18"/>
      <c r="E152" s="68"/>
      <c r="F152" s="68"/>
      <c r="G152" s="104"/>
      <c r="H152" s="68"/>
      <c r="I152" s="68"/>
      <c r="J152" s="104"/>
      <c r="K152" s="68"/>
      <c r="L152" s="68"/>
      <c r="M152" s="104"/>
      <c r="N152" s="108"/>
      <c r="O152" s="108"/>
    </row>
    <row r="153" spans="2:22" ht="14.45" customHeight="1">
      <c r="B153" s="18"/>
      <c r="C153" s="18"/>
      <c r="D153" s="18"/>
      <c r="E153" s="68"/>
      <c r="F153" s="68"/>
      <c r="G153" s="104"/>
      <c r="H153" s="68"/>
      <c r="I153" s="68"/>
      <c r="J153" s="104"/>
      <c r="K153" s="68"/>
      <c r="L153" s="68"/>
      <c r="M153" s="104"/>
      <c r="N153" s="108"/>
      <c r="O153" s="108"/>
    </row>
    <row r="154" spans="2:22" ht="14.45" customHeight="1">
      <c r="B154" s="18"/>
      <c r="C154" s="18"/>
      <c r="D154" s="18"/>
      <c r="E154" s="68"/>
      <c r="F154" s="68"/>
      <c r="G154" s="104"/>
      <c r="H154" s="68"/>
      <c r="I154" s="68"/>
      <c r="J154" s="104"/>
      <c r="K154" s="68"/>
      <c r="L154" s="68"/>
      <c r="M154" s="104"/>
      <c r="N154" s="108"/>
      <c r="O154" s="108"/>
    </row>
    <row r="155" spans="2:22" ht="14.45" customHeight="1">
      <c r="B155" s="131"/>
      <c r="C155" s="131"/>
      <c r="D155" s="131"/>
      <c r="E155" s="68"/>
      <c r="F155" s="68"/>
      <c r="G155" s="104"/>
      <c r="H155" s="68"/>
      <c r="I155" s="68"/>
      <c r="J155" s="104"/>
      <c r="K155" s="68"/>
      <c r="L155" s="68"/>
      <c r="M155" s="104"/>
      <c r="N155" s="108"/>
      <c r="O155" s="108"/>
    </row>
    <row r="156" spans="2:22" ht="14.45" customHeight="1">
      <c r="B156" s="18"/>
      <c r="C156" s="18"/>
      <c r="D156" s="18"/>
      <c r="E156" s="68"/>
      <c r="F156" s="68"/>
      <c r="G156" s="104"/>
      <c r="H156" s="68"/>
      <c r="I156" s="68"/>
      <c r="J156" s="104"/>
      <c r="K156" s="68"/>
      <c r="L156" s="68"/>
      <c r="M156" s="104"/>
      <c r="N156" s="108"/>
      <c r="O156" s="108"/>
    </row>
    <row r="157" spans="2:22" ht="14.45" customHeight="1">
      <c r="B157" s="18"/>
      <c r="C157" s="18"/>
      <c r="D157" s="18"/>
      <c r="E157" s="68"/>
      <c r="F157" s="68"/>
      <c r="G157" s="104"/>
      <c r="H157" s="68"/>
      <c r="I157" s="68"/>
      <c r="J157" s="104"/>
      <c r="K157" s="68"/>
      <c r="L157" s="68"/>
      <c r="M157" s="104"/>
      <c r="N157" s="108"/>
      <c r="O157" s="108"/>
    </row>
    <row r="158" spans="2:22" ht="9" customHeight="1">
      <c r="B158" s="18"/>
      <c r="C158" s="18"/>
      <c r="D158" s="18"/>
      <c r="E158" s="44"/>
      <c r="F158" s="44"/>
      <c r="G158" s="92"/>
      <c r="H158" s="44"/>
      <c r="I158" s="44"/>
      <c r="J158" s="92"/>
      <c r="K158" s="44"/>
      <c r="L158" s="44"/>
      <c r="M158" s="92"/>
      <c r="N158" s="44"/>
      <c r="O158" s="44"/>
    </row>
    <row r="159" spans="2:22" ht="14.45" customHeight="1">
      <c r="B159" s="16"/>
      <c r="C159" s="16"/>
      <c r="D159" s="16"/>
      <c r="E159" s="68"/>
      <c r="F159" s="68"/>
      <c r="G159" s="104"/>
      <c r="H159" s="68"/>
      <c r="I159" s="68"/>
      <c r="J159" s="104"/>
      <c r="K159" s="68"/>
      <c r="L159" s="68"/>
      <c r="M159" s="104"/>
      <c r="N159" s="108"/>
      <c r="O159" s="108"/>
    </row>
    <row r="160" spans="2:22" ht="9" customHeight="1">
      <c r="G160" s="72"/>
      <c r="J160" s="72"/>
      <c r="M160" s="72"/>
    </row>
    <row r="161" spans="2:3" ht="14.45" customHeight="1">
      <c r="B161" s="44"/>
      <c r="C161" s="18"/>
    </row>
  </sheetData>
  <mergeCells count="87">
    <mergeCell ref="B20:C20"/>
    <mergeCell ref="R25:S25"/>
    <mergeCell ref="B22:M22"/>
    <mergeCell ref="R22:R24"/>
    <mergeCell ref="S22:S24"/>
    <mergeCell ref="B21:C21"/>
    <mergeCell ref="B19:C19"/>
    <mergeCell ref="B18:C18"/>
    <mergeCell ref="Q14:Q16"/>
    <mergeCell ref="G14:G16"/>
    <mergeCell ref="H14:H16"/>
    <mergeCell ref="P14:P16"/>
    <mergeCell ref="F14:F16"/>
    <mergeCell ref="D14:D16"/>
    <mergeCell ref="E14:E16"/>
    <mergeCell ref="B17:C17"/>
    <mergeCell ref="R9:S9"/>
    <mergeCell ref="S14:S16"/>
    <mergeCell ref="L9:M9"/>
    <mergeCell ref="R14:R16"/>
    <mergeCell ref="M14:M16"/>
    <mergeCell ref="N14:N16"/>
    <mergeCell ref="B10:M10"/>
    <mergeCell ref="B14:C16"/>
    <mergeCell ref="N13:R13"/>
    <mergeCell ref="I14:I16"/>
    <mergeCell ref="J14:J16"/>
    <mergeCell ref="K14:K16"/>
    <mergeCell ref="L14:L16"/>
    <mergeCell ref="O14:O16"/>
    <mergeCell ref="H9:I9"/>
    <mergeCell ref="J9:K9"/>
    <mergeCell ref="N9:O9"/>
    <mergeCell ref="P9:Q9"/>
    <mergeCell ref="B3:C4"/>
    <mergeCell ref="D3:G3"/>
    <mergeCell ref="F4:G4"/>
    <mergeCell ref="B7:C7"/>
    <mergeCell ref="D7:E7"/>
    <mergeCell ref="F7:G7"/>
    <mergeCell ref="B5:C5"/>
    <mergeCell ref="D5:E5"/>
    <mergeCell ref="H3:K3"/>
    <mergeCell ref="D4:E4"/>
    <mergeCell ref="F5:G5"/>
    <mergeCell ref="H5:I5"/>
    <mergeCell ref="H4:I4"/>
    <mergeCell ref="J4:K4"/>
    <mergeCell ref="J5:K5"/>
    <mergeCell ref="L3:O3"/>
    <mergeCell ref="Q2:S2"/>
    <mergeCell ref="P3:S3"/>
    <mergeCell ref="L4:M4"/>
    <mergeCell ref="N4:O4"/>
    <mergeCell ref="P4:Q4"/>
    <mergeCell ref="R4:S4"/>
    <mergeCell ref="R5:S5"/>
    <mergeCell ref="P5:Q5"/>
    <mergeCell ref="B9:C9"/>
    <mergeCell ref="D9:E9"/>
    <mergeCell ref="F9:G9"/>
    <mergeCell ref="R6:S6"/>
    <mergeCell ref="N5:O5"/>
    <mergeCell ref="L5:M5"/>
    <mergeCell ref="R7:S7"/>
    <mergeCell ref="R8:S8"/>
    <mergeCell ref="P6:Q6"/>
    <mergeCell ref="L7:M7"/>
    <mergeCell ref="N7:O7"/>
    <mergeCell ref="P7:Q7"/>
    <mergeCell ref="L8:M8"/>
    <mergeCell ref="N8:O8"/>
    <mergeCell ref="P8:Q8"/>
    <mergeCell ref="N6:O6"/>
    <mergeCell ref="J6:K6"/>
    <mergeCell ref="L6:M6"/>
    <mergeCell ref="B8:C8"/>
    <mergeCell ref="D8:E8"/>
    <mergeCell ref="F8:G8"/>
    <mergeCell ref="H8:I8"/>
    <mergeCell ref="J8:K8"/>
    <mergeCell ref="H7:I7"/>
    <mergeCell ref="J7:K7"/>
    <mergeCell ref="B6:C6"/>
    <mergeCell ref="D6:E6"/>
    <mergeCell ref="F6:G6"/>
    <mergeCell ref="H6:I6"/>
  </mergeCells>
  <phoneticPr fontId="2"/>
  <pageMargins left="0.78740157480314965" right="0.78740157480314965" top="0.59055118110236227" bottom="0.59055118110236227" header="0.39370078740157483" footer="0.39370078740157483"/>
  <pageSetup paperSize="9" scale="93" orientation="portrait" useFirstPageNumber="1" r:id="rId1"/>
  <headerFooter alignWithMargins="0">
    <oddHeader>&amp;R&amp;A</oddHeader>
    <oddFooter>&amp;C－４６－</oddFooter>
  </headerFooter>
  <rowBreaks count="3" manualBreakCount="3">
    <brk id="29" max="16383" man="1"/>
    <brk id="82" max="16383" man="1"/>
    <brk id="126"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8"/>
  <sheetViews>
    <sheetView zoomScaleNormal="100" workbookViewId="0">
      <selection activeCell="B2" sqref="B2"/>
    </sheetView>
  </sheetViews>
  <sheetFormatPr defaultRowHeight="14.45" customHeight="1"/>
  <cols>
    <col min="1" max="1" width="1.875" style="30" customWidth="1"/>
    <col min="2" max="41" width="2.25" style="30" customWidth="1"/>
    <col min="42" max="16384" width="9" style="30"/>
  </cols>
  <sheetData>
    <row r="1" spans="1:41" s="151" customFormat="1" ht="26.25" customHeight="1">
      <c r="A1" s="147" t="s">
        <v>18</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41" ht="18.75" customHeight="1">
      <c r="B2" s="44"/>
      <c r="C2" s="44"/>
      <c r="D2" s="68"/>
      <c r="E2" s="68"/>
      <c r="F2" s="68"/>
      <c r="N2" s="68"/>
      <c r="O2" s="65"/>
      <c r="P2" s="65"/>
      <c r="Q2" s="65"/>
      <c r="R2" s="65"/>
      <c r="S2" s="65"/>
      <c r="T2" s="65"/>
      <c r="U2" s="65"/>
      <c r="AD2" s="1472" t="s">
        <v>2219</v>
      </c>
      <c r="AE2" s="2327"/>
      <c r="AF2" s="2327"/>
      <c r="AG2" s="2327"/>
      <c r="AH2" s="2327"/>
      <c r="AI2" s="2327"/>
      <c r="AJ2" s="2327"/>
      <c r="AK2" s="2327"/>
      <c r="AL2" s="2327"/>
      <c r="AM2" s="2327"/>
      <c r="AN2" s="2327"/>
      <c r="AO2" s="2327"/>
    </row>
    <row r="3" spans="1:41" ht="18.75" customHeight="1">
      <c r="B3" s="1523" t="s">
        <v>136</v>
      </c>
      <c r="C3" s="1480"/>
      <c r="D3" s="1480"/>
      <c r="E3" s="1480"/>
      <c r="F3" s="2334" t="s">
        <v>1565</v>
      </c>
      <c r="G3" s="2334"/>
      <c r="H3" s="2334"/>
      <c r="I3" s="2334"/>
      <c r="J3" s="2334" t="s">
        <v>1517</v>
      </c>
      <c r="K3" s="2334"/>
      <c r="L3" s="2334"/>
      <c r="M3" s="2334"/>
      <c r="N3" s="2334" t="s">
        <v>624</v>
      </c>
      <c r="O3" s="2334"/>
      <c r="P3" s="2334"/>
      <c r="Q3" s="2334"/>
      <c r="R3" s="2334" t="s">
        <v>625</v>
      </c>
      <c r="S3" s="2334"/>
      <c r="T3" s="2334"/>
      <c r="U3" s="2334"/>
      <c r="V3" s="2334" t="s">
        <v>626</v>
      </c>
      <c r="W3" s="2334"/>
      <c r="X3" s="2334"/>
      <c r="Y3" s="2334"/>
      <c r="Z3" s="2334" t="s">
        <v>1985</v>
      </c>
      <c r="AA3" s="2334"/>
      <c r="AB3" s="2334"/>
      <c r="AC3" s="2334"/>
      <c r="AD3" s="2334" t="s">
        <v>1649</v>
      </c>
      <c r="AE3" s="2334"/>
      <c r="AF3" s="2334"/>
      <c r="AG3" s="2334"/>
      <c r="AH3" s="2334" t="s">
        <v>627</v>
      </c>
      <c r="AI3" s="2334"/>
      <c r="AJ3" s="2334"/>
      <c r="AK3" s="2334"/>
      <c r="AL3" s="2334" t="s">
        <v>1627</v>
      </c>
      <c r="AM3" s="2334"/>
      <c r="AN3" s="2334"/>
      <c r="AO3" s="2335"/>
    </row>
    <row r="4" spans="1:41" ht="18.75" customHeight="1">
      <c r="B4" s="1506"/>
      <c r="C4" s="1441"/>
      <c r="D4" s="1441"/>
      <c r="E4" s="1441"/>
      <c r="F4" s="2336"/>
      <c r="G4" s="2336"/>
      <c r="H4" s="2336"/>
      <c r="I4" s="2336"/>
      <c r="J4" s="2336"/>
      <c r="K4" s="2336"/>
      <c r="L4" s="2336"/>
      <c r="M4" s="2336"/>
      <c r="N4" s="2336"/>
      <c r="O4" s="2336"/>
      <c r="P4" s="2336"/>
      <c r="Q4" s="2336"/>
      <c r="R4" s="2336"/>
      <c r="S4" s="2336"/>
      <c r="T4" s="2336"/>
      <c r="U4" s="2336"/>
      <c r="V4" s="2336"/>
      <c r="W4" s="2336"/>
      <c r="X4" s="2336"/>
      <c r="Y4" s="2336"/>
      <c r="Z4" s="2336"/>
      <c r="AA4" s="2336"/>
      <c r="AB4" s="2336"/>
      <c r="AC4" s="2336"/>
      <c r="AD4" s="2336"/>
      <c r="AE4" s="2336"/>
      <c r="AF4" s="2336"/>
      <c r="AG4" s="2336"/>
      <c r="AH4" s="2336"/>
      <c r="AI4" s="2336"/>
      <c r="AJ4" s="2336"/>
      <c r="AK4" s="2336"/>
      <c r="AL4" s="2336"/>
      <c r="AM4" s="2336"/>
      <c r="AN4" s="2336"/>
      <c r="AO4" s="2337"/>
    </row>
    <row r="5" spans="1:41" ht="18.75" customHeight="1">
      <c r="B5" s="1506"/>
      <c r="C5" s="1441"/>
      <c r="D5" s="1441"/>
      <c r="E5" s="1441"/>
      <c r="F5" s="2336"/>
      <c r="G5" s="2336"/>
      <c r="H5" s="2336"/>
      <c r="I5" s="2336"/>
      <c r="J5" s="2336"/>
      <c r="K5" s="2336"/>
      <c r="L5" s="2336"/>
      <c r="M5" s="2336"/>
      <c r="N5" s="2336"/>
      <c r="O5" s="2336"/>
      <c r="P5" s="2336"/>
      <c r="Q5" s="2336"/>
      <c r="R5" s="2336"/>
      <c r="S5" s="2336"/>
      <c r="T5" s="2336"/>
      <c r="U5" s="2336"/>
      <c r="V5" s="2336"/>
      <c r="W5" s="2336"/>
      <c r="X5" s="2336"/>
      <c r="Y5" s="2336"/>
      <c r="Z5" s="2336"/>
      <c r="AA5" s="2336"/>
      <c r="AB5" s="2336"/>
      <c r="AC5" s="2336"/>
      <c r="AD5" s="2336"/>
      <c r="AE5" s="2336"/>
      <c r="AF5" s="2336"/>
      <c r="AG5" s="2336"/>
      <c r="AH5" s="2336"/>
      <c r="AI5" s="2336"/>
      <c r="AJ5" s="2336"/>
      <c r="AK5" s="2336"/>
      <c r="AL5" s="2336"/>
      <c r="AM5" s="2336"/>
      <c r="AN5" s="2336"/>
      <c r="AO5" s="2337"/>
    </row>
    <row r="6" spans="1:41" ht="21" customHeight="1">
      <c r="B6" s="1506" t="s">
        <v>886</v>
      </c>
      <c r="C6" s="1441"/>
      <c r="D6" s="1441"/>
      <c r="E6" s="1441"/>
      <c r="F6" s="2330">
        <v>2059</v>
      </c>
      <c r="G6" s="2330"/>
      <c r="H6" s="2330"/>
      <c r="I6" s="2330"/>
      <c r="J6" s="2330">
        <v>264</v>
      </c>
      <c r="K6" s="2330"/>
      <c r="L6" s="2330"/>
      <c r="M6" s="2330"/>
      <c r="N6" s="2330">
        <v>25</v>
      </c>
      <c r="O6" s="2330"/>
      <c r="P6" s="2330"/>
      <c r="Q6" s="2330"/>
      <c r="R6" s="2330">
        <v>26</v>
      </c>
      <c r="S6" s="2330"/>
      <c r="T6" s="2330"/>
      <c r="U6" s="2330"/>
      <c r="V6" s="2330">
        <v>271</v>
      </c>
      <c r="W6" s="2330"/>
      <c r="X6" s="2330"/>
      <c r="Y6" s="2330"/>
      <c r="Z6" s="2330">
        <v>5</v>
      </c>
      <c r="AA6" s="2330"/>
      <c r="AB6" s="2330"/>
      <c r="AC6" s="2330"/>
      <c r="AD6" s="2330">
        <v>13</v>
      </c>
      <c r="AE6" s="2330"/>
      <c r="AF6" s="2330"/>
      <c r="AG6" s="2330"/>
      <c r="AH6" s="2330">
        <v>1279</v>
      </c>
      <c r="AI6" s="2330"/>
      <c r="AJ6" s="2330"/>
      <c r="AK6" s="2330"/>
      <c r="AL6" s="2330">
        <v>176</v>
      </c>
      <c r="AM6" s="2330"/>
      <c r="AN6" s="2330"/>
      <c r="AO6" s="2331"/>
    </row>
    <row r="7" spans="1:41" ht="21" customHeight="1">
      <c r="B7" s="1506" t="s">
        <v>1962</v>
      </c>
      <c r="C7" s="1441"/>
      <c r="D7" s="1441"/>
      <c r="E7" s="1441"/>
      <c r="F7" s="2330">
        <v>2145</v>
      </c>
      <c r="G7" s="2330"/>
      <c r="H7" s="2330"/>
      <c r="I7" s="2330"/>
      <c r="J7" s="2330">
        <v>261</v>
      </c>
      <c r="K7" s="2330"/>
      <c r="L7" s="2330"/>
      <c r="M7" s="2330"/>
      <c r="N7" s="2330">
        <v>18</v>
      </c>
      <c r="O7" s="2330"/>
      <c r="P7" s="2330"/>
      <c r="Q7" s="2330"/>
      <c r="R7" s="2330">
        <v>22</v>
      </c>
      <c r="S7" s="2330"/>
      <c r="T7" s="2330"/>
      <c r="U7" s="2330"/>
      <c r="V7" s="2330">
        <v>285</v>
      </c>
      <c r="W7" s="2330"/>
      <c r="X7" s="2330"/>
      <c r="Y7" s="2330"/>
      <c r="Z7" s="2330">
        <v>9</v>
      </c>
      <c r="AA7" s="2330"/>
      <c r="AB7" s="2330"/>
      <c r="AC7" s="2330"/>
      <c r="AD7" s="2330">
        <v>14</v>
      </c>
      <c r="AE7" s="2330"/>
      <c r="AF7" s="2330"/>
      <c r="AG7" s="2330"/>
      <c r="AH7" s="2330">
        <v>1378</v>
      </c>
      <c r="AI7" s="2330"/>
      <c r="AJ7" s="2330"/>
      <c r="AK7" s="2330"/>
      <c r="AL7" s="2330">
        <v>158</v>
      </c>
      <c r="AM7" s="2330"/>
      <c r="AN7" s="2330"/>
      <c r="AO7" s="2331"/>
    </row>
    <row r="8" spans="1:41" ht="21" customHeight="1">
      <c r="B8" s="1506" t="s">
        <v>2031</v>
      </c>
      <c r="C8" s="1441"/>
      <c r="D8" s="1441"/>
      <c r="E8" s="1441"/>
      <c r="F8" s="2330">
        <v>2241</v>
      </c>
      <c r="G8" s="2330"/>
      <c r="H8" s="2330"/>
      <c r="I8" s="2330"/>
      <c r="J8" s="2330">
        <v>244</v>
      </c>
      <c r="K8" s="2330"/>
      <c r="L8" s="2330"/>
      <c r="M8" s="2330"/>
      <c r="N8" s="2330">
        <v>18</v>
      </c>
      <c r="O8" s="2330"/>
      <c r="P8" s="2330"/>
      <c r="Q8" s="2330"/>
      <c r="R8" s="2330">
        <v>20</v>
      </c>
      <c r="S8" s="2330"/>
      <c r="T8" s="2330"/>
      <c r="U8" s="2330"/>
      <c r="V8" s="2330">
        <v>312</v>
      </c>
      <c r="W8" s="2330"/>
      <c r="X8" s="2330"/>
      <c r="Y8" s="2330"/>
      <c r="Z8" s="2330">
        <v>6</v>
      </c>
      <c r="AA8" s="2330"/>
      <c r="AB8" s="2330"/>
      <c r="AC8" s="2330"/>
      <c r="AD8" s="2330">
        <v>9</v>
      </c>
      <c r="AE8" s="2330"/>
      <c r="AF8" s="2330"/>
      <c r="AG8" s="2330"/>
      <c r="AH8" s="2330">
        <v>1467</v>
      </c>
      <c r="AI8" s="2330"/>
      <c r="AJ8" s="2330"/>
      <c r="AK8" s="2330"/>
      <c r="AL8" s="2330">
        <v>165</v>
      </c>
      <c r="AM8" s="2330"/>
      <c r="AN8" s="2330"/>
      <c r="AO8" s="2331"/>
    </row>
    <row r="9" spans="1:41" ht="21" customHeight="1">
      <c r="B9" s="1506" t="s">
        <v>2093</v>
      </c>
      <c r="C9" s="1441"/>
      <c r="D9" s="1441"/>
      <c r="E9" s="1441"/>
      <c r="F9" s="2330">
        <v>2059</v>
      </c>
      <c r="G9" s="2330"/>
      <c r="H9" s="2330"/>
      <c r="I9" s="2330"/>
      <c r="J9" s="2330">
        <v>240</v>
      </c>
      <c r="K9" s="2330"/>
      <c r="L9" s="2330"/>
      <c r="M9" s="2330"/>
      <c r="N9" s="2330">
        <v>20</v>
      </c>
      <c r="O9" s="2330"/>
      <c r="P9" s="2330"/>
      <c r="Q9" s="2330"/>
      <c r="R9" s="2330">
        <v>21</v>
      </c>
      <c r="S9" s="2330"/>
      <c r="T9" s="2330"/>
      <c r="U9" s="2330"/>
      <c r="V9" s="2330">
        <v>267</v>
      </c>
      <c r="W9" s="2330"/>
      <c r="X9" s="2330"/>
      <c r="Y9" s="2330"/>
      <c r="Z9" s="2330">
        <v>8</v>
      </c>
      <c r="AA9" s="2330"/>
      <c r="AB9" s="2330"/>
      <c r="AC9" s="2330"/>
      <c r="AD9" s="2330">
        <v>13</v>
      </c>
      <c r="AE9" s="2330"/>
      <c r="AF9" s="2330"/>
      <c r="AG9" s="2330"/>
      <c r="AH9" s="2330">
        <v>1324</v>
      </c>
      <c r="AI9" s="2330"/>
      <c r="AJ9" s="2330"/>
      <c r="AK9" s="2330"/>
      <c r="AL9" s="2330">
        <v>166</v>
      </c>
      <c r="AM9" s="2330"/>
      <c r="AN9" s="2330"/>
      <c r="AO9" s="2331"/>
    </row>
    <row r="10" spans="1:41" ht="21" customHeight="1">
      <c r="B10" s="1967" t="s">
        <v>2237</v>
      </c>
      <c r="C10" s="1968"/>
      <c r="D10" s="1968"/>
      <c r="E10" s="1968"/>
      <c r="F10" s="2341">
        <v>2279</v>
      </c>
      <c r="G10" s="2341"/>
      <c r="H10" s="2341"/>
      <c r="I10" s="2341"/>
      <c r="J10" s="2332">
        <v>268</v>
      </c>
      <c r="K10" s="2332"/>
      <c r="L10" s="2332"/>
      <c r="M10" s="2332"/>
      <c r="N10" s="2332">
        <v>22</v>
      </c>
      <c r="O10" s="2332"/>
      <c r="P10" s="2332"/>
      <c r="Q10" s="2332"/>
      <c r="R10" s="2332">
        <v>17</v>
      </c>
      <c r="S10" s="2332"/>
      <c r="T10" s="2332"/>
      <c r="U10" s="2332"/>
      <c r="V10" s="2332">
        <v>338</v>
      </c>
      <c r="W10" s="2332"/>
      <c r="X10" s="2332"/>
      <c r="Y10" s="2332"/>
      <c r="Z10" s="2332">
        <v>3</v>
      </c>
      <c r="AA10" s="2332"/>
      <c r="AB10" s="2332"/>
      <c r="AC10" s="2332"/>
      <c r="AD10" s="2332">
        <v>12</v>
      </c>
      <c r="AE10" s="2332"/>
      <c r="AF10" s="2332"/>
      <c r="AG10" s="2332"/>
      <c r="AH10" s="2332">
        <v>1443</v>
      </c>
      <c r="AI10" s="2332"/>
      <c r="AJ10" s="2332"/>
      <c r="AK10" s="2332"/>
      <c r="AL10" s="2332">
        <v>176</v>
      </c>
      <c r="AM10" s="2332"/>
      <c r="AN10" s="2332"/>
      <c r="AO10" s="2333"/>
    </row>
    <row r="11" spans="1:41" ht="18.75" customHeight="1">
      <c r="B11" s="1557" t="s">
        <v>1867</v>
      </c>
      <c r="C11" s="1431"/>
      <c r="D11" s="1431"/>
      <c r="E11" s="1431"/>
      <c r="F11" s="1431"/>
      <c r="G11" s="1431"/>
      <c r="H11" s="1431"/>
      <c r="I11" s="1431"/>
      <c r="J11" s="1431"/>
      <c r="K11" s="1431"/>
      <c r="L11" s="1431"/>
      <c r="M11" s="119"/>
      <c r="N11" s="119"/>
      <c r="O11" s="119"/>
      <c r="P11" s="119"/>
      <c r="Q11" s="119"/>
      <c r="R11" s="119"/>
      <c r="S11" s="119"/>
      <c r="U11" s="119"/>
      <c r="V11" s="119"/>
      <c r="W11" s="119"/>
      <c r="X11" s="119"/>
      <c r="Y11" s="119"/>
      <c r="Z11" s="119"/>
      <c r="AA11" s="119"/>
      <c r="AB11" s="119"/>
      <c r="AC11" s="119"/>
      <c r="AD11" s="119"/>
      <c r="AE11" s="119"/>
      <c r="AF11" s="119"/>
    </row>
    <row r="12" spans="1:41" ht="47.25" customHeight="1"/>
    <row r="13" spans="1:41" s="151" customFormat="1" ht="26.25" customHeight="1">
      <c r="A13" s="147" t="s">
        <v>19</v>
      </c>
      <c r="B13" s="153"/>
      <c r="C13" s="153"/>
      <c r="D13" s="153"/>
      <c r="E13" s="153"/>
      <c r="F13" s="153"/>
      <c r="G13" s="153"/>
      <c r="H13" s="153"/>
      <c r="I13" s="153"/>
      <c r="J13" s="153"/>
      <c r="K13" s="153"/>
      <c r="L13" s="153"/>
      <c r="M13" s="153"/>
      <c r="N13" s="153"/>
      <c r="O13" s="153"/>
      <c r="P13" s="153"/>
      <c r="Q13" s="153"/>
      <c r="R13" s="153"/>
      <c r="S13" s="153"/>
      <c r="T13" s="153"/>
      <c r="U13" s="153"/>
      <c r="V13" s="153"/>
      <c r="W13" s="153"/>
      <c r="X13" s="152"/>
      <c r="Y13" s="152"/>
      <c r="Z13" s="152"/>
      <c r="AA13" s="152"/>
      <c r="AB13" s="152"/>
      <c r="AC13" s="152"/>
      <c r="AD13" s="152"/>
      <c r="AE13" s="152"/>
      <c r="AF13" s="152"/>
      <c r="AG13" s="152"/>
      <c r="AH13" s="152"/>
      <c r="AI13" s="152"/>
    </row>
    <row r="14" spans="1:41" ht="18.75" customHeight="1">
      <c r="B14" s="16"/>
      <c r="C14" s="16"/>
      <c r="D14" s="67"/>
      <c r="E14" s="67"/>
      <c r="F14" s="67"/>
      <c r="G14" s="67"/>
      <c r="R14" s="68"/>
      <c r="S14" s="68"/>
      <c r="T14" s="68"/>
      <c r="U14" s="2340" t="s">
        <v>2211</v>
      </c>
      <c r="V14" s="2340"/>
      <c r="W14" s="2340"/>
      <c r="X14" s="2340"/>
      <c r="Y14" s="2340"/>
      <c r="Z14" s="2340"/>
      <c r="AA14" s="2340"/>
      <c r="AB14" s="2340"/>
      <c r="AC14" s="2340"/>
      <c r="AD14" s="2340"/>
      <c r="AE14" s="2340"/>
      <c r="AF14" s="2340"/>
      <c r="AG14" s="2340"/>
      <c r="AH14" s="2340"/>
      <c r="AI14" s="2340"/>
      <c r="AJ14" s="2340"/>
      <c r="AK14" s="2340"/>
    </row>
    <row r="15" spans="1:41" ht="21" customHeight="1">
      <c r="B15" s="1523" t="s">
        <v>136</v>
      </c>
      <c r="C15" s="1480"/>
      <c r="D15" s="1480"/>
      <c r="E15" s="1480"/>
      <c r="F15" s="1480" t="s">
        <v>628</v>
      </c>
      <c r="G15" s="1480"/>
      <c r="H15" s="1480"/>
      <c r="I15" s="1480"/>
      <c r="J15" s="1480"/>
      <c r="K15" s="1480"/>
      <c r="L15" s="1480"/>
      <c r="M15" s="1480"/>
      <c r="N15" s="1480" t="s">
        <v>629</v>
      </c>
      <c r="O15" s="1480"/>
      <c r="P15" s="1480"/>
      <c r="Q15" s="1480"/>
      <c r="R15" s="1480"/>
      <c r="S15" s="1480"/>
      <c r="T15" s="1480"/>
      <c r="U15" s="1480"/>
      <c r="V15" s="1480" t="s">
        <v>630</v>
      </c>
      <c r="W15" s="1480"/>
      <c r="X15" s="1480"/>
      <c r="Y15" s="1480"/>
      <c r="Z15" s="1480"/>
      <c r="AA15" s="1480"/>
      <c r="AB15" s="1480"/>
      <c r="AC15" s="1480"/>
      <c r="AD15" s="1480" t="s">
        <v>2210</v>
      </c>
      <c r="AE15" s="1480"/>
      <c r="AF15" s="1480"/>
      <c r="AG15" s="1480"/>
      <c r="AH15" s="1480"/>
      <c r="AI15" s="1480"/>
      <c r="AJ15" s="1480"/>
      <c r="AK15" s="1606"/>
    </row>
    <row r="16" spans="1:41" ht="21" customHeight="1">
      <c r="B16" s="1506" t="s">
        <v>886</v>
      </c>
      <c r="C16" s="1441"/>
      <c r="D16" s="1441"/>
      <c r="E16" s="1441"/>
      <c r="F16" s="2328">
        <v>319</v>
      </c>
      <c r="G16" s="2328"/>
      <c r="H16" s="2328"/>
      <c r="I16" s="2328"/>
      <c r="J16" s="2328"/>
      <c r="K16" s="2328"/>
      <c r="L16" s="2328"/>
      <c r="M16" s="2328"/>
      <c r="N16" s="2328">
        <v>3</v>
      </c>
      <c r="O16" s="2328"/>
      <c r="P16" s="2328"/>
      <c r="Q16" s="2328"/>
      <c r="R16" s="2328"/>
      <c r="S16" s="2328"/>
      <c r="T16" s="2328"/>
      <c r="U16" s="2328"/>
      <c r="V16" s="2328">
        <v>408</v>
      </c>
      <c r="W16" s="2328"/>
      <c r="X16" s="2328"/>
      <c r="Y16" s="2328"/>
      <c r="Z16" s="2328"/>
      <c r="AA16" s="2328"/>
      <c r="AB16" s="2328"/>
      <c r="AC16" s="2328"/>
      <c r="AD16" s="2328">
        <v>411</v>
      </c>
      <c r="AE16" s="2328"/>
      <c r="AF16" s="2328"/>
      <c r="AG16" s="2328"/>
      <c r="AH16" s="2328"/>
      <c r="AI16" s="2328"/>
      <c r="AJ16" s="2328"/>
      <c r="AK16" s="2329"/>
    </row>
    <row r="17" spans="1:41" ht="21" customHeight="1">
      <c r="B17" s="1506" t="s">
        <v>1962</v>
      </c>
      <c r="C17" s="1441"/>
      <c r="D17" s="1441"/>
      <c r="E17" s="1441"/>
      <c r="F17" s="2328">
        <v>247</v>
      </c>
      <c r="G17" s="2328"/>
      <c r="H17" s="2328"/>
      <c r="I17" s="2328"/>
      <c r="J17" s="2328"/>
      <c r="K17" s="2328"/>
      <c r="L17" s="2328"/>
      <c r="M17" s="2328"/>
      <c r="N17" s="2328">
        <v>1</v>
      </c>
      <c r="O17" s="2328"/>
      <c r="P17" s="2328"/>
      <c r="Q17" s="2328"/>
      <c r="R17" s="2328"/>
      <c r="S17" s="2328"/>
      <c r="T17" s="2328"/>
      <c r="U17" s="2328"/>
      <c r="V17" s="2328">
        <v>307</v>
      </c>
      <c r="W17" s="2328"/>
      <c r="X17" s="2328"/>
      <c r="Y17" s="2328"/>
      <c r="Z17" s="2328"/>
      <c r="AA17" s="2328"/>
      <c r="AB17" s="2328"/>
      <c r="AC17" s="2328"/>
      <c r="AD17" s="2328">
        <v>308</v>
      </c>
      <c r="AE17" s="2328"/>
      <c r="AF17" s="2328"/>
      <c r="AG17" s="2328"/>
      <c r="AH17" s="2328"/>
      <c r="AI17" s="2328"/>
      <c r="AJ17" s="2328"/>
      <c r="AK17" s="2329"/>
    </row>
    <row r="18" spans="1:41" ht="21" customHeight="1">
      <c r="B18" s="1506" t="s">
        <v>2031</v>
      </c>
      <c r="C18" s="1441"/>
      <c r="D18" s="1441"/>
      <c r="E18" s="1441"/>
      <c r="F18" s="2328">
        <v>259</v>
      </c>
      <c r="G18" s="2328"/>
      <c r="H18" s="2328"/>
      <c r="I18" s="2328"/>
      <c r="J18" s="2328"/>
      <c r="K18" s="2328"/>
      <c r="L18" s="2328"/>
      <c r="M18" s="2328"/>
      <c r="N18" s="2328">
        <v>1</v>
      </c>
      <c r="O18" s="2328"/>
      <c r="P18" s="2328"/>
      <c r="Q18" s="2328"/>
      <c r="R18" s="2328"/>
      <c r="S18" s="2328"/>
      <c r="T18" s="2328"/>
      <c r="U18" s="2328"/>
      <c r="V18" s="2328">
        <v>324</v>
      </c>
      <c r="W18" s="2328"/>
      <c r="X18" s="2328"/>
      <c r="Y18" s="2328"/>
      <c r="Z18" s="2328"/>
      <c r="AA18" s="2328"/>
      <c r="AB18" s="2328"/>
      <c r="AC18" s="2328"/>
      <c r="AD18" s="2328">
        <v>325</v>
      </c>
      <c r="AE18" s="2328"/>
      <c r="AF18" s="2328"/>
      <c r="AG18" s="2328"/>
      <c r="AH18" s="2328"/>
      <c r="AI18" s="2328"/>
      <c r="AJ18" s="2328"/>
      <c r="AK18" s="2329"/>
    </row>
    <row r="19" spans="1:41" ht="21" customHeight="1">
      <c r="B19" s="1506" t="s">
        <v>2093</v>
      </c>
      <c r="C19" s="1441"/>
      <c r="D19" s="1441"/>
      <c r="E19" s="1441"/>
      <c r="F19" s="2328">
        <v>214</v>
      </c>
      <c r="G19" s="2328"/>
      <c r="H19" s="2328"/>
      <c r="I19" s="2328"/>
      <c r="J19" s="2328"/>
      <c r="K19" s="2328"/>
      <c r="L19" s="2328"/>
      <c r="M19" s="2328"/>
      <c r="N19" s="2328">
        <v>1</v>
      </c>
      <c r="O19" s="2328"/>
      <c r="P19" s="2328"/>
      <c r="Q19" s="2328"/>
      <c r="R19" s="2328"/>
      <c r="S19" s="2328"/>
      <c r="T19" s="2328"/>
      <c r="U19" s="2328"/>
      <c r="V19" s="2328">
        <v>268</v>
      </c>
      <c r="W19" s="2328"/>
      <c r="X19" s="2328"/>
      <c r="Y19" s="2328"/>
      <c r="Z19" s="2328"/>
      <c r="AA19" s="2328"/>
      <c r="AB19" s="2328"/>
      <c r="AC19" s="2328"/>
      <c r="AD19" s="2328">
        <v>269</v>
      </c>
      <c r="AE19" s="2328"/>
      <c r="AF19" s="2328"/>
      <c r="AG19" s="2328"/>
      <c r="AH19" s="2328"/>
      <c r="AI19" s="2328"/>
      <c r="AJ19" s="2328"/>
      <c r="AK19" s="2329"/>
    </row>
    <row r="20" spans="1:41" ht="21" customHeight="1">
      <c r="B20" s="1967" t="s">
        <v>2237</v>
      </c>
      <c r="C20" s="1968"/>
      <c r="D20" s="1968"/>
      <c r="E20" s="1968"/>
      <c r="F20" s="2338">
        <v>170</v>
      </c>
      <c r="G20" s="2338"/>
      <c r="H20" s="2338"/>
      <c r="I20" s="2338"/>
      <c r="J20" s="2338"/>
      <c r="K20" s="2338"/>
      <c r="L20" s="2338"/>
      <c r="M20" s="2338"/>
      <c r="N20" s="2338">
        <v>1</v>
      </c>
      <c r="O20" s="2338"/>
      <c r="P20" s="2338"/>
      <c r="Q20" s="2338"/>
      <c r="R20" s="2338"/>
      <c r="S20" s="2338"/>
      <c r="T20" s="2338"/>
      <c r="U20" s="2338"/>
      <c r="V20" s="2338">
        <v>227</v>
      </c>
      <c r="W20" s="2338"/>
      <c r="X20" s="2338"/>
      <c r="Y20" s="2338"/>
      <c r="Z20" s="2338"/>
      <c r="AA20" s="2338"/>
      <c r="AB20" s="2338"/>
      <c r="AC20" s="2338"/>
      <c r="AD20" s="2338">
        <v>228</v>
      </c>
      <c r="AE20" s="2338"/>
      <c r="AF20" s="2338"/>
      <c r="AG20" s="2338"/>
      <c r="AH20" s="2338"/>
      <c r="AI20" s="2338"/>
      <c r="AJ20" s="2338"/>
      <c r="AK20" s="2339"/>
    </row>
    <row r="21" spans="1:41" ht="18.75" customHeight="1">
      <c r="B21" s="2342" t="s">
        <v>1867</v>
      </c>
      <c r="C21" s="2342"/>
      <c r="D21" s="2342"/>
      <c r="E21" s="2342"/>
      <c r="F21" s="2342"/>
      <c r="G21" s="2342"/>
      <c r="H21" s="2342"/>
      <c r="I21" s="2342"/>
      <c r="J21" s="2342"/>
      <c r="K21" s="16"/>
      <c r="L21" s="16"/>
      <c r="M21" s="16"/>
      <c r="Q21" s="68"/>
      <c r="R21" s="68"/>
      <c r="S21" s="68"/>
      <c r="T21" s="68"/>
      <c r="U21" s="68"/>
    </row>
    <row r="22" spans="1:41" ht="18.75" customHeight="1">
      <c r="B22" s="2064"/>
      <c r="C22" s="2064"/>
      <c r="D22" s="2064"/>
      <c r="E22" s="2064"/>
      <c r="F22" s="2064"/>
      <c r="G22" s="2064"/>
      <c r="H22" s="2064"/>
      <c r="I22" s="2064"/>
      <c r="J22" s="2064"/>
      <c r="K22" s="16"/>
      <c r="L22" s="16"/>
      <c r="M22" s="16"/>
      <c r="N22" s="16"/>
      <c r="O22" s="16"/>
      <c r="P22" s="16"/>
      <c r="Q22" s="68"/>
      <c r="R22" s="68"/>
      <c r="S22" s="68"/>
      <c r="T22" s="68"/>
      <c r="U22" s="68"/>
    </row>
    <row r="23" spans="1:41" ht="47.25" customHeight="1">
      <c r="B23" s="16"/>
      <c r="C23" s="16"/>
      <c r="D23" s="16"/>
      <c r="E23" s="16"/>
      <c r="F23" s="16"/>
      <c r="G23" s="16"/>
      <c r="H23" s="16"/>
      <c r="I23" s="16"/>
      <c r="J23" s="16"/>
      <c r="K23" s="16"/>
      <c r="L23" s="16"/>
      <c r="M23" s="16"/>
      <c r="N23" s="16"/>
      <c r="O23" s="16"/>
      <c r="P23" s="16"/>
      <c r="Q23" s="68"/>
      <c r="R23" s="68"/>
      <c r="S23" s="68"/>
      <c r="T23" s="68"/>
      <c r="U23" s="68"/>
    </row>
    <row r="24" spans="1:41" s="151" customFormat="1" ht="26.25" customHeight="1">
      <c r="A24" s="147" t="s">
        <v>20</v>
      </c>
      <c r="B24" s="153"/>
      <c r="C24" s="153"/>
      <c r="D24" s="153"/>
      <c r="E24" s="153"/>
      <c r="F24" s="153"/>
      <c r="G24" s="153"/>
      <c r="H24" s="153"/>
      <c r="I24" s="153"/>
      <c r="J24" s="153"/>
      <c r="K24" s="153"/>
      <c r="L24" s="153"/>
      <c r="M24" s="153"/>
      <c r="N24" s="153"/>
      <c r="O24" s="153"/>
      <c r="P24" s="153"/>
      <c r="Q24" s="153"/>
      <c r="R24" s="153"/>
      <c r="S24" s="153"/>
      <c r="T24" s="153"/>
      <c r="U24" s="153"/>
      <c r="V24" s="153"/>
      <c r="W24" s="153"/>
      <c r="X24" s="152"/>
      <c r="Y24" s="152"/>
      <c r="Z24" s="152"/>
      <c r="AA24" s="152"/>
      <c r="AB24" s="152"/>
      <c r="AC24" s="152"/>
      <c r="AD24" s="152"/>
      <c r="AE24" s="152"/>
      <c r="AF24" s="152"/>
      <c r="AG24" s="152"/>
      <c r="AH24" s="152"/>
      <c r="AI24" s="152"/>
    </row>
    <row r="25" spans="1:41" ht="18" customHeight="1">
      <c r="A25" s="12"/>
      <c r="X25" s="1472" t="s">
        <v>2213</v>
      </c>
      <c r="Y25" s="1472"/>
      <c r="Z25" s="1472"/>
      <c r="AA25" s="1472"/>
      <c r="AB25" s="1472"/>
      <c r="AC25" s="1472"/>
      <c r="AD25" s="1472"/>
      <c r="AE25" s="1472"/>
      <c r="AF25" s="1472"/>
      <c r="AG25" s="1472"/>
      <c r="AH25" s="1472"/>
      <c r="AI25" s="1472"/>
      <c r="AJ25" s="1472"/>
      <c r="AK25" s="1472"/>
      <c r="AL25" s="1472"/>
      <c r="AM25" s="1472"/>
      <c r="AN25" s="1472"/>
      <c r="AO25" s="1472"/>
    </row>
    <row r="26" spans="1:41" ht="21" customHeight="1">
      <c r="B26" s="2237" t="s">
        <v>136</v>
      </c>
      <c r="C26" s="1737"/>
      <c r="D26" s="1737"/>
      <c r="E26" s="1738"/>
      <c r="F26" s="1736" t="s">
        <v>2212</v>
      </c>
      <c r="G26" s="1737"/>
      <c r="H26" s="1737"/>
      <c r="I26" s="1737"/>
      <c r="J26" s="1737"/>
      <c r="K26" s="1738"/>
      <c r="L26" s="1736" t="s">
        <v>83</v>
      </c>
      <c r="M26" s="1737"/>
      <c r="N26" s="1737"/>
      <c r="O26" s="1737"/>
      <c r="P26" s="1737"/>
      <c r="Q26" s="1738"/>
      <c r="R26" s="1736" t="s">
        <v>84</v>
      </c>
      <c r="S26" s="1737"/>
      <c r="T26" s="1737"/>
      <c r="U26" s="1737"/>
      <c r="V26" s="1737"/>
      <c r="W26" s="1738"/>
      <c r="X26" s="1736" t="s">
        <v>85</v>
      </c>
      <c r="Y26" s="1737"/>
      <c r="Z26" s="1737"/>
      <c r="AA26" s="1737"/>
      <c r="AB26" s="1737"/>
      <c r="AC26" s="1738"/>
      <c r="AD26" s="1736" t="s">
        <v>86</v>
      </c>
      <c r="AE26" s="1737"/>
      <c r="AF26" s="1737"/>
      <c r="AG26" s="1737"/>
      <c r="AH26" s="1737"/>
      <c r="AI26" s="1738"/>
      <c r="AJ26" s="1736" t="s">
        <v>1627</v>
      </c>
      <c r="AK26" s="1737"/>
      <c r="AL26" s="1737"/>
      <c r="AM26" s="1737"/>
      <c r="AN26" s="1737"/>
      <c r="AO26" s="1964"/>
    </row>
    <row r="27" spans="1:41" ht="21" customHeight="1">
      <c r="B27" s="1506" t="s">
        <v>886</v>
      </c>
      <c r="C27" s="1441"/>
      <c r="D27" s="1441"/>
      <c r="E27" s="1441"/>
      <c r="F27" s="2328">
        <v>1</v>
      </c>
      <c r="G27" s="2328"/>
      <c r="H27" s="2328"/>
      <c r="I27" s="2328"/>
      <c r="J27" s="2328"/>
      <c r="K27" s="2328"/>
      <c r="L27" s="2328">
        <v>28</v>
      </c>
      <c r="M27" s="2328"/>
      <c r="N27" s="2328"/>
      <c r="O27" s="2328"/>
      <c r="P27" s="2328"/>
      <c r="Q27" s="2328"/>
      <c r="R27" s="2328">
        <v>359</v>
      </c>
      <c r="S27" s="2328"/>
      <c r="T27" s="2328"/>
      <c r="U27" s="2328"/>
      <c r="V27" s="2328"/>
      <c r="W27" s="2328"/>
      <c r="X27" s="2328">
        <v>23</v>
      </c>
      <c r="Y27" s="2328"/>
      <c r="Z27" s="2328"/>
      <c r="AA27" s="2328"/>
      <c r="AB27" s="2328"/>
      <c r="AC27" s="2328"/>
      <c r="AD27" s="2328">
        <v>15</v>
      </c>
      <c r="AE27" s="2328"/>
      <c r="AF27" s="2328"/>
      <c r="AG27" s="2328"/>
      <c r="AH27" s="2328"/>
      <c r="AI27" s="2328"/>
      <c r="AJ27" s="2328">
        <v>88</v>
      </c>
      <c r="AK27" s="2328"/>
      <c r="AL27" s="2328"/>
      <c r="AM27" s="2328"/>
      <c r="AN27" s="2328"/>
      <c r="AO27" s="2329"/>
    </row>
    <row r="28" spans="1:41" ht="21" customHeight="1">
      <c r="B28" s="1506" t="s">
        <v>1962</v>
      </c>
      <c r="C28" s="1441"/>
      <c r="D28" s="1441"/>
      <c r="E28" s="1441"/>
      <c r="F28" s="2328">
        <v>1</v>
      </c>
      <c r="G28" s="2328"/>
      <c r="H28" s="2328"/>
      <c r="I28" s="2328"/>
      <c r="J28" s="2328"/>
      <c r="K28" s="2328"/>
      <c r="L28" s="2328">
        <v>12</v>
      </c>
      <c r="M28" s="2328"/>
      <c r="N28" s="2328"/>
      <c r="O28" s="2328"/>
      <c r="P28" s="2328"/>
      <c r="Q28" s="2328"/>
      <c r="R28" s="2328">
        <v>303</v>
      </c>
      <c r="S28" s="2328"/>
      <c r="T28" s="2328"/>
      <c r="U28" s="2328"/>
      <c r="V28" s="2328"/>
      <c r="W28" s="2328"/>
      <c r="X28" s="2328">
        <v>20</v>
      </c>
      <c r="Y28" s="2328"/>
      <c r="Z28" s="2328"/>
      <c r="AA28" s="2328"/>
      <c r="AB28" s="2328"/>
      <c r="AC28" s="2328"/>
      <c r="AD28" s="2328">
        <v>12</v>
      </c>
      <c r="AE28" s="2328"/>
      <c r="AF28" s="2328"/>
      <c r="AG28" s="2328"/>
      <c r="AH28" s="2328"/>
      <c r="AI28" s="2328"/>
      <c r="AJ28" s="2328">
        <v>78</v>
      </c>
      <c r="AK28" s="2328"/>
      <c r="AL28" s="2328"/>
      <c r="AM28" s="2328"/>
      <c r="AN28" s="2328"/>
      <c r="AO28" s="2329"/>
    </row>
    <row r="29" spans="1:41" ht="21" customHeight="1">
      <c r="B29" s="1506" t="s">
        <v>2031</v>
      </c>
      <c r="C29" s="1441"/>
      <c r="D29" s="1441"/>
      <c r="E29" s="1441"/>
      <c r="F29" s="2328">
        <v>1</v>
      </c>
      <c r="G29" s="2328"/>
      <c r="H29" s="2328"/>
      <c r="I29" s="2328"/>
      <c r="J29" s="2328"/>
      <c r="K29" s="2328"/>
      <c r="L29" s="2328">
        <v>11</v>
      </c>
      <c r="M29" s="2328"/>
      <c r="N29" s="2328"/>
      <c r="O29" s="2328"/>
      <c r="P29" s="2328"/>
      <c r="Q29" s="2328"/>
      <c r="R29" s="2328">
        <v>227</v>
      </c>
      <c r="S29" s="2328"/>
      <c r="T29" s="2328"/>
      <c r="U29" s="2328"/>
      <c r="V29" s="2328"/>
      <c r="W29" s="2328"/>
      <c r="X29" s="2328">
        <v>20</v>
      </c>
      <c r="Y29" s="2328"/>
      <c r="Z29" s="2328"/>
      <c r="AA29" s="2328"/>
      <c r="AB29" s="2328"/>
      <c r="AC29" s="2328"/>
      <c r="AD29" s="2328">
        <v>3</v>
      </c>
      <c r="AE29" s="2328"/>
      <c r="AF29" s="2328"/>
      <c r="AG29" s="2328"/>
      <c r="AH29" s="2328"/>
      <c r="AI29" s="2328"/>
      <c r="AJ29" s="2328">
        <v>80</v>
      </c>
      <c r="AK29" s="2328"/>
      <c r="AL29" s="2328"/>
      <c r="AM29" s="2328"/>
      <c r="AN29" s="2328"/>
      <c r="AO29" s="2329"/>
    </row>
    <row r="30" spans="1:41" ht="21" customHeight="1">
      <c r="B30" s="1506" t="s">
        <v>2093</v>
      </c>
      <c r="C30" s="1441"/>
      <c r="D30" s="1441"/>
      <c r="E30" s="1441"/>
      <c r="F30" s="2328">
        <v>2</v>
      </c>
      <c r="G30" s="2328"/>
      <c r="H30" s="2328"/>
      <c r="I30" s="2328"/>
      <c r="J30" s="2328"/>
      <c r="K30" s="2328"/>
      <c r="L30" s="2328">
        <v>12</v>
      </c>
      <c r="M30" s="2328"/>
      <c r="N30" s="2328"/>
      <c r="O30" s="2328"/>
      <c r="P30" s="2328"/>
      <c r="Q30" s="2328"/>
      <c r="R30" s="2328">
        <v>183</v>
      </c>
      <c r="S30" s="2328"/>
      <c r="T30" s="2328"/>
      <c r="U30" s="2328"/>
      <c r="V30" s="2328"/>
      <c r="W30" s="2328"/>
      <c r="X30" s="2328">
        <v>25</v>
      </c>
      <c r="Y30" s="2328"/>
      <c r="Z30" s="2328"/>
      <c r="AA30" s="2328"/>
      <c r="AB30" s="2328"/>
      <c r="AC30" s="2328"/>
      <c r="AD30" s="2328">
        <v>3</v>
      </c>
      <c r="AE30" s="2328"/>
      <c r="AF30" s="2328"/>
      <c r="AG30" s="2328"/>
      <c r="AH30" s="2328"/>
      <c r="AI30" s="2328"/>
      <c r="AJ30" s="2328">
        <v>46</v>
      </c>
      <c r="AK30" s="2328"/>
      <c r="AL30" s="2328"/>
      <c r="AM30" s="2328"/>
      <c r="AN30" s="2328"/>
      <c r="AO30" s="2329"/>
    </row>
    <row r="31" spans="1:41" ht="21" customHeight="1">
      <c r="B31" s="1967" t="s">
        <v>2237</v>
      </c>
      <c r="C31" s="1968"/>
      <c r="D31" s="1968"/>
      <c r="E31" s="1968"/>
      <c r="F31" s="2338" t="s">
        <v>2310</v>
      </c>
      <c r="G31" s="2338"/>
      <c r="H31" s="2338"/>
      <c r="I31" s="2338"/>
      <c r="J31" s="2338"/>
      <c r="K31" s="2338"/>
      <c r="L31" s="2338">
        <v>9</v>
      </c>
      <c r="M31" s="2338"/>
      <c r="N31" s="2338"/>
      <c r="O31" s="2338"/>
      <c r="P31" s="2338"/>
      <c r="Q31" s="2338"/>
      <c r="R31" s="2338">
        <v>203</v>
      </c>
      <c r="S31" s="2338"/>
      <c r="T31" s="2338"/>
      <c r="U31" s="2338"/>
      <c r="V31" s="2338"/>
      <c r="W31" s="2338"/>
      <c r="X31" s="2338">
        <v>18</v>
      </c>
      <c r="Y31" s="2338"/>
      <c r="Z31" s="2338"/>
      <c r="AA31" s="2338"/>
      <c r="AB31" s="2338"/>
      <c r="AC31" s="2338"/>
      <c r="AD31" s="2338">
        <v>4</v>
      </c>
      <c r="AE31" s="2338"/>
      <c r="AF31" s="2338"/>
      <c r="AG31" s="2338"/>
      <c r="AH31" s="2338"/>
      <c r="AI31" s="2338"/>
      <c r="AJ31" s="2338">
        <v>59</v>
      </c>
      <c r="AK31" s="2338"/>
      <c r="AL31" s="2338"/>
      <c r="AM31" s="2338"/>
      <c r="AN31" s="2338"/>
      <c r="AO31" s="2339"/>
    </row>
    <row r="32" spans="1:41" ht="18.75" customHeight="1">
      <c r="B32" s="2342" t="s">
        <v>1867</v>
      </c>
      <c r="C32" s="2342"/>
      <c r="D32" s="2342"/>
      <c r="E32" s="2342"/>
      <c r="F32" s="2342"/>
      <c r="G32" s="2342"/>
      <c r="H32" s="2342"/>
      <c r="I32" s="2342"/>
      <c r="J32" s="2342"/>
      <c r="K32" s="68"/>
      <c r="P32" s="68"/>
      <c r="Q32" s="68"/>
      <c r="R32" s="68"/>
    </row>
    <row r="33" spans="2:22" ht="14.45" customHeight="1">
      <c r="B33" s="128"/>
      <c r="C33" s="128"/>
      <c r="D33" s="16"/>
      <c r="E33" s="68"/>
      <c r="F33" s="68"/>
      <c r="G33" s="68"/>
      <c r="H33" s="68"/>
      <c r="I33" s="68"/>
      <c r="J33" s="68"/>
      <c r="K33" s="68"/>
      <c r="L33" s="68"/>
      <c r="M33" s="68"/>
      <c r="N33" s="68"/>
      <c r="O33" s="68"/>
      <c r="P33" s="68"/>
      <c r="Q33" s="68"/>
      <c r="R33" s="68"/>
      <c r="S33" s="68"/>
    </row>
    <row r="34" spans="2:22" ht="14.45" customHeight="1">
      <c r="B34" s="129"/>
      <c r="C34" s="129"/>
      <c r="D34" s="16"/>
      <c r="E34" s="68"/>
      <c r="F34" s="68"/>
      <c r="G34" s="68"/>
      <c r="H34" s="68"/>
      <c r="I34" s="68"/>
      <c r="J34" s="68"/>
      <c r="K34" s="68"/>
      <c r="L34" s="68"/>
      <c r="M34" s="68"/>
      <c r="N34" s="68"/>
      <c r="O34" s="68"/>
      <c r="P34" s="68"/>
      <c r="Q34" s="68"/>
      <c r="R34" s="68"/>
      <c r="S34" s="68"/>
    </row>
    <row r="35" spans="2:22" ht="14.45" customHeight="1">
      <c r="B35" s="129"/>
      <c r="C35" s="129"/>
      <c r="D35" s="16"/>
      <c r="E35" s="68"/>
      <c r="F35" s="68"/>
      <c r="G35" s="68"/>
      <c r="H35" s="68"/>
      <c r="I35" s="68"/>
      <c r="J35" s="68"/>
      <c r="K35" s="68"/>
      <c r="L35" s="68"/>
      <c r="M35" s="68"/>
      <c r="N35" s="68"/>
      <c r="O35" s="68"/>
      <c r="P35" s="68"/>
      <c r="Q35" s="68"/>
      <c r="R35" s="68"/>
      <c r="S35" s="68"/>
    </row>
    <row r="36" spans="2:22" ht="14.45" customHeight="1">
      <c r="B36" s="129"/>
      <c r="C36" s="129"/>
      <c r="D36" s="16"/>
      <c r="E36" s="68"/>
      <c r="F36" s="68"/>
      <c r="G36" s="68"/>
      <c r="H36" s="68"/>
      <c r="I36" s="68"/>
      <c r="J36" s="68"/>
      <c r="K36" s="68"/>
      <c r="L36" s="68"/>
      <c r="M36" s="68"/>
      <c r="N36" s="68"/>
      <c r="O36" s="68"/>
      <c r="P36" s="68"/>
      <c r="Q36" s="68"/>
      <c r="R36" s="68"/>
      <c r="S36" s="68"/>
      <c r="T36" s="16"/>
      <c r="U36" s="16"/>
      <c r="V36" s="16"/>
    </row>
    <row r="37" spans="2:22" ht="14.45" customHeight="1">
      <c r="B37" s="16"/>
      <c r="C37" s="16"/>
      <c r="D37" s="16"/>
      <c r="E37" s="16"/>
      <c r="F37" s="16"/>
      <c r="G37" s="16"/>
      <c r="H37" s="16"/>
      <c r="I37" s="16"/>
      <c r="J37" s="16"/>
      <c r="K37" s="16"/>
      <c r="L37" s="16"/>
      <c r="M37" s="16"/>
      <c r="N37" s="16"/>
      <c r="O37" s="16"/>
      <c r="P37" s="16"/>
      <c r="Q37" s="16"/>
      <c r="R37" s="16"/>
      <c r="S37" s="16"/>
      <c r="T37" s="16"/>
      <c r="U37" s="16"/>
      <c r="V37" s="16"/>
    </row>
    <row r="38" spans="2:22" ht="14.45" customHeight="1">
      <c r="B38" s="128"/>
      <c r="C38" s="74"/>
      <c r="D38" s="16"/>
      <c r="E38" s="68"/>
      <c r="F38" s="68"/>
      <c r="G38" s="68"/>
      <c r="H38" s="68"/>
      <c r="I38" s="68"/>
      <c r="J38" s="68"/>
      <c r="K38" s="68"/>
      <c r="L38" s="68"/>
      <c r="M38" s="68"/>
      <c r="N38" s="68"/>
      <c r="O38" s="68"/>
      <c r="P38" s="68"/>
      <c r="Q38" s="68"/>
      <c r="R38" s="68"/>
      <c r="S38" s="68"/>
      <c r="T38" s="16"/>
      <c r="U38" s="16"/>
      <c r="V38" s="16"/>
    </row>
    <row r="39" spans="2:22" ht="14.45" customHeight="1">
      <c r="B39" s="74"/>
      <c r="C39" s="74"/>
      <c r="D39" s="16"/>
      <c r="E39" s="68"/>
      <c r="F39" s="68"/>
      <c r="G39" s="68"/>
      <c r="H39" s="68"/>
      <c r="I39" s="68"/>
      <c r="J39" s="68"/>
      <c r="K39" s="68"/>
      <c r="L39" s="68"/>
      <c r="M39" s="68"/>
      <c r="N39" s="68"/>
      <c r="O39" s="68"/>
      <c r="P39" s="68"/>
      <c r="Q39" s="68"/>
      <c r="R39" s="68"/>
      <c r="S39" s="68"/>
      <c r="T39" s="16"/>
      <c r="U39" s="16"/>
      <c r="V39" s="16"/>
    </row>
    <row r="40" spans="2:22" ht="14.45" customHeight="1">
      <c r="B40" s="128"/>
      <c r="C40" s="74"/>
      <c r="D40" s="16"/>
      <c r="E40" s="68"/>
      <c r="F40" s="68"/>
      <c r="G40" s="68"/>
      <c r="H40" s="68"/>
      <c r="I40" s="68"/>
      <c r="J40" s="68"/>
      <c r="K40" s="68"/>
      <c r="L40" s="68"/>
      <c r="M40" s="68"/>
      <c r="N40" s="68"/>
      <c r="O40" s="68"/>
      <c r="P40" s="68"/>
      <c r="Q40" s="68"/>
      <c r="R40" s="68"/>
      <c r="S40" s="68"/>
      <c r="T40" s="16"/>
      <c r="U40" s="16"/>
      <c r="V40" s="16"/>
    </row>
    <row r="41" spans="2:22" ht="14.45" customHeight="1">
      <c r="B41" s="74"/>
      <c r="C41" s="74"/>
      <c r="D41" s="16"/>
      <c r="E41" s="68"/>
      <c r="F41" s="68"/>
      <c r="G41" s="68"/>
      <c r="H41" s="68"/>
      <c r="I41" s="68"/>
      <c r="J41" s="68"/>
      <c r="K41" s="68"/>
      <c r="L41" s="68"/>
      <c r="M41" s="68"/>
      <c r="N41" s="68"/>
      <c r="O41" s="68"/>
      <c r="P41" s="68"/>
      <c r="Q41" s="68"/>
      <c r="R41" s="68"/>
      <c r="S41" s="68"/>
      <c r="T41" s="16"/>
      <c r="U41" s="16"/>
      <c r="V41" s="16"/>
    </row>
    <row r="42" spans="2:22" ht="14.45" customHeight="1">
      <c r="B42" s="128"/>
      <c r="C42" s="74"/>
      <c r="D42" s="16"/>
      <c r="E42" s="68"/>
      <c r="F42" s="68"/>
      <c r="G42" s="68"/>
      <c r="H42" s="68"/>
      <c r="I42" s="68"/>
      <c r="J42" s="68"/>
      <c r="K42" s="68"/>
      <c r="L42" s="68"/>
      <c r="M42" s="68"/>
      <c r="N42" s="68"/>
      <c r="O42" s="68"/>
      <c r="P42" s="68"/>
      <c r="Q42" s="68"/>
      <c r="R42" s="68"/>
      <c r="S42" s="68"/>
      <c r="T42" s="16"/>
      <c r="U42" s="16"/>
      <c r="V42" s="16"/>
    </row>
    <row r="43" spans="2:22" ht="14.45" customHeight="1">
      <c r="B43" s="74"/>
      <c r="C43" s="74"/>
      <c r="D43" s="16"/>
      <c r="E43" s="68"/>
      <c r="F43" s="68"/>
      <c r="G43" s="68"/>
      <c r="H43" s="68"/>
      <c r="I43" s="68"/>
      <c r="J43" s="68"/>
      <c r="K43" s="68"/>
      <c r="L43" s="68"/>
      <c r="M43" s="68"/>
      <c r="N43" s="68"/>
      <c r="O43" s="68"/>
      <c r="P43" s="68"/>
      <c r="Q43" s="68"/>
      <c r="R43" s="68"/>
      <c r="S43" s="68"/>
      <c r="T43" s="16"/>
      <c r="U43" s="16"/>
      <c r="V43" s="16"/>
    </row>
    <row r="44" spans="2:22" ht="14.45" customHeight="1">
      <c r="B44" s="128"/>
      <c r="C44" s="74"/>
      <c r="D44" s="16"/>
      <c r="E44" s="68"/>
      <c r="F44" s="68"/>
      <c r="G44" s="68"/>
      <c r="H44" s="68"/>
      <c r="I44" s="68"/>
      <c r="J44" s="68"/>
      <c r="K44" s="68"/>
      <c r="L44" s="68"/>
      <c r="M44" s="68"/>
      <c r="N44" s="68"/>
      <c r="O44" s="68"/>
      <c r="P44" s="68"/>
      <c r="Q44" s="68"/>
      <c r="R44" s="68"/>
      <c r="S44" s="68"/>
      <c r="T44" s="16"/>
      <c r="U44" s="16"/>
      <c r="V44" s="16"/>
    </row>
    <row r="45" spans="2:22" ht="14.45" customHeight="1">
      <c r="B45" s="74"/>
      <c r="C45" s="74"/>
      <c r="D45" s="16"/>
      <c r="E45" s="68"/>
      <c r="F45" s="68"/>
      <c r="G45" s="68"/>
      <c r="H45" s="68"/>
      <c r="I45" s="68"/>
      <c r="J45" s="68"/>
      <c r="K45" s="68"/>
      <c r="L45" s="68"/>
      <c r="M45" s="68"/>
      <c r="N45" s="68"/>
      <c r="O45" s="68"/>
      <c r="P45" s="68"/>
      <c r="Q45" s="68"/>
      <c r="R45" s="68"/>
      <c r="S45" s="68"/>
      <c r="T45" s="16"/>
      <c r="U45" s="16"/>
      <c r="V45" s="16"/>
    </row>
    <row r="46" spans="2:22" ht="14.45" customHeight="1">
      <c r="B46" s="128"/>
      <c r="C46" s="74"/>
      <c r="D46" s="16"/>
      <c r="E46" s="68"/>
      <c r="F46" s="68"/>
      <c r="G46" s="68"/>
      <c r="H46" s="68"/>
      <c r="I46" s="68"/>
      <c r="J46" s="68"/>
      <c r="K46" s="68"/>
      <c r="L46" s="68"/>
      <c r="M46" s="68"/>
      <c r="N46" s="68"/>
      <c r="O46" s="68"/>
      <c r="P46" s="68"/>
      <c r="Q46" s="68"/>
      <c r="R46" s="68"/>
      <c r="S46" s="68"/>
      <c r="T46" s="16"/>
      <c r="U46" s="16"/>
      <c r="V46" s="16"/>
    </row>
    <row r="47" spans="2:22" ht="14.45" customHeight="1">
      <c r="B47" s="74"/>
      <c r="C47" s="74"/>
      <c r="D47" s="16"/>
      <c r="E47" s="68"/>
      <c r="F47" s="68"/>
      <c r="G47" s="68"/>
      <c r="H47" s="68"/>
      <c r="I47" s="68"/>
      <c r="J47" s="68"/>
      <c r="K47" s="68"/>
      <c r="L47" s="68"/>
      <c r="M47" s="68"/>
      <c r="N47" s="68"/>
      <c r="O47" s="68"/>
      <c r="P47" s="68"/>
      <c r="Q47" s="68"/>
      <c r="R47" s="68"/>
      <c r="S47" s="68"/>
      <c r="T47" s="16"/>
      <c r="U47" s="16"/>
      <c r="V47" s="16"/>
    </row>
    <row r="48" spans="2:22" ht="14.45" customHeight="1">
      <c r="B48" s="128"/>
      <c r="C48" s="74"/>
      <c r="D48" s="16"/>
      <c r="E48" s="68"/>
      <c r="F48" s="68"/>
      <c r="G48" s="68"/>
      <c r="H48" s="68"/>
      <c r="I48" s="68"/>
      <c r="J48" s="68"/>
      <c r="K48" s="68"/>
      <c r="L48" s="68"/>
      <c r="M48" s="68"/>
      <c r="N48" s="68"/>
      <c r="O48" s="68"/>
      <c r="P48" s="68"/>
      <c r="Q48" s="68"/>
      <c r="R48" s="68"/>
      <c r="S48" s="68"/>
      <c r="T48" s="16"/>
      <c r="U48" s="16"/>
      <c r="V48" s="16"/>
    </row>
    <row r="49" spans="1:22" ht="14.45" customHeight="1">
      <c r="B49" s="74"/>
      <c r="C49" s="74"/>
      <c r="D49" s="16"/>
      <c r="E49" s="68"/>
      <c r="F49" s="68"/>
      <c r="G49" s="68"/>
      <c r="H49" s="68"/>
      <c r="I49" s="68"/>
      <c r="J49" s="68"/>
      <c r="K49" s="68"/>
      <c r="L49" s="68"/>
      <c r="M49" s="68"/>
      <c r="N49" s="68"/>
      <c r="O49" s="68"/>
      <c r="P49" s="68"/>
      <c r="Q49" s="68"/>
      <c r="R49" s="68"/>
      <c r="S49" s="68"/>
      <c r="T49" s="16"/>
      <c r="U49" s="16"/>
      <c r="V49" s="16"/>
    </row>
    <row r="50" spans="1:22" ht="14.45" customHeight="1">
      <c r="B50" s="129"/>
      <c r="C50" s="129"/>
      <c r="D50" s="16"/>
      <c r="E50" s="68"/>
      <c r="F50" s="68"/>
      <c r="G50" s="68"/>
      <c r="H50" s="68"/>
      <c r="I50" s="68"/>
      <c r="J50" s="68"/>
      <c r="K50" s="68"/>
      <c r="L50" s="68"/>
      <c r="M50" s="68"/>
      <c r="N50" s="68"/>
      <c r="O50" s="68"/>
      <c r="P50" s="68"/>
      <c r="Q50" s="68"/>
      <c r="R50" s="68"/>
      <c r="S50" s="68"/>
      <c r="T50" s="16"/>
      <c r="U50" s="16"/>
      <c r="V50" s="16"/>
    </row>
    <row r="51" spans="1:22" ht="17.25" customHeight="1">
      <c r="A51" s="122"/>
    </row>
    <row r="52" spans="1:22" ht="14.45" customHeight="1">
      <c r="A52" s="122"/>
    </row>
    <row r="53" spans="1:22" ht="14.45" customHeight="1">
      <c r="B53" s="16"/>
      <c r="C53" s="16"/>
      <c r="D53" s="16"/>
      <c r="E53" s="16"/>
      <c r="F53" s="16"/>
      <c r="G53" s="16"/>
      <c r="H53" s="16"/>
      <c r="I53" s="16"/>
      <c r="J53" s="16"/>
      <c r="K53" s="16"/>
      <c r="L53" s="16"/>
      <c r="M53" s="16"/>
      <c r="N53" s="16"/>
      <c r="O53" s="16"/>
      <c r="P53" s="16"/>
      <c r="Q53" s="16"/>
      <c r="R53" s="16"/>
      <c r="S53" s="16"/>
    </row>
    <row r="54" spans="1:22" ht="14.45" customHeight="1">
      <c r="B54" s="16"/>
      <c r="C54" s="16"/>
      <c r="D54" s="16"/>
      <c r="E54" s="16"/>
      <c r="F54" s="16"/>
      <c r="G54" s="16"/>
      <c r="H54" s="16"/>
      <c r="I54" s="74"/>
      <c r="J54" s="16"/>
      <c r="K54" s="16"/>
      <c r="L54" s="16"/>
      <c r="M54" s="16"/>
      <c r="N54" s="74"/>
      <c r="O54" s="16"/>
      <c r="P54" s="16"/>
      <c r="Q54" s="16"/>
      <c r="R54" s="16"/>
      <c r="S54" s="123"/>
    </row>
    <row r="55" spans="1:22" ht="14.45" customHeight="1">
      <c r="B55" s="18"/>
      <c r="C55" s="18"/>
      <c r="D55" s="18"/>
      <c r="E55" s="68"/>
      <c r="F55" s="68"/>
      <c r="G55" s="68"/>
      <c r="H55" s="68"/>
      <c r="I55" s="108"/>
      <c r="J55" s="68"/>
      <c r="K55" s="68"/>
      <c r="L55" s="68"/>
      <c r="M55" s="68"/>
      <c r="N55" s="108"/>
      <c r="O55" s="68"/>
      <c r="P55" s="68"/>
      <c r="Q55" s="68"/>
      <c r="R55" s="68"/>
      <c r="S55" s="108"/>
    </row>
    <row r="56" spans="1:22" ht="14.45" customHeight="1">
      <c r="B56" s="18"/>
      <c r="C56" s="18"/>
      <c r="D56" s="18"/>
      <c r="E56" s="68"/>
      <c r="F56" s="68"/>
      <c r="G56" s="68"/>
      <c r="H56" s="68"/>
      <c r="I56" s="108"/>
      <c r="J56" s="68"/>
      <c r="K56" s="68"/>
      <c r="L56" s="68"/>
      <c r="M56" s="68"/>
      <c r="N56" s="108"/>
      <c r="O56" s="68"/>
      <c r="P56" s="68"/>
      <c r="Q56" s="68"/>
      <c r="R56" s="68"/>
      <c r="S56" s="108"/>
    </row>
    <row r="57" spans="1:22" ht="14.45" customHeight="1">
      <c r="B57" s="18"/>
      <c r="C57" s="18"/>
      <c r="D57" s="18"/>
      <c r="E57" s="68"/>
      <c r="F57" s="68"/>
      <c r="G57" s="68"/>
      <c r="H57" s="68"/>
      <c r="I57" s="108"/>
      <c r="J57" s="68"/>
      <c r="K57" s="68"/>
      <c r="L57" s="68"/>
      <c r="M57" s="68"/>
      <c r="N57" s="108"/>
      <c r="O57" s="68"/>
      <c r="P57" s="68"/>
      <c r="Q57" s="68"/>
      <c r="R57" s="68"/>
      <c r="S57" s="108"/>
    </row>
    <row r="58" spans="1:22" ht="14.45" customHeight="1">
      <c r="B58" s="18"/>
      <c r="C58" s="18"/>
      <c r="D58" s="18"/>
      <c r="E58" s="68"/>
      <c r="F58" s="68"/>
      <c r="G58" s="68"/>
      <c r="H58" s="68"/>
      <c r="I58" s="108"/>
      <c r="J58" s="68"/>
      <c r="K58" s="68"/>
      <c r="L58" s="68"/>
      <c r="M58" s="68"/>
      <c r="N58" s="108"/>
      <c r="O58" s="68"/>
      <c r="P58" s="68"/>
      <c r="Q58" s="68"/>
      <c r="R58" s="68"/>
      <c r="S58" s="108"/>
    </row>
    <row r="59" spans="1:22" ht="14.45" customHeight="1">
      <c r="B59" s="124"/>
      <c r="C59" s="124"/>
      <c r="D59" s="124"/>
      <c r="E59" s="68"/>
      <c r="F59" s="68"/>
      <c r="G59" s="68"/>
      <c r="H59" s="68"/>
      <c r="I59" s="108"/>
      <c r="J59" s="68"/>
      <c r="K59" s="68"/>
      <c r="L59" s="68"/>
      <c r="M59" s="68"/>
      <c r="N59" s="108"/>
      <c r="O59" s="68"/>
      <c r="P59" s="68"/>
      <c r="Q59" s="68"/>
      <c r="R59" s="68"/>
      <c r="S59" s="108"/>
    </row>
    <row r="60" spans="1:22" ht="14.45" customHeight="1">
      <c r="B60" s="124"/>
      <c r="C60" s="124"/>
      <c r="D60" s="124"/>
      <c r="E60" s="68"/>
      <c r="F60" s="68"/>
      <c r="G60" s="68"/>
      <c r="H60" s="68"/>
      <c r="I60" s="108"/>
      <c r="J60" s="68"/>
      <c r="K60" s="68"/>
      <c r="L60" s="68"/>
      <c r="M60" s="68"/>
      <c r="N60" s="108"/>
      <c r="O60" s="68"/>
      <c r="P60" s="68"/>
      <c r="Q60" s="68"/>
      <c r="R60" s="68"/>
      <c r="S60" s="108"/>
    </row>
    <row r="61" spans="1:22" ht="14.45" customHeight="1">
      <c r="B61" s="125"/>
      <c r="C61" s="125"/>
      <c r="D61" s="125"/>
      <c r="E61" s="68"/>
      <c r="F61" s="68"/>
      <c r="G61" s="68"/>
      <c r="H61" s="68"/>
      <c r="I61" s="108"/>
      <c r="J61" s="68"/>
      <c r="K61" s="68"/>
      <c r="L61" s="68"/>
      <c r="M61" s="68"/>
      <c r="N61" s="108"/>
      <c r="O61" s="68"/>
      <c r="P61" s="68"/>
      <c r="Q61" s="68"/>
      <c r="R61" s="68"/>
      <c r="S61" s="108"/>
    </row>
    <row r="62" spans="1:22" ht="14.45" customHeight="1">
      <c r="B62" s="18"/>
      <c r="C62" s="18"/>
      <c r="D62" s="18"/>
      <c r="E62" s="68"/>
      <c r="F62" s="68"/>
      <c r="G62" s="68"/>
      <c r="H62" s="68"/>
      <c r="I62" s="108"/>
      <c r="J62" s="68"/>
      <c r="K62" s="68"/>
      <c r="L62" s="68"/>
      <c r="M62" s="68"/>
      <c r="N62" s="108"/>
      <c r="O62" s="68"/>
      <c r="P62" s="68"/>
      <c r="Q62" s="68"/>
      <c r="R62" s="68"/>
      <c r="S62" s="108"/>
    </row>
    <row r="63" spans="1:22" ht="14.45" customHeight="1">
      <c r="B63" s="18"/>
      <c r="C63" s="18"/>
      <c r="D63" s="18"/>
      <c r="E63" s="68"/>
      <c r="F63" s="68"/>
      <c r="G63" s="68"/>
      <c r="H63" s="68"/>
      <c r="I63" s="108"/>
      <c r="J63" s="68"/>
      <c r="K63" s="68"/>
      <c r="L63" s="68"/>
      <c r="M63" s="68"/>
      <c r="N63" s="108"/>
      <c r="O63" s="68"/>
      <c r="P63" s="68"/>
      <c r="Q63" s="68"/>
      <c r="R63" s="68"/>
      <c r="S63" s="108"/>
    </row>
    <row r="64" spans="1:22" ht="14.45" customHeight="1">
      <c r="B64" s="124"/>
      <c r="C64" s="124"/>
      <c r="D64" s="124"/>
      <c r="E64" s="68"/>
      <c r="F64" s="68"/>
      <c r="G64" s="68"/>
      <c r="H64" s="68"/>
      <c r="I64" s="108"/>
      <c r="J64" s="68"/>
      <c r="K64" s="68"/>
      <c r="L64" s="68"/>
      <c r="M64" s="68"/>
      <c r="N64" s="108"/>
      <c r="O64" s="68"/>
      <c r="P64" s="68"/>
      <c r="Q64" s="68"/>
      <c r="R64" s="68"/>
      <c r="S64" s="108"/>
    </row>
    <row r="65" spans="2:19" ht="14.45" customHeight="1">
      <c r="B65" s="16"/>
      <c r="C65" s="16"/>
      <c r="D65" s="16"/>
      <c r="E65" s="68"/>
      <c r="F65" s="68"/>
      <c r="G65" s="68"/>
      <c r="H65" s="68"/>
      <c r="I65" s="108"/>
      <c r="J65" s="126"/>
      <c r="K65" s="126"/>
      <c r="L65" s="126"/>
      <c r="M65" s="126"/>
      <c r="N65" s="108"/>
      <c r="O65" s="126"/>
      <c r="P65" s="126"/>
      <c r="Q65" s="126"/>
      <c r="R65" s="126"/>
      <c r="S65" s="108"/>
    </row>
    <row r="66" spans="2:19" ht="14.45" customHeight="1">
      <c r="B66" s="18"/>
      <c r="C66" s="18"/>
      <c r="D66" s="18"/>
      <c r="E66" s="68"/>
      <c r="F66" s="68"/>
      <c r="G66" s="68"/>
      <c r="H66" s="68"/>
      <c r="I66" s="108"/>
      <c r="J66" s="68"/>
      <c r="K66" s="68"/>
      <c r="L66" s="68"/>
      <c r="M66" s="68"/>
      <c r="N66" s="108"/>
      <c r="O66" s="68"/>
      <c r="P66" s="68"/>
      <c r="Q66" s="68"/>
      <c r="R66" s="68"/>
      <c r="S66" s="108"/>
    </row>
    <row r="67" spans="2:19" ht="14.45" customHeight="1">
      <c r="B67" s="18"/>
      <c r="C67" s="18"/>
      <c r="D67" s="18"/>
      <c r="E67" s="68"/>
      <c r="F67" s="68"/>
      <c r="G67" s="68"/>
      <c r="H67" s="68"/>
      <c r="I67" s="108"/>
      <c r="J67" s="68"/>
      <c r="K67" s="68"/>
      <c r="L67" s="68"/>
      <c r="M67" s="68"/>
      <c r="N67" s="108"/>
      <c r="O67" s="68"/>
      <c r="P67" s="68"/>
      <c r="Q67" s="68"/>
      <c r="R67" s="68"/>
      <c r="S67" s="108"/>
    </row>
    <row r="68" spans="2:19" ht="14.45" customHeight="1">
      <c r="B68" s="18"/>
      <c r="C68" s="18"/>
      <c r="D68" s="18"/>
      <c r="E68" s="68"/>
      <c r="F68" s="68"/>
      <c r="G68" s="68"/>
      <c r="H68" s="68"/>
      <c r="I68" s="108"/>
      <c r="J68" s="68"/>
      <c r="K68" s="68"/>
      <c r="L68" s="68"/>
      <c r="M68" s="68"/>
      <c r="N68" s="108"/>
      <c r="O68" s="68"/>
      <c r="P68" s="68"/>
      <c r="Q68" s="68"/>
      <c r="R68" s="68"/>
      <c r="S68" s="108"/>
    </row>
    <row r="69" spans="2:19" ht="14.45" customHeight="1">
      <c r="B69" s="18"/>
      <c r="C69" s="18"/>
      <c r="D69" s="18"/>
      <c r="E69" s="68"/>
      <c r="F69" s="68"/>
      <c r="G69" s="68"/>
      <c r="H69" s="68"/>
      <c r="I69" s="108"/>
      <c r="J69" s="68"/>
      <c r="K69" s="68"/>
      <c r="L69" s="68"/>
      <c r="M69" s="68"/>
      <c r="N69" s="108"/>
      <c r="O69" s="68"/>
      <c r="P69" s="68"/>
      <c r="Q69" s="68"/>
      <c r="R69" s="68"/>
      <c r="S69" s="108"/>
    </row>
    <row r="70" spans="2:19" ht="14.45" customHeight="1">
      <c r="B70" s="18"/>
      <c r="C70" s="18"/>
      <c r="D70" s="18"/>
      <c r="E70" s="68"/>
      <c r="F70" s="68"/>
      <c r="G70" s="68"/>
      <c r="H70" s="68"/>
      <c r="I70" s="108"/>
      <c r="J70" s="68"/>
      <c r="K70" s="68"/>
      <c r="L70" s="68"/>
      <c r="M70" s="68"/>
      <c r="N70" s="108"/>
      <c r="O70" s="68"/>
      <c r="P70" s="68"/>
      <c r="Q70" s="68"/>
      <c r="R70" s="68"/>
      <c r="S70" s="108"/>
    </row>
    <row r="71" spans="2:19" ht="14.45" customHeight="1">
      <c r="B71" s="18"/>
      <c r="C71" s="18"/>
      <c r="D71" s="18"/>
      <c r="E71" s="68"/>
      <c r="F71" s="68"/>
      <c r="G71" s="68"/>
      <c r="H71" s="68"/>
      <c r="I71" s="108"/>
      <c r="J71" s="68"/>
      <c r="K71" s="68"/>
      <c r="L71" s="68"/>
      <c r="M71" s="68"/>
      <c r="N71" s="108"/>
      <c r="O71" s="68"/>
      <c r="P71" s="68"/>
      <c r="Q71" s="68"/>
      <c r="R71" s="68"/>
      <c r="S71" s="108"/>
    </row>
    <row r="72" spans="2:19" ht="14.45" customHeight="1">
      <c r="B72" s="18"/>
      <c r="C72" s="18"/>
      <c r="D72" s="18"/>
      <c r="E72" s="68"/>
      <c r="F72" s="68"/>
      <c r="G72" s="68"/>
      <c r="H72" s="68"/>
      <c r="I72" s="108"/>
      <c r="J72" s="68"/>
      <c r="K72" s="68"/>
      <c r="L72" s="68"/>
      <c r="M72" s="68"/>
      <c r="N72" s="108"/>
      <c r="O72" s="68"/>
      <c r="P72" s="68"/>
      <c r="Q72" s="68"/>
      <c r="R72" s="68"/>
      <c r="S72" s="108"/>
    </row>
    <row r="73" spans="2:19" ht="14.45" customHeight="1">
      <c r="B73" s="18"/>
      <c r="C73" s="18"/>
      <c r="D73" s="18"/>
      <c r="E73" s="68"/>
      <c r="F73" s="68"/>
      <c r="G73" s="68"/>
      <c r="H73" s="68"/>
      <c r="I73" s="108"/>
      <c r="J73" s="68"/>
      <c r="K73" s="68"/>
      <c r="L73" s="68"/>
      <c r="M73" s="68"/>
      <c r="N73" s="108"/>
      <c r="O73" s="68"/>
      <c r="P73" s="68"/>
      <c r="Q73" s="68"/>
      <c r="R73" s="68"/>
      <c r="S73" s="108"/>
    </row>
    <row r="74" spans="2:19" ht="14.45" customHeight="1">
      <c r="B74" s="18"/>
      <c r="C74" s="18"/>
      <c r="D74" s="18"/>
      <c r="E74" s="68"/>
      <c r="F74" s="68"/>
      <c r="G74" s="68"/>
      <c r="H74" s="68"/>
      <c r="I74" s="108"/>
      <c r="J74" s="68"/>
      <c r="K74" s="68"/>
      <c r="L74" s="68"/>
      <c r="M74" s="68"/>
      <c r="N74" s="108"/>
      <c r="O74" s="68"/>
      <c r="P74" s="68"/>
      <c r="Q74" s="68"/>
      <c r="R74" s="68"/>
      <c r="S74" s="108"/>
    </row>
    <row r="75" spans="2:19" ht="14.45" customHeight="1">
      <c r="B75" s="18"/>
      <c r="C75" s="18"/>
      <c r="D75" s="18"/>
      <c r="E75" s="68"/>
      <c r="F75" s="68"/>
      <c r="G75" s="68"/>
      <c r="H75" s="68"/>
      <c r="I75" s="108"/>
      <c r="J75" s="68"/>
      <c r="K75" s="68"/>
      <c r="L75" s="68"/>
      <c r="M75" s="68"/>
      <c r="N75" s="108"/>
      <c r="O75" s="68"/>
      <c r="P75" s="68"/>
      <c r="Q75" s="68"/>
      <c r="R75" s="68"/>
      <c r="S75" s="108"/>
    </row>
    <row r="76" spans="2:19" ht="14.45" customHeight="1">
      <c r="B76" s="18"/>
      <c r="C76" s="18"/>
      <c r="D76" s="18"/>
      <c r="E76" s="68"/>
      <c r="F76" s="68"/>
      <c r="G76" s="68"/>
      <c r="H76" s="68"/>
      <c r="I76" s="108"/>
      <c r="J76" s="126"/>
      <c r="K76" s="126"/>
      <c r="L76" s="126"/>
      <c r="M76" s="126"/>
      <c r="N76" s="108"/>
      <c r="O76" s="126"/>
      <c r="P76" s="126"/>
      <c r="Q76" s="126"/>
      <c r="R76" s="126"/>
      <c r="S76" s="108"/>
    </row>
    <row r="77" spans="2:19" ht="14.45" customHeight="1">
      <c r="B77" s="16"/>
      <c r="C77" s="16"/>
      <c r="D77" s="16"/>
      <c r="E77" s="68"/>
      <c r="F77" s="68"/>
      <c r="G77" s="68"/>
      <c r="H77" s="68"/>
      <c r="I77" s="73"/>
      <c r="J77" s="68"/>
      <c r="K77" s="68"/>
      <c r="L77" s="68"/>
      <c r="M77" s="68"/>
      <c r="N77" s="108"/>
      <c r="O77" s="68"/>
      <c r="P77" s="68"/>
      <c r="Q77" s="68"/>
      <c r="R77" s="68"/>
      <c r="S77" s="108"/>
    </row>
    <row r="78" spans="2:19" ht="14.45" customHeight="1">
      <c r="B78" s="18"/>
      <c r="C78" s="18"/>
      <c r="D78" s="18"/>
      <c r="E78" s="68"/>
      <c r="F78" s="68"/>
      <c r="G78" s="68"/>
      <c r="H78" s="68"/>
      <c r="I78" s="108"/>
      <c r="J78" s="68"/>
      <c r="K78" s="68"/>
      <c r="L78" s="68"/>
      <c r="M78" s="68"/>
      <c r="N78" s="108"/>
      <c r="O78" s="68"/>
      <c r="P78" s="68"/>
      <c r="Q78" s="68"/>
      <c r="R78" s="68"/>
      <c r="S78" s="108"/>
    </row>
    <row r="79" spans="2:19" ht="14.45" customHeight="1">
      <c r="B79" s="18"/>
      <c r="C79" s="18"/>
      <c r="D79" s="18"/>
      <c r="E79" s="68"/>
      <c r="F79" s="68"/>
      <c r="G79" s="68"/>
      <c r="H79" s="68"/>
      <c r="I79" s="108"/>
      <c r="J79" s="68"/>
      <c r="K79" s="68"/>
      <c r="L79" s="68"/>
      <c r="M79" s="68"/>
      <c r="N79" s="108"/>
      <c r="O79" s="68"/>
      <c r="P79" s="68"/>
      <c r="Q79" s="68"/>
      <c r="R79" s="68"/>
      <c r="S79" s="108"/>
    </row>
    <row r="80" spans="2:19" ht="14.45" customHeight="1">
      <c r="B80" s="18"/>
      <c r="C80" s="18"/>
      <c r="D80" s="18"/>
      <c r="E80" s="68"/>
      <c r="F80" s="68"/>
      <c r="G80" s="68"/>
      <c r="H80" s="68"/>
      <c r="I80" s="108"/>
      <c r="J80" s="126"/>
      <c r="K80" s="126"/>
      <c r="L80" s="126"/>
      <c r="M80" s="126"/>
      <c r="N80" s="108"/>
      <c r="O80" s="126"/>
      <c r="P80" s="126"/>
      <c r="Q80" s="126"/>
      <c r="R80" s="126"/>
      <c r="S80" s="108"/>
    </row>
    <row r="81" spans="2:19" ht="14.45" customHeight="1">
      <c r="B81" s="125"/>
      <c r="C81" s="125"/>
      <c r="D81" s="125"/>
      <c r="E81" s="68"/>
      <c r="F81" s="68"/>
      <c r="G81" s="68"/>
      <c r="H81" s="68"/>
      <c r="I81" s="108"/>
      <c r="J81" s="68"/>
      <c r="K81" s="68"/>
      <c r="L81" s="68"/>
      <c r="M81" s="68"/>
      <c r="N81" s="108"/>
      <c r="O81" s="68"/>
      <c r="P81" s="68"/>
      <c r="Q81" s="68"/>
      <c r="R81" s="68"/>
      <c r="S81" s="108"/>
    </row>
    <row r="82" spans="2:19" ht="14.45" customHeight="1">
      <c r="B82" s="124"/>
      <c r="C82" s="124"/>
      <c r="D82" s="124"/>
      <c r="E82" s="68"/>
      <c r="F82" s="68"/>
      <c r="G82" s="68"/>
      <c r="H82" s="68"/>
      <c r="I82" s="108"/>
      <c r="J82" s="68"/>
      <c r="K82" s="68"/>
      <c r="L82" s="68"/>
      <c r="M82" s="68"/>
      <c r="N82" s="108"/>
      <c r="O82" s="68"/>
      <c r="P82" s="68"/>
      <c r="Q82" s="68"/>
      <c r="R82" s="68"/>
      <c r="S82" s="108"/>
    </row>
    <row r="83" spans="2:19" ht="14.45" customHeight="1">
      <c r="B83" s="16"/>
      <c r="C83" s="16"/>
      <c r="D83" s="16"/>
      <c r="E83" s="68"/>
      <c r="F83" s="68"/>
      <c r="G83" s="68"/>
      <c r="H83" s="68"/>
      <c r="I83" s="108"/>
      <c r="J83" s="126"/>
      <c r="K83" s="126"/>
      <c r="L83" s="126"/>
      <c r="M83" s="126"/>
      <c r="N83" s="108"/>
      <c r="O83" s="126"/>
      <c r="P83" s="126"/>
      <c r="Q83" s="126"/>
      <c r="R83" s="126"/>
      <c r="S83" s="108"/>
    </row>
    <row r="84" spans="2:19" ht="14.45" customHeight="1">
      <c r="B84" s="18"/>
      <c r="C84" s="18"/>
      <c r="D84" s="18"/>
      <c r="E84" s="68"/>
      <c r="F84" s="68"/>
      <c r="G84" s="68"/>
      <c r="H84" s="68"/>
      <c r="I84" s="108"/>
      <c r="J84" s="68"/>
      <c r="K84" s="68"/>
      <c r="L84" s="68"/>
      <c r="M84" s="68"/>
      <c r="N84" s="108"/>
      <c r="O84" s="68"/>
      <c r="P84" s="68"/>
      <c r="Q84" s="68"/>
      <c r="R84" s="68"/>
      <c r="S84" s="108"/>
    </row>
    <row r="85" spans="2:19" ht="14.45" customHeight="1">
      <c r="B85" s="18"/>
      <c r="C85" s="18"/>
      <c r="D85" s="18"/>
      <c r="E85" s="68"/>
      <c r="F85" s="68"/>
      <c r="G85" s="68"/>
      <c r="H85" s="68"/>
      <c r="I85" s="108"/>
      <c r="J85" s="68"/>
      <c r="K85" s="68"/>
      <c r="L85" s="68"/>
      <c r="M85" s="68"/>
      <c r="N85" s="108"/>
      <c r="O85" s="68"/>
      <c r="P85" s="68"/>
      <c r="Q85" s="68"/>
      <c r="R85" s="68"/>
      <c r="S85" s="108"/>
    </row>
    <row r="86" spans="2:19" ht="14.45" customHeight="1">
      <c r="B86" s="18"/>
      <c r="C86" s="18"/>
      <c r="D86" s="18"/>
      <c r="E86" s="68"/>
      <c r="F86" s="68"/>
      <c r="G86" s="68"/>
      <c r="H86" s="68"/>
      <c r="I86" s="108"/>
      <c r="J86" s="68"/>
      <c r="K86" s="68"/>
      <c r="L86" s="68"/>
      <c r="M86" s="68"/>
      <c r="N86" s="108"/>
      <c r="O86" s="68"/>
      <c r="P86" s="68"/>
      <c r="Q86" s="68"/>
      <c r="R86" s="68"/>
      <c r="S86" s="108"/>
    </row>
    <row r="87" spans="2:19" ht="14.45" customHeight="1">
      <c r="B87" s="16"/>
      <c r="C87" s="16"/>
      <c r="D87" s="16"/>
      <c r="E87" s="68"/>
      <c r="F87" s="68"/>
      <c r="G87" s="68"/>
      <c r="H87" s="68"/>
      <c r="I87" s="108"/>
      <c r="J87" s="126"/>
      <c r="K87" s="126"/>
      <c r="L87" s="126"/>
      <c r="M87" s="126"/>
      <c r="N87" s="108"/>
      <c r="O87" s="126"/>
      <c r="P87" s="126"/>
      <c r="Q87" s="126"/>
      <c r="R87" s="126"/>
      <c r="S87" s="108"/>
    </row>
    <row r="88" spans="2:19" ht="14.45" customHeight="1">
      <c r="B88" s="18"/>
      <c r="C88" s="18"/>
      <c r="D88" s="18"/>
      <c r="E88" s="68"/>
      <c r="F88" s="68"/>
      <c r="G88" s="68"/>
      <c r="H88" s="68"/>
      <c r="I88" s="108"/>
      <c r="J88" s="68"/>
      <c r="K88" s="68"/>
      <c r="L88" s="68"/>
      <c r="M88" s="68"/>
      <c r="N88" s="108"/>
      <c r="O88" s="68"/>
      <c r="P88" s="68"/>
      <c r="Q88" s="68"/>
      <c r="R88" s="68"/>
      <c r="S88" s="108"/>
    </row>
    <row r="89" spans="2:19" ht="14.45" customHeight="1">
      <c r="B89" s="125"/>
      <c r="C89" s="125"/>
      <c r="D89" s="125"/>
      <c r="E89" s="68"/>
      <c r="F89" s="68"/>
      <c r="G89" s="68"/>
      <c r="H89" s="68"/>
      <c r="I89" s="108"/>
      <c r="J89" s="68"/>
      <c r="K89" s="68"/>
      <c r="L89" s="68"/>
      <c r="M89" s="68"/>
      <c r="N89" s="108"/>
      <c r="O89" s="68"/>
      <c r="P89" s="68"/>
      <c r="Q89" s="68"/>
      <c r="R89" s="68"/>
      <c r="S89" s="108"/>
    </row>
    <row r="90" spans="2:19" ht="14.45" customHeight="1">
      <c r="B90" s="18"/>
      <c r="C90" s="18"/>
      <c r="D90" s="18"/>
      <c r="E90" s="68"/>
      <c r="F90" s="68"/>
      <c r="G90" s="68"/>
      <c r="H90" s="68"/>
      <c r="I90" s="108"/>
      <c r="J90" s="68"/>
      <c r="K90" s="68"/>
      <c r="L90" s="68"/>
      <c r="M90" s="68"/>
      <c r="N90" s="108"/>
      <c r="O90" s="68"/>
      <c r="P90" s="68"/>
      <c r="Q90" s="68"/>
      <c r="R90" s="68"/>
      <c r="S90" s="108"/>
    </row>
    <row r="91" spans="2:19" ht="14.45" customHeight="1">
      <c r="B91" s="16"/>
      <c r="C91" s="16"/>
      <c r="D91" s="16"/>
      <c r="E91" s="68"/>
      <c r="F91" s="68"/>
      <c r="G91" s="68"/>
      <c r="H91" s="68"/>
      <c r="I91" s="108"/>
      <c r="J91" s="126"/>
      <c r="K91" s="126"/>
      <c r="L91" s="126"/>
      <c r="M91" s="126"/>
      <c r="N91" s="108"/>
      <c r="O91" s="126"/>
      <c r="P91" s="126"/>
      <c r="Q91" s="126"/>
      <c r="R91" s="126"/>
      <c r="S91" s="108"/>
    </row>
    <row r="92" spans="2:19" ht="14.45" customHeight="1">
      <c r="B92" s="127"/>
      <c r="C92" s="125"/>
      <c r="D92" s="125"/>
      <c r="E92" s="68"/>
      <c r="F92" s="68"/>
      <c r="G92" s="68"/>
      <c r="H92" s="68"/>
      <c r="I92" s="108"/>
      <c r="J92" s="126"/>
      <c r="K92" s="126"/>
      <c r="L92" s="126"/>
      <c r="M92" s="126"/>
      <c r="N92" s="108"/>
      <c r="O92" s="126"/>
      <c r="P92" s="126"/>
      <c r="Q92" s="126"/>
      <c r="R92" s="126"/>
      <c r="S92" s="108"/>
    </row>
    <row r="93" spans="2:19" ht="14.45" customHeight="1">
      <c r="B93" s="127"/>
      <c r="C93" s="18"/>
      <c r="D93" s="18"/>
      <c r="E93" s="68"/>
      <c r="F93" s="68"/>
      <c r="G93" s="68"/>
      <c r="H93" s="68"/>
      <c r="I93" s="108"/>
      <c r="J93" s="68"/>
      <c r="K93" s="68"/>
      <c r="L93" s="68"/>
      <c r="M93" s="68"/>
      <c r="N93" s="108"/>
      <c r="O93" s="68"/>
      <c r="P93" s="68"/>
      <c r="Q93" s="68"/>
      <c r="R93" s="68"/>
      <c r="S93" s="108"/>
    </row>
    <row r="94" spans="2:19" ht="14.45" customHeight="1">
      <c r="B94" s="127"/>
      <c r="C94" s="18"/>
      <c r="D94" s="18"/>
      <c r="E94" s="68"/>
      <c r="F94" s="68"/>
      <c r="G94" s="68"/>
      <c r="H94" s="68"/>
      <c r="I94" s="108"/>
      <c r="J94" s="68"/>
      <c r="K94" s="68"/>
      <c r="L94" s="68"/>
      <c r="M94" s="68"/>
      <c r="N94" s="108"/>
      <c r="O94" s="68"/>
      <c r="P94" s="68"/>
      <c r="Q94" s="68"/>
      <c r="R94" s="68"/>
      <c r="S94" s="108"/>
    </row>
    <row r="95" spans="2:19" ht="17.25" customHeight="1">
      <c r="B95" s="127"/>
      <c r="C95" s="128"/>
      <c r="D95" s="128"/>
      <c r="E95" s="68"/>
      <c r="F95" s="68"/>
      <c r="G95" s="68"/>
      <c r="H95" s="68"/>
      <c r="I95" s="108"/>
      <c r="J95" s="68"/>
      <c r="K95" s="68"/>
      <c r="L95" s="68"/>
      <c r="M95" s="68"/>
      <c r="N95" s="108"/>
      <c r="O95" s="68"/>
      <c r="P95" s="68"/>
      <c r="Q95" s="68"/>
      <c r="R95" s="68"/>
      <c r="S95" s="108"/>
    </row>
    <row r="96" spans="2:19" ht="15.75" customHeight="1">
      <c r="B96" s="127"/>
      <c r="C96" s="129"/>
      <c r="D96" s="129"/>
      <c r="E96" s="68"/>
      <c r="F96" s="68"/>
      <c r="G96" s="68"/>
      <c r="H96" s="68"/>
      <c r="I96" s="108"/>
      <c r="J96" s="68"/>
      <c r="K96" s="68"/>
      <c r="L96" s="68"/>
      <c r="M96" s="68"/>
      <c r="N96" s="108"/>
      <c r="O96" s="68"/>
      <c r="P96" s="68"/>
      <c r="Q96" s="68"/>
      <c r="R96" s="68"/>
      <c r="S96" s="108"/>
    </row>
    <row r="97" spans="1:19" ht="14.45" customHeight="1">
      <c r="B97" s="127"/>
      <c r="C97" s="18"/>
      <c r="D97" s="18"/>
      <c r="E97" s="68"/>
      <c r="F97" s="68"/>
      <c r="G97" s="68"/>
      <c r="H97" s="68"/>
      <c r="I97" s="108"/>
      <c r="J97" s="68"/>
      <c r="K97" s="68"/>
      <c r="L97" s="68"/>
      <c r="M97" s="68"/>
      <c r="N97" s="108"/>
      <c r="O97" s="68"/>
      <c r="P97" s="68"/>
      <c r="Q97" s="68"/>
      <c r="R97" s="68"/>
      <c r="S97" s="108"/>
    </row>
    <row r="98" spans="1:19" ht="14.45" customHeight="1">
      <c r="B98" s="127"/>
      <c r="C98" s="18"/>
      <c r="D98" s="18"/>
      <c r="E98" s="68"/>
      <c r="F98" s="68"/>
      <c r="G98" s="68"/>
      <c r="H98" s="68"/>
      <c r="I98" s="108"/>
      <c r="J98" s="68"/>
      <c r="K98" s="68"/>
      <c r="L98" s="68"/>
      <c r="M98" s="68"/>
      <c r="N98" s="108"/>
      <c r="O98" s="68"/>
      <c r="P98" s="68"/>
      <c r="Q98" s="68"/>
      <c r="R98" s="68"/>
      <c r="S98" s="108"/>
    </row>
    <row r="99" spans="1:19" ht="14.45" customHeight="1">
      <c r="B99" s="127"/>
      <c r="C99" s="18"/>
      <c r="D99" s="18"/>
      <c r="E99" s="68"/>
      <c r="F99" s="68"/>
      <c r="G99" s="68"/>
      <c r="H99" s="68"/>
      <c r="I99" s="108"/>
      <c r="J99" s="68"/>
      <c r="K99" s="68"/>
      <c r="L99" s="68"/>
      <c r="M99" s="68"/>
      <c r="N99" s="108"/>
      <c r="O99" s="68"/>
      <c r="P99" s="68"/>
      <c r="Q99" s="68"/>
      <c r="R99" s="68"/>
      <c r="S99" s="108"/>
    </row>
    <row r="100" spans="1:19" ht="14.45" customHeight="1">
      <c r="B100" s="16"/>
      <c r="C100" s="16"/>
      <c r="D100" s="16"/>
      <c r="E100" s="68"/>
      <c r="F100" s="68"/>
      <c r="G100" s="68"/>
      <c r="H100" s="68"/>
      <c r="I100" s="108"/>
      <c r="J100" s="68"/>
      <c r="K100" s="68"/>
      <c r="L100" s="68"/>
      <c r="M100" s="68"/>
      <c r="N100" s="108"/>
      <c r="O100" s="68"/>
      <c r="P100" s="68"/>
      <c r="Q100" s="68"/>
      <c r="R100" s="68"/>
      <c r="S100" s="108"/>
    </row>
    <row r="101" spans="1:19" ht="14.45" customHeight="1">
      <c r="B101" s="16"/>
      <c r="C101" s="16"/>
      <c r="D101" s="16"/>
      <c r="E101" s="68"/>
      <c r="F101" s="68"/>
      <c r="G101" s="68"/>
      <c r="H101" s="68"/>
      <c r="I101" s="108"/>
      <c r="J101" s="68"/>
      <c r="K101" s="68"/>
      <c r="L101" s="126"/>
      <c r="M101" s="126"/>
      <c r="N101" s="108"/>
      <c r="O101" s="126"/>
      <c r="P101" s="126"/>
      <c r="Q101" s="126"/>
      <c r="R101" s="126"/>
      <c r="S101" s="108"/>
    </row>
    <row r="104" spans="1:19" ht="18" customHeight="1">
      <c r="A104" s="122"/>
    </row>
    <row r="105" spans="1:19" ht="14.45" customHeight="1">
      <c r="A105" s="122"/>
    </row>
    <row r="106" spans="1:19" ht="14.45" customHeight="1">
      <c r="B106" s="16"/>
      <c r="C106" s="16"/>
      <c r="D106" s="16"/>
      <c r="E106" s="16"/>
      <c r="F106" s="16"/>
      <c r="G106" s="16"/>
      <c r="H106" s="16"/>
      <c r="I106" s="16"/>
      <c r="J106" s="16"/>
      <c r="K106" s="16"/>
      <c r="L106" s="16"/>
      <c r="M106" s="16"/>
      <c r="N106" s="16"/>
      <c r="O106" s="16"/>
      <c r="P106" s="16"/>
      <c r="Q106" s="16"/>
      <c r="R106" s="16"/>
      <c r="S106" s="16"/>
    </row>
    <row r="107" spans="1:19" ht="12.75" customHeight="1">
      <c r="B107" s="16"/>
      <c r="C107" s="16"/>
      <c r="D107" s="16"/>
      <c r="E107" s="16"/>
      <c r="F107" s="16"/>
      <c r="G107" s="16"/>
      <c r="H107" s="16"/>
      <c r="I107" s="16"/>
      <c r="J107" s="16"/>
      <c r="K107" s="16"/>
      <c r="L107" s="16"/>
      <c r="M107" s="16"/>
      <c r="N107" s="16"/>
      <c r="O107" s="16"/>
      <c r="P107" s="16"/>
      <c r="Q107" s="16"/>
      <c r="R107" s="16"/>
      <c r="S107" s="16"/>
    </row>
    <row r="108" spans="1:19" ht="14.45" customHeight="1">
      <c r="B108" s="18"/>
      <c r="C108" s="18"/>
      <c r="D108" s="18"/>
      <c r="E108" s="18"/>
      <c r="F108" s="18"/>
      <c r="G108" s="18"/>
      <c r="H108" s="44"/>
      <c r="I108" s="44"/>
      <c r="J108" s="44"/>
      <c r="K108" s="44"/>
      <c r="L108" s="44"/>
      <c r="M108" s="44"/>
      <c r="N108" s="44"/>
      <c r="O108" s="44"/>
      <c r="P108" s="44"/>
      <c r="Q108" s="44"/>
      <c r="R108" s="44"/>
      <c r="S108" s="44"/>
    </row>
    <row r="109" spans="1:19" ht="14.45" customHeight="1">
      <c r="D109" s="130"/>
      <c r="E109" s="130"/>
      <c r="F109" s="130"/>
      <c r="G109" s="130"/>
      <c r="H109" s="68"/>
      <c r="I109" s="68"/>
      <c r="J109" s="68"/>
      <c r="K109" s="68"/>
      <c r="L109" s="68"/>
      <c r="M109" s="68"/>
      <c r="N109" s="68"/>
      <c r="O109" s="68"/>
      <c r="P109" s="68"/>
      <c r="Q109" s="68"/>
      <c r="R109" s="68"/>
      <c r="S109" s="68"/>
    </row>
    <row r="110" spans="1:19" ht="14.45" customHeight="1">
      <c r="D110" s="130"/>
      <c r="E110" s="130"/>
      <c r="F110" s="130"/>
      <c r="G110" s="130"/>
      <c r="H110" s="68"/>
      <c r="I110" s="68"/>
      <c r="J110" s="68"/>
      <c r="K110" s="68"/>
      <c r="L110" s="68"/>
      <c r="M110" s="68"/>
      <c r="N110" s="68"/>
      <c r="O110" s="68"/>
      <c r="P110" s="68"/>
      <c r="Q110" s="68"/>
      <c r="R110" s="68"/>
      <c r="S110" s="68"/>
    </row>
    <row r="111" spans="1:19" ht="14.45" customHeight="1">
      <c r="D111" s="130"/>
      <c r="E111" s="130"/>
      <c r="F111" s="130"/>
      <c r="G111" s="130"/>
      <c r="H111" s="68"/>
      <c r="I111" s="68"/>
      <c r="J111" s="68"/>
      <c r="K111" s="68"/>
      <c r="L111" s="68"/>
      <c r="M111" s="68"/>
      <c r="N111" s="68"/>
      <c r="O111" s="68"/>
      <c r="P111" s="68"/>
      <c r="Q111" s="68"/>
      <c r="R111" s="68"/>
      <c r="S111" s="68"/>
    </row>
    <row r="112" spans="1:19" ht="14.45" customHeight="1">
      <c r="D112" s="130"/>
      <c r="E112" s="130"/>
      <c r="F112" s="130"/>
      <c r="G112" s="130"/>
      <c r="H112" s="68"/>
      <c r="I112" s="68"/>
      <c r="J112" s="68"/>
      <c r="K112" s="68"/>
      <c r="L112" s="68"/>
      <c r="M112" s="68"/>
      <c r="N112" s="68"/>
      <c r="O112" s="68"/>
      <c r="P112" s="68"/>
      <c r="Q112" s="68"/>
      <c r="R112" s="68"/>
      <c r="S112" s="68"/>
    </row>
    <row r="113" spans="2:19" ht="14.45" customHeight="1">
      <c r="D113" s="130"/>
      <c r="E113" s="130"/>
      <c r="F113" s="130"/>
      <c r="G113" s="130"/>
      <c r="H113" s="68"/>
      <c r="I113" s="68"/>
      <c r="J113" s="68"/>
      <c r="K113" s="68"/>
      <c r="L113" s="68"/>
      <c r="M113" s="68"/>
      <c r="N113" s="68"/>
      <c r="O113" s="68"/>
      <c r="P113" s="68"/>
      <c r="Q113" s="68"/>
      <c r="R113" s="68"/>
      <c r="S113" s="68"/>
    </row>
    <row r="114" spans="2:19" ht="14.45" customHeight="1">
      <c r="D114" s="130"/>
      <c r="E114" s="130"/>
      <c r="F114" s="130"/>
      <c r="G114" s="130"/>
      <c r="H114" s="68"/>
      <c r="I114" s="68"/>
      <c r="J114" s="68"/>
      <c r="K114" s="68"/>
      <c r="L114" s="68"/>
      <c r="M114" s="68"/>
      <c r="N114" s="68"/>
      <c r="O114" s="68"/>
      <c r="P114" s="68"/>
      <c r="Q114" s="68"/>
      <c r="R114" s="68"/>
      <c r="S114" s="68"/>
    </row>
    <row r="115" spans="2:19" ht="14.45" customHeight="1">
      <c r="D115" s="130"/>
      <c r="E115" s="130"/>
      <c r="F115" s="130"/>
      <c r="G115" s="130"/>
      <c r="H115" s="68"/>
      <c r="I115" s="68"/>
      <c r="J115" s="68"/>
      <c r="K115" s="68"/>
      <c r="L115" s="68"/>
      <c r="M115" s="68"/>
      <c r="N115" s="68"/>
      <c r="O115" s="68"/>
      <c r="P115" s="68"/>
      <c r="Q115" s="68"/>
      <c r="R115" s="68"/>
      <c r="S115" s="68"/>
    </row>
    <row r="116" spans="2:19" ht="11.25" customHeight="1">
      <c r="D116" s="130"/>
      <c r="E116" s="130"/>
      <c r="F116" s="130"/>
      <c r="G116" s="130"/>
      <c r="H116" s="68"/>
      <c r="I116" s="68"/>
      <c r="J116" s="68"/>
      <c r="K116" s="68"/>
      <c r="L116" s="68"/>
      <c r="M116" s="68"/>
      <c r="N116" s="68"/>
      <c r="O116" s="68"/>
      <c r="P116" s="68"/>
      <c r="Q116" s="68"/>
      <c r="R116" s="68"/>
      <c r="S116" s="68"/>
    </row>
    <row r="117" spans="2:19" ht="14.45" customHeight="1">
      <c r="B117" s="18"/>
      <c r="C117" s="18"/>
      <c r="D117" s="18"/>
      <c r="E117" s="18"/>
      <c r="F117" s="18"/>
      <c r="G117" s="18"/>
      <c r="H117" s="68"/>
      <c r="I117" s="68"/>
      <c r="J117" s="68"/>
      <c r="K117" s="68"/>
      <c r="L117" s="68"/>
      <c r="M117" s="68"/>
      <c r="N117" s="68"/>
      <c r="O117" s="68"/>
      <c r="P117" s="68"/>
      <c r="Q117" s="68"/>
      <c r="R117" s="68"/>
      <c r="S117" s="68"/>
    </row>
    <row r="118" spans="2:19" ht="14.45" customHeight="1">
      <c r="C118" s="18"/>
      <c r="D118" s="18"/>
      <c r="E118" s="18"/>
      <c r="F118" s="18"/>
      <c r="G118" s="18"/>
      <c r="H118" s="68"/>
      <c r="I118" s="68"/>
      <c r="J118" s="68"/>
      <c r="K118" s="68"/>
      <c r="L118" s="68"/>
      <c r="M118" s="68"/>
      <c r="N118" s="68"/>
      <c r="O118" s="68"/>
      <c r="P118" s="68"/>
      <c r="Q118" s="68"/>
      <c r="R118" s="68"/>
      <c r="S118" s="68"/>
    </row>
    <row r="119" spans="2:19" ht="14.45" customHeight="1">
      <c r="D119" s="130"/>
      <c r="E119" s="130"/>
      <c r="F119" s="130"/>
      <c r="G119" s="130"/>
      <c r="H119" s="68"/>
      <c r="I119" s="68"/>
      <c r="J119" s="68"/>
      <c r="K119" s="68"/>
      <c r="L119" s="68"/>
      <c r="M119" s="68"/>
      <c r="N119" s="68"/>
      <c r="O119" s="68"/>
      <c r="P119" s="68"/>
      <c r="Q119" s="68"/>
      <c r="R119" s="68"/>
      <c r="S119" s="68"/>
    </row>
    <row r="120" spans="2:19" ht="14.45" customHeight="1">
      <c r="D120" s="130"/>
      <c r="E120" s="130"/>
      <c r="F120" s="130"/>
      <c r="G120" s="130"/>
      <c r="H120" s="68"/>
      <c r="I120" s="68"/>
      <c r="J120" s="68"/>
      <c r="K120" s="68"/>
      <c r="L120" s="68"/>
      <c r="M120" s="68"/>
      <c r="N120" s="68"/>
      <c r="O120" s="68"/>
      <c r="P120" s="68"/>
      <c r="Q120" s="68"/>
      <c r="R120" s="68"/>
      <c r="S120" s="68"/>
    </row>
    <row r="121" spans="2:19" ht="14.45" customHeight="1">
      <c r="C121" s="18"/>
      <c r="D121" s="18"/>
      <c r="E121" s="18"/>
      <c r="F121" s="18"/>
      <c r="G121" s="18"/>
      <c r="H121" s="68"/>
      <c r="I121" s="68"/>
      <c r="J121" s="68"/>
      <c r="K121" s="68"/>
      <c r="L121" s="68"/>
      <c r="M121" s="68"/>
      <c r="N121" s="68"/>
      <c r="O121" s="68"/>
      <c r="P121" s="68"/>
      <c r="Q121" s="68"/>
      <c r="R121" s="68"/>
      <c r="S121" s="68"/>
    </row>
    <row r="122" spans="2:19" ht="14.45" customHeight="1">
      <c r="D122" s="130"/>
      <c r="E122" s="130"/>
      <c r="F122" s="130"/>
      <c r="G122" s="130"/>
      <c r="H122" s="68"/>
      <c r="I122" s="68"/>
      <c r="J122" s="68"/>
      <c r="K122" s="68"/>
      <c r="L122" s="68"/>
      <c r="M122" s="68"/>
      <c r="N122" s="68"/>
      <c r="O122" s="68"/>
      <c r="P122" s="68"/>
      <c r="Q122" s="68"/>
      <c r="R122" s="68"/>
      <c r="S122" s="68"/>
    </row>
    <row r="123" spans="2:19" ht="14.45" customHeight="1">
      <c r="D123" s="130"/>
      <c r="E123" s="130"/>
      <c r="F123" s="130"/>
      <c r="G123" s="130"/>
      <c r="H123" s="68"/>
      <c r="I123" s="68"/>
      <c r="J123" s="68"/>
      <c r="K123" s="68"/>
      <c r="L123" s="68"/>
      <c r="M123" s="68"/>
      <c r="N123" s="68"/>
      <c r="O123" s="68"/>
      <c r="P123" s="68"/>
      <c r="Q123" s="68"/>
      <c r="R123" s="68"/>
      <c r="S123" s="68"/>
    </row>
    <row r="124" spans="2:19" ht="14.45" customHeight="1">
      <c r="D124" s="130"/>
      <c r="E124" s="130"/>
      <c r="F124" s="130"/>
      <c r="G124" s="130"/>
      <c r="H124" s="68"/>
      <c r="I124" s="68"/>
      <c r="J124" s="68"/>
      <c r="K124" s="68"/>
      <c r="L124" s="68"/>
      <c r="M124" s="68"/>
      <c r="N124" s="68"/>
      <c r="O124" s="68"/>
      <c r="P124" s="68"/>
      <c r="Q124" s="68"/>
      <c r="R124" s="68"/>
      <c r="S124" s="68"/>
    </row>
    <row r="125" spans="2:19" ht="14.45" customHeight="1">
      <c r="D125" s="130"/>
      <c r="E125" s="130"/>
      <c r="F125" s="130"/>
      <c r="G125" s="130"/>
      <c r="H125" s="68"/>
      <c r="I125" s="68"/>
      <c r="J125" s="68"/>
      <c r="K125" s="68"/>
      <c r="L125" s="68"/>
      <c r="M125" s="68"/>
      <c r="N125" s="68"/>
      <c r="O125" s="68"/>
      <c r="P125" s="68"/>
      <c r="Q125" s="68"/>
      <c r="R125" s="68"/>
      <c r="S125" s="68"/>
    </row>
    <row r="126" spans="2:19" ht="14.45" customHeight="1">
      <c r="D126" s="16"/>
      <c r="E126" s="16"/>
      <c r="F126" s="16"/>
      <c r="G126" s="16"/>
      <c r="H126" s="68"/>
      <c r="I126" s="68"/>
      <c r="J126" s="68"/>
      <c r="K126" s="68"/>
      <c r="L126" s="68"/>
      <c r="M126" s="68"/>
      <c r="N126" s="68"/>
      <c r="O126" s="68"/>
      <c r="P126" s="68"/>
      <c r="Q126" s="68"/>
      <c r="R126" s="68"/>
      <c r="S126" s="68"/>
    </row>
    <row r="127" spans="2:19" ht="11.25" customHeight="1">
      <c r="D127" s="16"/>
      <c r="E127" s="16"/>
      <c r="F127" s="16"/>
      <c r="G127" s="16"/>
      <c r="H127" s="44"/>
      <c r="I127" s="44"/>
      <c r="J127" s="44"/>
      <c r="K127" s="44"/>
      <c r="L127" s="44"/>
      <c r="M127" s="44"/>
      <c r="N127" s="44"/>
      <c r="O127" s="44"/>
      <c r="P127" s="44"/>
      <c r="Q127" s="44"/>
      <c r="R127" s="44"/>
      <c r="S127" s="44"/>
    </row>
    <row r="128" spans="2:19" ht="28.5" customHeight="1"/>
    <row r="129" spans="1:19" ht="18" customHeight="1">
      <c r="A129" s="122"/>
    </row>
    <row r="130" spans="1:19" ht="14.45" customHeight="1">
      <c r="A130" s="122"/>
    </row>
    <row r="131" spans="1:19" ht="14.45" customHeight="1">
      <c r="B131" s="16"/>
      <c r="C131" s="16"/>
      <c r="D131" s="16"/>
      <c r="E131" s="16"/>
      <c r="F131" s="16"/>
      <c r="G131" s="16"/>
      <c r="H131" s="16"/>
      <c r="I131" s="16"/>
      <c r="J131" s="16"/>
      <c r="K131" s="16"/>
      <c r="L131" s="16"/>
      <c r="M131" s="16"/>
      <c r="N131" s="16"/>
      <c r="O131" s="16"/>
      <c r="P131" s="16"/>
      <c r="Q131" s="16"/>
      <c r="R131" s="16"/>
      <c r="S131" s="16"/>
    </row>
    <row r="132" spans="1:19" ht="8.25" customHeight="1">
      <c r="B132" s="16"/>
      <c r="C132" s="16"/>
      <c r="D132" s="16"/>
      <c r="E132" s="16"/>
      <c r="F132" s="16"/>
      <c r="G132" s="16"/>
      <c r="H132" s="16"/>
      <c r="I132" s="16"/>
      <c r="J132" s="16"/>
      <c r="K132" s="16"/>
      <c r="L132" s="16"/>
      <c r="M132" s="16"/>
      <c r="N132" s="16"/>
      <c r="O132" s="16"/>
      <c r="P132" s="16"/>
      <c r="Q132" s="16"/>
      <c r="R132" s="16"/>
      <c r="S132" s="16"/>
    </row>
    <row r="133" spans="1:19" ht="14.45" customHeight="1">
      <c r="B133" s="18"/>
      <c r="C133" s="18"/>
      <c r="D133" s="18"/>
      <c r="E133" s="68"/>
      <c r="F133" s="68"/>
      <c r="G133" s="68"/>
      <c r="H133" s="68"/>
      <c r="I133" s="68"/>
      <c r="J133" s="68"/>
      <c r="K133" s="68"/>
      <c r="L133" s="68"/>
      <c r="M133" s="68"/>
      <c r="N133" s="68"/>
      <c r="O133" s="68"/>
      <c r="P133" s="68"/>
      <c r="Q133" s="68"/>
      <c r="R133" s="68"/>
      <c r="S133" s="68"/>
    </row>
    <row r="134" spans="1:19" ht="10.5" customHeight="1">
      <c r="B134" s="16"/>
      <c r="C134" s="16"/>
      <c r="D134" s="16"/>
      <c r="E134" s="68"/>
      <c r="F134" s="68"/>
      <c r="G134" s="68"/>
      <c r="H134" s="68"/>
      <c r="I134" s="68"/>
      <c r="J134" s="68"/>
      <c r="K134" s="68"/>
      <c r="L134" s="68"/>
      <c r="M134" s="68"/>
      <c r="N134" s="68"/>
      <c r="O134" s="68"/>
      <c r="P134" s="68"/>
      <c r="Q134" s="68"/>
      <c r="R134" s="68"/>
      <c r="S134" s="68"/>
    </row>
    <row r="135" spans="1:19" ht="14.45" customHeight="1">
      <c r="B135" s="18"/>
      <c r="C135" s="18"/>
      <c r="D135" s="18"/>
      <c r="E135" s="68"/>
      <c r="F135" s="68"/>
      <c r="G135" s="68"/>
      <c r="H135" s="68"/>
      <c r="I135" s="68"/>
      <c r="J135" s="68"/>
      <c r="K135" s="68"/>
      <c r="L135" s="68"/>
      <c r="M135" s="68"/>
      <c r="N135" s="68"/>
      <c r="O135" s="68"/>
      <c r="P135" s="68"/>
      <c r="Q135" s="68"/>
      <c r="R135" s="68"/>
      <c r="S135" s="68"/>
    </row>
    <row r="136" spans="1:19" ht="14.45" customHeight="1">
      <c r="C136" s="18"/>
      <c r="D136" s="18"/>
      <c r="E136" s="68"/>
      <c r="F136" s="68"/>
      <c r="G136" s="68"/>
      <c r="H136" s="68"/>
      <c r="I136" s="68"/>
      <c r="J136" s="68"/>
      <c r="K136" s="68"/>
      <c r="L136" s="68"/>
      <c r="M136" s="68"/>
      <c r="N136" s="68"/>
      <c r="O136" s="68"/>
      <c r="P136" s="68"/>
      <c r="Q136" s="68"/>
      <c r="R136" s="68"/>
      <c r="S136" s="68"/>
    </row>
    <row r="137" spans="1:19" ht="30.75" customHeight="1">
      <c r="C137" s="93"/>
      <c r="D137" s="18"/>
      <c r="E137" s="68"/>
      <c r="F137" s="68"/>
      <c r="G137" s="68"/>
      <c r="H137" s="68"/>
      <c r="I137" s="68"/>
      <c r="J137" s="68"/>
      <c r="K137" s="68"/>
      <c r="L137" s="68"/>
      <c r="M137" s="68"/>
      <c r="N137" s="68"/>
      <c r="O137" s="68"/>
      <c r="P137" s="68"/>
      <c r="Q137" s="68"/>
      <c r="R137" s="68"/>
      <c r="S137" s="68"/>
    </row>
    <row r="138" spans="1:19" ht="14.45" customHeight="1">
      <c r="E138" s="68"/>
      <c r="F138" s="68"/>
      <c r="G138" s="68"/>
      <c r="H138" s="68"/>
      <c r="I138" s="68"/>
      <c r="J138" s="68"/>
      <c r="K138" s="68"/>
      <c r="L138" s="68"/>
      <c r="M138" s="68"/>
      <c r="N138" s="68"/>
      <c r="O138" s="68"/>
      <c r="P138" s="68"/>
      <c r="Q138" s="68"/>
      <c r="R138" s="68"/>
      <c r="S138" s="68"/>
    </row>
    <row r="139" spans="1:19" ht="10.5" customHeight="1">
      <c r="B139" s="44"/>
      <c r="C139" s="44"/>
      <c r="D139" s="44"/>
      <c r="E139" s="68"/>
      <c r="F139" s="68"/>
      <c r="G139" s="68"/>
      <c r="H139" s="68"/>
      <c r="I139" s="68"/>
      <c r="J139" s="68"/>
      <c r="K139" s="68"/>
      <c r="L139" s="68"/>
      <c r="M139" s="68"/>
      <c r="N139" s="68"/>
      <c r="O139" s="68"/>
      <c r="P139" s="68"/>
      <c r="Q139" s="68"/>
      <c r="R139" s="68"/>
      <c r="S139" s="68"/>
    </row>
    <row r="140" spans="1:19" ht="14.45" customHeight="1">
      <c r="B140" s="18"/>
      <c r="C140" s="18"/>
      <c r="D140" s="18"/>
      <c r="E140" s="68"/>
      <c r="F140" s="68"/>
      <c r="G140" s="68"/>
      <c r="H140" s="68"/>
      <c r="I140" s="68"/>
      <c r="J140" s="68"/>
      <c r="K140" s="68"/>
      <c r="L140" s="68"/>
      <c r="M140" s="68"/>
      <c r="N140" s="68"/>
      <c r="O140" s="68"/>
      <c r="P140" s="68"/>
      <c r="Q140" s="68"/>
      <c r="R140" s="68"/>
      <c r="S140" s="68"/>
    </row>
    <row r="141" spans="1:19" ht="14.45" customHeight="1">
      <c r="C141" s="18"/>
      <c r="D141" s="18"/>
      <c r="E141" s="68"/>
      <c r="F141" s="68"/>
      <c r="G141" s="68"/>
      <c r="H141" s="68"/>
      <c r="I141" s="68"/>
      <c r="J141" s="68"/>
      <c r="K141" s="68"/>
      <c r="L141" s="68"/>
      <c r="M141" s="68"/>
      <c r="N141" s="68"/>
      <c r="O141" s="68"/>
      <c r="P141" s="68"/>
      <c r="Q141" s="68"/>
      <c r="R141" s="68"/>
      <c r="S141" s="68"/>
    </row>
    <row r="142" spans="1:19" ht="14.45" customHeight="1">
      <c r="C142" s="18"/>
      <c r="D142" s="18"/>
      <c r="E142" s="68"/>
      <c r="F142" s="68"/>
      <c r="G142" s="68"/>
      <c r="H142" s="68"/>
      <c r="I142" s="68"/>
      <c r="J142" s="68"/>
      <c r="K142" s="68"/>
      <c r="L142" s="68"/>
      <c r="M142" s="68"/>
      <c r="N142" s="68"/>
      <c r="O142" s="68"/>
      <c r="P142" s="68"/>
      <c r="Q142" s="68"/>
      <c r="R142" s="68"/>
      <c r="S142" s="68"/>
    </row>
    <row r="143" spans="1:19" ht="14.45" customHeight="1">
      <c r="C143" s="18"/>
      <c r="D143" s="18"/>
      <c r="E143" s="68"/>
      <c r="F143" s="68"/>
      <c r="G143" s="68"/>
      <c r="H143" s="68"/>
      <c r="I143" s="68"/>
      <c r="J143" s="68"/>
      <c r="K143" s="68"/>
      <c r="L143" s="68"/>
      <c r="M143" s="68"/>
      <c r="N143" s="68"/>
      <c r="O143" s="68"/>
      <c r="P143" s="68"/>
      <c r="Q143" s="68"/>
      <c r="R143" s="68"/>
      <c r="S143" s="68"/>
    </row>
    <row r="144" spans="1:19" ht="14.45" customHeight="1">
      <c r="C144" s="18"/>
      <c r="D144" s="18"/>
      <c r="E144" s="68"/>
      <c r="F144" s="68"/>
      <c r="G144" s="68"/>
      <c r="H144" s="68"/>
      <c r="I144" s="68"/>
      <c r="J144" s="68"/>
      <c r="K144" s="68"/>
      <c r="L144" s="68"/>
      <c r="M144" s="68"/>
      <c r="N144" s="68"/>
      <c r="O144" s="68"/>
      <c r="P144" s="68"/>
      <c r="Q144" s="68"/>
      <c r="R144" s="68"/>
      <c r="S144" s="68"/>
    </row>
    <row r="145" spans="1:19" ht="10.5" customHeight="1">
      <c r="C145" s="18"/>
      <c r="D145" s="18"/>
      <c r="E145" s="68"/>
      <c r="F145" s="68"/>
      <c r="G145" s="68"/>
      <c r="H145" s="68"/>
      <c r="I145" s="68"/>
      <c r="J145" s="68"/>
      <c r="K145" s="68"/>
      <c r="L145" s="68"/>
      <c r="M145" s="68"/>
      <c r="N145" s="68"/>
      <c r="O145" s="68"/>
      <c r="P145" s="68"/>
      <c r="Q145" s="68"/>
      <c r="R145" s="68"/>
      <c r="S145" s="68"/>
    </row>
    <row r="146" spans="1:19" ht="14.45" customHeight="1">
      <c r="B146" s="44"/>
    </row>
    <row r="148" spans="1:19" ht="18.75" customHeight="1">
      <c r="A148" s="122"/>
    </row>
    <row r="149" spans="1:19" ht="14.45" customHeight="1">
      <c r="B149" s="16"/>
      <c r="C149" s="16"/>
      <c r="D149" s="16"/>
      <c r="E149" s="16"/>
      <c r="F149" s="16"/>
      <c r="G149" s="16"/>
      <c r="H149" s="16"/>
      <c r="I149" s="16"/>
      <c r="J149" s="16"/>
      <c r="K149" s="16"/>
      <c r="L149" s="16"/>
      <c r="M149" s="16"/>
      <c r="O149" s="16"/>
      <c r="P149" s="16"/>
      <c r="Q149" s="16"/>
      <c r="R149" s="16"/>
      <c r="S149" s="16"/>
    </row>
    <row r="150" spans="1:19" ht="19.5" customHeight="1">
      <c r="B150" s="93"/>
      <c r="C150" s="93"/>
      <c r="D150" s="93"/>
      <c r="E150" s="16"/>
      <c r="F150" s="16"/>
      <c r="G150" s="16"/>
      <c r="H150" s="67"/>
      <c r="I150" s="67"/>
      <c r="J150" s="67"/>
      <c r="K150" s="16"/>
      <c r="L150" s="16"/>
      <c r="M150" s="16"/>
      <c r="N150" s="67"/>
      <c r="O150" s="16"/>
      <c r="P150" s="67"/>
      <c r="Q150" s="67"/>
    </row>
    <row r="151" spans="1:19" ht="14.45" customHeight="1">
      <c r="B151" s="93"/>
      <c r="C151" s="93"/>
      <c r="D151" s="93"/>
      <c r="E151" s="82"/>
      <c r="F151" s="82"/>
      <c r="G151" s="129"/>
      <c r="H151" s="67"/>
      <c r="I151" s="67"/>
      <c r="J151" s="129"/>
      <c r="K151" s="67"/>
      <c r="L151" s="67"/>
      <c r="M151" s="129"/>
      <c r="N151" s="16"/>
      <c r="O151" s="16"/>
      <c r="P151" s="67"/>
      <c r="Q151" s="67"/>
    </row>
    <row r="152" spans="1:19" ht="14.45" customHeight="1">
      <c r="B152" s="93"/>
      <c r="C152" s="93"/>
      <c r="D152" s="93"/>
      <c r="E152" s="82"/>
      <c r="F152" s="82"/>
      <c r="G152" s="129"/>
      <c r="H152" s="67"/>
      <c r="I152" s="67"/>
      <c r="J152" s="129"/>
      <c r="K152" s="67"/>
      <c r="L152" s="67"/>
      <c r="M152" s="129"/>
      <c r="N152" s="16"/>
      <c r="O152" s="16"/>
      <c r="P152" s="16"/>
      <c r="Q152" s="16"/>
    </row>
    <row r="153" spans="1:19" ht="14.45" customHeight="1">
      <c r="B153" s="93"/>
      <c r="C153" s="93"/>
      <c r="D153" s="93"/>
      <c r="E153" s="16"/>
      <c r="F153" s="16"/>
      <c r="H153" s="16"/>
      <c r="K153" s="16"/>
      <c r="L153" s="16"/>
      <c r="N153" s="16"/>
      <c r="O153" s="16"/>
      <c r="P153" s="16"/>
    </row>
    <row r="154" spans="1:19" ht="14.45" customHeight="1">
      <c r="B154" s="18"/>
      <c r="C154" s="18"/>
      <c r="D154" s="18"/>
      <c r="E154" s="68"/>
      <c r="F154" s="68"/>
      <c r="G154" s="108"/>
      <c r="H154" s="68"/>
      <c r="I154" s="68"/>
      <c r="J154" s="104"/>
      <c r="K154" s="68"/>
      <c r="L154" s="68"/>
      <c r="M154" s="104"/>
      <c r="N154" s="108"/>
      <c r="O154" s="108"/>
      <c r="P154" s="68"/>
      <c r="Q154" s="68"/>
    </row>
    <row r="155" spans="1:19" ht="14.45" customHeight="1">
      <c r="B155" s="18"/>
      <c r="C155" s="18"/>
      <c r="D155" s="18"/>
      <c r="E155" s="68"/>
      <c r="F155" s="68"/>
      <c r="G155" s="108"/>
      <c r="H155" s="68"/>
      <c r="I155" s="68"/>
      <c r="J155" s="104"/>
      <c r="K155" s="68"/>
      <c r="L155" s="68"/>
      <c r="M155" s="104"/>
      <c r="N155" s="108"/>
      <c r="O155" s="108"/>
      <c r="P155" s="68"/>
      <c r="Q155" s="68"/>
    </row>
    <row r="156" spans="1:19" ht="14.45" customHeight="1">
      <c r="B156" s="18"/>
      <c r="C156" s="18"/>
      <c r="D156" s="18"/>
      <c r="E156" s="68"/>
      <c r="F156" s="68"/>
      <c r="G156" s="108"/>
      <c r="H156" s="68"/>
      <c r="I156" s="68"/>
      <c r="J156" s="104"/>
      <c r="K156" s="68"/>
      <c r="L156" s="68"/>
      <c r="M156" s="104"/>
      <c r="N156" s="108"/>
      <c r="O156" s="108"/>
      <c r="P156" s="68"/>
      <c r="Q156" s="68"/>
    </row>
    <row r="157" spans="1:19" ht="14.45" customHeight="1">
      <c r="B157" s="131"/>
      <c r="C157" s="131"/>
      <c r="D157" s="131"/>
      <c r="E157" s="68"/>
      <c r="F157" s="68"/>
      <c r="G157" s="108"/>
      <c r="H157" s="68"/>
      <c r="I157" s="68"/>
      <c r="J157" s="104"/>
      <c r="K157" s="68"/>
      <c r="L157" s="68"/>
      <c r="M157" s="104"/>
      <c r="N157" s="108"/>
      <c r="O157" s="108"/>
      <c r="P157" s="68"/>
      <c r="Q157" s="68"/>
    </row>
    <row r="158" spans="1:19" ht="14.45" customHeight="1">
      <c r="B158" s="18"/>
      <c r="C158" s="18"/>
      <c r="D158" s="18"/>
      <c r="E158" s="68"/>
      <c r="F158" s="68"/>
      <c r="G158" s="108"/>
      <c r="H158" s="68"/>
      <c r="I158" s="68"/>
      <c r="J158" s="104"/>
      <c r="K158" s="68"/>
      <c r="L158" s="68"/>
      <c r="M158" s="104"/>
      <c r="N158" s="108"/>
      <c r="O158" s="108"/>
      <c r="P158" s="68"/>
      <c r="Q158" s="68"/>
    </row>
    <row r="159" spans="1:19" ht="14.45" customHeight="1">
      <c r="B159" s="18"/>
      <c r="C159" s="18"/>
      <c r="D159" s="18"/>
      <c r="E159" s="68"/>
      <c r="F159" s="68"/>
      <c r="G159" s="108"/>
      <c r="H159" s="68"/>
      <c r="I159" s="68"/>
      <c r="J159" s="104"/>
      <c r="K159" s="68"/>
      <c r="L159" s="68"/>
      <c r="M159" s="104"/>
      <c r="N159" s="108"/>
      <c r="O159" s="108"/>
      <c r="P159" s="68"/>
      <c r="Q159" s="68"/>
    </row>
    <row r="160" spans="1:19" ht="8.25" customHeight="1">
      <c r="B160" s="18"/>
      <c r="C160" s="18"/>
      <c r="D160" s="18"/>
      <c r="E160" s="68"/>
      <c r="F160" s="68"/>
      <c r="G160" s="108"/>
      <c r="H160" s="68"/>
      <c r="I160" s="44"/>
      <c r="J160" s="104"/>
      <c r="K160" s="68"/>
      <c r="L160" s="68"/>
      <c r="M160" s="104"/>
      <c r="N160" s="108"/>
      <c r="O160" s="108"/>
      <c r="P160" s="68"/>
      <c r="Q160" s="44"/>
    </row>
    <row r="161" spans="2:22" ht="14.45" customHeight="1">
      <c r="B161" s="16"/>
      <c r="C161" s="16"/>
      <c r="D161" s="16"/>
      <c r="E161" s="68"/>
      <c r="F161" s="68"/>
      <c r="G161" s="108"/>
      <c r="H161" s="68"/>
      <c r="I161" s="68"/>
      <c r="J161" s="104"/>
      <c r="K161" s="68"/>
      <c r="L161" s="68"/>
      <c r="M161" s="104"/>
      <c r="N161" s="108"/>
      <c r="O161" s="108"/>
      <c r="P161" s="68"/>
      <c r="Q161" s="68"/>
    </row>
    <row r="162" spans="2:22" ht="9.75" customHeight="1">
      <c r="B162" s="16"/>
      <c r="C162" s="16"/>
      <c r="D162" s="16"/>
      <c r="E162" s="68"/>
      <c r="F162" s="68"/>
      <c r="G162" s="108"/>
      <c r="H162" s="68"/>
      <c r="I162" s="68"/>
      <c r="J162" s="108"/>
      <c r="K162" s="73"/>
      <c r="L162" s="73"/>
      <c r="M162" s="108"/>
      <c r="N162" s="108"/>
      <c r="O162" s="108"/>
      <c r="P162" s="68"/>
      <c r="Q162" s="68"/>
    </row>
    <row r="163" spans="2:22" ht="14.45" customHeight="1">
      <c r="B163" s="44"/>
      <c r="C163" s="18"/>
      <c r="D163" s="18"/>
      <c r="E163" s="18"/>
    </row>
    <row r="164" spans="2:22" ht="14.45" customHeight="1">
      <c r="B164" s="16"/>
      <c r="C164" s="16"/>
      <c r="D164" s="16"/>
      <c r="E164" s="16"/>
      <c r="F164" s="16"/>
      <c r="G164" s="16"/>
      <c r="H164" s="16"/>
      <c r="I164" s="16"/>
      <c r="J164" s="16"/>
      <c r="K164" s="16"/>
      <c r="L164" s="16"/>
      <c r="M164" s="16"/>
      <c r="N164" s="16"/>
      <c r="O164" s="16"/>
      <c r="P164" s="16"/>
      <c r="Q164" s="16"/>
      <c r="R164" s="16"/>
      <c r="S164" s="16"/>
      <c r="U164" s="18"/>
      <c r="V164" s="18"/>
    </row>
    <row r="165" spans="2:22" ht="14.45" customHeight="1">
      <c r="B165" s="93"/>
      <c r="C165" s="93"/>
      <c r="D165" s="93"/>
      <c r="E165" s="16"/>
      <c r="F165" s="16"/>
      <c r="G165" s="16"/>
      <c r="H165" s="67"/>
      <c r="I165" s="67"/>
      <c r="J165" s="67"/>
      <c r="K165" s="16"/>
      <c r="L165" s="16"/>
      <c r="M165" s="16"/>
      <c r="N165" s="67"/>
      <c r="O165" s="16"/>
    </row>
    <row r="166" spans="2:22" ht="14.45" customHeight="1">
      <c r="B166" s="93"/>
      <c r="C166" s="93"/>
      <c r="D166" s="93"/>
      <c r="E166" s="82"/>
      <c r="F166" s="82"/>
      <c r="G166" s="129"/>
      <c r="H166" s="67"/>
      <c r="I166" s="67"/>
      <c r="J166" s="129"/>
      <c r="K166" s="67"/>
      <c r="L166" s="67"/>
      <c r="M166" s="129"/>
      <c r="N166" s="16"/>
      <c r="O166" s="16"/>
    </row>
    <row r="167" spans="2:22" ht="14.45" customHeight="1">
      <c r="B167" s="93"/>
      <c r="C167" s="93"/>
      <c r="D167" s="93"/>
      <c r="E167" s="82"/>
      <c r="F167" s="82"/>
      <c r="G167" s="129"/>
      <c r="H167" s="67"/>
      <c r="I167" s="67"/>
      <c r="J167" s="129"/>
      <c r="K167" s="67"/>
      <c r="L167" s="67"/>
      <c r="M167" s="129"/>
      <c r="N167" s="16"/>
      <c r="O167" s="16"/>
    </row>
    <row r="168" spans="2:22" ht="14.45" customHeight="1">
      <c r="B168" s="93"/>
      <c r="C168" s="93"/>
      <c r="D168" s="93"/>
    </row>
    <row r="169" spans="2:22" ht="14.45" customHeight="1">
      <c r="B169" s="18"/>
      <c r="C169" s="18"/>
      <c r="D169" s="18"/>
      <c r="E169" s="68"/>
      <c r="F169" s="68"/>
      <c r="G169" s="104"/>
      <c r="H169" s="68"/>
      <c r="I169" s="68"/>
      <c r="J169" s="104"/>
      <c r="K169" s="68"/>
      <c r="L169" s="68"/>
      <c r="M169" s="104"/>
      <c r="N169" s="108"/>
      <c r="O169" s="108"/>
    </row>
    <row r="170" spans="2:22" ht="14.45" customHeight="1">
      <c r="B170" s="18"/>
      <c r="C170" s="18"/>
      <c r="D170" s="18"/>
      <c r="E170" s="68"/>
      <c r="F170" s="68"/>
      <c r="G170" s="104"/>
      <c r="H170" s="68"/>
      <c r="I170" s="68"/>
      <c r="J170" s="104"/>
      <c r="K170" s="68"/>
      <c r="L170" s="68"/>
      <c r="M170" s="104"/>
      <c r="N170" s="108"/>
      <c r="O170" s="108"/>
    </row>
    <row r="171" spans="2:22" ht="14.45" customHeight="1">
      <c r="B171" s="18"/>
      <c r="C171" s="18"/>
      <c r="D171" s="18"/>
      <c r="E171" s="68"/>
      <c r="F171" s="68"/>
      <c r="G171" s="104"/>
      <c r="H171" s="68"/>
      <c r="I171" s="68"/>
      <c r="J171" s="104"/>
      <c r="K171" s="68"/>
      <c r="L171" s="68"/>
      <c r="M171" s="104"/>
      <c r="N171" s="108"/>
      <c r="O171" s="108"/>
    </row>
    <row r="172" spans="2:22" ht="14.45" customHeight="1">
      <c r="B172" s="131"/>
      <c r="C172" s="131"/>
      <c r="D172" s="131"/>
      <c r="E172" s="68"/>
      <c r="F172" s="68"/>
      <c r="G172" s="104"/>
      <c r="H172" s="68"/>
      <c r="I172" s="68"/>
      <c r="J172" s="104"/>
      <c r="K172" s="68"/>
      <c r="L172" s="68"/>
      <c r="M172" s="104"/>
      <c r="N172" s="108"/>
      <c r="O172" s="108"/>
    </row>
    <row r="173" spans="2:22" ht="14.45" customHeight="1">
      <c r="B173" s="18"/>
      <c r="C173" s="18"/>
      <c r="D173" s="18"/>
      <c r="E173" s="68"/>
      <c r="F173" s="68"/>
      <c r="G173" s="104"/>
      <c r="H173" s="68"/>
      <c r="I173" s="68"/>
      <c r="J173" s="104"/>
      <c r="K173" s="68"/>
      <c r="L173" s="68"/>
      <c r="M173" s="104"/>
      <c r="N173" s="108"/>
      <c r="O173" s="108"/>
    </row>
    <row r="174" spans="2:22" ht="14.45" customHeight="1">
      <c r="B174" s="18"/>
      <c r="C174" s="18"/>
      <c r="D174" s="18"/>
      <c r="E174" s="68"/>
      <c r="F174" s="68"/>
      <c r="G174" s="104"/>
      <c r="H174" s="68"/>
      <c r="I174" s="68"/>
      <c r="J174" s="104"/>
      <c r="K174" s="68"/>
      <c r="L174" s="68"/>
      <c r="M174" s="104"/>
      <c r="N174" s="108"/>
      <c r="O174" s="108"/>
    </row>
    <row r="175" spans="2:22" ht="9" customHeight="1">
      <c r="B175" s="18"/>
      <c r="C175" s="18"/>
      <c r="D175" s="18"/>
      <c r="E175" s="44"/>
      <c r="F175" s="44"/>
      <c r="G175" s="92"/>
      <c r="H175" s="44"/>
      <c r="I175" s="44"/>
      <c r="J175" s="92"/>
      <c r="K175" s="44"/>
      <c r="L175" s="44"/>
      <c r="M175" s="92"/>
      <c r="N175" s="44"/>
      <c r="O175" s="44"/>
    </row>
    <row r="176" spans="2:22" ht="14.45" customHeight="1">
      <c r="B176" s="16"/>
      <c r="C176" s="16"/>
      <c r="D176" s="16"/>
      <c r="E176" s="68"/>
      <c r="F176" s="68"/>
      <c r="G176" s="104"/>
      <c r="H176" s="68"/>
      <c r="I176" s="68"/>
      <c r="J176" s="104"/>
      <c r="K176" s="68"/>
      <c r="L176" s="68"/>
      <c r="M176" s="104"/>
      <c r="N176" s="108"/>
      <c r="O176" s="108"/>
    </row>
    <row r="177" spans="2:13" ht="9" customHeight="1">
      <c r="G177" s="72"/>
      <c r="J177" s="72"/>
      <c r="M177" s="72"/>
    </row>
    <row r="178" spans="2:13" ht="14.45" customHeight="1">
      <c r="B178" s="44"/>
      <c r="C178" s="18"/>
    </row>
  </sheetData>
  <mergeCells count="139">
    <mergeCell ref="X31:AC31"/>
    <mergeCell ref="V16:AC16"/>
    <mergeCell ref="V8:Y8"/>
    <mergeCell ref="V9:Y9"/>
    <mergeCell ref="AD31:AI31"/>
    <mergeCell ref="AJ31:AO31"/>
    <mergeCell ref="X25:AO25"/>
    <mergeCell ref="B32:J32"/>
    <mergeCell ref="B28:E28"/>
    <mergeCell ref="F27:K27"/>
    <mergeCell ref="L27:Q27"/>
    <mergeCell ref="AD26:AI26"/>
    <mergeCell ref="F29:K29"/>
    <mergeCell ref="L29:Q29"/>
    <mergeCell ref="B8:E8"/>
    <mergeCell ref="B9:E9"/>
    <mergeCell ref="J8:M8"/>
    <mergeCell ref="B10:E10"/>
    <mergeCell ref="B31:E31"/>
    <mergeCell ref="F31:K31"/>
    <mergeCell ref="L31:Q31"/>
    <mergeCell ref="B29:E29"/>
    <mergeCell ref="B30:E30"/>
    <mergeCell ref="N16:U16"/>
    <mergeCell ref="R6:U6"/>
    <mergeCell ref="R7:U7"/>
    <mergeCell ref="R8:U8"/>
    <mergeCell ref="AD6:AG6"/>
    <mergeCell ref="AD7:AG7"/>
    <mergeCell ref="AD8:AG8"/>
    <mergeCell ref="AH6:AK6"/>
    <mergeCell ref="V6:Y6"/>
    <mergeCell ref="V7:Y7"/>
    <mergeCell ref="Z6:AC6"/>
    <mergeCell ref="Z7:AC7"/>
    <mergeCell ref="Z8:AC8"/>
    <mergeCell ref="B3:E5"/>
    <mergeCell ref="F3:I5"/>
    <mergeCell ref="J3:M5"/>
    <mergeCell ref="N3:Q5"/>
    <mergeCell ref="B6:E6"/>
    <mergeCell ref="B7:E7"/>
    <mergeCell ref="F7:I7"/>
    <mergeCell ref="F6:I6"/>
    <mergeCell ref="J6:M6"/>
    <mergeCell ref="N6:Q6"/>
    <mergeCell ref="J7:M7"/>
    <mergeCell ref="N7:Q7"/>
    <mergeCell ref="B18:E18"/>
    <mergeCell ref="B27:E27"/>
    <mergeCell ref="F20:M20"/>
    <mergeCell ref="N20:U20"/>
    <mergeCell ref="R31:W31"/>
    <mergeCell ref="B22:J22"/>
    <mergeCell ref="B26:E26"/>
    <mergeCell ref="B15:E15"/>
    <mergeCell ref="F15:M15"/>
    <mergeCell ref="N15:U15"/>
    <mergeCell ref="V15:AC15"/>
    <mergeCell ref="B16:E16"/>
    <mergeCell ref="B21:J21"/>
    <mergeCell ref="B17:E17"/>
    <mergeCell ref="V18:AC18"/>
    <mergeCell ref="V19:AC19"/>
    <mergeCell ref="B20:E20"/>
    <mergeCell ref="B19:E19"/>
    <mergeCell ref="F19:M19"/>
    <mergeCell ref="N19:U19"/>
    <mergeCell ref="F30:K30"/>
    <mergeCell ref="L30:Q30"/>
    <mergeCell ref="R30:W30"/>
    <mergeCell ref="X30:AC30"/>
    <mergeCell ref="F17:M17"/>
    <mergeCell ref="N10:Q10"/>
    <mergeCell ref="AD16:AK16"/>
    <mergeCell ref="U14:AK14"/>
    <mergeCell ref="V10:Y10"/>
    <mergeCell ref="J10:M10"/>
    <mergeCell ref="R9:U9"/>
    <mergeCell ref="R10:U10"/>
    <mergeCell ref="Z9:AC9"/>
    <mergeCell ref="Z10:AC10"/>
    <mergeCell ref="F9:I9"/>
    <mergeCell ref="J9:M9"/>
    <mergeCell ref="B11:L11"/>
    <mergeCell ref="F10:I10"/>
    <mergeCell ref="N17:U17"/>
    <mergeCell ref="AH9:AK9"/>
    <mergeCell ref="AH10:AK10"/>
    <mergeCell ref="AD9:AG9"/>
    <mergeCell ref="AD10:AG10"/>
    <mergeCell ref="AD30:AI30"/>
    <mergeCell ref="Z3:AC5"/>
    <mergeCell ref="N8:Q8"/>
    <mergeCell ref="N9:Q9"/>
    <mergeCell ref="R3:U5"/>
    <mergeCell ref="V3:Y5"/>
    <mergeCell ref="F28:K28"/>
    <mergeCell ref="L28:Q28"/>
    <mergeCell ref="R28:W28"/>
    <mergeCell ref="X28:AC28"/>
    <mergeCell ref="AD28:AI28"/>
    <mergeCell ref="R27:W27"/>
    <mergeCell ref="X27:AC27"/>
    <mergeCell ref="AD27:AI27"/>
    <mergeCell ref="V20:AC20"/>
    <mergeCell ref="AD20:AK20"/>
    <mergeCell ref="AD15:AK15"/>
    <mergeCell ref="AD19:AK19"/>
    <mergeCell ref="F26:K26"/>
    <mergeCell ref="L26:Q26"/>
    <mergeCell ref="AJ30:AO30"/>
    <mergeCell ref="F8:I8"/>
    <mergeCell ref="F16:M16"/>
    <mergeCell ref="F18:M18"/>
    <mergeCell ref="AD2:AO2"/>
    <mergeCell ref="R29:W29"/>
    <mergeCell ref="X29:AC29"/>
    <mergeCell ref="AD29:AI29"/>
    <mergeCell ref="AJ29:AO29"/>
    <mergeCell ref="AL8:AO8"/>
    <mergeCell ref="AL9:AO9"/>
    <mergeCell ref="AL10:AO10"/>
    <mergeCell ref="AJ26:AO26"/>
    <mergeCell ref="AJ28:AO28"/>
    <mergeCell ref="AJ27:AO27"/>
    <mergeCell ref="AL6:AO6"/>
    <mergeCell ref="AL7:AO7"/>
    <mergeCell ref="R26:W26"/>
    <mergeCell ref="X26:AC26"/>
    <mergeCell ref="AL3:AO5"/>
    <mergeCell ref="N18:U18"/>
    <mergeCell ref="AD18:AK18"/>
    <mergeCell ref="V17:AC17"/>
    <mergeCell ref="AD17:AK17"/>
    <mergeCell ref="AH7:AK7"/>
    <mergeCell ref="AH8:AK8"/>
    <mergeCell ref="AD3:AG5"/>
    <mergeCell ref="AH3:AK5"/>
  </mergeCells>
  <phoneticPr fontId="2"/>
  <pageMargins left="0.78740157480314965" right="0.78740157480314965" top="0.59055118110236227" bottom="0.59055118110236227" header="0.39370078740157483" footer="0.39370078740157483"/>
  <pageSetup paperSize="9" scale="89" firstPageNumber="28" orientation="portrait" useFirstPageNumber="1" r:id="rId1"/>
  <headerFooter alignWithMargins="0">
    <oddHeader>&amp;R&amp;A</oddHeader>
    <oddFooter>&amp;C－４７－</oddFooter>
  </headerFooter>
  <rowBreaks count="3" manualBreakCount="3">
    <brk id="50" max="16383" man="1"/>
    <brk id="103" max="16383" man="1"/>
    <brk id="1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57"/>
  <sheetViews>
    <sheetView zoomScaleNormal="100" workbookViewId="0">
      <selection activeCell="Q18" sqref="Q18"/>
    </sheetView>
  </sheetViews>
  <sheetFormatPr defaultRowHeight="13.5"/>
  <cols>
    <col min="1" max="1" width="1.75" style="3" customWidth="1"/>
    <col min="2" max="2" width="10.625" style="3" customWidth="1"/>
    <col min="3" max="4" width="6.375" style="3" customWidth="1"/>
    <col min="5" max="5" width="3.125" style="3" customWidth="1"/>
    <col min="6" max="6" width="3.25" style="3" customWidth="1"/>
    <col min="7" max="8" width="6.625" style="3" customWidth="1"/>
    <col min="9" max="9" width="7.375" style="3" customWidth="1"/>
    <col min="10" max="10" width="8.25" style="3" customWidth="1"/>
    <col min="11" max="11" width="12.125" style="3" customWidth="1"/>
    <col min="12" max="12" width="7" style="3" customWidth="1"/>
    <col min="13" max="13" width="7.5" style="3" bestFit="1" customWidth="1"/>
    <col min="14" max="20" width="4.75" style="3" customWidth="1"/>
    <col min="21" max="51" width="8" style="3" customWidth="1"/>
    <col min="52" max="16384" width="9" style="3"/>
  </cols>
  <sheetData>
    <row r="1" spans="1:35" s="151" customFormat="1" ht="26.25" customHeight="1">
      <c r="A1" s="147" t="s">
        <v>962</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c r="B2" s="302" t="s">
        <v>187</v>
      </c>
      <c r="C2" s="302"/>
      <c r="D2" s="302"/>
      <c r="E2" s="302"/>
      <c r="F2" s="302"/>
      <c r="G2" s="302"/>
      <c r="H2" s="302"/>
      <c r="I2" s="302"/>
      <c r="J2" s="1531" t="s">
        <v>1390</v>
      </c>
      <c r="K2" s="1531"/>
      <c r="L2" s="1532"/>
    </row>
    <row r="3" spans="1:35" ht="15" customHeight="1">
      <c r="B3" s="1523" t="s">
        <v>963</v>
      </c>
      <c r="C3" s="1525" t="s">
        <v>964</v>
      </c>
      <c r="D3" s="1525"/>
      <c r="E3" s="1525"/>
      <c r="F3" s="1525" t="s">
        <v>2179</v>
      </c>
      <c r="G3" s="1525"/>
      <c r="H3" s="1525"/>
      <c r="I3" s="1525"/>
      <c r="J3" s="509" t="s">
        <v>2176</v>
      </c>
      <c r="K3" s="1525" t="s">
        <v>2175</v>
      </c>
      <c r="L3" s="510" t="s">
        <v>2176</v>
      </c>
      <c r="M3" s="1533" t="s">
        <v>1234</v>
      </c>
    </row>
    <row r="4" spans="1:35" ht="15" customHeight="1">
      <c r="B4" s="1506"/>
      <c r="C4" s="1499"/>
      <c r="D4" s="1499"/>
      <c r="E4" s="1499"/>
      <c r="F4" s="1499"/>
      <c r="G4" s="1499"/>
      <c r="H4" s="1499"/>
      <c r="I4" s="1499"/>
      <c r="J4" s="512" t="s">
        <v>2177</v>
      </c>
      <c r="K4" s="1499"/>
      <c r="L4" s="513" t="s">
        <v>2177</v>
      </c>
      <c r="M4" s="1534"/>
    </row>
    <row r="5" spans="1:35" ht="15" customHeight="1">
      <c r="B5" s="1520" t="s">
        <v>22</v>
      </c>
      <c r="C5" s="1536">
        <v>27022</v>
      </c>
      <c r="D5" s="1537"/>
      <c r="E5" s="1537"/>
      <c r="F5" s="1501" t="s">
        <v>1821</v>
      </c>
      <c r="G5" s="1501"/>
      <c r="H5" s="1501"/>
      <c r="I5" s="1501"/>
      <c r="J5" s="1501"/>
      <c r="K5" s="1538" t="s">
        <v>2178</v>
      </c>
      <c r="L5" s="1538"/>
      <c r="M5" s="1517">
        <v>826</v>
      </c>
    </row>
    <row r="6" spans="1:35" ht="15" customHeight="1">
      <c r="B6" s="1520"/>
      <c r="C6" s="1536">
        <v>32322</v>
      </c>
      <c r="D6" s="1537"/>
      <c r="E6" s="1537"/>
      <c r="F6" s="1501" t="s">
        <v>133</v>
      </c>
      <c r="G6" s="1501"/>
      <c r="H6" s="1501"/>
      <c r="I6" s="1501"/>
      <c r="J6" s="1501"/>
      <c r="K6" s="1538"/>
      <c r="L6" s="1538"/>
      <c r="M6" s="1535"/>
    </row>
    <row r="7" spans="1:35" ht="15" customHeight="1">
      <c r="B7" s="1520" t="s">
        <v>23</v>
      </c>
      <c r="C7" s="1536">
        <v>27022</v>
      </c>
      <c r="D7" s="1537"/>
      <c r="E7" s="1537"/>
      <c r="F7" s="1501" t="s">
        <v>850</v>
      </c>
      <c r="G7" s="1501"/>
      <c r="H7" s="1501"/>
      <c r="I7" s="1501"/>
      <c r="J7" s="1501"/>
      <c r="K7" s="1538" t="s">
        <v>2178</v>
      </c>
      <c r="L7" s="1538"/>
      <c r="M7" s="1517">
        <v>890</v>
      </c>
    </row>
    <row r="8" spans="1:35" ht="15" customHeight="1">
      <c r="B8" s="1520"/>
      <c r="C8" s="1537"/>
      <c r="D8" s="1537"/>
      <c r="E8" s="1537"/>
      <c r="F8" s="1501"/>
      <c r="G8" s="1501"/>
      <c r="H8" s="1501"/>
      <c r="I8" s="1501"/>
      <c r="J8" s="1501"/>
      <c r="K8" s="1538"/>
      <c r="L8" s="1538"/>
      <c r="M8" s="1517"/>
    </row>
    <row r="9" spans="1:35" ht="15" customHeight="1">
      <c r="B9" s="1520" t="s">
        <v>24</v>
      </c>
      <c r="C9" s="1519">
        <v>27242</v>
      </c>
      <c r="D9" s="1501"/>
      <c r="E9" s="1501"/>
      <c r="F9" s="1501" t="s">
        <v>851</v>
      </c>
      <c r="G9" s="1501"/>
      <c r="H9" s="1501"/>
      <c r="I9" s="1501"/>
      <c r="J9" s="1501"/>
      <c r="K9" s="1514" t="s">
        <v>2367</v>
      </c>
      <c r="L9" s="1514"/>
      <c r="M9" s="1517">
        <v>980</v>
      </c>
    </row>
    <row r="10" spans="1:35" ht="15" customHeight="1">
      <c r="B10" s="1520"/>
      <c r="C10" s="1513"/>
      <c r="D10" s="1513"/>
      <c r="E10" s="1513"/>
      <c r="F10" s="1501" t="s">
        <v>852</v>
      </c>
      <c r="G10" s="1501"/>
      <c r="H10" s="1501"/>
      <c r="I10" s="1501"/>
      <c r="J10" s="1501"/>
      <c r="K10" s="1514"/>
      <c r="L10" s="1514"/>
      <c r="M10" s="1535"/>
    </row>
    <row r="11" spans="1:35" ht="15" customHeight="1">
      <c r="B11" s="1520" t="s">
        <v>25</v>
      </c>
      <c r="C11" s="1519">
        <v>28581</v>
      </c>
      <c r="D11" s="1501"/>
      <c r="E11" s="1501"/>
      <c r="F11" s="1501" t="s">
        <v>892</v>
      </c>
      <c r="G11" s="1501"/>
      <c r="H11" s="1501"/>
      <c r="I11" s="1501"/>
      <c r="J11" s="1501"/>
      <c r="K11" s="1514" t="s">
        <v>894</v>
      </c>
      <c r="L11" s="1514"/>
      <c r="M11" s="1517">
        <v>1450</v>
      </c>
    </row>
    <row r="12" spans="1:35" ht="15" customHeight="1">
      <c r="B12" s="1520"/>
      <c r="C12" s="1519">
        <v>28875</v>
      </c>
      <c r="D12" s="1501"/>
      <c r="E12" s="1501"/>
      <c r="F12" s="1501" t="s">
        <v>893</v>
      </c>
      <c r="G12" s="1501"/>
      <c r="H12" s="1501"/>
      <c r="I12" s="1501"/>
      <c r="J12" s="1501"/>
      <c r="K12" s="1514"/>
      <c r="L12" s="1514"/>
      <c r="M12" s="1535"/>
    </row>
    <row r="13" spans="1:35" ht="15" customHeight="1">
      <c r="B13" s="1520" t="s">
        <v>26</v>
      </c>
      <c r="C13" s="1519">
        <v>28875</v>
      </c>
      <c r="D13" s="1501"/>
      <c r="E13" s="1501"/>
      <c r="F13" s="1501" t="s">
        <v>896</v>
      </c>
      <c r="G13" s="1501"/>
      <c r="H13" s="1501"/>
      <c r="I13" s="1501"/>
      <c r="J13" s="1501"/>
      <c r="K13" s="1514" t="s">
        <v>1314</v>
      </c>
      <c r="L13" s="1514"/>
      <c r="M13" s="1517">
        <v>1100</v>
      </c>
    </row>
    <row r="14" spans="1:35" ht="15" customHeight="1">
      <c r="B14" s="1520"/>
      <c r="C14" s="1513"/>
      <c r="D14" s="1513"/>
      <c r="E14" s="1513"/>
      <c r="F14" s="1501" t="s">
        <v>597</v>
      </c>
      <c r="G14" s="1501"/>
      <c r="H14" s="1501"/>
      <c r="I14" s="1501"/>
      <c r="J14" s="1501"/>
      <c r="K14" s="1514" t="s">
        <v>1315</v>
      </c>
      <c r="L14" s="1514"/>
      <c r="M14" s="1535"/>
    </row>
    <row r="15" spans="1:35" ht="15" customHeight="1">
      <c r="B15" s="1520" t="s">
        <v>965</v>
      </c>
      <c r="C15" s="1519">
        <v>28875</v>
      </c>
      <c r="D15" s="1501"/>
      <c r="E15" s="1501"/>
      <c r="F15" s="1501" t="s">
        <v>598</v>
      </c>
      <c r="G15" s="1501"/>
      <c r="H15" s="1501"/>
      <c r="I15" s="1501"/>
      <c r="J15" s="1501"/>
      <c r="K15" s="1514" t="s">
        <v>1316</v>
      </c>
      <c r="L15" s="1514"/>
      <c r="M15" s="1517">
        <v>370</v>
      </c>
    </row>
    <row r="16" spans="1:35" ht="15" customHeight="1">
      <c r="B16" s="1520"/>
      <c r="C16" s="1513"/>
      <c r="D16" s="1513"/>
      <c r="E16" s="1513"/>
      <c r="F16" s="1501" t="s">
        <v>1019</v>
      </c>
      <c r="G16" s="1501"/>
      <c r="H16" s="1501"/>
      <c r="I16" s="1501"/>
      <c r="J16" s="1501"/>
      <c r="K16" s="1514"/>
      <c r="L16" s="1514"/>
      <c r="M16" s="1535"/>
    </row>
    <row r="17" spans="2:13" ht="15" customHeight="1">
      <c r="B17" s="1520" t="s">
        <v>1820</v>
      </c>
      <c r="C17" s="1519">
        <v>29312</v>
      </c>
      <c r="D17" s="1501"/>
      <c r="E17" s="1501"/>
      <c r="F17" s="1501" t="s">
        <v>1020</v>
      </c>
      <c r="G17" s="1501"/>
      <c r="H17" s="1501"/>
      <c r="I17" s="1501"/>
      <c r="J17" s="1501"/>
      <c r="K17" s="1514" t="s">
        <v>894</v>
      </c>
      <c r="L17" s="1514"/>
      <c r="M17" s="1517">
        <v>1300</v>
      </c>
    </row>
    <row r="18" spans="2:13" ht="15" customHeight="1">
      <c r="B18" s="1520"/>
      <c r="C18" s="1513"/>
      <c r="D18" s="1513"/>
      <c r="E18" s="1513"/>
      <c r="F18" s="1501"/>
      <c r="G18" s="1501"/>
      <c r="H18" s="1501"/>
      <c r="I18" s="1501"/>
      <c r="J18" s="1501"/>
      <c r="K18" s="1514"/>
      <c r="L18" s="1514"/>
      <c r="M18" s="1535"/>
    </row>
    <row r="19" spans="2:13" ht="15" customHeight="1">
      <c r="B19" s="1520" t="s">
        <v>1425</v>
      </c>
      <c r="C19" s="1519">
        <v>29706</v>
      </c>
      <c r="D19" s="1501"/>
      <c r="E19" s="1501"/>
      <c r="F19" s="1501" t="s">
        <v>1021</v>
      </c>
      <c r="G19" s="1501"/>
      <c r="H19" s="1501"/>
      <c r="I19" s="1501"/>
      <c r="J19" s="1501"/>
      <c r="K19" s="1514" t="s">
        <v>1317</v>
      </c>
      <c r="L19" s="1514"/>
      <c r="M19" s="1517">
        <v>1900</v>
      </c>
    </row>
    <row r="20" spans="2:13" ht="15" customHeight="1">
      <c r="B20" s="1520"/>
      <c r="C20" s="1513"/>
      <c r="D20" s="1513"/>
      <c r="E20" s="1513"/>
      <c r="F20" s="1501"/>
      <c r="G20" s="1501"/>
      <c r="H20" s="1501"/>
      <c r="I20" s="1501"/>
      <c r="J20" s="1501"/>
      <c r="K20" s="1514"/>
      <c r="L20" s="1514"/>
      <c r="M20" s="1535"/>
    </row>
    <row r="21" spans="2:13" ht="15" customHeight="1">
      <c r="B21" s="1520" t="s">
        <v>1426</v>
      </c>
      <c r="C21" s="1519">
        <v>29706</v>
      </c>
      <c r="D21" s="1501"/>
      <c r="E21" s="1501"/>
      <c r="F21" s="1501" t="s">
        <v>1022</v>
      </c>
      <c r="G21" s="1501"/>
      <c r="H21" s="1501"/>
      <c r="I21" s="1501"/>
      <c r="J21" s="1501"/>
      <c r="K21" s="1539" t="s">
        <v>1318</v>
      </c>
      <c r="L21" s="1539"/>
      <c r="M21" s="1517">
        <v>280</v>
      </c>
    </row>
    <row r="22" spans="2:13" ht="15" customHeight="1">
      <c r="B22" s="1521"/>
      <c r="C22" s="1424"/>
      <c r="D22" s="1424"/>
      <c r="E22" s="1424"/>
      <c r="F22" s="1510" t="s">
        <v>1313</v>
      </c>
      <c r="G22" s="1510"/>
      <c r="H22" s="1510"/>
      <c r="I22" s="1510"/>
      <c r="J22" s="1510"/>
      <c r="K22" s="1540"/>
      <c r="L22" s="1540"/>
      <c r="M22" s="1518"/>
    </row>
    <row r="23" spans="2:13">
      <c r="B23" s="302" t="s">
        <v>1391</v>
      </c>
      <c r="C23" s="302"/>
      <c r="D23" s="302"/>
      <c r="E23" s="302"/>
      <c r="F23" s="302"/>
      <c r="G23" s="302"/>
      <c r="H23" s="302"/>
      <c r="I23" s="1515" t="s">
        <v>192</v>
      </c>
      <c r="J23" s="1516"/>
      <c r="K23" s="1516"/>
      <c r="L23" s="1516"/>
      <c r="M23" s="1516"/>
    </row>
    <row r="24" spans="2:13">
      <c r="B24" s="1523" t="s">
        <v>117</v>
      </c>
      <c r="C24" s="1524">
        <v>23825</v>
      </c>
      <c r="D24" s="1525"/>
      <c r="E24" s="1525"/>
      <c r="F24" s="1526"/>
      <c r="G24" s="1526"/>
      <c r="H24" s="1526"/>
      <c r="I24" s="1526"/>
      <c r="J24" s="1526"/>
      <c r="K24" s="1527"/>
      <c r="L24" s="1528"/>
      <c r="M24" s="1529">
        <v>302660</v>
      </c>
    </row>
    <row r="25" spans="2:13">
      <c r="B25" s="1506"/>
      <c r="C25" s="1416"/>
      <c r="D25" s="1416"/>
      <c r="E25" s="1416"/>
      <c r="F25" s="1513"/>
      <c r="G25" s="1513"/>
      <c r="H25" s="1513"/>
      <c r="I25" s="1513"/>
      <c r="J25" s="1513"/>
      <c r="K25" s="1522"/>
      <c r="L25" s="1522"/>
      <c r="M25" s="1505"/>
    </row>
    <row r="26" spans="2:13">
      <c r="B26" s="1506" t="s">
        <v>1065</v>
      </c>
      <c r="C26" s="1507" t="s">
        <v>549</v>
      </c>
      <c r="D26" s="1508"/>
      <c r="E26" s="1508"/>
      <c r="F26" s="1501" t="s">
        <v>1066</v>
      </c>
      <c r="G26" s="1501"/>
      <c r="H26" s="1501"/>
      <c r="I26" s="1501"/>
      <c r="J26" s="1501"/>
      <c r="K26" s="1502" t="s">
        <v>907</v>
      </c>
      <c r="L26" s="1522"/>
      <c r="M26" s="1504">
        <v>65250</v>
      </c>
    </row>
    <row r="27" spans="2:13">
      <c r="B27" s="1506"/>
      <c r="C27" s="1530"/>
      <c r="D27" s="1530"/>
      <c r="E27" s="1530"/>
      <c r="F27" s="1513"/>
      <c r="G27" s="1513"/>
      <c r="H27" s="1513"/>
      <c r="I27" s="1513"/>
      <c r="J27" s="1513"/>
      <c r="K27" s="1522"/>
      <c r="L27" s="1522"/>
      <c r="M27" s="1505"/>
    </row>
    <row r="28" spans="2:13">
      <c r="B28" s="1506" t="s">
        <v>1824</v>
      </c>
      <c r="C28" s="1498">
        <v>23825</v>
      </c>
      <c r="D28" s="1499"/>
      <c r="E28" s="1499"/>
      <c r="F28" s="1501" t="s">
        <v>909</v>
      </c>
      <c r="G28" s="1501"/>
      <c r="H28" s="1501"/>
      <c r="I28" s="1501"/>
      <c r="J28" s="1501"/>
      <c r="K28" s="1502" t="s">
        <v>907</v>
      </c>
      <c r="L28" s="1502"/>
      <c r="M28" s="1504">
        <v>9300</v>
      </c>
    </row>
    <row r="29" spans="2:13">
      <c r="B29" s="1506"/>
      <c r="C29" s="1499"/>
      <c r="D29" s="1499"/>
      <c r="E29" s="1499"/>
      <c r="F29" s="1501" t="s">
        <v>1110</v>
      </c>
      <c r="G29" s="1501"/>
      <c r="H29" s="1501"/>
      <c r="I29" s="1501"/>
      <c r="J29" s="1501"/>
      <c r="K29" s="1512"/>
      <c r="L29" s="1512"/>
      <c r="M29" s="1505"/>
    </row>
    <row r="30" spans="2:13">
      <c r="B30" s="1506" t="s">
        <v>1061</v>
      </c>
      <c r="C30" s="1507" t="s">
        <v>549</v>
      </c>
      <c r="D30" s="1508"/>
      <c r="E30" s="1508"/>
      <c r="F30" s="1501" t="s">
        <v>168</v>
      </c>
      <c r="G30" s="1501"/>
      <c r="H30" s="1501"/>
      <c r="I30" s="1501"/>
      <c r="J30" s="1501"/>
      <c r="K30" s="1502" t="s">
        <v>169</v>
      </c>
      <c r="L30" s="1502"/>
      <c r="M30" s="1504">
        <v>3900</v>
      </c>
    </row>
    <row r="31" spans="2:13">
      <c r="B31" s="1506"/>
      <c r="C31" s="1508"/>
      <c r="D31" s="1508"/>
      <c r="E31" s="1508"/>
      <c r="F31" s="1513"/>
      <c r="G31" s="1513"/>
      <c r="H31" s="1513"/>
      <c r="I31" s="1513"/>
      <c r="J31" s="1513"/>
      <c r="K31" s="1502"/>
      <c r="L31" s="1502"/>
      <c r="M31" s="1505"/>
    </row>
    <row r="32" spans="2:13">
      <c r="B32" s="1506" t="s">
        <v>1060</v>
      </c>
      <c r="C32" s="1498">
        <v>24936</v>
      </c>
      <c r="D32" s="1499"/>
      <c r="E32" s="1499"/>
      <c r="F32" s="1501" t="s">
        <v>184</v>
      </c>
      <c r="G32" s="1501"/>
      <c r="H32" s="1501"/>
      <c r="I32" s="1501"/>
      <c r="J32" s="1501"/>
      <c r="K32" s="1502" t="s">
        <v>186</v>
      </c>
      <c r="L32" s="1502"/>
      <c r="M32" s="1504">
        <v>1150</v>
      </c>
    </row>
    <row r="33" spans="2:13">
      <c r="B33" s="1506"/>
      <c r="C33" s="1416"/>
      <c r="D33" s="1416"/>
      <c r="E33" s="1416"/>
      <c r="F33" s="1501" t="s">
        <v>185</v>
      </c>
      <c r="G33" s="1501"/>
      <c r="H33" s="1501"/>
      <c r="I33" s="1501"/>
      <c r="J33" s="1501"/>
      <c r="K33" s="1502"/>
      <c r="L33" s="1502"/>
      <c r="M33" s="1505"/>
    </row>
    <row r="34" spans="2:13">
      <c r="B34" s="1506" t="s">
        <v>1270</v>
      </c>
      <c r="C34" s="1498">
        <v>23825</v>
      </c>
      <c r="D34" s="1499"/>
      <c r="E34" s="1499"/>
      <c r="F34" s="1501" t="s">
        <v>181</v>
      </c>
      <c r="G34" s="1501"/>
      <c r="H34" s="1501"/>
      <c r="I34" s="1501"/>
      <c r="J34" s="1501"/>
      <c r="K34" s="1502" t="s">
        <v>182</v>
      </c>
      <c r="L34" s="1502"/>
      <c r="M34" s="1504">
        <v>5100</v>
      </c>
    </row>
    <row r="35" spans="2:13">
      <c r="B35" s="1506"/>
      <c r="C35" s="1499"/>
      <c r="D35" s="1499"/>
      <c r="E35" s="1499"/>
      <c r="F35" s="1501" t="s">
        <v>1068</v>
      </c>
      <c r="G35" s="1501"/>
      <c r="H35" s="1501"/>
      <c r="I35" s="1501"/>
      <c r="J35" s="1501"/>
      <c r="K35" s="1502"/>
      <c r="L35" s="1502"/>
      <c r="M35" s="1505"/>
    </row>
    <row r="36" spans="2:13">
      <c r="B36" s="1506" t="s">
        <v>1822</v>
      </c>
      <c r="C36" s="1498">
        <v>23825</v>
      </c>
      <c r="D36" s="1499"/>
      <c r="E36" s="1499"/>
      <c r="F36" s="1501" t="s">
        <v>188</v>
      </c>
      <c r="G36" s="1501"/>
      <c r="H36" s="1501"/>
      <c r="I36" s="1501"/>
      <c r="J36" s="1501"/>
      <c r="K36" s="1502" t="s">
        <v>189</v>
      </c>
      <c r="L36" s="1502"/>
      <c r="M36" s="1504">
        <v>2600</v>
      </c>
    </row>
    <row r="37" spans="2:13">
      <c r="B37" s="1506"/>
      <c r="C37" s="1499"/>
      <c r="D37" s="1499"/>
      <c r="E37" s="1499"/>
      <c r="F37" s="1513"/>
      <c r="G37" s="1513"/>
      <c r="H37" s="1513"/>
      <c r="I37" s="1513"/>
      <c r="J37" s="1513"/>
      <c r="K37" s="1512"/>
      <c r="L37" s="1512"/>
      <c r="M37" s="1505"/>
    </row>
    <row r="38" spans="2:13">
      <c r="B38" s="1506" t="s">
        <v>965</v>
      </c>
      <c r="C38" s="1498">
        <v>24194</v>
      </c>
      <c r="D38" s="1499"/>
      <c r="E38" s="1499"/>
      <c r="F38" s="1501" t="s">
        <v>190</v>
      </c>
      <c r="G38" s="1501"/>
      <c r="H38" s="1501"/>
      <c r="I38" s="1501"/>
      <c r="J38" s="1501"/>
      <c r="K38" s="1502" t="s">
        <v>220</v>
      </c>
      <c r="L38" s="1502"/>
      <c r="M38" s="1504">
        <v>1370</v>
      </c>
    </row>
    <row r="39" spans="2:13">
      <c r="B39" s="1506"/>
      <c r="C39" s="1416"/>
      <c r="D39" s="1416"/>
      <c r="E39" s="1416"/>
      <c r="F39" s="1501" t="s">
        <v>219</v>
      </c>
      <c r="G39" s="1501"/>
      <c r="H39" s="1501"/>
      <c r="I39" s="1501"/>
      <c r="J39" s="1501"/>
      <c r="K39" s="1512"/>
      <c r="L39" s="1512"/>
      <c r="M39" s="1505"/>
    </row>
    <row r="40" spans="2:13">
      <c r="B40" s="1506" t="s">
        <v>1113</v>
      </c>
      <c r="C40" s="1507" t="s">
        <v>549</v>
      </c>
      <c r="D40" s="1508"/>
      <c r="E40" s="1508"/>
      <c r="F40" s="1501" t="s">
        <v>1114</v>
      </c>
      <c r="G40" s="1501"/>
      <c r="H40" s="1501"/>
      <c r="I40" s="1501"/>
      <c r="J40" s="1501"/>
      <c r="K40" s="1502" t="s">
        <v>220</v>
      </c>
      <c r="L40" s="1502"/>
      <c r="M40" s="1504">
        <v>2130</v>
      </c>
    </row>
    <row r="41" spans="2:13">
      <c r="B41" s="1506"/>
      <c r="C41" s="1508"/>
      <c r="D41" s="1508"/>
      <c r="E41" s="1508"/>
      <c r="F41" s="1501" t="s">
        <v>1078</v>
      </c>
      <c r="G41" s="1501"/>
      <c r="H41" s="1501"/>
      <c r="I41" s="1501"/>
      <c r="J41" s="1501"/>
      <c r="K41" s="1502"/>
      <c r="L41" s="1502"/>
      <c r="M41" s="1505"/>
    </row>
    <row r="42" spans="2:13">
      <c r="B42" s="1506" t="s">
        <v>1825</v>
      </c>
      <c r="C42" s="1507" t="s">
        <v>549</v>
      </c>
      <c r="D42" s="1508"/>
      <c r="E42" s="1508"/>
      <c r="F42" s="1501" t="s">
        <v>887</v>
      </c>
      <c r="G42" s="1501"/>
      <c r="H42" s="1501"/>
      <c r="I42" s="1501"/>
      <c r="J42" s="1501"/>
      <c r="K42" s="1502" t="s">
        <v>220</v>
      </c>
      <c r="L42" s="1502"/>
      <c r="M42" s="1504">
        <v>1100</v>
      </c>
    </row>
    <row r="43" spans="2:13">
      <c r="B43" s="1506"/>
      <c r="C43" s="1508"/>
      <c r="D43" s="1508"/>
      <c r="E43" s="1508"/>
      <c r="F43" s="1501" t="s">
        <v>889</v>
      </c>
      <c r="G43" s="1501"/>
      <c r="H43" s="1501"/>
      <c r="I43" s="1501"/>
      <c r="J43" s="1501"/>
      <c r="K43" s="1502"/>
      <c r="L43" s="1502"/>
      <c r="M43" s="1505"/>
    </row>
    <row r="44" spans="2:13">
      <c r="B44" s="1506" t="s">
        <v>1823</v>
      </c>
      <c r="C44" s="1507" t="s">
        <v>549</v>
      </c>
      <c r="D44" s="1508"/>
      <c r="E44" s="1508"/>
      <c r="F44" s="1501" t="s">
        <v>890</v>
      </c>
      <c r="G44" s="1501"/>
      <c r="H44" s="1501"/>
      <c r="I44" s="1501"/>
      <c r="J44" s="1501"/>
      <c r="K44" s="1502" t="s">
        <v>1356</v>
      </c>
      <c r="L44" s="1502"/>
      <c r="M44" s="1504">
        <v>1180</v>
      </c>
    </row>
    <row r="45" spans="2:13">
      <c r="B45" s="1506"/>
      <c r="C45" s="1508"/>
      <c r="D45" s="1508"/>
      <c r="E45" s="1508"/>
      <c r="F45" s="1501" t="s">
        <v>891</v>
      </c>
      <c r="G45" s="1501"/>
      <c r="H45" s="1501"/>
      <c r="I45" s="1501"/>
      <c r="J45" s="1501"/>
      <c r="K45" s="1502"/>
      <c r="L45" s="1502"/>
      <c r="M45" s="1505"/>
    </row>
    <row r="46" spans="2:13">
      <c r="B46" s="1506" t="s">
        <v>1062</v>
      </c>
      <c r="C46" s="1498">
        <v>30047</v>
      </c>
      <c r="D46" s="1499"/>
      <c r="E46" s="1499"/>
      <c r="F46" s="1501" t="s">
        <v>1111</v>
      </c>
      <c r="G46" s="1501"/>
      <c r="H46" s="1501"/>
      <c r="I46" s="1501"/>
      <c r="J46" s="1501"/>
      <c r="K46" s="1502" t="s">
        <v>907</v>
      </c>
      <c r="L46" s="1502"/>
      <c r="M46" s="1504">
        <v>200</v>
      </c>
    </row>
    <row r="47" spans="2:13">
      <c r="B47" s="1506"/>
      <c r="C47" s="1499"/>
      <c r="D47" s="1499"/>
      <c r="E47" s="1499"/>
      <c r="F47" s="1501" t="s">
        <v>1112</v>
      </c>
      <c r="G47" s="1501"/>
      <c r="H47" s="1501"/>
      <c r="I47" s="1501"/>
      <c r="J47" s="1501"/>
      <c r="K47" s="1502"/>
      <c r="L47" s="1502"/>
      <c r="M47" s="1505"/>
    </row>
    <row r="48" spans="2:13">
      <c r="B48" s="1506" t="s">
        <v>1064</v>
      </c>
      <c r="C48" s="1507" t="s">
        <v>550</v>
      </c>
      <c r="D48" s="1508"/>
      <c r="E48" s="1508"/>
      <c r="F48" s="1501" t="s">
        <v>1067</v>
      </c>
      <c r="G48" s="1501"/>
      <c r="H48" s="1501"/>
      <c r="I48" s="1501"/>
      <c r="J48" s="1501"/>
      <c r="K48" s="1502" t="s">
        <v>906</v>
      </c>
      <c r="L48" s="1502"/>
      <c r="M48" s="1504">
        <v>2610</v>
      </c>
    </row>
    <row r="49" spans="2:13">
      <c r="B49" s="1506"/>
      <c r="C49" s="1508"/>
      <c r="D49" s="1508"/>
      <c r="E49" s="1508"/>
      <c r="F49" s="1513"/>
      <c r="G49" s="1513"/>
      <c r="H49" s="1513"/>
      <c r="I49" s="1513"/>
      <c r="J49" s="1513"/>
      <c r="K49" s="1512"/>
      <c r="L49" s="1512"/>
      <c r="M49" s="1505"/>
    </row>
    <row r="50" spans="2:13">
      <c r="B50" s="1506" t="s">
        <v>1063</v>
      </c>
      <c r="C50" s="1498">
        <v>23825</v>
      </c>
      <c r="D50" s="1499"/>
      <c r="E50" s="1499"/>
      <c r="F50" s="1501" t="s">
        <v>1855</v>
      </c>
      <c r="G50" s="1501"/>
      <c r="H50" s="1501"/>
      <c r="I50" s="1501"/>
      <c r="J50" s="1501"/>
      <c r="K50" s="1502" t="s">
        <v>908</v>
      </c>
      <c r="L50" s="1502"/>
      <c r="M50" s="1504">
        <v>750</v>
      </c>
    </row>
    <row r="51" spans="2:13">
      <c r="B51" s="1506"/>
      <c r="C51" s="1499"/>
      <c r="D51" s="1499"/>
      <c r="E51" s="1499"/>
      <c r="F51" s="1513"/>
      <c r="G51" s="1513"/>
      <c r="H51" s="1513"/>
      <c r="I51" s="1513"/>
      <c r="J51" s="1513"/>
      <c r="K51" s="1512"/>
      <c r="L51" s="1512"/>
      <c r="M51" s="1505"/>
    </row>
    <row r="52" spans="2:13">
      <c r="B52" s="1506" t="s">
        <v>1826</v>
      </c>
      <c r="C52" s="1498">
        <v>23825</v>
      </c>
      <c r="D52" s="1499"/>
      <c r="E52" s="1499"/>
      <c r="F52" s="1501" t="s">
        <v>1818</v>
      </c>
      <c r="G52" s="1501"/>
      <c r="H52" s="1501"/>
      <c r="I52" s="1501"/>
      <c r="J52" s="1501"/>
      <c r="K52" s="1502" t="s">
        <v>907</v>
      </c>
      <c r="L52" s="1502"/>
      <c r="M52" s="1504">
        <v>46710</v>
      </c>
    </row>
    <row r="53" spans="2:13">
      <c r="B53" s="1506"/>
      <c r="C53" s="1499"/>
      <c r="D53" s="1499"/>
      <c r="E53" s="1499"/>
      <c r="F53" s="1501" t="s">
        <v>1819</v>
      </c>
      <c r="G53" s="1501"/>
      <c r="H53" s="1501"/>
      <c r="I53" s="1501"/>
      <c r="J53" s="1501"/>
      <c r="K53" s="1512"/>
      <c r="L53" s="1512"/>
      <c r="M53" s="1505"/>
    </row>
    <row r="54" spans="2:13">
      <c r="B54" s="1506" t="s">
        <v>1365</v>
      </c>
      <c r="C54" s="1498">
        <v>23825</v>
      </c>
      <c r="D54" s="1499"/>
      <c r="E54" s="1499"/>
      <c r="F54" s="1501" t="s">
        <v>591</v>
      </c>
      <c r="G54" s="1501"/>
      <c r="H54" s="1501"/>
      <c r="I54" s="1501"/>
      <c r="J54" s="1501"/>
      <c r="K54" s="1502" t="s">
        <v>592</v>
      </c>
      <c r="L54" s="1502"/>
      <c r="M54" s="1504">
        <v>4130</v>
      </c>
    </row>
    <row r="55" spans="2:13">
      <c r="B55" s="1506"/>
      <c r="C55" s="1499"/>
      <c r="D55" s="1499"/>
      <c r="E55" s="1499"/>
      <c r="F55" s="1513"/>
      <c r="G55" s="1513"/>
      <c r="H55" s="1513"/>
      <c r="I55" s="1513"/>
      <c r="J55" s="1513"/>
      <c r="K55" s="1502"/>
      <c r="L55" s="1502"/>
      <c r="M55" s="1505"/>
    </row>
    <row r="56" spans="2:13">
      <c r="B56" s="1506" t="s">
        <v>1269</v>
      </c>
      <c r="C56" s="1498">
        <v>23825</v>
      </c>
      <c r="D56" s="1499"/>
      <c r="E56" s="1499"/>
      <c r="F56" s="1501" t="s">
        <v>1339</v>
      </c>
      <c r="G56" s="1501"/>
      <c r="H56" s="1501"/>
      <c r="I56" s="1501"/>
      <c r="J56" s="1501"/>
      <c r="K56" s="1502" t="s">
        <v>1179</v>
      </c>
      <c r="L56" s="1502"/>
      <c r="M56" s="1504">
        <v>580</v>
      </c>
    </row>
    <row r="57" spans="2:13" ht="12.75" customHeight="1">
      <c r="B57" s="1511"/>
      <c r="C57" s="1500"/>
      <c r="D57" s="1500"/>
      <c r="E57" s="1500"/>
      <c r="F57" s="1510" t="s">
        <v>1366</v>
      </c>
      <c r="G57" s="1510"/>
      <c r="H57" s="1510"/>
      <c r="I57" s="1510"/>
      <c r="J57" s="1510"/>
      <c r="K57" s="1503"/>
      <c r="L57" s="1503"/>
      <c r="M57" s="1509"/>
    </row>
  </sheetData>
  <mergeCells count="156">
    <mergeCell ref="F42:J42"/>
    <mergeCell ref="K42:L43"/>
    <mergeCell ref="M42:M43"/>
    <mergeCell ref="F43:J43"/>
    <mergeCell ref="B38:B39"/>
    <mergeCell ref="C38:E39"/>
    <mergeCell ref="F38:J38"/>
    <mergeCell ref="K38:L39"/>
    <mergeCell ref="F39:J39"/>
    <mergeCell ref="M38:M39"/>
    <mergeCell ref="M40:M41"/>
    <mergeCell ref="B40:B41"/>
    <mergeCell ref="C40:E41"/>
    <mergeCell ref="F40:J40"/>
    <mergeCell ref="K40:L41"/>
    <mergeCell ref="F41:J41"/>
    <mergeCell ref="B3:B4"/>
    <mergeCell ref="C3:E4"/>
    <mergeCell ref="C6:E6"/>
    <mergeCell ref="B11:B12"/>
    <mergeCell ref="C13:E14"/>
    <mergeCell ref="C11:E11"/>
    <mergeCell ref="B15:B16"/>
    <mergeCell ref="C12:E12"/>
    <mergeCell ref="B5:B6"/>
    <mergeCell ref="B7:B8"/>
    <mergeCell ref="B9:B10"/>
    <mergeCell ref="C7:E8"/>
    <mergeCell ref="C9:E10"/>
    <mergeCell ref="C15:E16"/>
    <mergeCell ref="J2:L2"/>
    <mergeCell ref="C19:E20"/>
    <mergeCell ref="M3:M4"/>
    <mergeCell ref="F33:J33"/>
    <mergeCell ref="M9:M10"/>
    <mergeCell ref="M11:M12"/>
    <mergeCell ref="M13:M14"/>
    <mergeCell ref="M15:M16"/>
    <mergeCell ref="M17:M18"/>
    <mergeCell ref="M19:M20"/>
    <mergeCell ref="C5:E5"/>
    <mergeCell ref="M5:M6"/>
    <mergeCell ref="K15:L16"/>
    <mergeCell ref="K5:L6"/>
    <mergeCell ref="K9:L10"/>
    <mergeCell ref="K11:L12"/>
    <mergeCell ref="M7:M8"/>
    <mergeCell ref="K21:L22"/>
    <mergeCell ref="F3:I4"/>
    <mergeCell ref="F5:J5"/>
    <mergeCell ref="F6:J6"/>
    <mergeCell ref="K3:K4"/>
    <mergeCell ref="K7:L8"/>
    <mergeCell ref="C17:E18"/>
    <mergeCell ref="F16:J16"/>
    <mergeCell ref="F7:J8"/>
    <mergeCell ref="F9:J9"/>
    <mergeCell ref="B13:B14"/>
    <mergeCell ref="M44:M45"/>
    <mergeCell ref="F45:J45"/>
    <mergeCell ref="B24:B25"/>
    <mergeCell ref="C24:E25"/>
    <mergeCell ref="F24:J25"/>
    <mergeCell ref="K24:L25"/>
    <mergeCell ref="M24:M25"/>
    <mergeCell ref="B26:B27"/>
    <mergeCell ref="C26:E27"/>
    <mergeCell ref="K36:L37"/>
    <mergeCell ref="M36:M37"/>
    <mergeCell ref="B32:B33"/>
    <mergeCell ref="C32:E33"/>
    <mergeCell ref="F32:J32"/>
    <mergeCell ref="K32:L33"/>
    <mergeCell ref="M32:M33"/>
    <mergeCell ref="M34:M35"/>
    <mergeCell ref="B34:B35"/>
    <mergeCell ref="C34:E35"/>
    <mergeCell ref="F34:J34"/>
    <mergeCell ref="K34:L35"/>
    <mergeCell ref="F35:J35"/>
    <mergeCell ref="B42:B43"/>
    <mergeCell ref="C42:E43"/>
    <mergeCell ref="F13:J13"/>
    <mergeCell ref="F14:J14"/>
    <mergeCell ref="F15:J15"/>
    <mergeCell ref="F10:J10"/>
    <mergeCell ref="F11:J11"/>
    <mergeCell ref="F12:J12"/>
    <mergeCell ref="I23:M23"/>
    <mergeCell ref="B36:B37"/>
    <mergeCell ref="C36:E37"/>
    <mergeCell ref="M21:M22"/>
    <mergeCell ref="F36:J37"/>
    <mergeCell ref="K14:L14"/>
    <mergeCell ref="K13:L13"/>
    <mergeCell ref="C21:E22"/>
    <mergeCell ref="B17:B18"/>
    <mergeCell ref="B19:B20"/>
    <mergeCell ref="B21:B22"/>
    <mergeCell ref="F26:J27"/>
    <mergeCell ref="K26:L27"/>
    <mergeCell ref="M26:M27"/>
    <mergeCell ref="B28:B29"/>
    <mergeCell ref="C28:E29"/>
    <mergeCell ref="F28:J28"/>
    <mergeCell ref="K28:L29"/>
    <mergeCell ref="M28:M29"/>
    <mergeCell ref="F29:J29"/>
    <mergeCell ref="B30:B31"/>
    <mergeCell ref="C30:E31"/>
    <mergeCell ref="F30:J31"/>
    <mergeCell ref="K30:L31"/>
    <mergeCell ref="M30:M31"/>
    <mergeCell ref="F17:J18"/>
    <mergeCell ref="F19:J20"/>
    <mergeCell ref="F21:J21"/>
    <mergeCell ref="F22:J22"/>
    <mergeCell ref="C50:E51"/>
    <mergeCell ref="B54:B55"/>
    <mergeCell ref="C54:E55"/>
    <mergeCell ref="K19:L20"/>
    <mergeCell ref="B52:B53"/>
    <mergeCell ref="C52:E53"/>
    <mergeCell ref="F52:J52"/>
    <mergeCell ref="K52:L53"/>
    <mergeCell ref="B48:B49"/>
    <mergeCell ref="C48:E49"/>
    <mergeCell ref="B50:B51"/>
    <mergeCell ref="K17:L18"/>
    <mergeCell ref="B46:B47"/>
    <mergeCell ref="F53:J53"/>
    <mergeCell ref="K54:L55"/>
    <mergeCell ref="F54:J55"/>
    <mergeCell ref="C46:E47"/>
    <mergeCell ref="F46:J46"/>
    <mergeCell ref="K46:L47"/>
    <mergeCell ref="F47:J47"/>
    <mergeCell ref="C56:E57"/>
    <mergeCell ref="F56:J56"/>
    <mergeCell ref="K56:L57"/>
    <mergeCell ref="M52:M53"/>
    <mergeCell ref="B44:B45"/>
    <mergeCell ref="C44:E45"/>
    <mergeCell ref="F44:J44"/>
    <mergeCell ref="K44:L45"/>
    <mergeCell ref="M56:M57"/>
    <mergeCell ref="F57:J57"/>
    <mergeCell ref="B56:B57"/>
    <mergeCell ref="M54:M55"/>
    <mergeCell ref="M46:M47"/>
    <mergeCell ref="K50:L51"/>
    <mergeCell ref="M50:M51"/>
    <mergeCell ref="F50:J51"/>
    <mergeCell ref="F48:J49"/>
    <mergeCell ref="K48:L49"/>
    <mergeCell ref="M48:M49"/>
  </mergeCells>
  <phoneticPr fontId="2"/>
  <pageMargins left="0.78740157480314965" right="0.78740157480314965" top="0.59055118110236227" bottom="0.59055118110236227" header="0.39370078740157483" footer="0.39370078740157483"/>
  <pageSetup paperSize="9" scale="99" orientation="portrait" r:id="rId1"/>
  <headerFooter alignWithMargins="0">
    <oddHeader>&amp;R&amp;A</oddHeader>
    <oddFooter>&amp;C－３－</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AI38"/>
  <sheetViews>
    <sheetView showGridLines="0" zoomScaleNormal="100" workbookViewId="0">
      <selection activeCell="P32" sqref="P32"/>
    </sheetView>
  </sheetViews>
  <sheetFormatPr defaultRowHeight="12"/>
  <cols>
    <col min="1" max="1" width="2" style="21" customWidth="1"/>
    <col min="2" max="3" width="4" style="21" customWidth="1"/>
    <col min="4" max="4" width="5.625" style="21" customWidth="1"/>
    <col min="5" max="5" width="4" style="21" customWidth="1"/>
    <col min="6" max="6" width="5.25" style="21" customWidth="1"/>
    <col min="7" max="8" width="4" style="21" customWidth="1"/>
    <col min="9" max="9" width="3.25" style="21" customWidth="1"/>
    <col min="10" max="18" width="5.625" style="21" customWidth="1"/>
    <col min="19" max="24" width="4" style="21" customWidth="1"/>
    <col min="25" max="16384" width="9" style="21"/>
  </cols>
  <sheetData>
    <row r="1" spans="1:35" s="151" customFormat="1" ht="26.25" customHeight="1">
      <c r="A1" s="147" t="s">
        <v>21</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s="30" customFormat="1" ht="14.25">
      <c r="A2" s="12"/>
      <c r="M2" s="2287"/>
      <c r="N2" s="2287"/>
      <c r="O2" s="2287"/>
      <c r="P2" s="2287"/>
    </row>
    <row r="3" spans="1:35" s="30" customFormat="1" ht="14.25">
      <c r="A3" s="12"/>
      <c r="M3" s="1515" t="s">
        <v>87</v>
      </c>
      <c r="N3" s="1515"/>
      <c r="O3" s="1515"/>
      <c r="P3" s="1515"/>
    </row>
    <row r="4" spans="1:35" ht="26.25" customHeight="1">
      <c r="A4" s="1584" t="s">
        <v>296</v>
      </c>
      <c r="B4" s="2374"/>
      <c r="C4" s="2374"/>
      <c r="D4" s="2374"/>
      <c r="E4" s="2368" t="s">
        <v>297</v>
      </c>
      <c r="F4" s="2368"/>
      <c r="G4" s="2368"/>
      <c r="H4" s="2368"/>
      <c r="I4" s="2368" t="s">
        <v>298</v>
      </c>
      <c r="J4" s="2368"/>
      <c r="K4" s="2368"/>
      <c r="L4" s="2368"/>
      <c r="M4" s="2368" t="s">
        <v>299</v>
      </c>
      <c r="N4" s="2368"/>
      <c r="O4" s="2368"/>
      <c r="P4" s="2400"/>
      <c r="Q4" s="30"/>
      <c r="R4" s="30"/>
      <c r="S4" s="16"/>
      <c r="T4" s="16"/>
      <c r="U4" s="30"/>
    </row>
    <row r="5" spans="1:35" ht="26.25" customHeight="1">
      <c r="A5" s="1421" t="s">
        <v>1278</v>
      </c>
      <c r="B5" s="1416"/>
      <c r="C5" s="1416"/>
      <c r="D5" s="1416"/>
      <c r="E5" s="2369">
        <v>40333</v>
      </c>
      <c r="F5" s="2369"/>
      <c r="G5" s="2369"/>
      <c r="H5" s="2369"/>
      <c r="I5" s="2369">
        <v>19828</v>
      </c>
      <c r="J5" s="2369"/>
      <c r="K5" s="2369"/>
      <c r="L5" s="2369"/>
      <c r="M5" s="2369">
        <v>20505</v>
      </c>
      <c r="N5" s="2369"/>
      <c r="O5" s="2369"/>
      <c r="P5" s="2375"/>
      <c r="Q5" s="30"/>
      <c r="R5" s="30"/>
      <c r="S5" s="16"/>
      <c r="T5" s="16"/>
      <c r="U5" s="30"/>
    </row>
    <row r="6" spans="1:35" ht="26.25" customHeight="1">
      <c r="A6" s="1421" t="s">
        <v>1963</v>
      </c>
      <c r="B6" s="1416"/>
      <c r="C6" s="1416"/>
      <c r="D6" s="1416"/>
      <c r="E6" s="2369">
        <v>40341</v>
      </c>
      <c r="F6" s="2369"/>
      <c r="G6" s="2369"/>
      <c r="H6" s="2369"/>
      <c r="I6" s="2369">
        <v>19765</v>
      </c>
      <c r="J6" s="2369"/>
      <c r="K6" s="2369"/>
      <c r="L6" s="2369"/>
      <c r="M6" s="2369">
        <v>20576</v>
      </c>
      <c r="N6" s="2369"/>
      <c r="O6" s="2369"/>
      <c r="P6" s="2375"/>
      <c r="Q6" s="7"/>
      <c r="R6" s="7"/>
      <c r="S6" s="30"/>
      <c r="T6" s="30"/>
      <c r="U6" s="30"/>
    </row>
    <row r="7" spans="1:35" ht="26.25" customHeight="1">
      <c r="A7" s="1421" t="s">
        <v>2030</v>
      </c>
      <c r="B7" s="1416"/>
      <c r="C7" s="1416"/>
      <c r="D7" s="1416"/>
      <c r="E7" s="2369">
        <v>40352</v>
      </c>
      <c r="F7" s="2369"/>
      <c r="G7" s="2369"/>
      <c r="H7" s="2369"/>
      <c r="I7" s="2369">
        <v>19813</v>
      </c>
      <c r="J7" s="2369"/>
      <c r="K7" s="2369"/>
      <c r="L7" s="2369"/>
      <c r="M7" s="2369">
        <v>20539</v>
      </c>
      <c r="N7" s="2369"/>
      <c r="O7" s="2369"/>
      <c r="P7" s="2375"/>
      <c r="Q7" s="7"/>
      <c r="R7" s="7"/>
      <c r="S7" s="30"/>
      <c r="T7" s="30"/>
      <c r="U7" s="30"/>
    </row>
    <row r="8" spans="1:35" ht="26.25" customHeight="1">
      <c r="A8" s="1421" t="s">
        <v>2190</v>
      </c>
      <c r="B8" s="1416"/>
      <c r="C8" s="1416"/>
      <c r="D8" s="1416"/>
      <c r="E8" s="2369">
        <v>41406</v>
      </c>
      <c r="F8" s="2369"/>
      <c r="G8" s="2369"/>
      <c r="H8" s="2369"/>
      <c r="I8" s="2369">
        <v>20351</v>
      </c>
      <c r="J8" s="2369"/>
      <c r="K8" s="2369"/>
      <c r="L8" s="2369"/>
      <c r="M8" s="2369">
        <v>21055</v>
      </c>
      <c r="N8" s="2369"/>
      <c r="O8" s="2369"/>
      <c r="P8" s="2375"/>
      <c r="Q8" s="7"/>
      <c r="R8" s="7"/>
      <c r="S8" s="30"/>
      <c r="T8" s="30"/>
      <c r="U8" s="30"/>
    </row>
    <row r="9" spans="1:35" ht="26.25" customHeight="1">
      <c r="A9" s="2071" t="s">
        <v>2290</v>
      </c>
      <c r="B9" s="1859"/>
      <c r="C9" s="1859"/>
      <c r="D9" s="1859"/>
      <c r="E9" s="2372">
        <v>41509</v>
      </c>
      <c r="F9" s="2372"/>
      <c r="G9" s="2372"/>
      <c r="H9" s="2372"/>
      <c r="I9" s="2372">
        <v>20381</v>
      </c>
      <c r="J9" s="2372"/>
      <c r="K9" s="2372"/>
      <c r="L9" s="2372"/>
      <c r="M9" s="2372">
        <v>21128</v>
      </c>
      <c r="N9" s="2372"/>
      <c r="O9" s="2372"/>
      <c r="P9" s="2373"/>
      <c r="Q9" s="7"/>
      <c r="R9" s="7"/>
      <c r="S9" s="30"/>
      <c r="T9" s="30"/>
      <c r="U9" s="30"/>
    </row>
    <row r="10" spans="1:35" ht="15" customHeight="1">
      <c r="B10" s="2387" t="s">
        <v>1771</v>
      </c>
      <c r="C10" s="2387"/>
      <c r="D10" s="2387"/>
      <c r="E10" s="2387"/>
      <c r="F10" s="18"/>
      <c r="G10" s="18"/>
      <c r="H10" s="18"/>
      <c r="I10" s="18"/>
      <c r="J10" s="7"/>
      <c r="K10" s="73"/>
      <c r="L10" s="7"/>
      <c r="Q10" s="7"/>
      <c r="R10" s="7"/>
      <c r="S10" s="30"/>
      <c r="T10" s="30"/>
      <c r="U10" s="30"/>
    </row>
    <row r="11" spans="1:35" ht="15" customHeight="1">
      <c r="B11" s="195"/>
      <c r="C11" s="195"/>
      <c r="D11" s="195"/>
      <c r="E11" s="195"/>
      <c r="F11" s="18"/>
      <c r="G11" s="18"/>
      <c r="H11" s="18"/>
      <c r="I11" s="18"/>
      <c r="J11" s="7"/>
      <c r="K11" s="73"/>
      <c r="L11" s="7"/>
      <c r="Q11" s="7"/>
      <c r="R11" s="7"/>
      <c r="S11" s="30"/>
      <c r="T11" s="30"/>
      <c r="U11" s="30"/>
    </row>
    <row r="12" spans="1:35" s="151" customFormat="1" ht="26.25" customHeight="1">
      <c r="A12" s="1139" t="s">
        <v>2340</v>
      </c>
      <c r="B12" s="153"/>
      <c r="C12" s="153"/>
      <c r="D12" s="153"/>
      <c r="E12" s="153"/>
      <c r="F12" s="153"/>
      <c r="G12" s="153"/>
      <c r="H12" s="153"/>
      <c r="I12" s="153"/>
      <c r="J12" s="153"/>
      <c r="K12" s="153"/>
      <c r="L12" s="153"/>
      <c r="M12" s="153"/>
      <c r="N12" s="153"/>
      <c r="O12" s="153"/>
      <c r="P12" s="153"/>
      <c r="Q12" s="153"/>
      <c r="R12" s="153"/>
      <c r="S12" s="153"/>
      <c r="T12" s="153"/>
      <c r="U12" s="153"/>
      <c r="V12" s="153"/>
      <c r="W12" s="153"/>
      <c r="X12" s="152"/>
      <c r="Y12" s="152"/>
      <c r="Z12" s="152"/>
      <c r="AA12" s="152"/>
      <c r="AB12" s="152"/>
      <c r="AC12" s="152"/>
      <c r="AD12" s="152"/>
      <c r="AE12" s="152"/>
      <c r="AF12" s="152"/>
      <c r="AG12" s="152"/>
      <c r="AH12" s="152"/>
      <c r="AI12" s="152"/>
    </row>
    <row r="13" spans="1:35">
      <c r="B13" s="30"/>
      <c r="C13" s="30"/>
      <c r="D13" s="30"/>
      <c r="E13" s="30"/>
      <c r="F13" s="30"/>
      <c r="G13" s="30"/>
      <c r="H13" s="30"/>
      <c r="I13" s="30"/>
      <c r="J13" s="30"/>
      <c r="K13" s="30"/>
      <c r="L13" s="30"/>
      <c r="M13" s="30"/>
      <c r="N13" s="30"/>
    </row>
    <row r="14" spans="1:35" ht="15.75" customHeight="1">
      <c r="B14" s="1557" t="s">
        <v>2328</v>
      </c>
      <c r="C14" s="1557"/>
      <c r="D14" s="1557"/>
      <c r="E14" s="2282"/>
      <c r="F14" s="2282"/>
      <c r="G14" s="2282"/>
      <c r="H14" s="2282"/>
      <c r="I14" s="2282"/>
      <c r="J14" s="2282"/>
      <c r="K14" s="2282"/>
      <c r="L14" s="2282"/>
      <c r="M14" s="2282"/>
      <c r="N14" s="2282"/>
      <c r="O14" s="2282"/>
      <c r="P14" s="2282"/>
      <c r="Q14" s="2282"/>
      <c r="R14" s="2282"/>
    </row>
    <row r="15" spans="1:35" ht="12" customHeight="1">
      <c r="A15" s="30"/>
      <c r="B15" s="30"/>
      <c r="C15" s="65"/>
      <c r="D15" s="65"/>
      <c r="E15" s="2343"/>
      <c r="F15" s="2344"/>
      <c r="G15" s="65"/>
      <c r="H15" s="65"/>
      <c r="I15" s="65"/>
      <c r="J15" s="2345"/>
      <c r="K15" s="2345"/>
      <c r="L15" s="2345"/>
      <c r="M15" s="1472" t="s">
        <v>1501</v>
      </c>
      <c r="N15" s="1472"/>
      <c r="O15" s="1472"/>
      <c r="P15" s="1472"/>
      <c r="Q15" s="1472"/>
      <c r="R15" s="1472"/>
    </row>
    <row r="16" spans="1:35" ht="21" customHeight="1">
      <c r="B16" s="1523" t="s">
        <v>1680</v>
      </c>
      <c r="C16" s="1558"/>
      <c r="D16" s="1558"/>
      <c r="E16" s="1770" t="s">
        <v>1827</v>
      </c>
      <c r="F16" s="1770"/>
      <c r="G16" s="1480" t="s">
        <v>1502</v>
      </c>
      <c r="H16" s="1770" t="s">
        <v>1605</v>
      </c>
      <c r="I16" s="1770"/>
      <c r="J16" s="1480" t="s">
        <v>1503</v>
      </c>
      <c r="K16" s="1480"/>
      <c r="L16" s="1480"/>
      <c r="M16" s="1480" t="s">
        <v>1271</v>
      </c>
      <c r="N16" s="1480"/>
      <c r="O16" s="1480"/>
      <c r="P16" s="1480" t="s">
        <v>1272</v>
      </c>
      <c r="Q16" s="1480"/>
      <c r="R16" s="1606"/>
    </row>
    <row r="17" spans="2:18" ht="21" customHeight="1">
      <c r="B17" s="2388"/>
      <c r="C17" s="2389"/>
      <c r="D17" s="2389"/>
      <c r="E17" s="1444"/>
      <c r="F17" s="1444"/>
      <c r="G17" s="1417"/>
      <c r="H17" s="1444"/>
      <c r="I17" s="1444"/>
      <c r="J17" s="2283" t="s">
        <v>1571</v>
      </c>
      <c r="K17" s="2283"/>
      <c r="L17" s="2283"/>
      <c r="M17" s="2283" t="s">
        <v>1571</v>
      </c>
      <c r="N17" s="2283"/>
      <c r="O17" s="2283"/>
      <c r="P17" s="2283" t="s">
        <v>1571</v>
      </c>
      <c r="Q17" s="1417"/>
      <c r="R17" s="1418"/>
    </row>
    <row r="18" spans="2:18" ht="21" customHeight="1">
      <c r="B18" s="2370" t="s">
        <v>1830</v>
      </c>
      <c r="C18" s="2371"/>
      <c r="D18" s="2371"/>
      <c r="E18" s="2376">
        <v>41196</v>
      </c>
      <c r="F18" s="2153"/>
      <c r="G18" s="589">
        <v>1</v>
      </c>
      <c r="H18" s="2384">
        <v>1</v>
      </c>
      <c r="I18" s="2384"/>
      <c r="J18" s="1480" t="s">
        <v>1829</v>
      </c>
      <c r="K18" s="1480"/>
      <c r="L18" s="1480"/>
      <c r="M18" s="2384" t="s">
        <v>15</v>
      </c>
      <c r="N18" s="2384"/>
      <c r="O18" s="2384"/>
      <c r="P18" s="2384" t="s">
        <v>15</v>
      </c>
      <c r="Q18" s="2384"/>
      <c r="R18" s="2401"/>
    </row>
    <row r="19" spans="2:18" ht="21" customHeight="1">
      <c r="B19" s="1764"/>
      <c r="C19" s="1765"/>
      <c r="D19" s="1765"/>
      <c r="E19" s="2383">
        <v>42666</v>
      </c>
      <c r="F19" s="2157"/>
      <c r="G19" s="588">
        <v>1</v>
      </c>
      <c r="H19" s="2265">
        <v>3</v>
      </c>
      <c r="I19" s="2265"/>
      <c r="J19" s="2391">
        <v>40996</v>
      </c>
      <c r="K19" s="2391"/>
      <c r="L19" s="2391"/>
      <c r="M19" s="2395">
        <v>20501</v>
      </c>
      <c r="N19" s="2395"/>
      <c r="O19" s="2395"/>
      <c r="P19" s="2393">
        <v>50.01</v>
      </c>
      <c r="Q19" s="2393"/>
      <c r="R19" s="2394"/>
    </row>
    <row r="20" spans="2:18" ht="21" customHeight="1">
      <c r="B20" s="2402" t="s">
        <v>1273</v>
      </c>
      <c r="C20" s="2403"/>
      <c r="D20" s="2403"/>
      <c r="E20" s="2376">
        <v>41987</v>
      </c>
      <c r="F20" s="2153"/>
      <c r="G20" s="658">
        <v>1</v>
      </c>
      <c r="H20" s="1092"/>
      <c r="I20" s="908">
        <v>3</v>
      </c>
      <c r="J20" s="2390">
        <v>40323</v>
      </c>
      <c r="K20" s="2390"/>
      <c r="L20" s="2390"/>
      <c r="M20" s="2382">
        <v>22786</v>
      </c>
      <c r="N20" s="2382"/>
      <c r="O20" s="2382"/>
      <c r="P20" s="2379">
        <v>56.51</v>
      </c>
      <c r="Q20" s="2379"/>
      <c r="R20" s="2380"/>
    </row>
    <row r="21" spans="2:18" ht="21" customHeight="1">
      <c r="B21" s="593"/>
      <c r="C21" s="348" t="s">
        <v>1274</v>
      </c>
      <c r="D21" s="348"/>
      <c r="E21" s="2377">
        <v>43030</v>
      </c>
      <c r="F21" s="2378"/>
      <c r="G21" s="1093">
        <v>1</v>
      </c>
      <c r="H21" s="1094"/>
      <c r="I21" s="1095">
        <v>3</v>
      </c>
      <c r="J21" s="2398">
        <v>41527</v>
      </c>
      <c r="K21" s="2398"/>
      <c r="L21" s="2398"/>
      <c r="M21" s="2396">
        <v>25357</v>
      </c>
      <c r="N21" s="2396"/>
      <c r="O21" s="2396"/>
      <c r="P21" s="2381">
        <v>61.06</v>
      </c>
      <c r="Q21" s="2381"/>
      <c r="R21" s="2397"/>
    </row>
    <row r="22" spans="2:18" ht="21" customHeight="1">
      <c r="B22" s="1523" t="s">
        <v>750</v>
      </c>
      <c r="C22" s="1480"/>
      <c r="D22" s="1480"/>
      <c r="E22" s="2376">
        <v>41567</v>
      </c>
      <c r="F22" s="2153"/>
      <c r="G22" s="658">
        <v>20</v>
      </c>
      <c r="H22" s="1092"/>
      <c r="I22" s="908">
        <v>21</v>
      </c>
      <c r="J22" s="2390">
        <v>39854</v>
      </c>
      <c r="K22" s="2390"/>
      <c r="L22" s="2390"/>
      <c r="M22" s="2382">
        <v>19364</v>
      </c>
      <c r="N22" s="2385"/>
      <c r="O22" s="2385"/>
      <c r="P22" s="2379">
        <v>48.59</v>
      </c>
      <c r="Q22" s="2385"/>
      <c r="R22" s="2386"/>
    </row>
    <row r="23" spans="2:18" ht="21" customHeight="1">
      <c r="B23" s="1511"/>
      <c r="C23" s="2283"/>
      <c r="D23" s="2283"/>
      <c r="E23" s="2377">
        <v>43030</v>
      </c>
      <c r="F23" s="2378"/>
      <c r="G23" s="1093">
        <v>18</v>
      </c>
      <c r="H23" s="1094"/>
      <c r="I23" s="1095">
        <v>22</v>
      </c>
      <c r="J23" s="2398">
        <v>41113</v>
      </c>
      <c r="K23" s="2398"/>
      <c r="L23" s="2398"/>
      <c r="M23" s="2396">
        <v>24918</v>
      </c>
      <c r="N23" s="2072"/>
      <c r="O23" s="2072"/>
      <c r="P23" s="2381">
        <v>60.61</v>
      </c>
      <c r="Q23" s="2072"/>
      <c r="R23" s="2074"/>
    </row>
    <row r="24" spans="2:18" ht="21" customHeight="1">
      <c r="B24" s="1523" t="s">
        <v>1321</v>
      </c>
      <c r="C24" s="1480"/>
      <c r="D24" s="1480"/>
      <c r="E24" s="2376">
        <v>40370</v>
      </c>
      <c r="F24" s="2153"/>
      <c r="G24" s="658">
        <v>1</v>
      </c>
      <c r="H24" s="1092"/>
      <c r="I24" s="908">
        <v>3</v>
      </c>
      <c r="J24" s="2399">
        <v>39336</v>
      </c>
      <c r="K24" s="2399"/>
      <c r="L24" s="2399"/>
      <c r="M24" s="2382">
        <v>25684</v>
      </c>
      <c r="N24" s="2382"/>
      <c r="O24" s="2382"/>
      <c r="P24" s="2379">
        <v>65.290000000000006</v>
      </c>
      <c r="Q24" s="2379"/>
      <c r="R24" s="2380"/>
    </row>
    <row r="25" spans="2:18" ht="21" customHeight="1">
      <c r="B25" s="1511"/>
      <c r="C25" s="2283"/>
      <c r="D25" s="2283"/>
      <c r="E25" s="2383">
        <v>41833</v>
      </c>
      <c r="F25" s="2157"/>
      <c r="G25" s="756">
        <v>1</v>
      </c>
      <c r="H25" s="904"/>
      <c r="I25" s="905">
        <v>3</v>
      </c>
      <c r="J25" s="2391">
        <v>39724</v>
      </c>
      <c r="K25" s="2391"/>
      <c r="L25" s="2391"/>
      <c r="M25" s="2395">
        <v>22246</v>
      </c>
      <c r="N25" s="2395"/>
      <c r="O25" s="2395"/>
      <c r="P25" s="2393">
        <v>56</v>
      </c>
      <c r="Q25" s="2393"/>
      <c r="R25" s="2394"/>
    </row>
    <row r="26" spans="2:18" ht="21" customHeight="1">
      <c r="B26" s="1523" t="s">
        <v>1828</v>
      </c>
      <c r="C26" s="1480"/>
      <c r="D26" s="1480"/>
      <c r="E26" s="2376">
        <v>40643</v>
      </c>
      <c r="F26" s="2376"/>
      <c r="G26" s="658">
        <v>2</v>
      </c>
      <c r="H26" s="1092"/>
      <c r="I26" s="908">
        <v>4</v>
      </c>
      <c r="J26" s="2399">
        <v>39496</v>
      </c>
      <c r="K26" s="2399"/>
      <c r="L26" s="2399"/>
      <c r="M26" s="2382">
        <v>21211</v>
      </c>
      <c r="N26" s="2382"/>
      <c r="O26" s="2382"/>
      <c r="P26" s="2379">
        <v>53.7</v>
      </c>
      <c r="Q26" s="2379"/>
      <c r="R26" s="2380"/>
    </row>
    <row r="27" spans="2:18" ht="21" customHeight="1">
      <c r="B27" s="1511"/>
      <c r="C27" s="2283"/>
      <c r="D27" s="2283"/>
      <c r="E27" s="2383">
        <v>42106</v>
      </c>
      <c r="F27" s="2383"/>
      <c r="G27" s="756">
        <v>2</v>
      </c>
      <c r="H27" s="904"/>
      <c r="I27" s="905">
        <v>3</v>
      </c>
      <c r="J27" s="2391">
        <v>39678</v>
      </c>
      <c r="K27" s="2391"/>
      <c r="L27" s="2391"/>
      <c r="M27" s="2395">
        <v>18347</v>
      </c>
      <c r="N27" s="2395"/>
      <c r="O27" s="2395"/>
      <c r="P27" s="2393">
        <v>46.24</v>
      </c>
      <c r="Q27" s="2393"/>
      <c r="R27" s="2394"/>
    </row>
    <row r="28" spans="2:18" ht="21" customHeight="1">
      <c r="B28" s="592" t="s">
        <v>1319</v>
      </c>
      <c r="C28" s="309"/>
      <c r="D28" s="309"/>
      <c r="E28" s="2376">
        <v>41476</v>
      </c>
      <c r="F28" s="2153"/>
      <c r="G28" s="658">
        <v>1</v>
      </c>
      <c r="H28" s="1092"/>
      <c r="I28" s="908">
        <v>4</v>
      </c>
      <c r="J28" s="2390">
        <v>40399</v>
      </c>
      <c r="K28" s="2390"/>
      <c r="L28" s="2390"/>
      <c r="M28" s="2382">
        <v>23195</v>
      </c>
      <c r="N28" s="2382"/>
      <c r="O28" s="2382"/>
      <c r="P28" s="2379">
        <v>57.41</v>
      </c>
      <c r="Q28" s="2379"/>
      <c r="R28" s="2380"/>
    </row>
    <row r="29" spans="2:18" ht="21" customHeight="1">
      <c r="B29" s="593"/>
      <c r="C29" s="348" t="s">
        <v>1320</v>
      </c>
      <c r="D29" s="348"/>
      <c r="E29" s="2383">
        <v>42561</v>
      </c>
      <c r="F29" s="2157"/>
      <c r="G29" s="756">
        <v>1</v>
      </c>
      <c r="H29" s="904"/>
      <c r="I29" s="905">
        <v>3</v>
      </c>
      <c r="J29" s="2392">
        <v>41322</v>
      </c>
      <c r="K29" s="2392"/>
      <c r="L29" s="2392"/>
      <c r="M29" s="2395">
        <v>24606</v>
      </c>
      <c r="N29" s="2395"/>
      <c r="O29" s="2395"/>
      <c r="P29" s="2393">
        <v>59.55</v>
      </c>
      <c r="Q29" s="2393"/>
      <c r="R29" s="2394"/>
    </row>
    <row r="30" spans="2:18" ht="13.5" customHeight="1">
      <c r="C30" s="305" t="s">
        <v>2291</v>
      </c>
      <c r="D30" s="305" t="s">
        <v>751</v>
      </c>
      <c r="E30" s="305"/>
      <c r="F30" s="305"/>
      <c r="G30" s="305"/>
      <c r="H30" s="305" t="s">
        <v>2292</v>
      </c>
      <c r="I30" s="305" t="s">
        <v>752</v>
      </c>
      <c r="J30" s="305"/>
      <c r="K30" s="305"/>
    </row>
    <row r="31" spans="2:18" ht="13.5" customHeight="1"/>
    <row r="33" spans="2:18" ht="15.75" customHeight="1">
      <c r="B33" s="1557" t="s">
        <v>2323</v>
      </c>
      <c r="C33" s="1557"/>
      <c r="D33" s="1557"/>
      <c r="E33" s="2282"/>
      <c r="F33" s="2282"/>
      <c r="G33" s="2282"/>
      <c r="H33" s="2282"/>
      <c r="I33" s="2282"/>
      <c r="J33" s="2282"/>
      <c r="K33" s="2282"/>
      <c r="L33" s="2282"/>
      <c r="M33" s="2282"/>
      <c r="N33" s="2282"/>
      <c r="O33" s="2282"/>
      <c r="P33" s="2282"/>
      <c r="Q33" s="2282"/>
      <c r="R33" s="2282"/>
    </row>
    <row r="34" spans="2:18">
      <c r="B34" s="30"/>
      <c r="C34" s="65"/>
      <c r="D34" s="65"/>
      <c r="E34" s="2343"/>
      <c r="F34" s="2344"/>
      <c r="G34" s="65"/>
      <c r="H34" s="65"/>
      <c r="I34" s="65"/>
      <c r="J34" s="2345"/>
      <c r="K34" s="2345"/>
      <c r="L34" s="2345"/>
      <c r="M34" s="1472" t="s">
        <v>1501</v>
      </c>
      <c r="N34" s="1472"/>
      <c r="O34" s="1472"/>
      <c r="P34" s="1472"/>
      <c r="Q34" s="1472"/>
      <c r="R34" s="1472"/>
    </row>
    <row r="35" spans="2:18">
      <c r="B35" s="1592" t="s">
        <v>2324</v>
      </c>
      <c r="C35" s="2352"/>
      <c r="D35" s="2352"/>
      <c r="E35" s="2353"/>
      <c r="F35" s="2354"/>
      <c r="G35" s="2346" t="s">
        <v>1827</v>
      </c>
      <c r="H35" s="2347"/>
      <c r="I35" s="2348"/>
      <c r="J35" s="1480" t="s">
        <v>2325</v>
      </c>
      <c r="K35" s="1480"/>
      <c r="L35" s="1480"/>
      <c r="M35" s="1480" t="s">
        <v>1271</v>
      </c>
      <c r="N35" s="1480"/>
      <c r="O35" s="1480"/>
      <c r="P35" s="1480" t="s">
        <v>1272</v>
      </c>
      <c r="Q35" s="1480"/>
      <c r="R35" s="1606"/>
    </row>
    <row r="36" spans="2:18" ht="13.5" customHeight="1">
      <c r="B36" s="2355"/>
      <c r="C36" s="1809"/>
      <c r="D36" s="1809"/>
      <c r="E36" s="2356"/>
      <c r="F36" s="2357"/>
      <c r="G36" s="2349"/>
      <c r="H36" s="2350"/>
      <c r="I36" s="2351"/>
      <c r="J36" s="2283" t="s">
        <v>1571</v>
      </c>
      <c r="K36" s="2283"/>
      <c r="L36" s="2283"/>
      <c r="M36" s="2283" t="s">
        <v>1571</v>
      </c>
      <c r="N36" s="2283"/>
      <c r="O36" s="2283"/>
      <c r="P36" s="2283" t="s">
        <v>1571</v>
      </c>
      <c r="Q36" s="1417"/>
      <c r="R36" s="1418"/>
    </row>
    <row r="37" spans="2:18" ht="75" customHeight="1">
      <c r="B37" s="2358" t="s">
        <v>2326</v>
      </c>
      <c r="C37" s="2359"/>
      <c r="D37" s="2359"/>
      <c r="E37" s="2360"/>
      <c r="F37" s="2361"/>
      <c r="G37" s="2365">
        <v>43065</v>
      </c>
      <c r="H37" s="2366"/>
      <c r="I37" s="2367"/>
      <c r="J37" s="2364">
        <v>41361</v>
      </c>
      <c r="K37" s="2362"/>
      <c r="L37" s="2362"/>
      <c r="M37" s="2364">
        <v>20072</v>
      </c>
      <c r="N37" s="2362"/>
      <c r="O37" s="2362"/>
      <c r="P37" s="2362">
        <v>48.52</v>
      </c>
      <c r="Q37" s="2362"/>
      <c r="R37" s="2363"/>
    </row>
    <row r="38" spans="2:18" ht="12" customHeight="1">
      <c r="B38"/>
      <c r="C38" s="305" t="s">
        <v>2327</v>
      </c>
      <c r="D38"/>
      <c r="E38"/>
      <c r="F38"/>
      <c r="G38"/>
      <c r="H38"/>
      <c r="I38"/>
      <c r="J38"/>
      <c r="K38"/>
      <c r="L38"/>
      <c r="M38"/>
      <c r="N38"/>
      <c r="O38"/>
      <c r="P38"/>
      <c r="Q38"/>
      <c r="R38"/>
    </row>
  </sheetData>
  <mergeCells count="115">
    <mergeCell ref="B26:D27"/>
    <mergeCell ref="E26:F26"/>
    <mergeCell ref="M2:P2"/>
    <mergeCell ref="M6:P6"/>
    <mergeCell ref="M5:P5"/>
    <mergeCell ref="M4:P4"/>
    <mergeCell ref="E18:F18"/>
    <mergeCell ref="J19:L19"/>
    <mergeCell ref="M18:O18"/>
    <mergeCell ref="E27:F27"/>
    <mergeCell ref="J27:L27"/>
    <mergeCell ref="M27:O27"/>
    <mergeCell ref="P20:R20"/>
    <mergeCell ref="P17:R17"/>
    <mergeCell ref="M21:O21"/>
    <mergeCell ref="M19:O19"/>
    <mergeCell ref="P18:R18"/>
    <mergeCell ref="J26:L26"/>
    <mergeCell ref="M20:O20"/>
    <mergeCell ref="B20:D20"/>
    <mergeCell ref="H16:I17"/>
    <mergeCell ref="E16:F17"/>
    <mergeCell ref="B22:D23"/>
    <mergeCell ref="P25:R25"/>
    <mergeCell ref="M25:O25"/>
    <mergeCell ref="J23:L23"/>
    <mergeCell ref="J16:L16"/>
    <mergeCell ref="J22:L22"/>
    <mergeCell ref="P19:R19"/>
    <mergeCell ref="J17:L17"/>
    <mergeCell ref="J20:L20"/>
    <mergeCell ref="J24:L24"/>
    <mergeCell ref="J18:L18"/>
    <mergeCell ref="E28:F28"/>
    <mergeCell ref="J28:L28"/>
    <mergeCell ref="E25:F25"/>
    <mergeCell ref="J25:L25"/>
    <mergeCell ref="E20:F20"/>
    <mergeCell ref="E14:R14"/>
    <mergeCell ref="P28:R28"/>
    <mergeCell ref="G16:G17"/>
    <mergeCell ref="E29:F29"/>
    <mergeCell ref="J29:L29"/>
    <mergeCell ref="P29:R29"/>
    <mergeCell ref="M29:O29"/>
    <mergeCell ref="M17:O17"/>
    <mergeCell ref="M16:O16"/>
    <mergeCell ref="P16:R16"/>
    <mergeCell ref="M23:O23"/>
    <mergeCell ref="E22:F22"/>
    <mergeCell ref="M28:O28"/>
    <mergeCell ref="M26:O26"/>
    <mergeCell ref="P26:R26"/>
    <mergeCell ref="P27:R27"/>
    <mergeCell ref="P21:R21"/>
    <mergeCell ref="J21:L21"/>
    <mergeCell ref="J15:L15"/>
    <mergeCell ref="B24:D25"/>
    <mergeCell ref="B14:D14"/>
    <mergeCell ref="E24:F24"/>
    <mergeCell ref="E21:F21"/>
    <mergeCell ref="E5:H5"/>
    <mergeCell ref="I4:L4"/>
    <mergeCell ref="E8:H8"/>
    <mergeCell ref="P24:R24"/>
    <mergeCell ref="P23:R23"/>
    <mergeCell ref="M24:O24"/>
    <mergeCell ref="E6:H6"/>
    <mergeCell ref="I6:L6"/>
    <mergeCell ref="E19:F19"/>
    <mergeCell ref="H18:I18"/>
    <mergeCell ref="E23:F23"/>
    <mergeCell ref="P22:R22"/>
    <mergeCell ref="I5:L5"/>
    <mergeCell ref="I7:L7"/>
    <mergeCell ref="E7:H7"/>
    <mergeCell ref="A6:D6"/>
    <mergeCell ref="M7:P7"/>
    <mergeCell ref="B10:E10"/>
    <mergeCell ref="B16:D17"/>
    <mergeCell ref="M22:O22"/>
    <mergeCell ref="A5:D5"/>
    <mergeCell ref="E4:H4"/>
    <mergeCell ref="I8:L8"/>
    <mergeCell ref="H19:I19"/>
    <mergeCell ref="M3:P3"/>
    <mergeCell ref="M15:R15"/>
    <mergeCell ref="B18:D19"/>
    <mergeCell ref="A9:D9"/>
    <mergeCell ref="E9:H9"/>
    <mergeCell ref="I9:L9"/>
    <mergeCell ref="M9:P9"/>
    <mergeCell ref="A4:D4"/>
    <mergeCell ref="A7:D7"/>
    <mergeCell ref="A8:D8"/>
    <mergeCell ref="M8:P8"/>
    <mergeCell ref="E15:F15"/>
    <mergeCell ref="J35:L35"/>
    <mergeCell ref="B33:D33"/>
    <mergeCell ref="E33:R33"/>
    <mergeCell ref="E34:F34"/>
    <mergeCell ref="J34:L34"/>
    <mergeCell ref="M34:R34"/>
    <mergeCell ref="G35:I36"/>
    <mergeCell ref="B35:F36"/>
    <mergeCell ref="B37:F37"/>
    <mergeCell ref="P37:R37"/>
    <mergeCell ref="M35:O35"/>
    <mergeCell ref="P35:R35"/>
    <mergeCell ref="J36:L36"/>
    <mergeCell ref="M36:O36"/>
    <mergeCell ref="P36:R36"/>
    <mergeCell ref="J37:L37"/>
    <mergeCell ref="M37:O37"/>
    <mergeCell ref="G37:I3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&amp;C－４８－</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G54"/>
  <sheetViews>
    <sheetView zoomScaleNormal="100" workbookViewId="0">
      <selection activeCell="Q32" sqref="Q32"/>
    </sheetView>
  </sheetViews>
  <sheetFormatPr defaultRowHeight="13.5"/>
  <cols>
    <col min="1" max="1" width="1.375" style="132" customWidth="1"/>
    <col min="2" max="3" width="3.625" style="132" customWidth="1"/>
    <col min="4" max="4" width="15.375" style="132" customWidth="1"/>
    <col min="5" max="5" width="12.375" style="132" hidden="1" customWidth="1"/>
    <col min="6" max="6" width="7.375" style="132" hidden="1" customWidth="1"/>
    <col min="7" max="7" width="12.375" style="132" hidden="1" customWidth="1"/>
    <col min="8" max="8" width="7.375" style="132" hidden="1" customWidth="1"/>
    <col min="9" max="9" width="11.75" style="132" hidden="1" customWidth="1"/>
    <col min="10" max="10" width="7.375" style="132" hidden="1" customWidth="1"/>
    <col min="11" max="11" width="12.375" style="132" hidden="1" customWidth="1"/>
    <col min="12" max="12" width="9.25" style="132" hidden="1" customWidth="1"/>
    <col min="13" max="13" width="11.875" style="132" hidden="1" customWidth="1"/>
    <col min="14" max="14" width="9.25" style="132" hidden="1" customWidth="1"/>
    <col min="15" max="15" width="13.75" style="132" customWidth="1"/>
    <col min="16" max="16" width="8.875" style="132" customWidth="1"/>
    <col min="17" max="17" width="13.75" style="132" customWidth="1"/>
    <col min="18" max="18" width="8.75" style="132" customWidth="1"/>
    <col min="19" max="19" width="13.75" style="132" customWidth="1"/>
    <col min="20" max="20" width="8.75" style="132" customWidth="1"/>
    <col min="21" max="21" width="12.375" style="132" customWidth="1"/>
    <col min="22" max="22" width="9.25" style="132" customWidth="1"/>
    <col min="23" max="23" width="12.375" style="132" customWidth="1"/>
    <col min="24" max="24" width="9.25" style="132" customWidth="1"/>
    <col min="25" max="25" width="12.375" style="132" customWidth="1"/>
    <col min="26" max="26" width="9.25" style="132" customWidth="1"/>
    <col min="27" max="16384" width="9" style="132"/>
  </cols>
  <sheetData>
    <row r="1" spans="1:33" s="151" customFormat="1" ht="26.25" customHeight="1">
      <c r="A1" s="147" t="s">
        <v>1772</v>
      </c>
      <c r="B1" s="153"/>
      <c r="C1" s="153"/>
      <c r="D1" s="153"/>
      <c r="E1" s="153"/>
      <c r="F1" s="153"/>
      <c r="G1" s="153"/>
      <c r="H1" s="153"/>
      <c r="I1" s="153"/>
      <c r="J1" s="153"/>
      <c r="K1" s="153"/>
      <c r="L1" s="153"/>
      <c r="M1" s="153"/>
      <c r="N1" s="153"/>
      <c r="O1" s="153"/>
      <c r="P1" s="153"/>
      <c r="Q1" s="153"/>
      <c r="R1" s="153"/>
      <c r="S1" s="153"/>
      <c r="T1" s="153"/>
      <c r="U1" s="153"/>
      <c r="V1" s="152"/>
      <c r="W1" s="152"/>
      <c r="X1" s="152"/>
      <c r="Y1" s="152"/>
      <c r="Z1" s="152"/>
      <c r="AA1" s="152"/>
      <c r="AB1" s="152"/>
      <c r="AC1" s="152"/>
      <c r="AD1" s="152"/>
      <c r="AE1" s="152"/>
      <c r="AF1" s="152"/>
      <c r="AG1" s="152"/>
    </row>
    <row r="2" spans="1:33" ht="14.25">
      <c r="B2" s="2420" t="s">
        <v>776</v>
      </c>
      <c r="C2" s="2420"/>
      <c r="D2" s="2420"/>
      <c r="E2" s="2420"/>
      <c r="F2" s="2420"/>
      <c r="G2" s="2420"/>
      <c r="H2" s="2420"/>
      <c r="I2" s="2420"/>
      <c r="J2" s="2420"/>
      <c r="K2" s="2420"/>
      <c r="L2" s="2420"/>
      <c r="M2" s="2420"/>
      <c r="N2" s="2420"/>
      <c r="O2" s="2420"/>
      <c r="P2" s="2420"/>
      <c r="Q2" s="595"/>
      <c r="R2" s="2412" t="s">
        <v>736</v>
      </c>
      <c r="S2" s="2412"/>
      <c r="T2" s="2412"/>
    </row>
    <row r="3" spans="1:33">
      <c r="B3" s="685"/>
      <c r="C3" s="686"/>
      <c r="D3" s="687"/>
      <c r="E3" s="2413" t="s">
        <v>777</v>
      </c>
      <c r="F3" s="2414"/>
      <c r="G3" s="2413" t="s">
        <v>1011</v>
      </c>
      <c r="H3" s="2414"/>
      <c r="I3" s="2413" t="s">
        <v>1012</v>
      </c>
      <c r="J3" s="2414"/>
      <c r="K3" s="2413" t="s">
        <v>1013</v>
      </c>
      <c r="L3" s="2414"/>
      <c r="M3" s="2413" t="s">
        <v>1014</v>
      </c>
      <c r="N3" s="2414"/>
      <c r="O3" s="917" t="s">
        <v>2036</v>
      </c>
      <c r="P3" s="499"/>
      <c r="Q3" s="2408" t="s">
        <v>2191</v>
      </c>
      <c r="R3" s="1433"/>
      <c r="S3" s="2408" t="s">
        <v>2293</v>
      </c>
      <c r="T3" s="1433"/>
    </row>
    <row r="4" spans="1:33">
      <c r="B4" s="688"/>
      <c r="C4" s="689"/>
      <c r="D4" s="690"/>
      <c r="E4" s="243" t="s">
        <v>1015</v>
      </c>
      <c r="F4" s="243" t="s">
        <v>1016</v>
      </c>
      <c r="G4" s="243" t="s">
        <v>1015</v>
      </c>
      <c r="H4" s="243" t="s">
        <v>1016</v>
      </c>
      <c r="I4" s="243" t="s">
        <v>1015</v>
      </c>
      <c r="J4" s="243" t="s">
        <v>1016</v>
      </c>
      <c r="K4" s="243" t="s">
        <v>1015</v>
      </c>
      <c r="L4" s="243" t="s">
        <v>1016</v>
      </c>
      <c r="M4" s="243" t="s">
        <v>1015</v>
      </c>
      <c r="N4" s="243" t="s">
        <v>1016</v>
      </c>
      <c r="O4" s="613" t="s">
        <v>1047</v>
      </c>
      <c r="P4" s="611" t="s">
        <v>1016</v>
      </c>
      <c r="Q4" s="613" t="s">
        <v>1047</v>
      </c>
      <c r="R4" s="611" t="s">
        <v>1016</v>
      </c>
      <c r="S4" s="613" t="s">
        <v>1047</v>
      </c>
      <c r="T4" s="611" t="s">
        <v>1016</v>
      </c>
    </row>
    <row r="5" spans="1:33" ht="16.5" customHeight="1">
      <c r="B5" s="2406" t="s">
        <v>1017</v>
      </c>
      <c r="C5" s="2407"/>
      <c r="D5" s="2407"/>
      <c r="E5" s="241">
        <v>6712779</v>
      </c>
      <c r="F5" s="242">
        <f>ROUND(E5/E28*100,1)</f>
        <v>59.2</v>
      </c>
      <c r="G5" s="241">
        <v>7218792</v>
      </c>
      <c r="H5" s="242">
        <f>ROUND(G5/G28*100,1)</f>
        <v>62.8</v>
      </c>
      <c r="I5" s="241">
        <v>8162946</v>
      </c>
      <c r="J5" s="242">
        <f>ROUND(I5/I28*100,1)</f>
        <v>62</v>
      </c>
      <c r="K5" s="241">
        <v>7361350</v>
      </c>
      <c r="L5" s="242">
        <f>ROUND(K5/K28*100,1)</f>
        <v>55.5</v>
      </c>
      <c r="M5" s="241">
        <v>7439799</v>
      </c>
      <c r="N5" s="242">
        <f>ROUND(M5/M28*100,1)</f>
        <v>54.6</v>
      </c>
      <c r="O5" s="810">
        <v>8378503</v>
      </c>
      <c r="P5" s="809">
        <v>42.8</v>
      </c>
      <c r="Q5" s="811">
        <v>9358236</v>
      </c>
      <c r="R5" s="812">
        <v>37.700000000000003</v>
      </c>
      <c r="S5" s="811">
        <v>7986174</v>
      </c>
      <c r="T5" s="812">
        <v>38</v>
      </c>
      <c r="U5" s="227"/>
    </row>
    <row r="6" spans="1:33" ht="16.5" customHeight="1">
      <c r="B6" s="2406" t="s">
        <v>1018</v>
      </c>
      <c r="C6" s="2407"/>
      <c r="D6" s="2407"/>
      <c r="E6" s="241">
        <v>276255</v>
      </c>
      <c r="F6" s="242">
        <f>ROUND(E6/E28*100,1)</f>
        <v>2.4</v>
      </c>
      <c r="G6" s="241">
        <v>288366</v>
      </c>
      <c r="H6" s="242">
        <f>ROUND(G6/G28*100,1)</f>
        <v>2.5</v>
      </c>
      <c r="I6" s="241">
        <v>172806</v>
      </c>
      <c r="J6" s="242">
        <f>ROUND(I6/I28*100,1)</f>
        <v>1.3</v>
      </c>
      <c r="K6" s="241">
        <v>103324</v>
      </c>
      <c r="L6" s="242">
        <f>ROUND(K6/K28*100,1)</f>
        <v>0.8</v>
      </c>
      <c r="M6" s="241">
        <v>106289</v>
      </c>
      <c r="N6" s="242">
        <f>ROUND(M6/M28*100,1)</f>
        <v>0.8</v>
      </c>
      <c r="O6" s="810">
        <v>136666</v>
      </c>
      <c r="P6" s="809">
        <v>0.7</v>
      </c>
      <c r="Q6" s="810">
        <v>141804</v>
      </c>
      <c r="R6" s="809">
        <v>0.6</v>
      </c>
      <c r="S6" s="810">
        <v>142231</v>
      </c>
      <c r="T6" s="809">
        <v>0.7</v>
      </c>
      <c r="U6" s="227"/>
    </row>
    <row r="7" spans="1:33" ht="16.5" customHeight="1">
      <c r="B7" s="2406" t="s">
        <v>1215</v>
      </c>
      <c r="C7" s="2407"/>
      <c r="D7" s="2407"/>
      <c r="E7" s="241">
        <v>123916</v>
      </c>
      <c r="F7" s="242">
        <f>ROUND(E7/E28*100,1)</f>
        <v>1.1000000000000001</v>
      </c>
      <c r="G7" s="241">
        <v>73126</v>
      </c>
      <c r="H7" s="242">
        <f>ROUND(G7/G28*100,1)</f>
        <v>0.6</v>
      </c>
      <c r="I7" s="241">
        <v>58440</v>
      </c>
      <c r="J7" s="242">
        <f>ROUND(I7/I28*100,1)</f>
        <v>0.4</v>
      </c>
      <c r="K7" s="241">
        <v>43668</v>
      </c>
      <c r="L7" s="242">
        <f>ROUND(K7/K28*100,1)</f>
        <v>0.3</v>
      </c>
      <c r="M7" s="241">
        <v>45999</v>
      </c>
      <c r="N7" s="242">
        <f>ROUND(M7/M28*100,1)</f>
        <v>0.3</v>
      </c>
      <c r="O7" s="810">
        <v>14689</v>
      </c>
      <c r="P7" s="809">
        <v>0.1</v>
      </c>
      <c r="Q7" s="810">
        <v>12604</v>
      </c>
      <c r="R7" s="809">
        <v>0.1</v>
      </c>
      <c r="S7" s="810">
        <v>10395</v>
      </c>
      <c r="T7" s="809">
        <v>0</v>
      </c>
      <c r="U7" s="227"/>
    </row>
    <row r="8" spans="1:33" ht="16.5" customHeight="1">
      <c r="B8" s="2406" t="s">
        <v>1281</v>
      </c>
      <c r="C8" s="2421"/>
      <c r="D8" s="2421"/>
      <c r="E8" s="241"/>
      <c r="F8" s="242"/>
      <c r="G8" s="241"/>
      <c r="H8" s="242"/>
      <c r="I8" s="241"/>
      <c r="J8" s="242"/>
      <c r="K8" s="241"/>
      <c r="L8" s="242"/>
      <c r="M8" s="241"/>
      <c r="N8" s="242"/>
      <c r="O8" s="810">
        <v>49520</v>
      </c>
      <c r="P8" s="809">
        <v>0.3</v>
      </c>
      <c r="Q8" s="810">
        <v>39624</v>
      </c>
      <c r="R8" s="809">
        <v>0.2</v>
      </c>
      <c r="S8" s="810">
        <v>25537</v>
      </c>
      <c r="T8" s="809">
        <v>0.1</v>
      </c>
      <c r="U8" s="227"/>
    </row>
    <row r="9" spans="1:33" ht="16.5" customHeight="1">
      <c r="B9" s="2422" t="s">
        <v>1282</v>
      </c>
      <c r="C9" s="2423"/>
      <c r="D9" s="2423"/>
      <c r="E9" s="241"/>
      <c r="F9" s="242"/>
      <c r="G9" s="241"/>
      <c r="H9" s="242"/>
      <c r="I9" s="241"/>
      <c r="J9" s="242"/>
      <c r="K9" s="241"/>
      <c r="L9" s="242"/>
      <c r="M9" s="241"/>
      <c r="N9" s="242"/>
      <c r="O9" s="813">
        <v>31592</v>
      </c>
      <c r="P9" s="809">
        <v>0.2</v>
      </c>
      <c r="Q9" s="813">
        <v>43040</v>
      </c>
      <c r="R9" s="809">
        <v>0.2</v>
      </c>
      <c r="S9" s="813">
        <v>16460</v>
      </c>
      <c r="T9" s="809">
        <v>0.1</v>
      </c>
      <c r="U9" s="227"/>
    </row>
    <row r="10" spans="1:33" ht="16.5" customHeight="1">
      <c r="B10" s="2406" t="s">
        <v>1216</v>
      </c>
      <c r="C10" s="2407"/>
      <c r="D10" s="2407"/>
      <c r="E10" s="241"/>
      <c r="F10" s="242"/>
      <c r="G10" s="612" t="s">
        <v>1325</v>
      </c>
      <c r="H10" s="612" t="s">
        <v>1325</v>
      </c>
      <c r="I10" s="241">
        <v>78081</v>
      </c>
      <c r="J10" s="242">
        <f>ROUND(I10/I28*100,1)</f>
        <v>0.6</v>
      </c>
      <c r="K10" s="241">
        <v>341849</v>
      </c>
      <c r="L10" s="242">
        <f>ROUND(K10/K28*100,1)</f>
        <v>2.6</v>
      </c>
      <c r="M10" s="241">
        <v>319521</v>
      </c>
      <c r="N10" s="242">
        <f>ROUND(M10/M28*100,1)</f>
        <v>2.2999999999999998</v>
      </c>
      <c r="O10" s="810">
        <v>516641</v>
      </c>
      <c r="P10" s="809">
        <v>2.6</v>
      </c>
      <c r="Q10" s="810">
        <v>879696</v>
      </c>
      <c r="R10" s="809">
        <v>3.5</v>
      </c>
      <c r="S10" s="810">
        <v>795566</v>
      </c>
      <c r="T10" s="809">
        <v>3.8</v>
      </c>
      <c r="U10" s="227"/>
    </row>
    <row r="11" spans="1:33" ht="16.5" customHeight="1">
      <c r="B11" s="2406" t="s">
        <v>1236</v>
      </c>
      <c r="C11" s="2407"/>
      <c r="D11" s="2407"/>
      <c r="E11" s="241">
        <v>116255</v>
      </c>
      <c r="F11" s="242">
        <f>ROUND(E11/E28*100,1)</f>
        <v>1</v>
      </c>
      <c r="G11" s="241">
        <v>126866</v>
      </c>
      <c r="H11" s="242">
        <f>ROUND(G11/G28*100,1)</f>
        <v>1.1000000000000001</v>
      </c>
      <c r="I11" s="241">
        <v>112703</v>
      </c>
      <c r="J11" s="242">
        <f>ROUND(I11/I28*100,1)</f>
        <v>0.9</v>
      </c>
      <c r="K11" s="241">
        <v>88624</v>
      </c>
      <c r="L11" s="242">
        <f>ROUND(K11/K28*100,1)</f>
        <v>0.7</v>
      </c>
      <c r="M11" s="241">
        <v>87121</v>
      </c>
      <c r="N11" s="242">
        <f>ROUND(M11/M28*100,1)</f>
        <v>0.6</v>
      </c>
      <c r="O11" s="810">
        <v>20988</v>
      </c>
      <c r="P11" s="809">
        <v>0.1</v>
      </c>
      <c r="Q11" s="810">
        <v>37953</v>
      </c>
      <c r="R11" s="809">
        <v>0.2</v>
      </c>
      <c r="S11" s="810">
        <v>39617</v>
      </c>
      <c r="T11" s="809">
        <v>0.2</v>
      </c>
      <c r="U11" s="227"/>
    </row>
    <row r="12" spans="1:33" ht="16.5" customHeight="1">
      <c r="B12" s="2406" t="s">
        <v>1237</v>
      </c>
      <c r="C12" s="2407"/>
      <c r="D12" s="2407"/>
      <c r="E12" s="241"/>
      <c r="F12" s="242"/>
      <c r="G12" s="241"/>
      <c r="H12" s="242"/>
      <c r="I12" s="243" t="s">
        <v>1326</v>
      </c>
      <c r="J12" s="244" t="s">
        <v>1326</v>
      </c>
      <c r="K12" s="243" t="s">
        <v>1326</v>
      </c>
      <c r="L12" s="244" t="s">
        <v>1326</v>
      </c>
      <c r="M12" s="241">
        <v>163378</v>
      </c>
      <c r="N12" s="242">
        <f>ROUND(M12/M28*100,1)</f>
        <v>1.2</v>
      </c>
      <c r="O12" s="810">
        <v>35118</v>
      </c>
      <c r="P12" s="809">
        <v>0.2</v>
      </c>
      <c r="Q12" s="810">
        <v>36749</v>
      </c>
      <c r="R12" s="809">
        <v>0.1</v>
      </c>
      <c r="S12" s="810">
        <v>39716</v>
      </c>
      <c r="T12" s="809">
        <v>0.2</v>
      </c>
      <c r="U12" s="227"/>
      <c r="V12" s="155"/>
    </row>
    <row r="13" spans="1:33" ht="16.5" customHeight="1">
      <c r="B13" s="2406" t="s">
        <v>1238</v>
      </c>
      <c r="C13" s="2407"/>
      <c r="D13" s="2407"/>
      <c r="E13" s="241">
        <v>152884</v>
      </c>
      <c r="F13" s="242">
        <v>1.4</v>
      </c>
      <c r="G13" s="241">
        <v>159074</v>
      </c>
      <c r="H13" s="242">
        <f>ROUND(G13/G28*100,1)</f>
        <v>1.4</v>
      </c>
      <c r="I13" s="241">
        <v>163631</v>
      </c>
      <c r="J13" s="242">
        <f>ROUND(I13/I28*100,1)</f>
        <v>1.2</v>
      </c>
      <c r="K13" s="241">
        <v>178337</v>
      </c>
      <c r="L13" s="242">
        <f>ROUND(K13/K28*100,1)</f>
        <v>1.3</v>
      </c>
      <c r="M13" s="241">
        <v>244849</v>
      </c>
      <c r="N13" s="242">
        <f>ROUND(M13/M28*100,1)</f>
        <v>1.8</v>
      </c>
      <c r="O13" s="810">
        <v>2688344</v>
      </c>
      <c r="P13" s="809">
        <v>13.7</v>
      </c>
      <c r="Q13" s="810">
        <v>2652079</v>
      </c>
      <c r="R13" s="809">
        <v>10.7</v>
      </c>
      <c r="S13" s="810">
        <v>2213317</v>
      </c>
      <c r="T13" s="809">
        <v>10.5</v>
      </c>
      <c r="U13" s="227"/>
    </row>
    <row r="14" spans="1:33" ht="16.5" customHeight="1">
      <c r="B14" s="2406" t="s">
        <v>1239</v>
      </c>
      <c r="C14" s="2407"/>
      <c r="D14" s="2407"/>
      <c r="E14" s="241">
        <v>7292</v>
      </c>
      <c r="F14" s="242">
        <f>ROUND(E14/E28*100,1)</f>
        <v>0.1</v>
      </c>
      <c r="G14" s="241">
        <v>7393</v>
      </c>
      <c r="H14" s="242">
        <f>ROUND(G14/G28*100,1)</f>
        <v>0.1</v>
      </c>
      <c r="I14" s="241">
        <v>7462</v>
      </c>
      <c r="J14" s="242">
        <f>ROUND(I14/I28*100,1)</f>
        <v>0.1</v>
      </c>
      <c r="K14" s="241">
        <v>7098</v>
      </c>
      <c r="L14" s="242">
        <f>ROUND(K14/K28*100,1)</f>
        <v>0.1</v>
      </c>
      <c r="M14" s="241">
        <v>6963</v>
      </c>
      <c r="N14" s="242">
        <f>ROUND(M14/M28*100,1)</f>
        <v>0.1</v>
      </c>
      <c r="O14" s="810">
        <v>7707</v>
      </c>
      <c r="P14" s="809">
        <v>0</v>
      </c>
      <c r="Q14" s="810">
        <v>8065</v>
      </c>
      <c r="R14" s="809">
        <v>0</v>
      </c>
      <c r="S14" s="810">
        <v>7545</v>
      </c>
      <c r="T14" s="809">
        <v>0</v>
      </c>
      <c r="U14" s="227"/>
    </row>
    <row r="15" spans="1:33" ht="16.5" customHeight="1">
      <c r="B15" s="2418" t="s">
        <v>1240</v>
      </c>
      <c r="C15" s="2419"/>
      <c r="D15" s="2419"/>
      <c r="E15" s="245">
        <f>SUM(E5:E14)</f>
        <v>7389381</v>
      </c>
      <c r="F15" s="246">
        <f>ROUND(E15/E28*100,1)</f>
        <v>65.2</v>
      </c>
      <c r="G15" s="245">
        <f>SUM(G5:G14)</f>
        <v>7873617</v>
      </c>
      <c r="H15" s="246">
        <f>ROUND(G15/G28*100,1)</f>
        <v>68.5</v>
      </c>
      <c r="I15" s="245">
        <f>SUM(I5:I14)</f>
        <v>8756069</v>
      </c>
      <c r="J15" s="246">
        <f>ROUND(I15/I28*100,1)</f>
        <v>66.5</v>
      </c>
      <c r="K15" s="245">
        <f>SUM(K5:K14)</f>
        <v>8124250</v>
      </c>
      <c r="L15" s="246">
        <f>ROUND(K15/K28*100,1)</f>
        <v>61.3</v>
      </c>
      <c r="M15" s="245">
        <f>SUM(M5:M14)</f>
        <v>8413919</v>
      </c>
      <c r="N15" s="246">
        <f>ROUND(M15/M28*100,1)</f>
        <v>61.7</v>
      </c>
      <c r="O15" s="815">
        <v>11879768</v>
      </c>
      <c r="P15" s="814">
        <v>60.7</v>
      </c>
      <c r="Q15" s="815">
        <v>13209850</v>
      </c>
      <c r="R15" s="814">
        <v>53.3</v>
      </c>
      <c r="S15" s="815">
        <v>11276558</v>
      </c>
      <c r="T15" s="814">
        <v>53.7</v>
      </c>
    </row>
    <row r="16" spans="1:33" ht="16.5" customHeight="1">
      <c r="B16" s="2404" t="s">
        <v>608</v>
      </c>
      <c r="C16" s="2405"/>
      <c r="D16" s="2405"/>
      <c r="E16" s="610">
        <v>208470</v>
      </c>
      <c r="F16" s="614">
        <f>ROUND(E16/E28*100,1)</f>
        <v>1.8</v>
      </c>
      <c r="G16" s="610">
        <v>171633</v>
      </c>
      <c r="H16" s="614">
        <f>ROUND(G16/G28*100,1)</f>
        <v>1.5</v>
      </c>
      <c r="I16" s="610">
        <v>184523</v>
      </c>
      <c r="J16" s="614">
        <f>ROUND(I16/I28*100,1)</f>
        <v>1.4</v>
      </c>
      <c r="K16" s="610">
        <v>227725</v>
      </c>
      <c r="L16" s="614">
        <f>ROUND(K16/K28*100,1)</f>
        <v>1.7</v>
      </c>
      <c r="M16" s="610">
        <v>227109</v>
      </c>
      <c r="N16" s="614">
        <f>ROUND(M16/M28*100,1)</f>
        <v>1.7</v>
      </c>
      <c r="O16" s="817">
        <v>435298</v>
      </c>
      <c r="P16" s="818">
        <v>2.2000000000000002</v>
      </c>
      <c r="Q16" s="817">
        <v>445826</v>
      </c>
      <c r="R16" s="818">
        <v>1.8</v>
      </c>
      <c r="S16" s="817">
        <v>453986</v>
      </c>
      <c r="T16" s="818">
        <v>2.2000000000000002</v>
      </c>
    </row>
    <row r="17" spans="2:21" ht="16.5" customHeight="1">
      <c r="B17" s="2406" t="s">
        <v>1069</v>
      </c>
      <c r="C17" s="2407"/>
      <c r="D17" s="2407"/>
      <c r="E17" s="241">
        <v>287581</v>
      </c>
      <c r="F17" s="242">
        <f>ROUND(E17/E28*100,1)</f>
        <v>2.5</v>
      </c>
      <c r="G17" s="241">
        <v>281246</v>
      </c>
      <c r="H17" s="242">
        <f>ROUND(G17/G28*100,1)</f>
        <v>2.4</v>
      </c>
      <c r="I17" s="241">
        <v>294388</v>
      </c>
      <c r="J17" s="242">
        <f>ROUND(I17/I28*100,1)</f>
        <v>2.2000000000000002</v>
      </c>
      <c r="K17" s="241">
        <v>307178</v>
      </c>
      <c r="L17" s="242">
        <f>ROUND(K17/K28*100,1)</f>
        <v>2.2999999999999998</v>
      </c>
      <c r="M17" s="241">
        <v>323558</v>
      </c>
      <c r="N17" s="242">
        <f>ROUND(M17/M28*100,1)</f>
        <v>2.4</v>
      </c>
      <c r="O17" s="813">
        <v>651954</v>
      </c>
      <c r="P17" s="819">
        <v>3.3</v>
      </c>
      <c r="Q17" s="813">
        <v>659406</v>
      </c>
      <c r="R17" s="819">
        <v>2.7</v>
      </c>
      <c r="S17" s="813">
        <v>667218</v>
      </c>
      <c r="T17" s="819">
        <v>3.2</v>
      </c>
    </row>
    <row r="18" spans="2:21" ht="16.5" customHeight="1">
      <c r="B18" s="2406" t="s">
        <v>1070</v>
      </c>
      <c r="C18" s="2407"/>
      <c r="D18" s="2407"/>
      <c r="E18" s="241">
        <v>533780</v>
      </c>
      <c r="F18" s="242">
        <f>ROUND(E18/E28*100,1)</f>
        <v>4.7</v>
      </c>
      <c r="G18" s="241">
        <v>498950</v>
      </c>
      <c r="H18" s="242">
        <v>4.4000000000000004</v>
      </c>
      <c r="I18" s="241">
        <v>808233</v>
      </c>
      <c r="J18" s="242">
        <f>ROUND(I18/I28*100,1)</f>
        <v>6.1</v>
      </c>
      <c r="K18" s="241">
        <v>789557</v>
      </c>
      <c r="L18" s="242">
        <f>ROUND(K18/K28*100,1)</f>
        <v>6</v>
      </c>
      <c r="M18" s="241">
        <v>1237076</v>
      </c>
      <c r="N18" s="242">
        <f>ROUND(M18/M28*100,1)</f>
        <v>9.1</v>
      </c>
      <c r="O18" s="813">
        <v>2107007</v>
      </c>
      <c r="P18" s="819">
        <v>10.8</v>
      </c>
      <c r="Q18" s="813">
        <v>3373513</v>
      </c>
      <c r="R18" s="819">
        <v>13.6</v>
      </c>
      <c r="S18" s="813">
        <v>2652753</v>
      </c>
      <c r="T18" s="819">
        <v>12.6</v>
      </c>
    </row>
    <row r="19" spans="2:21" ht="16.5" customHeight="1">
      <c r="B19" s="2406" t="s">
        <v>1071</v>
      </c>
      <c r="C19" s="2407"/>
      <c r="D19" s="2407"/>
      <c r="E19" s="241">
        <v>463507</v>
      </c>
      <c r="F19" s="242">
        <f>ROUND(E19/E28*100,1)</f>
        <v>4.0999999999999996</v>
      </c>
      <c r="G19" s="241">
        <v>563952</v>
      </c>
      <c r="H19" s="242">
        <f>ROUND(G19/G28*100,1)</f>
        <v>4.9000000000000004</v>
      </c>
      <c r="I19" s="241">
        <v>648176</v>
      </c>
      <c r="J19" s="242">
        <f>ROUND(I19/I28*100,1)</f>
        <v>4.9000000000000004</v>
      </c>
      <c r="K19" s="241">
        <v>663565</v>
      </c>
      <c r="L19" s="242">
        <f>ROUND(K19/K28*100,1)</f>
        <v>5</v>
      </c>
      <c r="M19" s="241">
        <v>622725</v>
      </c>
      <c r="N19" s="242">
        <f>ROUND(M19/M28*100,1)</f>
        <v>4.5999999999999996</v>
      </c>
      <c r="O19" s="813">
        <v>1190261</v>
      </c>
      <c r="P19" s="819">
        <v>6.1</v>
      </c>
      <c r="Q19" s="813">
        <v>1160189</v>
      </c>
      <c r="R19" s="819">
        <v>4.7</v>
      </c>
      <c r="S19" s="813">
        <v>1191998</v>
      </c>
      <c r="T19" s="819">
        <v>5.7</v>
      </c>
    </row>
    <row r="20" spans="2:21" ht="16.5" customHeight="1">
      <c r="B20" s="2406" t="s">
        <v>1286</v>
      </c>
      <c r="C20" s="2407"/>
      <c r="D20" s="2407"/>
      <c r="E20" s="241">
        <v>248161</v>
      </c>
      <c r="F20" s="242">
        <f>ROUND(E20/E28*100,1)</f>
        <v>2.2000000000000002</v>
      </c>
      <c r="G20" s="241">
        <v>131732</v>
      </c>
      <c r="H20" s="242">
        <v>1.2</v>
      </c>
      <c r="I20" s="241">
        <v>136960</v>
      </c>
      <c r="J20" s="242">
        <f>ROUND(I20/I28*100,1)</f>
        <v>1</v>
      </c>
      <c r="K20" s="241">
        <v>110778</v>
      </c>
      <c r="L20" s="242">
        <f>ROUND(K20/K28*100,1)</f>
        <v>0.8</v>
      </c>
      <c r="M20" s="241">
        <v>141044</v>
      </c>
      <c r="N20" s="242">
        <f>ROUND(M20/M28*100,1)</f>
        <v>1</v>
      </c>
      <c r="O20" s="813">
        <v>605447</v>
      </c>
      <c r="P20" s="819">
        <v>3.1</v>
      </c>
      <c r="Q20" s="813">
        <v>90261</v>
      </c>
      <c r="R20" s="819">
        <v>0.4</v>
      </c>
      <c r="S20" s="813">
        <v>176680</v>
      </c>
      <c r="T20" s="819">
        <v>0.8</v>
      </c>
    </row>
    <row r="21" spans="2:21" ht="16.5" customHeight="1">
      <c r="B21" s="2406" t="s">
        <v>1287</v>
      </c>
      <c r="C21" s="2407"/>
      <c r="D21" s="2407"/>
      <c r="E21" s="241">
        <v>29549</v>
      </c>
      <c r="F21" s="242">
        <f>ROUND(E21/E28*100,1)</f>
        <v>0.3</v>
      </c>
      <c r="G21" s="241">
        <v>29290</v>
      </c>
      <c r="H21" s="242">
        <f>ROUND(G21/G28*100,1)</f>
        <v>0.3</v>
      </c>
      <c r="I21" s="241">
        <v>59900</v>
      </c>
      <c r="J21" s="242">
        <f>ROUND(I21/I28*100,1)</f>
        <v>0.5</v>
      </c>
      <c r="K21" s="241">
        <v>28521</v>
      </c>
      <c r="L21" s="242">
        <f>ROUND(K21/K28*100,1)</f>
        <v>0.2</v>
      </c>
      <c r="M21" s="241">
        <v>6634</v>
      </c>
      <c r="N21" s="242">
        <f>ROUND(M21/M28*100,1)</f>
        <v>0</v>
      </c>
      <c r="O21" s="813">
        <v>4231</v>
      </c>
      <c r="P21" s="819">
        <v>0</v>
      </c>
      <c r="Q21" s="813">
        <v>3079</v>
      </c>
      <c r="R21" s="819">
        <v>0</v>
      </c>
      <c r="S21" s="813">
        <v>2647</v>
      </c>
      <c r="T21" s="819">
        <v>0</v>
      </c>
    </row>
    <row r="22" spans="2:21" ht="16.5" customHeight="1">
      <c r="B22" s="2406" t="s">
        <v>1288</v>
      </c>
      <c r="C22" s="2407"/>
      <c r="D22" s="2407"/>
      <c r="E22" s="241">
        <v>474467</v>
      </c>
      <c r="F22" s="242">
        <f>ROUND(E22/E28*100,1)</f>
        <v>4.2</v>
      </c>
      <c r="G22" s="241">
        <v>487928</v>
      </c>
      <c r="H22" s="242">
        <f>ROUND(G22/G28*100,1)</f>
        <v>4.2</v>
      </c>
      <c r="I22" s="241">
        <v>74000</v>
      </c>
      <c r="J22" s="242">
        <f>ROUND(I22/I28*100,1)</f>
        <v>0.6</v>
      </c>
      <c r="K22" s="241">
        <v>886710</v>
      </c>
      <c r="L22" s="242">
        <f>ROUND(K22/K28*100,1)</f>
        <v>6.7</v>
      </c>
      <c r="M22" s="241">
        <v>285000</v>
      </c>
      <c r="N22" s="242">
        <f>ROUND(M22/M28*100,1)</f>
        <v>2.1</v>
      </c>
      <c r="O22" s="813">
        <v>208913</v>
      </c>
      <c r="P22" s="819">
        <v>1.1000000000000001</v>
      </c>
      <c r="Q22" s="813">
        <v>381632</v>
      </c>
      <c r="R22" s="819">
        <v>1.5</v>
      </c>
      <c r="S22" s="813">
        <v>1354308</v>
      </c>
      <c r="T22" s="819">
        <v>6.4</v>
      </c>
    </row>
    <row r="23" spans="2:21" ht="16.5" customHeight="1">
      <c r="B23" s="2406" t="s">
        <v>1289</v>
      </c>
      <c r="C23" s="2407"/>
      <c r="D23" s="2407"/>
      <c r="E23" s="241">
        <v>249870</v>
      </c>
      <c r="F23" s="242">
        <f>ROUND(E23/E28*100,1)</f>
        <v>2.2000000000000002</v>
      </c>
      <c r="G23" s="241">
        <v>207492</v>
      </c>
      <c r="H23" s="242">
        <f>ROUND(G23/G28*100,1)</f>
        <v>1.8</v>
      </c>
      <c r="I23" s="241">
        <v>288297</v>
      </c>
      <c r="J23" s="242">
        <f>ROUND(I23/I28*100,1)</f>
        <v>2.2000000000000002</v>
      </c>
      <c r="K23" s="241">
        <v>392349</v>
      </c>
      <c r="L23" s="242">
        <f>ROUND(K23/K28*100,1)</f>
        <v>3</v>
      </c>
      <c r="M23" s="241">
        <v>568521</v>
      </c>
      <c r="N23" s="242">
        <f>ROUND(M23/M28*100,1)</f>
        <v>4.2</v>
      </c>
      <c r="O23" s="813">
        <v>429018</v>
      </c>
      <c r="P23" s="819">
        <v>2.2000000000000002</v>
      </c>
      <c r="Q23" s="813">
        <v>541230</v>
      </c>
      <c r="R23" s="819">
        <v>2.2000000000000002</v>
      </c>
      <c r="S23" s="813">
        <v>543500</v>
      </c>
      <c r="T23" s="819">
        <v>2.6</v>
      </c>
    </row>
    <row r="24" spans="2:21" ht="16.5" customHeight="1">
      <c r="B24" s="2406" t="s">
        <v>1290</v>
      </c>
      <c r="C24" s="2407"/>
      <c r="D24" s="2407"/>
      <c r="E24" s="241">
        <v>351109</v>
      </c>
      <c r="F24" s="242">
        <f>ROUND(E24/E28*100,1)</f>
        <v>3.1</v>
      </c>
      <c r="G24" s="241">
        <v>338069</v>
      </c>
      <c r="H24" s="242">
        <f>ROUND(G24/G28*100,1)</f>
        <v>2.9</v>
      </c>
      <c r="I24" s="241">
        <v>394589</v>
      </c>
      <c r="J24" s="242">
        <f>ROUND(I24/I28*100,1)</f>
        <v>3</v>
      </c>
      <c r="K24" s="241">
        <v>377196</v>
      </c>
      <c r="L24" s="242">
        <f>ROUND(K24/K28*100,1)</f>
        <v>2.8</v>
      </c>
      <c r="M24" s="241">
        <v>396602</v>
      </c>
      <c r="N24" s="242">
        <f>ROUND(M24/M28*100,1)</f>
        <v>2.9</v>
      </c>
      <c r="O24" s="813">
        <v>403006</v>
      </c>
      <c r="P24" s="819">
        <v>2.1</v>
      </c>
      <c r="Q24" s="813">
        <v>365959</v>
      </c>
      <c r="R24" s="819">
        <v>1.5</v>
      </c>
      <c r="S24" s="813">
        <v>353604</v>
      </c>
      <c r="T24" s="819">
        <v>1.7</v>
      </c>
    </row>
    <row r="25" spans="2:21" ht="16.5" customHeight="1">
      <c r="B25" s="2406" t="s">
        <v>1291</v>
      </c>
      <c r="C25" s="2407"/>
      <c r="D25" s="2407"/>
      <c r="E25" s="241">
        <v>1097960</v>
      </c>
      <c r="F25" s="242">
        <f>ROUND(E25/E28*100,1)</f>
        <v>9.6999999999999993</v>
      </c>
      <c r="G25" s="241">
        <v>910500</v>
      </c>
      <c r="H25" s="242">
        <f>ROUND(G25/G28*100,1)</f>
        <v>7.9</v>
      </c>
      <c r="I25" s="241">
        <v>1525700</v>
      </c>
      <c r="J25" s="242">
        <f>ROUND(I25/I28*100,1)</f>
        <v>11.6</v>
      </c>
      <c r="K25" s="241">
        <v>1350600</v>
      </c>
      <c r="L25" s="242">
        <f>ROUND(K25/K28*100,1)</f>
        <v>10.199999999999999</v>
      </c>
      <c r="M25" s="241">
        <v>1415600</v>
      </c>
      <c r="N25" s="242">
        <f>ROUND(M25/M28*100,1)</f>
        <v>10.4</v>
      </c>
      <c r="O25" s="813">
        <v>1660021</v>
      </c>
      <c r="P25" s="819">
        <v>8.5</v>
      </c>
      <c r="Q25" s="813">
        <v>4572752</v>
      </c>
      <c r="R25" s="819">
        <v>18.399999999999999</v>
      </c>
      <c r="S25" s="813">
        <v>2339536</v>
      </c>
      <c r="T25" s="819">
        <v>11.1</v>
      </c>
    </row>
    <row r="26" spans="2:21" ht="16.5" customHeight="1">
      <c r="B26" s="911"/>
      <c r="C26" s="2424" t="s">
        <v>1896</v>
      </c>
      <c r="D26" s="1634"/>
      <c r="E26" s="241">
        <v>360800</v>
      </c>
      <c r="F26" s="242">
        <f>ROUND(E26/E28*100,1)</f>
        <v>3.2</v>
      </c>
      <c r="G26" s="241">
        <v>438200</v>
      </c>
      <c r="H26" s="242">
        <f>ROUND(G26/G28*100,1)</f>
        <v>3.8</v>
      </c>
      <c r="I26" s="241">
        <v>220500</v>
      </c>
      <c r="J26" s="242"/>
      <c r="K26" s="241">
        <v>240300</v>
      </c>
      <c r="L26" s="242">
        <f>ROUND(K26/K28*100,1)</f>
        <v>1.8</v>
      </c>
      <c r="M26" s="241">
        <v>68400</v>
      </c>
      <c r="N26" s="242">
        <f>ROUND(M26/M28*100,1)</f>
        <v>0.5</v>
      </c>
      <c r="O26" s="820" t="s">
        <v>15</v>
      </c>
      <c r="P26" s="821" t="s">
        <v>15</v>
      </c>
      <c r="Q26" s="820" t="s">
        <v>15</v>
      </c>
      <c r="R26" s="821" t="s">
        <v>15</v>
      </c>
      <c r="S26" s="820">
        <v>834900</v>
      </c>
      <c r="T26" s="1121">
        <v>4</v>
      </c>
    </row>
    <row r="27" spans="2:21" ht="16.5" customHeight="1">
      <c r="B27" s="911"/>
      <c r="C27" s="2425" t="s">
        <v>1292</v>
      </c>
      <c r="D27" s="2421"/>
      <c r="E27" s="615"/>
      <c r="F27" s="616"/>
      <c r="G27" s="615"/>
      <c r="H27" s="616"/>
      <c r="I27" s="615"/>
      <c r="J27" s="616"/>
      <c r="K27" s="615"/>
      <c r="L27" s="616"/>
      <c r="M27" s="615"/>
      <c r="N27" s="616"/>
      <c r="O27" s="823">
        <v>842721</v>
      </c>
      <c r="P27" s="822">
        <v>4.3</v>
      </c>
      <c r="Q27" s="823">
        <v>725052</v>
      </c>
      <c r="R27" s="822">
        <v>2.9</v>
      </c>
      <c r="S27" s="823">
        <v>290836</v>
      </c>
      <c r="T27" s="822">
        <v>1.4</v>
      </c>
    </row>
    <row r="28" spans="2:21" ht="16.5" customHeight="1">
      <c r="B28" s="2415" t="s">
        <v>1293</v>
      </c>
      <c r="C28" s="2416"/>
      <c r="D28" s="2417"/>
      <c r="E28" s="218">
        <f>SUM(E15:E25)</f>
        <v>11333835</v>
      </c>
      <c r="F28" s="217">
        <f>ROUND(E28/E28*100,1)</f>
        <v>100</v>
      </c>
      <c r="G28" s="216">
        <f>SUM(G15:G25)</f>
        <v>11494409</v>
      </c>
      <c r="H28" s="217">
        <f>ROUND(G28/G28*100,1)</f>
        <v>100</v>
      </c>
      <c r="I28" s="216">
        <f>SUM(I15:I25)</f>
        <v>13170835</v>
      </c>
      <c r="J28" s="217">
        <f>ROUND(I28/I28*100,1)</f>
        <v>100</v>
      </c>
      <c r="K28" s="218">
        <f>SUM(K15:K25)</f>
        <v>13258429</v>
      </c>
      <c r="L28" s="219">
        <f>ROUND(K28/K28*100,1)</f>
        <v>100</v>
      </c>
      <c r="M28" s="216">
        <f>SUM(M15:M25)</f>
        <v>13637788</v>
      </c>
      <c r="N28" s="219">
        <f>ROUND(M28/M28*100,1)</f>
        <v>100</v>
      </c>
      <c r="O28" s="825">
        <v>19574924</v>
      </c>
      <c r="P28" s="824">
        <v>100</v>
      </c>
      <c r="Q28" s="825">
        <v>24803697</v>
      </c>
      <c r="R28" s="824">
        <v>100</v>
      </c>
      <c r="S28" s="825">
        <v>21012788</v>
      </c>
      <c r="T28" s="824">
        <v>100</v>
      </c>
    </row>
    <row r="29" spans="2:21" ht="16.5" customHeight="1">
      <c r="B29" s="2409" t="s">
        <v>1294</v>
      </c>
      <c r="C29" s="2410"/>
      <c r="D29" s="2411"/>
      <c r="E29" s="237">
        <v>2811958</v>
      </c>
      <c r="F29" s="236">
        <f>ROUND(E29/E53*100,1)</f>
        <v>25.3</v>
      </c>
      <c r="G29" s="235">
        <v>2924101</v>
      </c>
      <c r="H29" s="236">
        <f>ROUND(G29/G53*100,1)</f>
        <v>26.1</v>
      </c>
      <c r="I29" s="235">
        <v>3003187</v>
      </c>
      <c r="J29" s="236">
        <f>ROUND(I29/I53*100,1)</f>
        <v>23.5</v>
      </c>
      <c r="K29" s="237">
        <v>3024235</v>
      </c>
      <c r="L29" s="238">
        <f>ROUND(K29/K53*100,1)</f>
        <v>23.8</v>
      </c>
      <c r="M29" s="235">
        <v>3069145</v>
      </c>
      <c r="N29" s="238">
        <f>ROUND(M29/M53*100,1)</f>
        <v>23.2</v>
      </c>
      <c r="O29" s="817">
        <v>3885345</v>
      </c>
      <c r="P29" s="818">
        <v>20.399999999999999</v>
      </c>
      <c r="Q29" s="817">
        <v>3815039</v>
      </c>
      <c r="R29" s="818">
        <v>15.7</v>
      </c>
      <c r="S29" s="817">
        <v>3746901</v>
      </c>
      <c r="T29" s="818">
        <v>18.3</v>
      </c>
      <c r="U29" s="600"/>
    </row>
    <row r="30" spans="2:21" ht="16.5" customHeight="1">
      <c r="B30" s="2409" t="s">
        <v>1295</v>
      </c>
      <c r="C30" s="2410"/>
      <c r="D30" s="2411"/>
      <c r="E30" s="233">
        <v>434749</v>
      </c>
      <c r="F30" s="232">
        <f>ROUND(E30/E53*100,1)</f>
        <v>3.9</v>
      </c>
      <c r="G30" s="231">
        <v>473728</v>
      </c>
      <c r="H30" s="232">
        <f>ROUND(G30/G53*100,1)</f>
        <v>4.2</v>
      </c>
      <c r="I30" s="231">
        <v>503485</v>
      </c>
      <c r="J30" s="232">
        <f>ROUND(I30/I53*100,1)</f>
        <v>3.9</v>
      </c>
      <c r="K30" s="233">
        <v>530213</v>
      </c>
      <c r="L30" s="234">
        <f>ROUND(K30/K53*100,1)</f>
        <v>4.2</v>
      </c>
      <c r="M30" s="231">
        <v>564890</v>
      </c>
      <c r="N30" s="234">
        <f>ROUND(M30/M53*100,1)</f>
        <v>4.3</v>
      </c>
      <c r="O30" s="813">
        <v>3358439</v>
      </c>
      <c r="P30" s="819">
        <v>17.600000000000001</v>
      </c>
      <c r="Q30" s="813">
        <v>3541528</v>
      </c>
      <c r="R30" s="819">
        <v>14.6</v>
      </c>
      <c r="S30" s="813">
        <v>3701527</v>
      </c>
      <c r="T30" s="819">
        <v>18.100000000000001</v>
      </c>
    </row>
    <row r="31" spans="2:21" ht="16.5" customHeight="1">
      <c r="B31" s="2409" t="s">
        <v>1296</v>
      </c>
      <c r="C31" s="2410"/>
      <c r="D31" s="2411"/>
      <c r="E31" s="240">
        <f>E32+E33</f>
        <v>1458037</v>
      </c>
      <c r="F31" s="232">
        <f>ROUND(E31/E53*100,1)</f>
        <v>13.1</v>
      </c>
      <c r="G31" s="239">
        <f>G32+G33</f>
        <v>1350794</v>
      </c>
      <c r="H31" s="232">
        <f>ROUND(G31/G53*100,1)</f>
        <v>12.1</v>
      </c>
      <c r="I31" s="239">
        <v>1014533</v>
      </c>
      <c r="J31" s="232">
        <f>ROUND(I31/I53*100,1)</f>
        <v>7.9</v>
      </c>
      <c r="K31" s="240">
        <v>1065244</v>
      </c>
      <c r="L31" s="234">
        <f>ROUND(K31/K53*100,1)</f>
        <v>8.4</v>
      </c>
      <c r="M31" s="239">
        <v>1049170</v>
      </c>
      <c r="N31" s="234">
        <f>ROUND(M31/M53*100,1)</f>
        <v>7.9</v>
      </c>
      <c r="O31" s="826">
        <v>2784604</v>
      </c>
      <c r="P31" s="819">
        <v>14.6</v>
      </c>
      <c r="Q31" s="826">
        <v>2905857</v>
      </c>
      <c r="R31" s="819">
        <v>12</v>
      </c>
      <c r="S31" s="826">
        <v>3022936</v>
      </c>
      <c r="T31" s="819">
        <v>14.8</v>
      </c>
    </row>
    <row r="32" spans="2:21" ht="16.5" customHeight="1">
      <c r="B32" s="601" t="s">
        <v>1297</v>
      </c>
      <c r="C32" s="602" t="s">
        <v>1298</v>
      </c>
      <c r="D32" s="617"/>
      <c r="E32" s="233">
        <v>1454157</v>
      </c>
      <c r="F32" s="232">
        <f>ROUND(E32/E53*100,1)</f>
        <v>13.1</v>
      </c>
      <c r="G32" s="231">
        <v>1349683</v>
      </c>
      <c r="H32" s="232">
        <v>12.1</v>
      </c>
      <c r="I32" s="231">
        <v>1012957</v>
      </c>
      <c r="J32" s="232">
        <f>ROUND(I32/I53*100,1)</f>
        <v>7.9</v>
      </c>
      <c r="K32" s="233">
        <v>1062882</v>
      </c>
      <c r="L32" s="234">
        <f>ROUND(K32/K53*100,1)</f>
        <v>8.4</v>
      </c>
      <c r="M32" s="231">
        <v>1048150</v>
      </c>
      <c r="N32" s="234">
        <f>ROUND(M32/M53*100,1)</f>
        <v>7.9</v>
      </c>
      <c r="O32" s="813">
        <v>2782348</v>
      </c>
      <c r="P32" s="819">
        <v>14.6</v>
      </c>
      <c r="Q32" s="1373">
        <v>2903527</v>
      </c>
      <c r="R32" s="819">
        <v>12</v>
      </c>
      <c r="S32" s="813">
        <v>3022172</v>
      </c>
      <c r="T32" s="819">
        <v>14.8</v>
      </c>
    </row>
    <row r="33" spans="2:20" ht="16.5" customHeight="1">
      <c r="B33" s="601" t="s">
        <v>1299</v>
      </c>
      <c r="C33" s="602" t="s">
        <v>1076</v>
      </c>
      <c r="D33" s="617"/>
      <c r="E33" s="233">
        <v>3880</v>
      </c>
      <c r="F33" s="232">
        <f>ROUND(E33/E53*100,1)</f>
        <v>0</v>
      </c>
      <c r="G33" s="231">
        <v>1111</v>
      </c>
      <c r="H33" s="232">
        <f>ROUND(G33/G53*100,1)</f>
        <v>0</v>
      </c>
      <c r="I33" s="231">
        <v>1576</v>
      </c>
      <c r="J33" s="232">
        <f>ROUND(I33/I53*100,1)</f>
        <v>0</v>
      </c>
      <c r="K33" s="233">
        <v>2362</v>
      </c>
      <c r="L33" s="234">
        <f>ROUND(K33/K53*100,1)</f>
        <v>0</v>
      </c>
      <c r="M33" s="231">
        <v>1020</v>
      </c>
      <c r="N33" s="234">
        <f>ROUND(M33/M53*100,1)</f>
        <v>0</v>
      </c>
      <c r="O33" s="813">
        <v>2256</v>
      </c>
      <c r="P33" s="819">
        <v>0</v>
      </c>
      <c r="Q33" s="813">
        <v>2330</v>
      </c>
      <c r="R33" s="819">
        <v>0</v>
      </c>
      <c r="S33" s="813">
        <v>764</v>
      </c>
      <c r="T33" s="819">
        <v>0</v>
      </c>
    </row>
    <row r="34" spans="2:20" ht="16.5" customHeight="1">
      <c r="B34" s="2427" t="s">
        <v>1240</v>
      </c>
      <c r="C34" s="2428"/>
      <c r="D34" s="2429"/>
      <c r="E34" s="618">
        <f>SUM(E29:E31)</f>
        <v>4704744</v>
      </c>
      <c r="F34" s="619">
        <f>ROUND(E34/E53*100,1)</f>
        <v>42.3</v>
      </c>
      <c r="G34" s="620">
        <f>SUM(G29:G31)</f>
        <v>4748623</v>
      </c>
      <c r="H34" s="619">
        <f>ROUND(G34/G53*100,1)</f>
        <v>42.4</v>
      </c>
      <c r="I34" s="620">
        <f>SUM(I29:I31)</f>
        <v>4521205</v>
      </c>
      <c r="J34" s="619">
        <f>ROUND(I34/I53*100,1)</f>
        <v>35.4</v>
      </c>
      <c r="K34" s="618">
        <f>SUM(K29:K31)</f>
        <v>4619692</v>
      </c>
      <c r="L34" s="621">
        <f>ROUND(K34/K53*100,1)</f>
        <v>36.4</v>
      </c>
      <c r="M34" s="620">
        <f>SUM(M29:M31)</f>
        <v>4683205</v>
      </c>
      <c r="N34" s="621">
        <f>ROUND(M34/M53*100,1)</f>
        <v>35.299999999999997</v>
      </c>
      <c r="O34" s="815">
        <v>10028388</v>
      </c>
      <c r="P34" s="827">
        <v>52.7</v>
      </c>
      <c r="Q34" s="815">
        <v>10262424</v>
      </c>
      <c r="R34" s="827">
        <v>42.3</v>
      </c>
      <c r="S34" s="815">
        <v>10471364</v>
      </c>
      <c r="T34" s="827">
        <v>51.1</v>
      </c>
    </row>
    <row r="35" spans="2:20" ht="16.5" customHeight="1">
      <c r="B35" s="2404" t="s">
        <v>157</v>
      </c>
      <c r="C35" s="2405"/>
      <c r="D35" s="2405"/>
      <c r="E35" s="610">
        <v>1401866</v>
      </c>
      <c r="F35" s="614">
        <f>ROUND(E35/E53*100,1)</f>
        <v>12.6</v>
      </c>
      <c r="G35" s="610">
        <v>1485273</v>
      </c>
      <c r="H35" s="614">
        <f>ROUND(G35/G53*100,1)</f>
        <v>13.3</v>
      </c>
      <c r="I35" s="610">
        <v>1667492</v>
      </c>
      <c r="J35" s="614">
        <f>ROUND(I35/I53*100,1)</f>
        <v>13</v>
      </c>
      <c r="K35" s="610">
        <v>1903247</v>
      </c>
      <c r="L35" s="614">
        <f>ROUND(K35/K53*100,1)</f>
        <v>15</v>
      </c>
      <c r="M35" s="610">
        <v>1795074</v>
      </c>
      <c r="N35" s="614">
        <f>ROUND(M35/M53*100,1)</f>
        <v>13.5</v>
      </c>
      <c r="O35" s="828">
        <v>3215470</v>
      </c>
      <c r="P35" s="816">
        <v>16.899999999999999</v>
      </c>
      <c r="Q35" s="829">
        <v>3304390</v>
      </c>
      <c r="R35" s="816">
        <v>13.6</v>
      </c>
      <c r="S35" s="829">
        <v>3317984</v>
      </c>
      <c r="T35" s="816">
        <v>16.2</v>
      </c>
    </row>
    <row r="36" spans="2:20" ht="16.5" customHeight="1">
      <c r="B36" s="2406" t="s">
        <v>912</v>
      </c>
      <c r="C36" s="2407"/>
      <c r="D36" s="2407"/>
      <c r="E36" s="241">
        <v>57454</v>
      </c>
      <c r="F36" s="242">
        <f>ROUND(E36/E53*100,1)</f>
        <v>0.5</v>
      </c>
      <c r="G36" s="241">
        <v>56738</v>
      </c>
      <c r="H36" s="242">
        <f>ROUND(G36/G53*100,1)</f>
        <v>0.5</v>
      </c>
      <c r="I36" s="241">
        <v>48388</v>
      </c>
      <c r="J36" s="242">
        <f>ROUND(I36/I53*100,1)</f>
        <v>0.4</v>
      </c>
      <c r="K36" s="241">
        <v>60999</v>
      </c>
      <c r="L36" s="242">
        <f>ROUND(K36/K53*100,1)</f>
        <v>0.5</v>
      </c>
      <c r="M36" s="241">
        <v>57828</v>
      </c>
      <c r="N36" s="242">
        <f>ROUND(M36/M53*100,1)</f>
        <v>0.4</v>
      </c>
      <c r="O36" s="813">
        <v>72710</v>
      </c>
      <c r="P36" s="819">
        <v>0.4</v>
      </c>
      <c r="Q36" s="830">
        <v>75051</v>
      </c>
      <c r="R36" s="819">
        <v>0.3</v>
      </c>
      <c r="S36" s="830">
        <v>68482</v>
      </c>
      <c r="T36" s="819">
        <v>0.3</v>
      </c>
    </row>
    <row r="37" spans="2:20" ht="16.5" customHeight="1">
      <c r="B37" s="2406" t="s">
        <v>1115</v>
      </c>
      <c r="C37" s="2407"/>
      <c r="D37" s="2407"/>
      <c r="E37" s="241">
        <v>1377512</v>
      </c>
      <c r="F37" s="242">
        <f>ROUND(E37/E53*100,1)</f>
        <v>12.4</v>
      </c>
      <c r="G37" s="241">
        <v>1271224</v>
      </c>
      <c r="H37" s="242">
        <f>ROUND(G37/G53*100,1)</f>
        <v>11.3</v>
      </c>
      <c r="I37" s="241">
        <v>1387512</v>
      </c>
      <c r="J37" s="242">
        <f>ROUND(I37/I53*100,1)</f>
        <v>10.9</v>
      </c>
      <c r="K37" s="241">
        <v>1438390</v>
      </c>
      <c r="L37" s="242">
        <f>ROUND(K37/K53*100,1)</f>
        <v>11.3</v>
      </c>
      <c r="M37" s="241">
        <v>1851278</v>
      </c>
      <c r="N37" s="242">
        <f>ROUND(M37/M53*100,1)</f>
        <v>14</v>
      </c>
      <c r="O37" s="813">
        <v>1571242</v>
      </c>
      <c r="P37" s="819">
        <v>8.3000000000000007</v>
      </c>
      <c r="Q37" s="830">
        <v>1632448</v>
      </c>
      <c r="R37" s="819">
        <v>6.7</v>
      </c>
      <c r="S37" s="830">
        <v>1621789</v>
      </c>
      <c r="T37" s="819">
        <v>7.9</v>
      </c>
    </row>
    <row r="38" spans="2:20" ht="30.75" customHeight="1">
      <c r="B38" s="624"/>
      <c r="C38" s="2426" t="s">
        <v>556</v>
      </c>
      <c r="D38" s="2260"/>
      <c r="E38" s="241">
        <v>826794</v>
      </c>
      <c r="F38" s="242">
        <f>ROUND(E38/E53*100,1)</f>
        <v>7.4</v>
      </c>
      <c r="G38" s="241">
        <v>716510</v>
      </c>
      <c r="H38" s="242">
        <f>ROUND(G38/G53*100,1)</f>
        <v>6.4</v>
      </c>
      <c r="I38" s="241">
        <v>778201</v>
      </c>
      <c r="J38" s="242">
        <f>ROUND(I38/I53*100,1)</f>
        <v>6.1</v>
      </c>
      <c r="K38" s="241">
        <v>795432</v>
      </c>
      <c r="L38" s="242">
        <f>ROUND(K38/K53*100,1)</f>
        <v>6.3</v>
      </c>
      <c r="M38" s="241">
        <v>958261</v>
      </c>
      <c r="N38" s="242">
        <f>ROUND(M38/M53*100,1)</f>
        <v>7.2</v>
      </c>
      <c r="O38" s="813">
        <v>752510</v>
      </c>
      <c r="P38" s="819">
        <v>4</v>
      </c>
      <c r="Q38" s="830">
        <v>750780</v>
      </c>
      <c r="R38" s="819">
        <v>3.1</v>
      </c>
      <c r="S38" s="830">
        <v>746901</v>
      </c>
      <c r="T38" s="819">
        <v>3.6</v>
      </c>
    </row>
    <row r="39" spans="2:20" ht="16.5" customHeight="1">
      <c r="B39" s="2418" t="s">
        <v>1240</v>
      </c>
      <c r="C39" s="2419"/>
      <c r="D39" s="2419"/>
      <c r="E39" s="245">
        <f>SUM(E35:E37)</f>
        <v>2836832</v>
      </c>
      <c r="F39" s="246">
        <f>ROUND(E39/E53*100,1)</f>
        <v>25.5</v>
      </c>
      <c r="G39" s="245">
        <f>SUM(G35:G37)</f>
        <v>2813235</v>
      </c>
      <c r="H39" s="246">
        <f>ROUND(G39/G53*100,1)</f>
        <v>25.1</v>
      </c>
      <c r="I39" s="245">
        <f>SUM(I35:I37)</f>
        <v>3103392</v>
      </c>
      <c r="J39" s="246">
        <f>ROUND(I39/I53*100,1)</f>
        <v>24.3</v>
      </c>
      <c r="K39" s="245">
        <f>SUM(K35:K37)</f>
        <v>3402636</v>
      </c>
      <c r="L39" s="246">
        <f>ROUND(K39/K53*100,1)</f>
        <v>26.8</v>
      </c>
      <c r="M39" s="245">
        <f>SUM(M35:M37)</f>
        <v>3704180</v>
      </c>
      <c r="N39" s="246">
        <f>ROUND(M39/M53*100,1)</f>
        <v>27.9</v>
      </c>
      <c r="O39" s="815">
        <v>4859422</v>
      </c>
      <c r="P39" s="831">
        <v>25.5</v>
      </c>
      <c r="Q39" s="832">
        <v>5011889</v>
      </c>
      <c r="R39" s="831">
        <v>20.7</v>
      </c>
      <c r="S39" s="832">
        <v>5008255</v>
      </c>
      <c r="T39" s="831">
        <v>24.5</v>
      </c>
    </row>
    <row r="40" spans="2:20" ht="16.5" customHeight="1">
      <c r="B40" s="2404" t="s">
        <v>1116</v>
      </c>
      <c r="C40" s="2405"/>
      <c r="D40" s="2405"/>
      <c r="E40" s="610">
        <v>626278</v>
      </c>
      <c r="F40" s="614">
        <f>ROUND(E40/E53*100,1)</f>
        <v>5.6</v>
      </c>
      <c r="G40" s="610">
        <v>956420</v>
      </c>
      <c r="H40" s="614">
        <f>ROUND(G40/G53*100,1)</f>
        <v>8.5</v>
      </c>
      <c r="I40" s="610">
        <v>806974</v>
      </c>
      <c r="J40" s="614">
        <f>ROUND(I40/I53*100,1)</f>
        <v>6.3</v>
      </c>
      <c r="K40" s="610">
        <v>946949</v>
      </c>
      <c r="L40" s="614">
        <f>ROUND(K40/K53*100,1)</f>
        <v>7.5</v>
      </c>
      <c r="M40" s="610">
        <v>931129</v>
      </c>
      <c r="N40" s="614">
        <f>ROUND(M40/M53*100,1)</f>
        <v>7</v>
      </c>
      <c r="O40" s="828">
        <v>1670257</v>
      </c>
      <c r="P40" s="834">
        <v>8.8000000000000007</v>
      </c>
      <c r="Q40" s="828">
        <v>1780769</v>
      </c>
      <c r="R40" s="833">
        <v>7.3</v>
      </c>
      <c r="S40" s="828">
        <v>2299080</v>
      </c>
      <c r="T40" s="833">
        <v>11.2</v>
      </c>
    </row>
    <row r="41" spans="2:20" ht="16.5" customHeight="1">
      <c r="B41" s="2406" t="s">
        <v>1117</v>
      </c>
      <c r="C41" s="2407"/>
      <c r="D41" s="2407"/>
      <c r="E41" s="241">
        <v>564773</v>
      </c>
      <c r="F41" s="242">
        <f>ROUND(E41/E53*100,1)</f>
        <v>5.0999999999999996</v>
      </c>
      <c r="G41" s="241">
        <v>27720</v>
      </c>
      <c r="H41" s="242">
        <f>ROUND(G41/G53*100,1)</f>
        <v>0.2</v>
      </c>
      <c r="I41" s="241">
        <v>38251</v>
      </c>
      <c r="J41" s="242">
        <f>ROUND(I41/I53*100,1)</f>
        <v>0.3</v>
      </c>
      <c r="K41" s="241">
        <v>59754</v>
      </c>
      <c r="L41" s="242">
        <f>ROUND(K41/K53*100,1)</f>
        <v>0.5</v>
      </c>
      <c r="M41" s="241">
        <v>87801</v>
      </c>
      <c r="N41" s="242">
        <f>ROUND(M41/M53*100,1)</f>
        <v>0.7</v>
      </c>
      <c r="O41" s="813">
        <v>7600</v>
      </c>
      <c r="P41" s="836">
        <v>0</v>
      </c>
      <c r="Q41" s="813">
        <v>6600</v>
      </c>
      <c r="R41" s="835">
        <v>0</v>
      </c>
      <c r="S41" s="813">
        <v>4800</v>
      </c>
      <c r="T41" s="835">
        <v>0</v>
      </c>
    </row>
    <row r="42" spans="2:20" ht="16.5" customHeight="1">
      <c r="B42" s="2406" t="s">
        <v>1118</v>
      </c>
      <c r="C42" s="2407"/>
      <c r="D42" s="2407"/>
      <c r="E42" s="241">
        <v>710949</v>
      </c>
      <c r="F42" s="242">
        <f>ROUND(E42/E53*100,1)</f>
        <v>6.4</v>
      </c>
      <c r="G42" s="241">
        <v>606304</v>
      </c>
      <c r="H42" s="242">
        <f>ROUND(G42/G53*100,1)</f>
        <v>5.4</v>
      </c>
      <c r="I42" s="241">
        <v>603420</v>
      </c>
      <c r="J42" s="242">
        <f>ROUND(I42/I53*100,1)</f>
        <v>4.7</v>
      </c>
      <c r="K42" s="241">
        <v>257091</v>
      </c>
      <c r="L42" s="242">
        <f>ROUND(K42/K53*100,1)</f>
        <v>2</v>
      </c>
      <c r="M42" s="241">
        <v>478307</v>
      </c>
      <c r="N42" s="242">
        <f>ROUND(M42/M53*100,1)</f>
        <v>3.6</v>
      </c>
      <c r="O42" s="813">
        <v>412673</v>
      </c>
      <c r="P42" s="836">
        <v>2.2000000000000002</v>
      </c>
      <c r="Q42" s="813">
        <v>824998</v>
      </c>
      <c r="R42" s="835">
        <v>3.4</v>
      </c>
      <c r="S42" s="813">
        <v>271045</v>
      </c>
      <c r="T42" s="835">
        <v>1.3</v>
      </c>
    </row>
    <row r="43" spans="2:20" ht="16.5" customHeight="1">
      <c r="B43" s="2418" t="s">
        <v>1119</v>
      </c>
      <c r="C43" s="2419"/>
      <c r="D43" s="2419"/>
      <c r="E43" s="245">
        <f>SUM(E40:E42)+E34+E39</f>
        <v>9443576</v>
      </c>
      <c r="F43" s="246">
        <f>ROUND(E43/E53*100,1)</f>
        <v>84.9</v>
      </c>
      <c r="G43" s="245">
        <f>SUM(G40:G42)+G34+G39</f>
        <v>9152302</v>
      </c>
      <c r="H43" s="246">
        <f>ROUND(G43/G53*100,1)</f>
        <v>81.7</v>
      </c>
      <c r="I43" s="245">
        <f>SUM(I40:I42)+I34+I39</f>
        <v>9073242</v>
      </c>
      <c r="J43" s="246">
        <f>ROUND(I43/I53*100,1)</f>
        <v>71</v>
      </c>
      <c r="K43" s="245">
        <f>SUM(K40:K42)+K34+K39</f>
        <v>9286122</v>
      </c>
      <c r="L43" s="246">
        <f>ROUND(K43/K53*100,1)</f>
        <v>73.2</v>
      </c>
      <c r="M43" s="245">
        <f>SUM(M40:M42)+M34+M39</f>
        <v>9884622</v>
      </c>
      <c r="N43" s="246">
        <f>ROUND(M43/M53*100,1)</f>
        <v>74.599999999999994</v>
      </c>
      <c r="O43" s="815">
        <v>16978340</v>
      </c>
      <c r="P43" s="837">
        <v>89.2</v>
      </c>
      <c r="Q43" s="815">
        <v>17886680</v>
      </c>
      <c r="R43" s="831">
        <v>73.7</v>
      </c>
      <c r="S43" s="815">
        <v>18054544</v>
      </c>
      <c r="T43" s="831">
        <v>88.2</v>
      </c>
    </row>
    <row r="44" spans="2:20" ht="16.5" customHeight="1">
      <c r="B44" s="623" t="s">
        <v>1120</v>
      </c>
      <c r="C44" s="2405" t="s">
        <v>1121</v>
      </c>
      <c r="D44" s="2434"/>
      <c r="E44" s="622">
        <f>SUM(E45:E49)</f>
        <v>1683981</v>
      </c>
      <c r="F44" s="614">
        <f>ROUND(E44/E53*100,1)</f>
        <v>15.1</v>
      </c>
      <c r="G44" s="622">
        <f>SUM(G45:G49)</f>
        <v>2055220</v>
      </c>
      <c r="H44" s="614">
        <f>ROUND(G44/G53*100,1)</f>
        <v>18.3</v>
      </c>
      <c r="I44" s="622">
        <v>3707822</v>
      </c>
      <c r="J44" s="614">
        <f>ROUND(I44/I53*100,1)</f>
        <v>29</v>
      </c>
      <c r="K44" s="622">
        <v>3406641</v>
      </c>
      <c r="L44" s="614">
        <f>ROUND(K44/K53*100,1)</f>
        <v>26.8</v>
      </c>
      <c r="M44" s="622">
        <v>3369930</v>
      </c>
      <c r="N44" s="614">
        <f>ROUND(M44/M53*100,1)</f>
        <v>25.4</v>
      </c>
      <c r="O44" s="838">
        <v>2055354</v>
      </c>
      <c r="P44" s="839">
        <v>10.8</v>
      </c>
      <c r="Q44" s="838">
        <v>6373517</v>
      </c>
      <c r="R44" s="839">
        <v>26.3</v>
      </c>
      <c r="S44" s="838">
        <v>2423495</v>
      </c>
      <c r="T44" s="839">
        <v>11.8</v>
      </c>
    </row>
    <row r="45" spans="2:20" ht="16.5" customHeight="1">
      <c r="B45" s="604"/>
      <c r="C45" s="605"/>
      <c r="D45" s="603" t="s">
        <v>1122</v>
      </c>
      <c r="E45" s="241">
        <v>689345</v>
      </c>
      <c r="F45" s="242">
        <f>ROUND(E45/E53*100,1)</f>
        <v>6.2</v>
      </c>
      <c r="G45" s="241">
        <v>618646</v>
      </c>
      <c r="H45" s="242">
        <f>ROUND(G45/G53*100,1)</f>
        <v>5.5</v>
      </c>
      <c r="I45" s="241">
        <v>1024181</v>
      </c>
      <c r="J45" s="242">
        <f>ROUND(I45/I53*100,1)</f>
        <v>8</v>
      </c>
      <c r="K45" s="241">
        <v>1021678</v>
      </c>
      <c r="L45" s="242">
        <f>ROUND(K45/K53*100,1)</f>
        <v>8</v>
      </c>
      <c r="M45" s="241">
        <v>1216101</v>
      </c>
      <c r="N45" s="242">
        <f>ROUND(M45/M53*100,1)</f>
        <v>9.1999999999999993</v>
      </c>
      <c r="O45" s="830">
        <v>525163</v>
      </c>
      <c r="P45" s="835">
        <v>2.8</v>
      </c>
      <c r="Q45" s="830">
        <v>4146303</v>
      </c>
      <c r="R45" s="835">
        <v>17.100000000000001</v>
      </c>
      <c r="S45" s="830">
        <v>1136458</v>
      </c>
      <c r="T45" s="835">
        <v>5.5</v>
      </c>
    </row>
    <row r="46" spans="2:20" ht="16.5" customHeight="1">
      <c r="B46" s="604" t="s">
        <v>1123</v>
      </c>
      <c r="C46" s="606" t="s">
        <v>1297</v>
      </c>
      <c r="D46" s="603" t="s">
        <v>1124</v>
      </c>
      <c r="E46" s="241">
        <v>965329</v>
      </c>
      <c r="F46" s="242">
        <f>ROUND(E46/E53*100,1)</f>
        <v>8.6999999999999993</v>
      </c>
      <c r="G46" s="241">
        <v>1423925</v>
      </c>
      <c r="H46" s="242">
        <f>ROUND(G46/G53*100,1)</f>
        <v>12.7</v>
      </c>
      <c r="I46" s="241">
        <v>2677864</v>
      </c>
      <c r="J46" s="242">
        <f>ROUND(I46/I53*100,1)</f>
        <v>21</v>
      </c>
      <c r="K46" s="241">
        <v>2338748</v>
      </c>
      <c r="L46" s="242">
        <f>ROUND(K46/K53*100,1)</f>
        <v>18.399999999999999</v>
      </c>
      <c r="M46" s="241">
        <v>2119637</v>
      </c>
      <c r="N46" s="242">
        <f>ROUND(M46/M53*100,1)</f>
        <v>16</v>
      </c>
      <c r="O46" s="830">
        <v>1385111</v>
      </c>
      <c r="P46" s="835">
        <v>7.3</v>
      </c>
      <c r="Q46" s="830">
        <v>2044346</v>
      </c>
      <c r="R46" s="835">
        <v>8.4</v>
      </c>
      <c r="S46" s="830">
        <v>1224867</v>
      </c>
      <c r="T46" s="835">
        <v>6</v>
      </c>
    </row>
    <row r="47" spans="2:20" ht="16.5" customHeight="1">
      <c r="B47" s="604"/>
      <c r="C47" s="606"/>
      <c r="D47" s="607" t="s">
        <v>952</v>
      </c>
      <c r="E47" s="241">
        <v>29307</v>
      </c>
      <c r="F47" s="242">
        <v>0.2</v>
      </c>
      <c r="G47" s="241">
        <v>12649</v>
      </c>
      <c r="H47" s="242">
        <f>ROUND(G47/G53*100,1)</f>
        <v>0.1</v>
      </c>
      <c r="I47" s="241">
        <v>5777</v>
      </c>
      <c r="J47" s="242">
        <f>ROUND(I47/I53*100,1)</f>
        <v>0</v>
      </c>
      <c r="K47" s="241">
        <v>46215</v>
      </c>
      <c r="L47" s="242">
        <f>ROUND(K47/K53*100,1)</f>
        <v>0.4</v>
      </c>
      <c r="M47" s="241">
        <v>34192</v>
      </c>
      <c r="N47" s="242">
        <f>ROUND(M47/M53*100,1)</f>
        <v>0.3</v>
      </c>
      <c r="O47" s="830">
        <v>25872</v>
      </c>
      <c r="P47" s="835">
        <v>0.1</v>
      </c>
      <c r="Q47" s="830">
        <v>30015</v>
      </c>
      <c r="R47" s="835">
        <v>0.1</v>
      </c>
      <c r="S47" s="830">
        <v>24192</v>
      </c>
      <c r="T47" s="835">
        <v>0.1</v>
      </c>
    </row>
    <row r="48" spans="2:20" ht="16.5" customHeight="1">
      <c r="B48" s="604" t="s">
        <v>1125</v>
      </c>
      <c r="C48" s="606" t="s">
        <v>1299</v>
      </c>
      <c r="D48" s="603" t="s">
        <v>1126</v>
      </c>
      <c r="E48" s="241"/>
      <c r="F48" s="242">
        <f>ROUND(E48/E11*100,1)</f>
        <v>0</v>
      </c>
      <c r="G48" s="241"/>
      <c r="H48" s="242">
        <f>ROUND(G48/G11*100,1)</f>
        <v>0</v>
      </c>
      <c r="I48" s="243" t="s">
        <v>1327</v>
      </c>
      <c r="J48" s="244" t="s">
        <v>1354</v>
      </c>
      <c r="K48" s="243" t="s">
        <v>1354</v>
      </c>
      <c r="L48" s="244" t="s">
        <v>1354</v>
      </c>
      <c r="M48" s="243" t="s">
        <v>1354</v>
      </c>
      <c r="N48" s="244" t="s">
        <v>1354</v>
      </c>
      <c r="O48" s="841">
        <v>99360</v>
      </c>
      <c r="P48" s="840">
        <v>0.5</v>
      </c>
      <c r="Q48" s="841">
        <v>152853</v>
      </c>
      <c r="R48" s="840">
        <v>0.6</v>
      </c>
      <c r="S48" s="841">
        <v>37978</v>
      </c>
      <c r="T48" s="840">
        <v>0.2</v>
      </c>
    </row>
    <row r="49" spans="2:20" ht="16.5" customHeight="1">
      <c r="B49" s="604"/>
      <c r="C49" s="608"/>
      <c r="D49" s="603" t="s">
        <v>1127</v>
      </c>
      <c r="E49" s="241"/>
      <c r="F49" s="242">
        <f>ROUND(E49/E53*100,1)</f>
        <v>0</v>
      </c>
      <c r="G49" s="241"/>
      <c r="H49" s="242">
        <f>ROUND(G49/G53*100,1)</f>
        <v>0</v>
      </c>
      <c r="I49" s="243" t="s">
        <v>1328</v>
      </c>
      <c r="J49" s="244" t="s">
        <v>1354</v>
      </c>
      <c r="K49" s="243" t="s">
        <v>1354</v>
      </c>
      <c r="L49" s="244" t="s">
        <v>1354</v>
      </c>
      <c r="M49" s="243" t="s">
        <v>1354</v>
      </c>
      <c r="N49" s="244" t="s">
        <v>1354</v>
      </c>
      <c r="O49" s="830">
        <v>19848</v>
      </c>
      <c r="P49" s="840">
        <v>0.1</v>
      </c>
      <c r="Q49" s="842" t="s">
        <v>15</v>
      </c>
      <c r="R49" s="840" t="s">
        <v>15</v>
      </c>
      <c r="S49" s="842" t="s">
        <v>2314</v>
      </c>
      <c r="T49" s="840" t="s">
        <v>2314</v>
      </c>
    </row>
    <row r="50" spans="2:20" ht="16.5" customHeight="1">
      <c r="B50" s="604" t="s">
        <v>1128</v>
      </c>
      <c r="C50" s="2407" t="s">
        <v>1077</v>
      </c>
      <c r="D50" s="2421"/>
      <c r="E50" s="241"/>
      <c r="F50" s="242">
        <f>ROUND(E50/E53*100,1)</f>
        <v>0</v>
      </c>
      <c r="G50" s="241"/>
      <c r="H50" s="242">
        <f>ROUND(G50/G53*100,1)</f>
        <v>0</v>
      </c>
      <c r="I50" s="243" t="s">
        <v>1329</v>
      </c>
      <c r="J50" s="244" t="s">
        <v>1354</v>
      </c>
      <c r="K50" s="243" t="s">
        <v>1354</v>
      </c>
      <c r="L50" s="244" t="s">
        <v>1354</v>
      </c>
      <c r="M50" s="243" t="s">
        <v>1354</v>
      </c>
      <c r="N50" s="244" t="s">
        <v>1354</v>
      </c>
      <c r="O50" s="843" t="s">
        <v>15</v>
      </c>
      <c r="P50" s="840">
        <v>0</v>
      </c>
      <c r="Q50" s="842" t="s">
        <v>15</v>
      </c>
      <c r="R50" s="840" t="s">
        <v>15</v>
      </c>
      <c r="S50" s="842" t="s">
        <v>2314</v>
      </c>
      <c r="T50" s="840" t="s">
        <v>2314</v>
      </c>
    </row>
    <row r="51" spans="2:20" ht="16.5" customHeight="1">
      <c r="B51" s="604"/>
      <c r="C51" s="2407" t="s">
        <v>1322</v>
      </c>
      <c r="D51" s="2421"/>
      <c r="E51" s="241"/>
      <c r="F51" s="242">
        <f>ROUND(E51/E53*100,1)</f>
        <v>0</v>
      </c>
      <c r="G51" s="241"/>
      <c r="H51" s="242">
        <f>ROUND(G51/G53*100,1)</f>
        <v>0</v>
      </c>
      <c r="I51" s="243" t="s">
        <v>1330</v>
      </c>
      <c r="J51" s="244" t="s">
        <v>1354</v>
      </c>
      <c r="K51" s="243" t="s">
        <v>1354</v>
      </c>
      <c r="L51" s="244" t="s">
        <v>1354</v>
      </c>
      <c r="M51" s="243" t="s">
        <v>1354</v>
      </c>
      <c r="N51" s="244" t="s">
        <v>1354</v>
      </c>
      <c r="O51" s="843" t="s">
        <v>15</v>
      </c>
      <c r="P51" s="840">
        <v>0</v>
      </c>
      <c r="Q51" s="842" t="s">
        <v>15</v>
      </c>
      <c r="R51" s="840" t="s">
        <v>15</v>
      </c>
      <c r="S51" s="842" t="s">
        <v>2314</v>
      </c>
      <c r="T51" s="840" t="s">
        <v>2314</v>
      </c>
    </row>
    <row r="52" spans="2:20" ht="16.5" customHeight="1">
      <c r="B52" s="609" t="s">
        <v>1323</v>
      </c>
      <c r="C52" s="2419" t="s">
        <v>1119</v>
      </c>
      <c r="D52" s="2435"/>
      <c r="E52" s="245">
        <f>E44+E50+E51</f>
        <v>1683981</v>
      </c>
      <c r="F52" s="246">
        <f>ROUND(E52/E53*100,1)</f>
        <v>15.1</v>
      </c>
      <c r="G52" s="245">
        <f>G44+G50+G51</f>
        <v>2055220</v>
      </c>
      <c r="H52" s="246">
        <f>ROUND(G52/G53*100,1)</f>
        <v>18.3</v>
      </c>
      <c r="I52" s="245">
        <f>I44</f>
        <v>3707822</v>
      </c>
      <c r="J52" s="246">
        <f>ROUND(I52/I53*100,1)</f>
        <v>29</v>
      </c>
      <c r="K52" s="245">
        <f>K44</f>
        <v>3406641</v>
      </c>
      <c r="L52" s="246">
        <f>ROUND(K52/K53*100,1)</f>
        <v>26.8</v>
      </c>
      <c r="M52" s="245">
        <f>M44</f>
        <v>3369930</v>
      </c>
      <c r="N52" s="246">
        <f>ROUND(M52/M53*100,1)</f>
        <v>25.4</v>
      </c>
      <c r="O52" s="832">
        <v>2055354</v>
      </c>
      <c r="P52" s="814">
        <v>10.8</v>
      </c>
      <c r="Q52" s="832">
        <v>6373517</v>
      </c>
      <c r="R52" s="814">
        <v>26.3</v>
      </c>
      <c r="S52" s="832">
        <v>2423495</v>
      </c>
      <c r="T52" s="814">
        <v>11.8</v>
      </c>
    </row>
    <row r="53" spans="2:20" ht="18" customHeight="1" thickBot="1">
      <c r="B53" s="2431" t="s">
        <v>1324</v>
      </c>
      <c r="C53" s="2432"/>
      <c r="D53" s="2433"/>
      <c r="E53" s="220">
        <f>E43+E52</f>
        <v>11127557</v>
      </c>
      <c r="F53" s="221">
        <f>ROUND(E53/E53*100,1)</f>
        <v>100</v>
      </c>
      <c r="G53" s="220">
        <f>G43+G52</f>
        <v>11207522</v>
      </c>
      <c r="H53" s="221">
        <f>ROUND(G53/G53*100,1)</f>
        <v>100</v>
      </c>
      <c r="I53" s="220">
        <f>I43+I52</f>
        <v>12781064</v>
      </c>
      <c r="J53" s="221">
        <f>ROUND(I53/I53*100,1)</f>
        <v>100</v>
      </c>
      <c r="K53" s="222">
        <f>K43+K52</f>
        <v>12692763</v>
      </c>
      <c r="L53" s="223">
        <f>ROUND(K53/K53*100,1)</f>
        <v>100</v>
      </c>
      <c r="M53" s="220">
        <f>M43+M52</f>
        <v>13254552</v>
      </c>
      <c r="N53" s="223">
        <f>ROUND(M53/M53*100,1)</f>
        <v>100</v>
      </c>
      <c r="O53" s="845">
        <v>19033694</v>
      </c>
      <c r="P53" s="844">
        <v>100</v>
      </c>
      <c r="Q53" s="845">
        <v>24260197</v>
      </c>
      <c r="R53" s="844">
        <v>100</v>
      </c>
      <c r="S53" s="845">
        <v>20478039</v>
      </c>
      <c r="T53" s="844">
        <v>100</v>
      </c>
    </row>
    <row r="54" spans="2:20">
      <c r="L54" s="133"/>
      <c r="N54" s="133"/>
      <c r="P54" s="133"/>
      <c r="Q54" s="2430"/>
      <c r="R54" s="2430"/>
      <c r="S54" s="2430"/>
      <c r="T54" s="2430"/>
    </row>
  </sheetData>
  <mergeCells count="53">
    <mergeCell ref="S54:T54"/>
    <mergeCell ref="B42:D42"/>
    <mergeCell ref="B43:D43"/>
    <mergeCell ref="B53:D53"/>
    <mergeCell ref="C44:D44"/>
    <mergeCell ref="C50:D50"/>
    <mergeCell ref="C51:D51"/>
    <mergeCell ref="C52:D52"/>
    <mergeCell ref="Q54:R54"/>
    <mergeCell ref="C38:D38"/>
    <mergeCell ref="B41:D41"/>
    <mergeCell ref="B34:D34"/>
    <mergeCell ref="B35:D35"/>
    <mergeCell ref="B36:D36"/>
    <mergeCell ref="B37:D37"/>
    <mergeCell ref="B39:D39"/>
    <mergeCell ref="B40:D40"/>
    <mergeCell ref="B29:D29"/>
    <mergeCell ref="B30:D30"/>
    <mergeCell ref="B19:D19"/>
    <mergeCell ref="B20:D20"/>
    <mergeCell ref="B21:D21"/>
    <mergeCell ref="C26:D26"/>
    <mergeCell ref="B25:D25"/>
    <mergeCell ref="B23:D23"/>
    <mergeCell ref="C27:D27"/>
    <mergeCell ref="B24:D24"/>
    <mergeCell ref="B22:D22"/>
    <mergeCell ref="B10:D10"/>
    <mergeCell ref="B11:D11"/>
    <mergeCell ref="B13:D13"/>
    <mergeCell ref="B12:D12"/>
    <mergeCell ref="B2:P2"/>
    <mergeCell ref="B8:D8"/>
    <mergeCell ref="B9:D9"/>
    <mergeCell ref="E3:F3"/>
    <mergeCell ref="G3:H3"/>
    <mergeCell ref="B16:D16"/>
    <mergeCell ref="B17:D17"/>
    <mergeCell ref="S3:T3"/>
    <mergeCell ref="B31:D31"/>
    <mergeCell ref="R2:T2"/>
    <mergeCell ref="I3:J3"/>
    <mergeCell ref="B28:D28"/>
    <mergeCell ref="B18:D18"/>
    <mergeCell ref="B14:D14"/>
    <mergeCell ref="B15:D15"/>
    <mergeCell ref="B5:D5"/>
    <mergeCell ref="Q3:R3"/>
    <mergeCell ref="M3:N3"/>
    <mergeCell ref="K3:L3"/>
    <mergeCell ref="B7:D7"/>
    <mergeCell ref="B6:D6"/>
  </mergeCells>
  <phoneticPr fontId="2"/>
  <pageMargins left="0.73" right="0.75" top="0.59055118110236227" bottom="0.59055118110236227" header="0.39370078740157483" footer="0.39370078740157483"/>
  <pageSetup paperSize="9" scale="93" firstPageNumber="28" orientation="portrait" useFirstPageNumber="1" r:id="rId1"/>
  <headerFooter alignWithMargins="0">
    <oddHeader>&amp;R&amp;A</oddHeader>
    <oddFooter>&amp;C－４９－</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B1:J49"/>
  <sheetViews>
    <sheetView zoomScaleNormal="100" workbookViewId="0">
      <selection activeCell="H18" sqref="H18"/>
    </sheetView>
  </sheetViews>
  <sheetFormatPr defaultRowHeight="13.5"/>
  <cols>
    <col min="1" max="1" width="0.125" style="134" customWidth="1"/>
    <col min="2" max="2" width="10.875" style="134" customWidth="1"/>
    <col min="3" max="3" width="11.75" style="134" customWidth="1"/>
    <col min="4" max="4" width="13" style="134" bestFit="1" customWidth="1"/>
    <col min="5" max="5" width="12.125" style="134" customWidth="1"/>
    <col min="6" max="6" width="13.25" style="134" customWidth="1"/>
    <col min="7" max="7" width="12" style="134" customWidth="1"/>
    <col min="8" max="8" width="12.875" style="134" bestFit="1" customWidth="1"/>
    <col min="9" max="9" width="10.75" style="134" customWidth="1"/>
    <col min="10" max="10" width="9.75" style="134" customWidth="1"/>
    <col min="11" max="11" width="9.5" style="134" bestFit="1" customWidth="1"/>
    <col min="12" max="13" width="9" style="134"/>
    <col min="14" max="14" width="9.5" style="134" bestFit="1" customWidth="1"/>
    <col min="15" max="15" width="9" style="134"/>
    <col min="16" max="16" width="9.5" style="134" bestFit="1" customWidth="1"/>
    <col min="17" max="16384" width="9" style="134"/>
  </cols>
  <sheetData>
    <row r="1" spans="2:9" s="208" customFormat="1" ht="14.25" customHeight="1">
      <c r="B1" s="625" t="s">
        <v>1283</v>
      </c>
      <c r="D1" s="2440" t="s">
        <v>1770</v>
      </c>
      <c r="E1" s="2440"/>
      <c r="F1" s="2441"/>
      <c r="G1" s="2441"/>
      <c r="H1" s="2441"/>
      <c r="I1" s="2441"/>
    </row>
    <row r="2" spans="2:9" s="208" customFormat="1" ht="16.5" customHeight="1">
      <c r="B2" s="681"/>
      <c r="C2" s="682"/>
      <c r="D2" s="1096" t="s">
        <v>2036</v>
      </c>
      <c r="E2" s="498"/>
      <c r="F2" s="2442" t="s">
        <v>2191</v>
      </c>
      <c r="G2" s="1420"/>
      <c r="H2" s="2443" t="s">
        <v>2293</v>
      </c>
      <c r="I2" s="1433"/>
    </row>
    <row r="3" spans="2:9" s="208" customFormat="1" ht="16.5" customHeight="1">
      <c r="B3" s="683"/>
      <c r="C3" s="684"/>
      <c r="D3" s="1097" t="s">
        <v>129</v>
      </c>
      <c r="E3" s="626" t="s">
        <v>1086</v>
      </c>
      <c r="F3" s="1097" t="s">
        <v>129</v>
      </c>
      <c r="G3" s="626" t="s">
        <v>1086</v>
      </c>
      <c r="H3" s="1097" t="s">
        <v>129</v>
      </c>
      <c r="I3" s="627" t="s">
        <v>1086</v>
      </c>
    </row>
    <row r="4" spans="2:9" s="208" customFormat="1" ht="16.5" customHeight="1">
      <c r="B4" s="2448" t="s">
        <v>1331</v>
      </c>
      <c r="C4" s="628" t="s">
        <v>51</v>
      </c>
      <c r="D4" s="1098">
        <v>2782329</v>
      </c>
      <c r="E4" s="850">
        <v>33.200000000000003</v>
      </c>
      <c r="F4" s="1098">
        <v>2812536</v>
      </c>
      <c r="G4" s="850">
        <v>30.1</v>
      </c>
      <c r="H4" s="1098">
        <v>2849467</v>
      </c>
      <c r="I4" s="846">
        <v>35.700000000000003</v>
      </c>
    </row>
    <row r="5" spans="2:9" s="208" customFormat="1" ht="16.5" customHeight="1">
      <c r="B5" s="2448"/>
      <c r="C5" s="628" t="s">
        <v>1332</v>
      </c>
      <c r="D5" s="1098">
        <v>1167618</v>
      </c>
      <c r="E5" s="850">
        <v>13.9</v>
      </c>
      <c r="F5" s="1098">
        <v>2149724</v>
      </c>
      <c r="G5" s="1099">
        <v>23</v>
      </c>
      <c r="H5" s="1098">
        <v>710306</v>
      </c>
      <c r="I5" s="847">
        <v>8.9</v>
      </c>
    </row>
    <row r="6" spans="2:9" s="208" customFormat="1" ht="16.5" customHeight="1">
      <c r="B6" s="2448" t="s">
        <v>1333</v>
      </c>
      <c r="C6" s="629" t="s">
        <v>1334</v>
      </c>
      <c r="D6" s="1098">
        <v>3963836</v>
      </c>
      <c r="E6" s="850">
        <v>47.3</v>
      </c>
      <c r="F6" s="1098">
        <v>3947507</v>
      </c>
      <c r="G6" s="850">
        <v>42.2</v>
      </c>
      <c r="H6" s="1098">
        <v>3978001</v>
      </c>
      <c r="I6" s="846">
        <v>49.8</v>
      </c>
    </row>
    <row r="7" spans="2:9" s="208" customFormat="1" ht="16.5" customHeight="1">
      <c r="B7" s="2448"/>
      <c r="C7" s="628" t="s">
        <v>1335</v>
      </c>
      <c r="D7" s="1098">
        <v>15942</v>
      </c>
      <c r="E7" s="1100">
        <v>0.2</v>
      </c>
      <c r="F7" s="1098">
        <v>15971</v>
      </c>
      <c r="G7" s="1100">
        <v>0.2</v>
      </c>
      <c r="H7" s="1098">
        <v>15804</v>
      </c>
      <c r="I7" s="848">
        <v>0.2</v>
      </c>
    </row>
    <row r="8" spans="2:9" s="208" customFormat="1" ht="16.5" customHeight="1">
      <c r="B8" s="2448" t="s">
        <v>1336</v>
      </c>
      <c r="C8" s="2450"/>
      <c r="D8" s="1098">
        <v>104317</v>
      </c>
      <c r="E8" s="850">
        <v>1.2</v>
      </c>
      <c r="F8" s="1098">
        <v>107556</v>
      </c>
      <c r="G8" s="850">
        <v>1.1000000000000001</v>
      </c>
      <c r="H8" s="1098">
        <v>123610</v>
      </c>
      <c r="I8" s="846">
        <v>1.5</v>
      </c>
    </row>
    <row r="9" spans="2:9" s="208" customFormat="1" ht="16.5" customHeight="1">
      <c r="B9" s="2448" t="s">
        <v>1337</v>
      </c>
      <c r="C9" s="2450"/>
      <c r="D9" s="1098">
        <v>344461</v>
      </c>
      <c r="E9" s="850">
        <v>4.0999999999999996</v>
      </c>
      <c r="F9" s="1098">
        <v>324942</v>
      </c>
      <c r="G9" s="850">
        <v>3.5</v>
      </c>
      <c r="H9" s="1098">
        <v>308986</v>
      </c>
      <c r="I9" s="846">
        <v>3.9</v>
      </c>
    </row>
    <row r="10" spans="2:9" s="208" customFormat="1" ht="16.5" customHeight="1">
      <c r="B10" s="2448" t="s">
        <v>1338</v>
      </c>
      <c r="C10" s="2450"/>
      <c r="D10" s="1101" t="s">
        <v>986</v>
      </c>
      <c r="E10" s="850" t="s">
        <v>986</v>
      </c>
      <c r="F10" s="1101" t="s">
        <v>986</v>
      </c>
      <c r="G10" s="850" t="s">
        <v>986</v>
      </c>
      <c r="H10" s="1101" t="s">
        <v>2315</v>
      </c>
      <c r="I10" s="846" t="s">
        <v>2315</v>
      </c>
    </row>
    <row r="11" spans="2:9" s="208" customFormat="1" ht="16.5" customHeight="1">
      <c r="B11" s="2449" t="s">
        <v>166</v>
      </c>
      <c r="C11" s="628" t="s">
        <v>167</v>
      </c>
      <c r="D11" s="1101" t="s">
        <v>986</v>
      </c>
      <c r="E11" s="850" t="s">
        <v>986</v>
      </c>
      <c r="F11" s="1101" t="s">
        <v>986</v>
      </c>
      <c r="G11" s="850" t="s">
        <v>986</v>
      </c>
      <c r="H11" s="1101" t="s">
        <v>2315</v>
      </c>
      <c r="I11" s="846" t="s">
        <v>2315</v>
      </c>
    </row>
    <row r="12" spans="2:9" s="208" customFormat="1" ht="16.5" customHeight="1">
      <c r="B12" s="2449"/>
      <c r="C12" s="628" t="s">
        <v>1544</v>
      </c>
      <c r="D12" s="1101" t="s">
        <v>986</v>
      </c>
      <c r="E12" s="850" t="s">
        <v>986</v>
      </c>
      <c r="F12" s="1101" t="s">
        <v>986</v>
      </c>
      <c r="G12" s="850" t="s">
        <v>986</v>
      </c>
      <c r="H12" s="1101" t="s">
        <v>2315</v>
      </c>
      <c r="I12" s="846" t="s">
        <v>2315</v>
      </c>
    </row>
    <row r="13" spans="2:9" s="208" customFormat="1" ht="16.5" customHeight="1">
      <c r="B13" s="2448" t="s">
        <v>1545</v>
      </c>
      <c r="C13" s="2450"/>
      <c r="D13" s="1098">
        <v>8378503</v>
      </c>
      <c r="E13" s="1102">
        <v>100</v>
      </c>
      <c r="F13" s="1098">
        <v>9358236</v>
      </c>
      <c r="G13" s="1102">
        <v>100</v>
      </c>
      <c r="H13" s="1098">
        <v>7986174</v>
      </c>
      <c r="I13" s="849">
        <v>100</v>
      </c>
    </row>
    <row r="14" spans="2:9" s="208" customFormat="1" ht="16.5" customHeight="1">
      <c r="B14" s="2448" t="s">
        <v>1546</v>
      </c>
      <c r="C14" s="2450"/>
      <c r="D14" s="1101" t="s">
        <v>986</v>
      </c>
      <c r="E14" s="850" t="s">
        <v>986</v>
      </c>
      <c r="F14" s="1101" t="s">
        <v>986</v>
      </c>
      <c r="G14" s="850" t="s">
        <v>986</v>
      </c>
      <c r="H14" s="1101" t="s">
        <v>2315</v>
      </c>
      <c r="I14" s="846" t="s">
        <v>2315</v>
      </c>
    </row>
    <row r="15" spans="2:9" s="208" customFormat="1" ht="16.5" customHeight="1">
      <c r="B15" s="2448" t="s">
        <v>1053</v>
      </c>
      <c r="C15" s="630" t="s">
        <v>1054</v>
      </c>
      <c r="D15" s="1101" t="s">
        <v>986</v>
      </c>
      <c r="E15" s="850" t="s">
        <v>986</v>
      </c>
      <c r="F15" s="1101" t="s">
        <v>986</v>
      </c>
      <c r="G15" s="850" t="s">
        <v>986</v>
      </c>
      <c r="H15" s="1101" t="s">
        <v>2315</v>
      </c>
      <c r="I15" s="846" t="s">
        <v>2315</v>
      </c>
    </row>
    <row r="16" spans="2:9" s="208" customFormat="1" ht="16.5" customHeight="1">
      <c r="B16" s="2451"/>
      <c r="C16" s="629" t="s">
        <v>1055</v>
      </c>
      <c r="D16" s="1101" t="s">
        <v>986</v>
      </c>
      <c r="E16" s="850" t="s">
        <v>986</v>
      </c>
      <c r="F16" s="1101" t="s">
        <v>986</v>
      </c>
      <c r="G16" s="850" t="s">
        <v>986</v>
      </c>
      <c r="H16" s="1101" t="s">
        <v>2315</v>
      </c>
      <c r="I16" s="846" t="s">
        <v>2315</v>
      </c>
    </row>
    <row r="17" spans="2:10" s="208" customFormat="1" ht="16.5" customHeight="1">
      <c r="B17" s="2448" t="s">
        <v>1547</v>
      </c>
      <c r="C17" s="2450"/>
      <c r="D17" s="1101" t="s">
        <v>986</v>
      </c>
      <c r="E17" s="850" t="s">
        <v>986</v>
      </c>
      <c r="F17" s="1101" t="s">
        <v>986</v>
      </c>
      <c r="G17" s="850" t="s">
        <v>986</v>
      </c>
      <c r="H17" s="1101" t="s">
        <v>2315</v>
      </c>
      <c r="I17" s="846" t="s">
        <v>2315</v>
      </c>
    </row>
    <row r="18" spans="2:10" s="208" customFormat="1" ht="16.5" customHeight="1">
      <c r="B18" s="2446" t="s">
        <v>1565</v>
      </c>
      <c r="C18" s="2447"/>
      <c r="D18" s="1103">
        <v>8378503</v>
      </c>
      <c r="E18" s="1104">
        <v>100</v>
      </c>
      <c r="F18" s="1103">
        <v>9358236</v>
      </c>
      <c r="G18" s="1104">
        <v>100</v>
      </c>
      <c r="H18" s="1103">
        <v>7986174</v>
      </c>
      <c r="I18" s="851">
        <v>100</v>
      </c>
    </row>
    <row r="19" spans="2:10" s="208" customFormat="1">
      <c r="E19" s="209"/>
      <c r="G19" s="2444"/>
      <c r="H19" s="2445"/>
      <c r="I19" s="2445"/>
    </row>
    <row r="20" spans="2:10" s="208" customFormat="1">
      <c r="E20" s="209"/>
      <c r="G20" s="209"/>
      <c r="I20" s="209"/>
    </row>
    <row r="21" spans="2:10" s="208" customFormat="1">
      <c r="E21" s="209"/>
      <c r="G21" s="209"/>
      <c r="I21" s="209"/>
    </row>
    <row r="22" spans="2:10" s="208" customFormat="1"/>
    <row r="23" spans="2:10" s="208" customFormat="1" ht="14.25">
      <c r="B23" s="625" t="s">
        <v>1284</v>
      </c>
      <c r="C23" s="631"/>
      <c r="D23" s="631"/>
      <c r="E23" s="631"/>
      <c r="F23" s="631"/>
      <c r="G23" s="2438" t="s">
        <v>987</v>
      </c>
      <c r="H23" s="2438"/>
      <c r="I23" s="2438"/>
      <c r="J23" s="2438"/>
    </row>
    <row r="24" spans="2:10" s="208" customFormat="1">
      <c r="B24" s="852"/>
      <c r="C24" s="632" t="s">
        <v>1280</v>
      </c>
      <c r="D24" s="632" t="s">
        <v>1280</v>
      </c>
      <c r="E24" s="632" t="s">
        <v>610</v>
      </c>
      <c r="F24" s="632" t="s">
        <v>609</v>
      </c>
      <c r="G24" s="632" t="s">
        <v>1291</v>
      </c>
      <c r="H24" s="632" t="s">
        <v>1285</v>
      </c>
      <c r="I24" s="632" t="s">
        <v>1296</v>
      </c>
      <c r="J24" s="633" t="s">
        <v>155</v>
      </c>
    </row>
    <row r="25" spans="2:10" s="208" customFormat="1">
      <c r="B25" s="853"/>
      <c r="C25" s="634" t="s">
        <v>156</v>
      </c>
      <c r="D25" s="634" t="s">
        <v>77</v>
      </c>
      <c r="E25" s="634" t="s">
        <v>612</v>
      </c>
      <c r="F25" s="635" t="s">
        <v>611</v>
      </c>
      <c r="G25" s="635" t="s">
        <v>78</v>
      </c>
      <c r="H25" s="635" t="s">
        <v>118</v>
      </c>
      <c r="I25" s="634" t="s">
        <v>119</v>
      </c>
      <c r="J25" s="636" t="s">
        <v>120</v>
      </c>
    </row>
    <row r="26" spans="2:10" s="208" customFormat="1" ht="16.5" customHeight="1">
      <c r="B26" s="680" t="s">
        <v>1967</v>
      </c>
      <c r="C26" s="854">
        <v>8255588</v>
      </c>
      <c r="D26" s="854">
        <v>6588343</v>
      </c>
      <c r="E26" s="1105">
        <v>12308813</v>
      </c>
      <c r="F26" s="855">
        <v>0.80400000000000005</v>
      </c>
      <c r="G26" s="1105">
        <v>28449957</v>
      </c>
      <c r="H26" s="856">
        <v>88.3</v>
      </c>
      <c r="I26" s="857" t="s">
        <v>986</v>
      </c>
      <c r="J26" s="858" t="s">
        <v>986</v>
      </c>
    </row>
    <row r="27" spans="2:10" s="208" customFormat="1" ht="16.5" customHeight="1">
      <c r="B27" s="680" t="s">
        <v>2037</v>
      </c>
      <c r="C27" s="854">
        <v>8447933</v>
      </c>
      <c r="D27" s="854">
        <v>6926023</v>
      </c>
      <c r="E27" s="1105">
        <v>12160956</v>
      </c>
      <c r="F27" s="855">
        <v>0.81100000000000005</v>
      </c>
      <c r="G27" s="1105">
        <v>27642290</v>
      </c>
      <c r="H27" s="856">
        <v>90.6</v>
      </c>
      <c r="I27" s="857" t="s">
        <v>986</v>
      </c>
      <c r="J27" s="858" t="s">
        <v>986</v>
      </c>
    </row>
    <row r="28" spans="2:10" s="208" customFormat="1" ht="16.5" customHeight="1">
      <c r="B28" s="680" t="s">
        <v>2192</v>
      </c>
      <c r="C28" s="854">
        <v>8826373</v>
      </c>
      <c r="D28" s="854">
        <v>7180270</v>
      </c>
      <c r="E28" s="1105">
        <v>12279748</v>
      </c>
      <c r="F28" s="855">
        <v>0.81100000000000005</v>
      </c>
      <c r="G28" s="1105">
        <v>29589228</v>
      </c>
      <c r="H28" s="856">
        <v>83.8</v>
      </c>
      <c r="I28" s="857" t="s">
        <v>986</v>
      </c>
      <c r="J28" s="858" t="s">
        <v>986</v>
      </c>
    </row>
    <row r="29" spans="2:10" s="208" customFormat="1">
      <c r="B29" s="1106" t="s">
        <v>2294</v>
      </c>
      <c r="C29" s="1107">
        <v>9398381</v>
      </c>
      <c r="D29" s="1107">
        <v>8139958</v>
      </c>
      <c r="E29" s="1108">
        <v>12706644</v>
      </c>
      <c r="F29" s="1109">
        <v>0.83299999999999996</v>
      </c>
      <c r="G29" s="1108">
        <v>29139742</v>
      </c>
      <c r="H29" s="1110">
        <v>95.2</v>
      </c>
      <c r="I29" s="1122" t="s">
        <v>986</v>
      </c>
      <c r="J29" s="1123" t="s">
        <v>986</v>
      </c>
    </row>
    <row r="30" spans="2:10" s="208" customFormat="1">
      <c r="J30" s="209"/>
    </row>
    <row r="31" spans="2:10" s="208" customFormat="1">
      <c r="J31" s="209"/>
    </row>
    <row r="32" spans="2:10" s="208" customFormat="1">
      <c r="J32" s="209"/>
    </row>
    <row r="33" spans="2:10" s="208" customFormat="1"/>
    <row r="34" spans="2:10" s="208" customFormat="1" ht="14.25">
      <c r="B34" s="625" t="s">
        <v>237</v>
      </c>
      <c r="C34" s="637"/>
      <c r="D34" s="637"/>
      <c r="E34" s="637"/>
      <c r="F34" s="637"/>
      <c r="G34" s="637"/>
      <c r="H34" s="2438" t="s">
        <v>988</v>
      </c>
      <c r="I34" s="1809"/>
      <c r="J34" s="1809"/>
    </row>
    <row r="35" spans="2:10" s="208" customFormat="1">
      <c r="B35" s="642"/>
      <c r="C35" s="2436" t="s">
        <v>1552</v>
      </c>
      <c r="D35" s="2436" t="s">
        <v>1553</v>
      </c>
      <c r="E35" s="638" t="s">
        <v>121</v>
      </c>
      <c r="F35" s="639" t="s">
        <v>122</v>
      </c>
      <c r="G35" s="2436" t="s">
        <v>1554</v>
      </c>
      <c r="H35" s="2437" t="s">
        <v>622</v>
      </c>
      <c r="I35" s="2436" t="s">
        <v>1118</v>
      </c>
      <c r="J35" s="2439" t="s">
        <v>1637</v>
      </c>
    </row>
    <row r="36" spans="2:10" s="208" customFormat="1">
      <c r="B36" s="643"/>
      <c r="C36" s="1416"/>
      <c r="D36" s="1416"/>
      <c r="E36" s="640" t="s">
        <v>123</v>
      </c>
      <c r="F36" s="641" t="s">
        <v>124</v>
      </c>
      <c r="G36" s="1416"/>
      <c r="H36" s="1530"/>
      <c r="I36" s="1416"/>
      <c r="J36" s="1534"/>
    </row>
    <row r="37" spans="2:10" s="208" customFormat="1" ht="16.5" customHeight="1">
      <c r="B37" s="680" t="s">
        <v>1967</v>
      </c>
      <c r="C37" s="859">
        <v>20882760</v>
      </c>
      <c r="D37" s="859">
        <v>20453742</v>
      </c>
      <c r="E37" s="860">
        <v>429018</v>
      </c>
      <c r="F37" s="859">
        <v>50794</v>
      </c>
      <c r="G37" s="860">
        <v>378224</v>
      </c>
      <c r="H37" s="861">
        <v>-1375</v>
      </c>
      <c r="I37" s="859">
        <v>443582</v>
      </c>
      <c r="J37" s="1111" t="s">
        <v>986</v>
      </c>
    </row>
    <row r="38" spans="2:10" s="208" customFormat="1" ht="16.5" customHeight="1">
      <c r="B38" s="680" t="s">
        <v>2037</v>
      </c>
      <c r="C38" s="859">
        <v>19574924</v>
      </c>
      <c r="D38" s="859">
        <v>19033694</v>
      </c>
      <c r="E38" s="860">
        <v>541230</v>
      </c>
      <c r="F38" s="859">
        <v>90991</v>
      </c>
      <c r="G38" s="860">
        <v>450239</v>
      </c>
      <c r="H38" s="861">
        <v>72015</v>
      </c>
      <c r="I38" s="859">
        <v>355881</v>
      </c>
      <c r="J38" s="1111" t="s">
        <v>986</v>
      </c>
    </row>
    <row r="39" spans="2:10" s="208" customFormat="1" ht="16.5" customHeight="1">
      <c r="B39" s="680" t="s">
        <v>2192</v>
      </c>
      <c r="C39" s="859">
        <v>24803697</v>
      </c>
      <c r="D39" s="859">
        <v>24260197</v>
      </c>
      <c r="E39" s="860">
        <v>543500</v>
      </c>
      <c r="F39" s="859">
        <v>41299</v>
      </c>
      <c r="G39" s="860">
        <v>502201</v>
      </c>
      <c r="H39" s="861">
        <v>51962</v>
      </c>
      <c r="I39" s="859">
        <v>508916</v>
      </c>
      <c r="J39" s="1111" t="s">
        <v>986</v>
      </c>
    </row>
    <row r="40" spans="2:10" s="208" customFormat="1">
      <c r="B40" s="1106" t="s">
        <v>2294</v>
      </c>
      <c r="C40" s="1112">
        <v>21012788</v>
      </c>
      <c r="D40" s="1112">
        <v>20478039</v>
      </c>
      <c r="E40" s="1113">
        <v>534749</v>
      </c>
      <c r="F40" s="1112">
        <v>13109</v>
      </c>
      <c r="G40" s="1113">
        <v>521640</v>
      </c>
      <c r="H40" s="1114">
        <v>19439</v>
      </c>
      <c r="I40" s="1112">
        <v>255127</v>
      </c>
      <c r="J40" s="1124" t="s">
        <v>2315</v>
      </c>
    </row>
    <row r="41" spans="2:10" s="208" customFormat="1">
      <c r="B41" s="211"/>
      <c r="C41" s="212"/>
      <c r="D41" s="212"/>
      <c r="E41" s="213"/>
      <c r="F41" s="212"/>
      <c r="G41" s="213"/>
      <c r="H41" s="212"/>
      <c r="I41" s="212"/>
      <c r="J41" s="211"/>
    </row>
    <row r="42" spans="2:10" s="208" customFormat="1">
      <c r="B42" s="211"/>
      <c r="C42" s="212"/>
      <c r="D42" s="212"/>
      <c r="E42" s="213"/>
      <c r="F42" s="212"/>
      <c r="G42" s="213"/>
      <c r="H42" s="212"/>
      <c r="I42" s="212"/>
      <c r="J42" s="211"/>
    </row>
    <row r="43" spans="2:10" s="208" customFormat="1">
      <c r="B43" s="214"/>
      <c r="C43" s="210"/>
      <c r="D43" s="210"/>
    </row>
    <row r="44" spans="2:10" s="208" customFormat="1">
      <c r="B44" s="642"/>
      <c r="C44" s="638" t="s">
        <v>115</v>
      </c>
      <c r="D44" s="638" t="s">
        <v>125</v>
      </c>
      <c r="E44" s="644" t="s">
        <v>1017</v>
      </c>
    </row>
    <row r="45" spans="2:10" s="208" customFormat="1" ht="27">
      <c r="B45" s="643"/>
      <c r="C45" s="640" t="s">
        <v>126</v>
      </c>
      <c r="D45" s="640" t="s">
        <v>127</v>
      </c>
      <c r="E45" s="645" t="s">
        <v>128</v>
      </c>
    </row>
    <row r="46" spans="2:10" s="208" customFormat="1" ht="16.5" customHeight="1">
      <c r="B46" s="680" t="s">
        <v>1967</v>
      </c>
      <c r="C46" s="861" t="s">
        <v>986</v>
      </c>
      <c r="D46" s="861">
        <v>442207</v>
      </c>
      <c r="E46" s="862">
        <v>8009073</v>
      </c>
    </row>
    <row r="47" spans="2:10" s="208" customFormat="1" ht="16.5" customHeight="1">
      <c r="B47" s="680" t="s">
        <v>2037</v>
      </c>
      <c r="C47" s="861">
        <v>4904</v>
      </c>
      <c r="D47" s="861">
        <v>422992</v>
      </c>
      <c r="E47" s="862">
        <v>8378503</v>
      </c>
    </row>
    <row r="48" spans="2:10" s="208" customFormat="1" ht="16.5" customHeight="1">
      <c r="B48" s="680" t="s">
        <v>2192</v>
      </c>
      <c r="C48" s="861" t="s">
        <v>986</v>
      </c>
      <c r="D48" s="861">
        <v>560878</v>
      </c>
      <c r="E48" s="862">
        <v>9358236</v>
      </c>
    </row>
    <row r="49" spans="2:5">
      <c r="B49" s="1106" t="s">
        <v>2294</v>
      </c>
      <c r="C49" s="1125">
        <v>590204</v>
      </c>
      <c r="D49" s="1114">
        <v>-315638</v>
      </c>
      <c r="E49" s="1115">
        <v>7986174</v>
      </c>
    </row>
  </sheetData>
  <mergeCells count="23">
    <mergeCell ref="B18:C18"/>
    <mergeCell ref="C35:C36"/>
    <mergeCell ref="D35:D36"/>
    <mergeCell ref="B4:B5"/>
    <mergeCell ref="B11:B12"/>
    <mergeCell ref="B13:C13"/>
    <mergeCell ref="B14:C14"/>
    <mergeCell ref="B15:B16"/>
    <mergeCell ref="B17:C17"/>
    <mergeCell ref="B6:B7"/>
    <mergeCell ref="B8:C8"/>
    <mergeCell ref="B9:C9"/>
    <mergeCell ref="B10:C10"/>
    <mergeCell ref="D1:I1"/>
    <mergeCell ref="F2:G2"/>
    <mergeCell ref="H2:I2"/>
    <mergeCell ref="G23:J23"/>
    <mergeCell ref="G19:I19"/>
    <mergeCell ref="G35:G36"/>
    <mergeCell ref="H35:H36"/>
    <mergeCell ref="H34:J34"/>
    <mergeCell ref="I35:I36"/>
    <mergeCell ref="J35:J36"/>
  </mergeCells>
  <phoneticPr fontId="6"/>
  <pageMargins left="0.78740157480314965" right="0.78740157480314965" top="0.59055118110236227" bottom="0.59055118110236227" header="0.39370078740157483" footer="0.39370078740157483"/>
  <pageSetup paperSize="9" scale="81" orientation="portrait" useFirstPageNumber="1" r:id="rId1"/>
  <headerFooter alignWithMargins="0">
    <oddHeader>&amp;R&amp;A</oddHeader>
    <oddFooter>&amp;C－５０－</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I51"/>
  <sheetViews>
    <sheetView zoomScaleNormal="100" workbookViewId="0">
      <selection activeCell="D1" sqref="D1"/>
    </sheetView>
  </sheetViews>
  <sheetFormatPr defaultRowHeight="14.45" customHeight="1"/>
  <cols>
    <col min="1" max="1" width="2.125" style="136" customWidth="1"/>
    <col min="2" max="2" width="5.5" style="136" bestFit="1" customWidth="1"/>
    <col min="3" max="3" width="12.875" style="136" customWidth="1"/>
    <col min="4" max="10" width="9" style="136"/>
    <col min="11" max="11" width="10.875" style="136" customWidth="1"/>
    <col min="12" max="16384" width="9" style="136"/>
  </cols>
  <sheetData>
    <row r="1" spans="1:35" s="151" customFormat="1" ht="26.25" customHeight="1">
      <c r="A1" s="147" t="s">
        <v>1087</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row r="3" spans="1:35" ht="16.5" customHeight="1">
      <c r="B3" s="136">
        <v>2004</v>
      </c>
      <c r="C3" s="136" t="s">
        <v>1088</v>
      </c>
      <c r="D3" s="2452" t="s">
        <v>1089</v>
      </c>
      <c r="E3" s="2452"/>
      <c r="F3" s="2452"/>
      <c r="G3" s="2452"/>
      <c r="H3" s="2452"/>
      <c r="I3" s="2452"/>
      <c r="J3" s="2452"/>
      <c r="K3" s="2452"/>
      <c r="L3" s="2452"/>
    </row>
    <row r="4" spans="1:35" ht="16.5" customHeight="1">
      <c r="B4" s="137"/>
      <c r="D4" s="2452" t="s">
        <v>1090</v>
      </c>
      <c r="E4" s="2452"/>
      <c r="F4" s="2452"/>
      <c r="G4" s="2452"/>
      <c r="H4" s="2452"/>
      <c r="I4" s="2452"/>
      <c r="J4" s="2452"/>
      <c r="K4" s="2452"/>
      <c r="L4" s="2452"/>
    </row>
    <row r="5" spans="1:35" ht="16.5" customHeight="1">
      <c r="D5" s="2452" t="s">
        <v>1254</v>
      </c>
      <c r="E5" s="2452"/>
      <c r="F5" s="2452"/>
      <c r="G5" s="2452"/>
      <c r="H5" s="2452"/>
      <c r="I5" s="2452"/>
      <c r="J5" s="2452"/>
      <c r="K5" s="2452"/>
      <c r="L5" s="2452"/>
    </row>
    <row r="6" spans="1:35" ht="16.5" customHeight="1">
      <c r="D6" s="2452" t="s">
        <v>1255</v>
      </c>
      <c r="E6" s="2452"/>
      <c r="F6" s="2452"/>
      <c r="G6" s="2452"/>
      <c r="H6" s="2452"/>
      <c r="I6" s="2452"/>
      <c r="J6" s="2452"/>
      <c r="K6" s="2452"/>
      <c r="L6" s="2452"/>
    </row>
    <row r="7" spans="1:35" ht="16.5" customHeight="1">
      <c r="B7" s="136">
        <v>2005</v>
      </c>
      <c r="C7" s="136" t="s">
        <v>1256</v>
      </c>
      <c r="D7" s="2452" t="s">
        <v>1094</v>
      </c>
      <c r="E7" s="2452"/>
      <c r="F7" s="2452"/>
      <c r="G7" s="2452"/>
      <c r="H7" s="2452"/>
      <c r="I7" s="2452"/>
      <c r="J7" s="2452"/>
      <c r="K7" s="2452"/>
      <c r="L7" s="2452"/>
    </row>
    <row r="8" spans="1:35" ht="16.5" customHeight="1">
      <c r="D8" s="2452" t="s">
        <v>1406</v>
      </c>
      <c r="E8" s="2452"/>
      <c r="F8" s="2452"/>
      <c r="G8" s="2452"/>
      <c r="H8" s="2452"/>
      <c r="I8" s="2452"/>
      <c r="J8" s="2452"/>
      <c r="K8" s="2452"/>
      <c r="L8" s="2452"/>
    </row>
    <row r="9" spans="1:35" ht="16.5" customHeight="1">
      <c r="D9" s="2452" t="s">
        <v>1095</v>
      </c>
      <c r="E9" s="2452"/>
      <c r="F9" s="2452"/>
      <c r="G9" s="2452"/>
      <c r="H9" s="2452"/>
      <c r="I9" s="2452"/>
      <c r="J9" s="2452"/>
      <c r="K9" s="2452"/>
      <c r="L9" s="2452"/>
    </row>
    <row r="10" spans="1:35" ht="16.5" customHeight="1">
      <c r="D10" s="2452" t="s">
        <v>2336</v>
      </c>
      <c r="E10" s="2452"/>
      <c r="F10" s="2452"/>
      <c r="G10" s="2452"/>
      <c r="H10" s="2452"/>
      <c r="I10" s="2452"/>
      <c r="J10" s="2452"/>
      <c r="K10" s="2452"/>
      <c r="L10" s="2452"/>
    </row>
    <row r="11" spans="1:35" ht="16.5" customHeight="1">
      <c r="D11" s="2452" t="s">
        <v>1578</v>
      </c>
      <c r="E11" s="2452"/>
      <c r="F11" s="2452"/>
      <c r="G11" s="2452"/>
      <c r="H11" s="2452"/>
      <c r="I11" s="2452"/>
      <c r="J11" s="2452"/>
      <c r="K11" s="2452"/>
      <c r="L11" s="2452"/>
    </row>
    <row r="12" spans="1:35" ht="16.5" customHeight="1">
      <c r="B12" s="136">
        <v>2006</v>
      </c>
      <c r="C12" s="136" t="s">
        <v>1579</v>
      </c>
      <c r="D12" s="2452" t="s">
        <v>1580</v>
      </c>
      <c r="E12" s="2452"/>
      <c r="F12" s="2452"/>
      <c r="G12" s="2452"/>
      <c r="H12" s="2452"/>
      <c r="I12" s="2452"/>
      <c r="J12" s="2452"/>
      <c r="K12" s="2452"/>
      <c r="L12" s="2452"/>
    </row>
    <row r="13" spans="1:35" ht="16.5" customHeight="1">
      <c r="D13" s="2452" t="s">
        <v>226</v>
      </c>
      <c r="E13" s="2452"/>
      <c r="F13" s="2452"/>
      <c r="G13" s="2452"/>
      <c r="H13" s="2452"/>
      <c r="I13" s="2452"/>
      <c r="J13" s="2452"/>
      <c r="K13" s="2452"/>
      <c r="L13" s="2452"/>
    </row>
    <row r="14" spans="1:35" ht="16.5" customHeight="1">
      <c r="D14" s="2452" t="s">
        <v>225</v>
      </c>
      <c r="E14" s="2452"/>
      <c r="F14" s="2452"/>
      <c r="G14" s="2452"/>
      <c r="H14" s="2452"/>
      <c r="I14" s="2452"/>
      <c r="J14" s="2452"/>
      <c r="K14" s="2452"/>
      <c r="L14" s="2452"/>
    </row>
    <row r="15" spans="1:35" ht="16.5" customHeight="1">
      <c r="D15" s="2452" t="s">
        <v>1407</v>
      </c>
      <c r="E15" s="2452"/>
      <c r="F15" s="2452"/>
      <c r="G15" s="2452"/>
      <c r="H15" s="2452"/>
      <c r="I15" s="2452"/>
      <c r="J15" s="2452"/>
      <c r="K15" s="2452"/>
      <c r="L15" s="2452"/>
    </row>
    <row r="16" spans="1:35" ht="16.5" customHeight="1">
      <c r="D16" s="2452" t="s">
        <v>1788</v>
      </c>
      <c r="E16" s="2452"/>
      <c r="F16" s="2452"/>
      <c r="G16" s="2452"/>
      <c r="H16" s="2452"/>
      <c r="I16" s="2452"/>
      <c r="J16" s="2452"/>
      <c r="K16" s="2452"/>
      <c r="L16" s="2452"/>
    </row>
    <row r="17" spans="2:12" ht="16.5" customHeight="1">
      <c r="B17" s="136">
        <v>2007</v>
      </c>
      <c r="C17" s="136" t="s">
        <v>489</v>
      </c>
      <c r="D17" s="2452" t="s">
        <v>1408</v>
      </c>
      <c r="E17" s="2452"/>
      <c r="F17" s="2452"/>
      <c r="G17" s="2452"/>
      <c r="H17" s="2452"/>
      <c r="I17" s="2452"/>
      <c r="J17" s="2452"/>
      <c r="K17" s="2452"/>
      <c r="L17" s="2452"/>
    </row>
    <row r="18" spans="2:12" ht="16.5" customHeight="1">
      <c r="D18" s="2452" t="s">
        <v>490</v>
      </c>
      <c r="E18" s="2452"/>
      <c r="F18" s="2452"/>
      <c r="G18" s="2452"/>
      <c r="H18" s="2452"/>
      <c r="I18" s="2452"/>
      <c r="J18" s="2452"/>
      <c r="K18" s="2452"/>
      <c r="L18" s="2452"/>
    </row>
    <row r="19" spans="2:12" ht="16.5" customHeight="1">
      <c r="D19" s="2452" t="s">
        <v>1582</v>
      </c>
      <c r="E19" s="2452"/>
      <c r="F19" s="2452"/>
      <c r="G19" s="2452"/>
      <c r="H19" s="2452"/>
      <c r="I19" s="2452"/>
      <c r="J19" s="2452"/>
      <c r="K19" s="2452"/>
      <c r="L19" s="2452"/>
    </row>
    <row r="20" spans="2:12" ht="16.5" customHeight="1">
      <c r="D20" s="2452" t="s">
        <v>1583</v>
      </c>
      <c r="E20" s="2452"/>
      <c r="F20" s="2452"/>
      <c r="G20" s="2452"/>
      <c r="H20" s="2452"/>
      <c r="I20" s="2452"/>
      <c r="J20" s="2452"/>
      <c r="K20" s="2452"/>
      <c r="L20" s="2452"/>
    </row>
    <row r="21" spans="2:12" ht="16.5" customHeight="1">
      <c r="D21" s="2452" t="s">
        <v>1404</v>
      </c>
      <c r="E21" s="2452"/>
      <c r="F21" s="2452"/>
      <c r="G21" s="2452"/>
      <c r="H21" s="2452"/>
      <c r="I21" s="2452"/>
      <c r="J21" s="2452"/>
      <c r="K21" s="2452"/>
      <c r="L21" s="2452"/>
    </row>
    <row r="22" spans="2:12" ht="16.5" customHeight="1">
      <c r="D22" s="2452" t="s">
        <v>1405</v>
      </c>
      <c r="E22" s="2452"/>
      <c r="F22" s="2452"/>
      <c r="G22" s="2452"/>
      <c r="H22" s="2452"/>
      <c r="I22" s="2452"/>
      <c r="J22" s="2452"/>
      <c r="K22" s="2452"/>
      <c r="L22" s="2452"/>
    </row>
    <row r="23" spans="2:12" ht="16.5" customHeight="1">
      <c r="B23" s="136">
        <v>2008</v>
      </c>
      <c r="C23" s="136" t="s">
        <v>971</v>
      </c>
      <c r="D23" s="2452" t="s">
        <v>1227</v>
      </c>
      <c r="E23" s="2452"/>
      <c r="F23" s="2452"/>
      <c r="G23" s="2452"/>
      <c r="H23" s="2452"/>
      <c r="I23" s="2452"/>
      <c r="J23" s="2452"/>
      <c r="K23" s="2452"/>
      <c r="L23" s="2452"/>
    </row>
    <row r="24" spans="2:12" ht="16.5" customHeight="1">
      <c r="D24" s="2452" t="s">
        <v>1228</v>
      </c>
      <c r="E24" s="2452"/>
      <c r="F24" s="2452"/>
      <c r="G24" s="2452"/>
      <c r="H24" s="2452"/>
      <c r="I24" s="2452"/>
      <c r="J24" s="2452"/>
      <c r="K24" s="2452"/>
      <c r="L24" s="2452"/>
    </row>
    <row r="25" spans="2:12" ht="16.5" customHeight="1">
      <c r="D25" s="2452" t="s">
        <v>790</v>
      </c>
      <c r="E25" s="2452"/>
      <c r="F25" s="2452"/>
      <c r="G25" s="2452"/>
      <c r="H25" s="2452"/>
      <c r="I25" s="2452"/>
      <c r="J25" s="2452"/>
      <c r="K25" s="2452"/>
      <c r="L25" s="2452"/>
    </row>
    <row r="26" spans="2:12" ht="16.5" customHeight="1">
      <c r="D26" s="2452" t="s">
        <v>972</v>
      </c>
      <c r="E26" s="2452"/>
      <c r="F26" s="2452"/>
      <c r="G26" s="2452"/>
      <c r="H26" s="2452"/>
      <c r="I26" s="2452"/>
      <c r="J26" s="2452"/>
      <c r="K26" s="2452"/>
      <c r="L26" s="2452"/>
    </row>
    <row r="27" spans="2:12" ht="16.5" customHeight="1">
      <c r="D27" s="2452" t="s">
        <v>66</v>
      </c>
      <c r="E27" s="2452"/>
      <c r="F27" s="2452"/>
      <c r="G27" s="2452"/>
      <c r="H27" s="2452"/>
      <c r="I27" s="2452"/>
      <c r="J27" s="2452"/>
      <c r="K27" s="2452"/>
      <c r="L27" s="2452"/>
    </row>
    <row r="28" spans="2:12" ht="16.5" customHeight="1">
      <c r="D28" s="2452" t="s">
        <v>67</v>
      </c>
      <c r="E28" s="2452"/>
      <c r="F28" s="2452"/>
      <c r="G28" s="2452"/>
      <c r="H28" s="2452"/>
      <c r="I28" s="2452"/>
      <c r="J28" s="2452"/>
      <c r="K28" s="2452"/>
      <c r="L28" s="2452"/>
    </row>
    <row r="29" spans="2:12" ht="16.5" customHeight="1">
      <c r="D29" s="2452" t="s">
        <v>1259</v>
      </c>
      <c r="E29" s="2452"/>
      <c r="F29" s="2452"/>
      <c r="G29" s="2452"/>
      <c r="H29" s="2452"/>
      <c r="I29" s="2452"/>
      <c r="J29" s="2452"/>
      <c r="K29" s="2452"/>
      <c r="L29" s="2452"/>
    </row>
    <row r="30" spans="2:12" ht="16.5" customHeight="1">
      <c r="D30" s="2452" t="s">
        <v>1260</v>
      </c>
      <c r="E30" s="2452"/>
      <c r="F30" s="2452"/>
      <c r="G30" s="2452"/>
      <c r="H30" s="2452"/>
      <c r="I30" s="2452"/>
      <c r="J30" s="2452"/>
      <c r="K30" s="2452"/>
      <c r="L30" s="2452"/>
    </row>
    <row r="31" spans="2:12" ht="16.5" customHeight="1">
      <c r="D31" s="2452" t="s">
        <v>791</v>
      </c>
      <c r="E31" s="2452"/>
      <c r="F31" s="2452"/>
      <c r="G31" s="2452"/>
      <c r="H31" s="2452"/>
      <c r="I31" s="2452"/>
      <c r="J31" s="2452"/>
      <c r="K31" s="2452"/>
      <c r="L31" s="2452"/>
    </row>
    <row r="32" spans="2:12" ht="16.5" customHeight="1">
      <c r="B32" s="136">
        <v>2009</v>
      </c>
      <c r="C32" s="136" t="s">
        <v>1844</v>
      </c>
      <c r="D32" s="2452" t="s">
        <v>1845</v>
      </c>
      <c r="E32" s="2452"/>
      <c r="F32" s="2452"/>
      <c r="G32" s="2452"/>
      <c r="H32" s="2452"/>
      <c r="I32" s="2452"/>
      <c r="J32" s="2452"/>
      <c r="K32" s="2452"/>
      <c r="L32" s="2452"/>
    </row>
    <row r="33" spans="2:12" ht="16.5" customHeight="1">
      <c r="D33" s="2452" t="s">
        <v>2336</v>
      </c>
      <c r="E33" s="2452"/>
      <c r="F33" s="2452"/>
      <c r="G33" s="2452"/>
      <c r="H33" s="2452"/>
      <c r="I33" s="2452"/>
      <c r="J33" s="2452"/>
      <c r="K33" s="2452"/>
      <c r="L33" s="2452"/>
    </row>
    <row r="34" spans="2:12" ht="21.75">
      <c r="D34" s="2453" t="s" ph="1">
        <v>183</v>
      </c>
      <c r="E34" s="2453" ph="1"/>
      <c r="F34" s="2453" ph="1"/>
      <c r="G34" s="2453" ph="1"/>
      <c r="H34" s="2453" ph="1"/>
      <c r="I34" s="2453" ph="1"/>
      <c r="J34" s="2453" ph="1"/>
      <c r="K34" s="2453" ph="1"/>
      <c r="L34" s="2453" ph="1"/>
    </row>
    <row r="35" spans="2:12" ht="16.5" customHeight="1">
      <c r="D35" s="2453" t="s">
        <v>224</v>
      </c>
      <c r="E35" s="2453"/>
      <c r="F35" s="2453"/>
      <c r="G35" s="2453"/>
      <c r="H35" s="2453"/>
      <c r="I35" s="2453"/>
      <c r="J35" s="2453"/>
      <c r="K35" s="2453"/>
      <c r="L35" s="2453"/>
    </row>
    <row r="36" spans="2:12" ht="14.45" customHeight="1">
      <c r="B36" s="136">
        <v>2010</v>
      </c>
      <c r="C36" s="136" t="s">
        <v>1250</v>
      </c>
      <c r="D36" s="2452" t="s">
        <v>1639</v>
      </c>
      <c r="E36" s="2452"/>
      <c r="F36" s="2452"/>
      <c r="G36" s="2452"/>
      <c r="H36" s="2452"/>
      <c r="I36" s="2452"/>
      <c r="J36" s="2452"/>
      <c r="K36" s="2452"/>
      <c r="L36" s="2452"/>
    </row>
    <row r="37" spans="2:12" ht="14.45" customHeight="1">
      <c r="D37" s="2452" t="s">
        <v>1640</v>
      </c>
      <c r="E37" s="2452"/>
      <c r="F37" s="2452"/>
      <c r="G37" s="2452"/>
      <c r="H37" s="2452"/>
      <c r="I37" s="2452"/>
      <c r="J37" s="2452"/>
      <c r="K37" s="2452"/>
    </row>
    <row r="38" spans="2:12" ht="14.45" customHeight="1">
      <c r="D38" s="2452" t="s">
        <v>1251</v>
      </c>
      <c r="E38" s="2452"/>
      <c r="F38" s="2452"/>
      <c r="G38" s="2452"/>
      <c r="H38" s="2452"/>
      <c r="I38" s="2452"/>
      <c r="J38" s="2452"/>
      <c r="K38" s="2452"/>
      <c r="L38" s="2452"/>
    </row>
    <row r="39" spans="2:12" ht="14.45" customHeight="1">
      <c r="D39" s="2452" t="s">
        <v>1638</v>
      </c>
      <c r="E39" s="2452"/>
      <c r="F39" s="2452"/>
      <c r="G39" s="2452"/>
      <c r="H39" s="2452"/>
      <c r="I39" s="2452"/>
      <c r="J39" s="2452"/>
      <c r="K39" s="2452"/>
      <c r="L39" s="2452"/>
    </row>
    <row r="40" spans="2:12" ht="14.45" customHeight="1">
      <c r="B40" s="136">
        <v>2011</v>
      </c>
      <c r="C40" s="136" t="s">
        <v>1427</v>
      </c>
      <c r="D40" s="136" t="s">
        <v>1428</v>
      </c>
    </row>
    <row r="41" spans="2:12" ht="14.45" customHeight="1">
      <c r="D41" s="136" t="s">
        <v>1429</v>
      </c>
    </row>
    <row r="42" spans="2:12" ht="14.45" customHeight="1">
      <c r="D42" s="2452" t="s">
        <v>1430</v>
      </c>
      <c r="E42" s="2452"/>
      <c r="F42" s="2452"/>
      <c r="G42" s="2452"/>
      <c r="H42" s="2452"/>
      <c r="I42" s="2452"/>
      <c r="J42" s="2452"/>
    </row>
    <row r="43" spans="2:12" ht="14.45" customHeight="1">
      <c r="D43" s="2452" t="s">
        <v>1431</v>
      </c>
      <c r="E43" s="2452"/>
      <c r="F43" s="2452"/>
      <c r="G43" s="2452"/>
      <c r="H43" s="2452"/>
      <c r="I43" s="2452"/>
      <c r="J43" s="2452"/>
    </row>
    <row r="44" spans="2:12" ht="14.45" customHeight="1">
      <c r="B44" s="136">
        <v>2012</v>
      </c>
      <c r="C44" s="136" t="s">
        <v>1083</v>
      </c>
      <c r="D44" s="136" t="s">
        <v>300</v>
      </c>
    </row>
    <row r="45" spans="2:12" ht="14.45" customHeight="1">
      <c r="D45" s="136" t="s">
        <v>1305</v>
      </c>
    </row>
    <row r="46" spans="2:12" ht="14.45" customHeight="1">
      <c r="D46" s="136" t="s">
        <v>1306</v>
      </c>
    </row>
    <row r="47" spans="2:12" ht="14.45" customHeight="1">
      <c r="D47" s="136" t="s">
        <v>301</v>
      </c>
    </row>
    <row r="48" spans="2:12" ht="14.45" customHeight="1">
      <c r="B48" s="136">
        <v>2013</v>
      </c>
      <c r="C48" s="136" t="s">
        <v>1926</v>
      </c>
      <c r="D48" s="136" t="s">
        <v>1930</v>
      </c>
    </row>
    <row r="49" spans="4:12" ht="14.45" customHeight="1">
      <c r="D49" s="136" t="s">
        <v>1927</v>
      </c>
    </row>
    <row r="50" spans="4:12" ht="14.45" customHeight="1">
      <c r="D50" s="136" t="s">
        <v>1928</v>
      </c>
    </row>
    <row r="51" spans="4:12" ht="14.45" customHeight="1">
      <c r="D51" s="2452" t="s">
        <v>2336</v>
      </c>
      <c r="E51" s="2452"/>
      <c r="F51" s="2452"/>
      <c r="G51" s="2452"/>
      <c r="H51" s="2452"/>
      <c r="I51" s="2452"/>
      <c r="J51" s="2452"/>
      <c r="K51" s="2452"/>
      <c r="L51" s="2452"/>
    </row>
  </sheetData>
  <mergeCells count="40">
    <mergeCell ref="D3:L3"/>
    <mergeCell ref="D4:L4"/>
    <mergeCell ref="D5:L5"/>
    <mergeCell ref="D6:L6"/>
    <mergeCell ref="D15:L15"/>
    <mergeCell ref="D7:L7"/>
    <mergeCell ref="D8:L8"/>
    <mergeCell ref="D9:L9"/>
    <mergeCell ref="D10:L10"/>
    <mergeCell ref="D18:L18"/>
    <mergeCell ref="D11:L11"/>
    <mergeCell ref="D12:L12"/>
    <mergeCell ref="D13:L13"/>
    <mergeCell ref="D14:L14"/>
    <mergeCell ref="D16:L16"/>
    <mergeCell ref="D17:L17"/>
    <mergeCell ref="D25:L25"/>
    <mergeCell ref="D26:L26"/>
    <mergeCell ref="D27:L27"/>
    <mergeCell ref="D24:L24"/>
    <mergeCell ref="D19:L19"/>
    <mergeCell ref="D20:L20"/>
    <mergeCell ref="D21:L21"/>
    <mergeCell ref="D22:L22"/>
    <mergeCell ref="D23:L23"/>
    <mergeCell ref="D28:L28"/>
    <mergeCell ref="D29:L29"/>
    <mergeCell ref="D30:L30"/>
    <mergeCell ref="D31:L31"/>
    <mergeCell ref="D42:J42"/>
    <mergeCell ref="D36:L36"/>
    <mergeCell ref="D38:L38"/>
    <mergeCell ref="D39:L39"/>
    <mergeCell ref="D37:K37"/>
    <mergeCell ref="D51:L51"/>
    <mergeCell ref="D34:L34"/>
    <mergeCell ref="D35:L35"/>
    <mergeCell ref="D32:L32"/>
    <mergeCell ref="D33:L33"/>
    <mergeCell ref="D43:J43"/>
  </mergeCells>
  <phoneticPr fontId="2" type="Hiragana" alignment="distributed"/>
  <pageMargins left="0.78740157480314965" right="0.8" top="0.59055118110236227" bottom="0.59055118110236227" header="0.39370078740157483" footer="0.39370078740157483"/>
  <pageSetup paperSize="9" scale="92" firstPageNumber="28" orientation="portrait" useFirstPageNumber="1" r:id="rId1"/>
  <headerFooter alignWithMargins="0">
    <oddHeader>&amp;R&amp;A</oddHeader>
    <oddFooter>&amp;C－５１－</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Normal="100" workbookViewId="0">
      <selection activeCell="D21" sqref="D21:L21"/>
    </sheetView>
  </sheetViews>
  <sheetFormatPr defaultRowHeight="14.45" customHeight="1"/>
  <cols>
    <col min="1" max="1" width="2.125" style="136" customWidth="1"/>
    <col min="2" max="2" width="5.5" style="136" bestFit="1" customWidth="1"/>
    <col min="3" max="3" width="12.875" style="136" customWidth="1"/>
    <col min="4" max="10" width="9" style="136"/>
    <col min="11" max="11" width="10.875" style="136" customWidth="1"/>
    <col min="12" max="16384" width="9" style="136"/>
  </cols>
  <sheetData>
    <row r="1" spans="1:35" s="151" customFormat="1" ht="26.25" customHeight="1">
      <c r="A1" s="147" t="s">
        <v>1087</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5.95" customHeight="1"/>
    <row r="3" spans="1:35" ht="16.5" customHeight="1">
      <c r="B3" s="136">
        <v>2014</v>
      </c>
      <c r="C3" s="136" t="s">
        <v>1968</v>
      </c>
      <c r="D3" s="2452" t="s">
        <v>1969</v>
      </c>
      <c r="E3" s="2452"/>
      <c r="F3" s="2452"/>
      <c r="G3" s="2452"/>
      <c r="H3" s="2452"/>
      <c r="I3" s="2452"/>
      <c r="J3" s="2452"/>
      <c r="K3" s="2452"/>
      <c r="L3" s="2452"/>
    </row>
    <row r="4" spans="1:35" ht="16.5" customHeight="1">
      <c r="B4" s="137"/>
      <c r="D4" s="2452" t="s">
        <v>1970</v>
      </c>
      <c r="E4" s="2452"/>
      <c r="F4" s="2452"/>
      <c r="G4" s="2452"/>
      <c r="H4" s="2452"/>
      <c r="I4" s="2452"/>
      <c r="J4" s="2452"/>
      <c r="K4" s="2452"/>
      <c r="L4" s="2452"/>
    </row>
    <row r="5" spans="1:35" ht="16.5" customHeight="1">
      <c r="D5" s="2452" t="s">
        <v>1971</v>
      </c>
      <c r="E5" s="2452"/>
      <c r="F5" s="2452"/>
      <c r="G5" s="2452"/>
      <c r="H5" s="2452"/>
      <c r="I5" s="2452"/>
      <c r="J5" s="2452"/>
      <c r="K5" s="2452"/>
      <c r="L5" s="2452"/>
    </row>
    <row r="6" spans="1:35" ht="16.5" customHeight="1">
      <c r="D6" s="2452" t="s">
        <v>1972</v>
      </c>
      <c r="E6" s="2452"/>
      <c r="F6" s="2452"/>
      <c r="G6" s="2452"/>
      <c r="H6" s="2452"/>
      <c r="I6" s="2452"/>
      <c r="J6" s="2452"/>
      <c r="K6" s="2452"/>
      <c r="L6" s="2452"/>
    </row>
    <row r="7" spans="1:35" ht="16.5" customHeight="1">
      <c r="D7" s="2452" t="s">
        <v>1973</v>
      </c>
      <c r="E7" s="2452"/>
      <c r="F7" s="2452"/>
      <c r="G7" s="2452"/>
      <c r="H7" s="2452"/>
      <c r="I7" s="2452"/>
      <c r="J7" s="2452"/>
      <c r="K7" s="2452"/>
      <c r="L7" s="2452"/>
    </row>
    <row r="8" spans="1:35" ht="16.5" customHeight="1">
      <c r="B8" s="136">
        <v>2015</v>
      </c>
      <c r="C8" s="136" t="s">
        <v>2038</v>
      </c>
      <c r="D8" s="2452" t="s">
        <v>2039</v>
      </c>
      <c r="E8" s="2452"/>
      <c r="F8" s="2452"/>
      <c r="G8" s="2452"/>
      <c r="H8" s="2452"/>
      <c r="I8" s="2452"/>
      <c r="J8" s="2452"/>
      <c r="K8" s="2452"/>
      <c r="L8" s="2452"/>
    </row>
    <row r="9" spans="1:35" ht="16.5" customHeight="1">
      <c r="B9" s="136">
        <v>2016</v>
      </c>
      <c r="C9" s="136" t="s">
        <v>2214</v>
      </c>
      <c r="D9" s="2452" t="s">
        <v>2215</v>
      </c>
      <c r="E9" s="2452"/>
      <c r="F9" s="2452"/>
      <c r="G9" s="2452"/>
      <c r="H9" s="2452"/>
      <c r="I9" s="2452"/>
      <c r="J9" s="2452"/>
      <c r="K9" s="2452"/>
      <c r="L9" s="2452"/>
    </row>
    <row r="10" spans="1:35" ht="16.5" customHeight="1">
      <c r="D10" s="2452" t="s">
        <v>2216</v>
      </c>
      <c r="E10" s="2452"/>
      <c r="F10" s="2452"/>
      <c r="G10" s="2452"/>
      <c r="H10" s="2452"/>
      <c r="I10" s="2452"/>
      <c r="J10" s="2452"/>
      <c r="K10" s="2452"/>
      <c r="L10" s="2452"/>
    </row>
    <row r="11" spans="1:35" ht="16.5" customHeight="1">
      <c r="D11" s="2452" t="s">
        <v>1305</v>
      </c>
      <c r="E11" s="2452"/>
      <c r="F11" s="2452"/>
      <c r="G11" s="2452"/>
      <c r="H11" s="2452"/>
      <c r="I11" s="2452"/>
      <c r="J11" s="2452"/>
      <c r="K11" s="2452"/>
      <c r="L11" s="2452"/>
    </row>
    <row r="12" spans="1:35" ht="16.5" customHeight="1">
      <c r="D12" s="2452" t="s">
        <v>2217</v>
      </c>
      <c r="E12" s="2452"/>
      <c r="F12" s="2452"/>
      <c r="G12" s="2452"/>
      <c r="H12" s="2452"/>
      <c r="I12" s="2452"/>
      <c r="J12" s="2452"/>
      <c r="K12" s="2452"/>
      <c r="L12" s="2452"/>
    </row>
    <row r="13" spans="1:35" ht="16.5" customHeight="1">
      <c r="D13" s="2452" t="s">
        <v>2224</v>
      </c>
      <c r="E13" s="2452"/>
      <c r="F13" s="2452"/>
      <c r="G13" s="2452"/>
      <c r="H13" s="2452"/>
      <c r="I13" s="2452"/>
      <c r="J13" s="2452"/>
      <c r="K13" s="2452"/>
      <c r="L13" s="2452"/>
    </row>
    <row r="14" spans="1:35" ht="16.5" customHeight="1">
      <c r="D14" s="2452" t="s">
        <v>2218</v>
      </c>
      <c r="E14" s="2452"/>
      <c r="F14" s="2452"/>
      <c r="G14" s="2452"/>
      <c r="H14" s="2452"/>
      <c r="I14" s="2452"/>
      <c r="J14" s="2452"/>
      <c r="K14" s="2452"/>
      <c r="L14" s="2452"/>
    </row>
    <row r="15" spans="1:35" ht="16.5" customHeight="1">
      <c r="B15" s="136">
        <v>2017</v>
      </c>
      <c r="C15" s="136" t="s">
        <v>2333</v>
      </c>
      <c r="D15" s="2452" t="s">
        <v>2334</v>
      </c>
      <c r="E15" s="2452"/>
      <c r="F15" s="2452"/>
      <c r="G15" s="2452"/>
      <c r="H15" s="2452"/>
      <c r="I15" s="2452"/>
      <c r="J15" s="2452"/>
      <c r="K15" s="2452"/>
      <c r="L15" s="2452"/>
    </row>
    <row r="16" spans="1:35" ht="16.5" customHeight="1">
      <c r="D16" s="2452" t="s">
        <v>2336</v>
      </c>
      <c r="E16" s="2452"/>
      <c r="F16" s="2452"/>
      <c r="G16" s="2452"/>
      <c r="H16" s="2452"/>
      <c r="I16" s="2452"/>
      <c r="J16" s="2452"/>
      <c r="K16" s="2452"/>
      <c r="L16" s="2452"/>
    </row>
    <row r="17" spans="4:12" ht="16.5" customHeight="1">
      <c r="D17" s="2452" t="s">
        <v>2335</v>
      </c>
      <c r="E17" s="2452"/>
      <c r="F17" s="2452"/>
      <c r="G17" s="2452"/>
      <c r="H17" s="2452"/>
      <c r="I17" s="2452"/>
      <c r="J17" s="2452"/>
      <c r="K17" s="2452"/>
      <c r="L17" s="2452"/>
    </row>
    <row r="18" spans="4:12" ht="16.5" customHeight="1">
      <c r="D18" s="2452"/>
      <c r="E18" s="2452"/>
      <c r="F18" s="2452"/>
      <c r="G18" s="2452"/>
      <c r="H18" s="2452"/>
      <c r="I18" s="2452"/>
      <c r="J18" s="2452"/>
      <c r="K18" s="2452"/>
      <c r="L18" s="2452"/>
    </row>
    <row r="19" spans="4:12" ht="16.5" customHeight="1">
      <c r="D19" s="2452"/>
      <c r="E19" s="2452"/>
      <c r="F19" s="2452"/>
      <c r="G19" s="2452"/>
      <c r="H19" s="2452"/>
      <c r="I19" s="2452"/>
      <c r="J19" s="2452"/>
      <c r="K19" s="2452"/>
      <c r="L19" s="2452"/>
    </row>
    <row r="20" spans="4:12" ht="16.5" customHeight="1">
      <c r="D20" s="2452"/>
      <c r="E20" s="2452"/>
      <c r="F20" s="2452"/>
      <c r="G20" s="2452"/>
      <c r="H20" s="2452"/>
      <c r="I20" s="2452"/>
      <c r="J20" s="2452"/>
      <c r="K20" s="2452"/>
      <c r="L20" s="2452"/>
    </row>
    <row r="21" spans="4:12" ht="16.5" customHeight="1">
      <c r="D21" s="2452"/>
      <c r="E21" s="2452"/>
      <c r="F21" s="2452"/>
      <c r="G21" s="2452"/>
      <c r="H21" s="2452"/>
      <c r="I21" s="2452"/>
      <c r="J21" s="2452"/>
      <c r="K21" s="2452"/>
      <c r="L21" s="2452"/>
    </row>
    <row r="22" spans="4:12" ht="16.5" customHeight="1">
      <c r="D22" s="2452"/>
      <c r="E22" s="2452"/>
      <c r="F22" s="2452"/>
      <c r="G22" s="2452"/>
      <c r="H22" s="2452"/>
      <c r="I22" s="2452"/>
      <c r="J22" s="2452"/>
      <c r="K22" s="2452"/>
      <c r="L22" s="2452"/>
    </row>
    <row r="23" spans="4:12" ht="16.5" customHeight="1">
      <c r="D23" s="2452"/>
      <c r="E23" s="2452"/>
      <c r="F23" s="2452"/>
      <c r="G23" s="2452"/>
      <c r="H23" s="2452"/>
      <c r="I23" s="2452"/>
      <c r="J23" s="2452"/>
      <c r="K23" s="2452"/>
      <c r="L23" s="2452"/>
    </row>
    <row r="24" spans="4:12" ht="16.5" customHeight="1">
      <c r="D24" s="2452"/>
      <c r="E24" s="2452"/>
      <c r="F24" s="2452"/>
      <c r="G24" s="2452"/>
      <c r="H24" s="2452"/>
      <c r="I24" s="2452"/>
      <c r="J24" s="2452"/>
      <c r="K24" s="2452"/>
      <c r="L24" s="2452"/>
    </row>
    <row r="25" spans="4:12" ht="16.5" customHeight="1">
      <c r="D25" s="2452"/>
      <c r="E25" s="2452"/>
      <c r="F25" s="2452"/>
      <c r="G25" s="2452"/>
      <c r="H25" s="2452"/>
      <c r="I25" s="2452"/>
      <c r="J25" s="2452"/>
      <c r="K25" s="2452"/>
      <c r="L25" s="2452"/>
    </row>
    <row r="26" spans="4:12" ht="16.5" customHeight="1">
      <c r="D26" s="2452"/>
      <c r="E26" s="2452"/>
      <c r="F26" s="2452"/>
      <c r="G26" s="2452"/>
      <c r="H26" s="2452"/>
      <c r="I26" s="2452"/>
      <c r="J26" s="2452"/>
      <c r="K26" s="2452"/>
      <c r="L26" s="2452"/>
    </row>
    <row r="27" spans="4:12" ht="16.5" customHeight="1">
      <c r="D27" s="2452"/>
      <c r="E27" s="2452"/>
      <c r="F27" s="2452"/>
      <c r="G27" s="2452"/>
      <c r="H27" s="2452"/>
      <c r="I27" s="2452"/>
      <c r="J27" s="2452"/>
      <c r="K27" s="2452"/>
      <c r="L27" s="2452"/>
    </row>
    <row r="28" spans="4:12" ht="16.5" customHeight="1">
      <c r="D28" s="2452"/>
      <c r="E28" s="2452"/>
      <c r="F28" s="2452"/>
      <c r="G28" s="2452"/>
      <c r="H28" s="2452"/>
      <c r="I28" s="2452"/>
      <c r="J28" s="2452"/>
      <c r="K28" s="2452"/>
      <c r="L28" s="2452"/>
    </row>
    <row r="29" spans="4:12" ht="16.5" customHeight="1">
      <c r="D29" s="2452"/>
      <c r="E29" s="2452"/>
      <c r="F29" s="2452"/>
      <c r="G29" s="2452"/>
      <c r="H29" s="2452"/>
      <c r="I29" s="2452"/>
      <c r="J29" s="2452"/>
      <c r="K29" s="2452"/>
      <c r="L29" s="2452"/>
    </row>
    <row r="30" spans="4:12" ht="16.5" customHeight="1">
      <c r="D30" s="2452"/>
      <c r="E30" s="2452"/>
      <c r="F30" s="2452"/>
      <c r="G30" s="2452"/>
      <c r="H30" s="2452"/>
      <c r="I30" s="2452"/>
      <c r="J30" s="2452"/>
      <c r="K30" s="2452"/>
      <c r="L30" s="2452"/>
    </row>
    <row r="31" spans="4:12" ht="16.5" customHeight="1">
      <c r="D31" s="2452"/>
      <c r="E31" s="2452"/>
      <c r="F31" s="2452"/>
      <c r="G31" s="2452"/>
      <c r="H31" s="2452"/>
      <c r="I31" s="2452"/>
      <c r="J31" s="2452"/>
      <c r="K31" s="2452"/>
      <c r="L31" s="2452"/>
    </row>
    <row r="32" spans="4:12" ht="16.5" customHeight="1">
      <c r="D32" s="2452"/>
      <c r="E32" s="2452"/>
      <c r="F32" s="2452"/>
      <c r="G32" s="2452"/>
      <c r="H32" s="2452"/>
      <c r="I32" s="2452"/>
      <c r="J32" s="2452"/>
      <c r="K32" s="2452"/>
      <c r="L32" s="2452"/>
    </row>
    <row r="33" spans="4:12" ht="16.5" customHeight="1">
      <c r="D33" s="2452"/>
      <c r="E33" s="2452"/>
      <c r="F33" s="2452"/>
      <c r="G33" s="2452"/>
      <c r="H33" s="2452"/>
      <c r="I33" s="2452"/>
      <c r="J33" s="2452"/>
      <c r="K33" s="2452"/>
      <c r="L33" s="2452"/>
    </row>
    <row r="34" spans="4:12" ht="21.75">
      <c r="D34" s="2453" ph="1"/>
      <c r="E34" s="2453" ph="1"/>
      <c r="F34" s="2453" ph="1"/>
      <c r="G34" s="2453" ph="1"/>
      <c r="H34" s="2453" ph="1"/>
      <c r="I34" s="2453" ph="1"/>
      <c r="J34" s="2453" ph="1"/>
      <c r="K34" s="2453" ph="1"/>
      <c r="L34" s="2453" ph="1"/>
    </row>
    <row r="35" spans="4:12" ht="16.5" customHeight="1">
      <c r="D35" s="2453"/>
      <c r="E35" s="2453"/>
      <c r="F35" s="2453"/>
      <c r="G35" s="2453"/>
      <c r="H35" s="2453"/>
      <c r="I35" s="2453"/>
      <c r="J35" s="2453"/>
      <c r="K35" s="2453"/>
      <c r="L35" s="2453"/>
    </row>
    <row r="36" spans="4:12" ht="14.45" customHeight="1">
      <c r="D36" s="2452"/>
      <c r="E36" s="2452"/>
      <c r="F36" s="2452"/>
      <c r="G36" s="2452"/>
      <c r="H36" s="2452"/>
      <c r="I36" s="2452"/>
      <c r="J36" s="2452"/>
      <c r="K36" s="2452"/>
      <c r="L36" s="2452"/>
    </row>
    <row r="37" spans="4:12" ht="14.45" customHeight="1">
      <c r="D37" s="2452"/>
      <c r="E37" s="2452"/>
      <c r="F37" s="2452"/>
      <c r="G37" s="2452"/>
      <c r="H37" s="2452"/>
      <c r="I37" s="2452"/>
      <c r="J37" s="2452"/>
      <c r="K37" s="2452"/>
    </row>
    <row r="38" spans="4:12" ht="14.45" customHeight="1">
      <c r="D38" s="2452"/>
      <c r="E38" s="2452"/>
      <c r="F38" s="2452"/>
      <c r="G38" s="2452"/>
      <c r="H38" s="2452"/>
      <c r="I38" s="2452"/>
      <c r="J38" s="2452"/>
      <c r="K38" s="2452"/>
      <c r="L38" s="2452"/>
    </row>
    <row r="39" spans="4:12" ht="14.45" customHeight="1">
      <c r="D39" s="2452"/>
      <c r="E39" s="2452"/>
      <c r="F39" s="2452"/>
      <c r="G39" s="2452"/>
      <c r="H39" s="2452"/>
      <c r="I39" s="2452"/>
      <c r="J39" s="2452"/>
      <c r="K39" s="2452"/>
      <c r="L39" s="2452"/>
    </row>
    <row r="42" spans="4:12" ht="14.45" customHeight="1">
      <c r="D42" s="2452"/>
      <c r="E42" s="2452"/>
      <c r="F42" s="2452"/>
      <c r="G42" s="2452"/>
      <c r="H42" s="2452"/>
      <c r="I42" s="2452"/>
      <c r="J42" s="2452"/>
    </row>
    <row r="43" spans="4:12" ht="14.45" customHeight="1">
      <c r="D43" s="2452"/>
      <c r="E43" s="2452"/>
      <c r="F43" s="2452"/>
      <c r="G43" s="2452"/>
      <c r="H43" s="2452"/>
      <c r="I43" s="2452"/>
      <c r="J43" s="2452"/>
    </row>
    <row r="51" spans="4:12" ht="14.45" customHeight="1">
      <c r="D51" s="2452"/>
      <c r="E51" s="2452"/>
      <c r="F51" s="2452"/>
      <c r="G51" s="2452"/>
      <c r="H51" s="2452"/>
      <c r="I51" s="2452"/>
      <c r="J51" s="2452"/>
      <c r="K51" s="2452"/>
      <c r="L51" s="2452"/>
    </row>
  </sheetData>
  <mergeCells count="40">
    <mergeCell ref="D8:L8"/>
    <mergeCell ref="D3:L3"/>
    <mergeCell ref="D4:L4"/>
    <mergeCell ref="D5:L5"/>
    <mergeCell ref="D6:L6"/>
    <mergeCell ref="D7:L7"/>
    <mergeCell ref="D20:L20"/>
    <mergeCell ref="D9:L9"/>
    <mergeCell ref="D10:L10"/>
    <mergeCell ref="D11:L11"/>
    <mergeCell ref="D12:L12"/>
    <mergeCell ref="D13:L13"/>
    <mergeCell ref="D14:L14"/>
    <mergeCell ref="D15:L15"/>
    <mergeCell ref="D16:L16"/>
    <mergeCell ref="D17:L17"/>
    <mergeCell ref="D18:L18"/>
    <mergeCell ref="D19:L19"/>
    <mergeCell ref="D32:L32"/>
    <mergeCell ref="D21:L21"/>
    <mergeCell ref="D22:L22"/>
    <mergeCell ref="D23:L23"/>
    <mergeCell ref="D24:L24"/>
    <mergeCell ref="D25:L25"/>
    <mergeCell ref="D26:L26"/>
    <mergeCell ref="D27:L27"/>
    <mergeCell ref="D28:L28"/>
    <mergeCell ref="D29:L29"/>
    <mergeCell ref="D30:L30"/>
    <mergeCell ref="D31:L31"/>
    <mergeCell ref="D39:L39"/>
    <mergeCell ref="D42:J42"/>
    <mergeCell ref="D43:J43"/>
    <mergeCell ref="D51:L51"/>
    <mergeCell ref="D33:L33"/>
    <mergeCell ref="D34:L34"/>
    <mergeCell ref="D35:L35"/>
    <mergeCell ref="D36:L36"/>
    <mergeCell ref="D37:K37"/>
    <mergeCell ref="D38:L38"/>
  </mergeCells>
  <phoneticPr fontId="2"/>
  <pageMargins left="0.78740157480314965" right="0.8" top="0.59055118110236227" bottom="0.59055118110236227" header="0.39370078740157483" footer="0.39370078740157483"/>
  <pageSetup paperSize="9" scale="92" firstPageNumber="28" orientation="portrait" useFirstPageNumber="1" r:id="rId1"/>
  <headerFooter alignWithMargins="0">
    <oddHeader>&amp;R&amp;A</oddHeader>
    <oddFooter>&amp;C－５２－</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I48"/>
  <sheetViews>
    <sheetView zoomScaleNormal="100" workbookViewId="0"/>
  </sheetViews>
  <sheetFormatPr defaultRowHeight="14.45" customHeight="1"/>
  <cols>
    <col min="1" max="1" width="1.75" style="136" customWidth="1"/>
    <col min="2" max="2" width="5.5" style="136" bestFit="1" customWidth="1"/>
    <col min="3" max="3" width="12.875" style="136" customWidth="1"/>
    <col min="4" max="4" width="58" style="136" bestFit="1" customWidth="1"/>
    <col min="5" max="16384" width="9" style="136"/>
  </cols>
  <sheetData>
    <row r="1" spans="1:35" s="151" customFormat="1" ht="26.25" customHeight="1">
      <c r="A1" s="147" t="s">
        <v>1746</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7.25">
      <c r="B2" s="135"/>
    </row>
    <row r="3" spans="1:35" ht="17.100000000000001" customHeight="1">
      <c r="B3" s="137">
        <v>1955</v>
      </c>
      <c r="C3" s="137" t="s">
        <v>1409</v>
      </c>
      <c r="D3" s="136" t="s">
        <v>1392</v>
      </c>
    </row>
    <row r="4" spans="1:35" ht="17.100000000000001" customHeight="1">
      <c r="B4" s="137"/>
      <c r="C4" s="137"/>
      <c r="D4" s="136" t="s">
        <v>1410</v>
      </c>
    </row>
    <row r="5" spans="1:35" ht="17.100000000000001" customHeight="1">
      <c r="B5" s="137">
        <v>1960</v>
      </c>
      <c r="C5" s="137" t="s">
        <v>1411</v>
      </c>
      <c r="D5" s="136" t="s">
        <v>1412</v>
      </c>
    </row>
    <row r="6" spans="1:35" ht="17.100000000000001" customHeight="1">
      <c r="B6" s="137">
        <v>1961</v>
      </c>
      <c r="C6" s="137" t="s">
        <v>1413</v>
      </c>
      <c r="D6" s="136" t="s">
        <v>1414</v>
      </c>
    </row>
    <row r="7" spans="1:35" ht="17.100000000000001" customHeight="1">
      <c r="B7" s="137">
        <v>1962</v>
      </c>
      <c r="C7" s="137" t="s">
        <v>1415</v>
      </c>
      <c r="D7" s="136" t="s">
        <v>1416</v>
      </c>
    </row>
    <row r="8" spans="1:35" ht="17.100000000000001" customHeight="1">
      <c r="B8" s="137">
        <v>1965</v>
      </c>
      <c r="C8" s="137" t="s">
        <v>1399</v>
      </c>
      <c r="D8" s="136" t="s">
        <v>1400</v>
      </c>
    </row>
    <row r="9" spans="1:35" ht="17.100000000000001" customHeight="1">
      <c r="B9" s="137">
        <v>1967</v>
      </c>
      <c r="C9" s="137" t="s">
        <v>1401</v>
      </c>
      <c r="D9" s="136" t="s">
        <v>1402</v>
      </c>
    </row>
    <row r="10" spans="1:35" ht="17.100000000000001" customHeight="1">
      <c r="B10" s="137">
        <v>1968</v>
      </c>
      <c r="C10" s="137" t="s">
        <v>197</v>
      </c>
      <c r="D10" s="136" t="s">
        <v>198</v>
      </c>
    </row>
    <row r="11" spans="1:35" ht="17.100000000000001" customHeight="1">
      <c r="B11" s="137">
        <v>1969</v>
      </c>
      <c r="C11" s="137" t="s">
        <v>199</v>
      </c>
      <c r="D11" s="136" t="s">
        <v>200</v>
      </c>
    </row>
    <row r="12" spans="1:35" ht="17.100000000000001" customHeight="1">
      <c r="B12" s="137">
        <v>1970</v>
      </c>
      <c r="C12" s="137" t="s">
        <v>201</v>
      </c>
      <c r="D12" s="136" t="s">
        <v>1709</v>
      </c>
    </row>
    <row r="13" spans="1:35" ht="17.100000000000001" customHeight="1">
      <c r="B13" s="137"/>
      <c r="C13" s="137"/>
      <c r="D13" s="136" t="s">
        <v>202</v>
      </c>
    </row>
    <row r="14" spans="1:35" ht="17.100000000000001" customHeight="1">
      <c r="B14" s="137">
        <v>1972</v>
      </c>
      <c r="C14" s="137" t="s">
        <v>203</v>
      </c>
      <c r="D14" s="136" t="s">
        <v>204</v>
      </c>
    </row>
    <row r="15" spans="1:35" ht="17.100000000000001" customHeight="1">
      <c r="B15" s="137">
        <v>1974</v>
      </c>
      <c r="C15" s="137" t="s">
        <v>205</v>
      </c>
      <c r="D15" s="136" t="s">
        <v>206</v>
      </c>
    </row>
    <row r="16" spans="1:35" ht="17.100000000000001" customHeight="1">
      <c r="B16" s="137">
        <v>1975</v>
      </c>
      <c r="C16" s="137" t="s">
        <v>207</v>
      </c>
      <c r="D16" s="138" t="s">
        <v>1710</v>
      </c>
    </row>
    <row r="17" spans="2:4" ht="17.100000000000001" customHeight="1">
      <c r="B17" s="137"/>
      <c r="C17" s="137"/>
      <c r="D17" s="138" t="s">
        <v>1711</v>
      </c>
    </row>
    <row r="18" spans="2:4" ht="17.100000000000001" customHeight="1">
      <c r="B18" s="137"/>
      <c r="C18" s="137"/>
      <c r="D18" s="138" t="s">
        <v>208</v>
      </c>
    </row>
    <row r="19" spans="2:4" ht="17.100000000000001" customHeight="1">
      <c r="B19" s="137"/>
      <c r="C19" s="137"/>
      <c r="D19" s="138" t="s">
        <v>209</v>
      </c>
    </row>
    <row r="20" spans="2:4" ht="17.100000000000001" customHeight="1">
      <c r="B20" s="137">
        <v>1976</v>
      </c>
      <c r="C20" s="137" t="s">
        <v>1377</v>
      </c>
      <c r="D20" s="136" t="s">
        <v>1378</v>
      </c>
    </row>
    <row r="21" spans="2:4" ht="17.100000000000001" customHeight="1">
      <c r="B21" s="137">
        <v>1978</v>
      </c>
      <c r="C21" s="137" t="s">
        <v>1379</v>
      </c>
      <c r="D21" s="136" t="s">
        <v>1380</v>
      </c>
    </row>
    <row r="22" spans="2:4" ht="17.100000000000001" customHeight="1">
      <c r="B22" s="137">
        <v>1979</v>
      </c>
      <c r="C22" s="137" t="s">
        <v>1381</v>
      </c>
      <c r="D22" s="138" t="s">
        <v>1712</v>
      </c>
    </row>
    <row r="23" spans="2:4" ht="17.100000000000001" customHeight="1">
      <c r="B23" s="137"/>
      <c r="C23" s="137"/>
      <c r="D23" s="138" t="s">
        <v>1382</v>
      </c>
    </row>
    <row r="24" spans="2:4" ht="17.100000000000001" customHeight="1">
      <c r="B24" s="137"/>
      <c r="C24" s="137"/>
      <c r="D24" s="138" t="s">
        <v>1383</v>
      </c>
    </row>
    <row r="25" spans="2:4" ht="17.100000000000001" customHeight="1">
      <c r="B25" s="137"/>
      <c r="C25" s="137"/>
      <c r="D25" s="138" t="s">
        <v>1384</v>
      </c>
    </row>
    <row r="26" spans="2:4" ht="17.100000000000001" customHeight="1">
      <c r="B26" s="137">
        <v>1981</v>
      </c>
      <c r="C26" s="137" t="s">
        <v>1385</v>
      </c>
      <c r="D26" s="136" t="s">
        <v>1386</v>
      </c>
    </row>
    <row r="27" spans="2:4" ht="17.100000000000001" customHeight="1">
      <c r="B27" s="137">
        <v>1982</v>
      </c>
      <c r="C27" s="137" t="s">
        <v>1387</v>
      </c>
      <c r="D27" s="136" t="s">
        <v>1713</v>
      </c>
    </row>
    <row r="28" spans="2:4" ht="17.100000000000001" customHeight="1">
      <c r="B28" s="137"/>
      <c r="C28" s="137"/>
      <c r="D28" s="136" t="s">
        <v>1388</v>
      </c>
    </row>
    <row r="29" spans="2:4" ht="17.100000000000001" customHeight="1">
      <c r="B29" s="137">
        <v>1983</v>
      </c>
      <c r="C29" s="137" t="s">
        <v>1389</v>
      </c>
      <c r="D29" s="138" t="s">
        <v>1714</v>
      </c>
    </row>
    <row r="30" spans="2:4" ht="17.100000000000001" customHeight="1">
      <c r="B30" s="137"/>
      <c r="C30" s="137"/>
      <c r="D30" s="138" t="s">
        <v>1531</v>
      </c>
    </row>
    <row r="31" spans="2:4" ht="17.100000000000001" customHeight="1">
      <c r="B31" s="137"/>
      <c r="C31" s="137"/>
      <c r="D31" s="138" t="s">
        <v>1532</v>
      </c>
    </row>
    <row r="32" spans="2:4" ht="17.100000000000001" customHeight="1">
      <c r="B32" s="137"/>
      <c r="C32" s="137"/>
      <c r="D32" s="138" t="s">
        <v>1533</v>
      </c>
    </row>
    <row r="33" spans="2:4" ht="17.100000000000001" customHeight="1">
      <c r="B33" s="137"/>
      <c r="C33" s="137"/>
      <c r="D33" s="138" t="s">
        <v>1534</v>
      </c>
    </row>
    <row r="34" spans="2:4" ht="17.100000000000001" customHeight="1">
      <c r="B34" s="137">
        <v>1984</v>
      </c>
      <c r="C34" s="137" t="s">
        <v>1535</v>
      </c>
      <c r="D34" s="136" t="s">
        <v>1715</v>
      </c>
    </row>
    <row r="35" spans="2:4" ht="17.100000000000001" customHeight="1">
      <c r="B35" s="137">
        <v>1985</v>
      </c>
      <c r="C35" s="137" t="s">
        <v>1536</v>
      </c>
      <c r="D35" s="136" t="s">
        <v>1537</v>
      </c>
    </row>
    <row r="36" spans="2:4" ht="17.100000000000001" customHeight="1">
      <c r="B36" s="137">
        <v>1986</v>
      </c>
      <c r="C36" s="137" t="s">
        <v>1538</v>
      </c>
      <c r="D36" s="136" t="s">
        <v>1716</v>
      </c>
    </row>
    <row r="37" spans="2:4" ht="17.100000000000001" customHeight="1">
      <c r="B37" s="137"/>
      <c r="C37" s="137"/>
      <c r="D37" s="136" t="s">
        <v>1539</v>
      </c>
    </row>
    <row r="38" spans="2:4" ht="17.100000000000001" customHeight="1">
      <c r="B38" s="137">
        <v>1987</v>
      </c>
      <c r="C38" s="137" t="s">
        <v>1540</v>
      </c>
      <c r="D38" s="136" t="s">
        <v>1732</v>
      </c>
    </row>
    <row r="39" spans="2:4" ht="17.100000000000001" customHeight="1">
      <c r="B39" s="137">
        <v>1988</v>
      </c>
      <c r="C39" s="137" t="s">
        <v>1733</v>
      </c>
      <c r="D39" s="136" t="s">
        <v>1734</v>
      </c>
    </row>
    <row r="40" spans="2:4" ht="17.100000000000001" customHeight="1">
      <c r="B40" s="137"/>
      <c r="C40" s="137"/>
      <c r="D40" s="136" t="s">
        <v>1735</v>
      </c>
    </row>
    <row r="41" spans="2:4" ht="17.100000000000001" customHeight="1">
      <c r="B41" s="137">
        <v>1989</v>
      </c>
      <c r="C41" s="137" t="s">
        <v>1736</v>
      </c>
      <c r="D41" s="136" t="s">
        <v>1737</v>
      </c>
    </row>
    <row r="42" spans="2:4" ht="17.100000000000001" customHeight="1">
      <c r="B42" s="137"/>
      <c r="C42" s="137"/>
      <c r="D42" s="136" t="s">
        <v>1738</v>
      </c>
    </row>
    <row r="43" spans="2:4" ht="17.100000000000001" customHeight="1">
      <c r="B43" s="137">
        <v>1990</v>
      </c>
      <c r="C43" s="137" t="s">
        <v>1739</v>
      </c>
      <c r="D43" s="136" t="s">
        <v>989</v>
      </c>
    </row>
    <row r="44" spans="2:4" ht="17.100000000000001" customHeight="1">
      <c r="B44" s="137"/>
      <c r="C44" s="137"/>
      <c r="D44" s="136" t="s">
        <v>1740</v>
      </c>
    </row>
    <row r="45" spans="2:4" ht="17.100000000000001" customHeight="1">
      <c r="B45" s="137">
        <v>1991</v>
      </c>
      <c r="C45" s="137" t="s">
        <v>1741</v>
      </c>
      <c r="D45" s="136" t="s">
        <v>1742</v>
      </c>
    </row>
    <row r="46" spans="2:4" ht="17.100000000000001" customHeight="1">
      <c r="B46" s="137">
        <v>1992</v>
      </c>
      <c r="C46" s="137" t="s">
        <v>1743</v>
      </c>
      <c r="D46" s="136" t="s">
        <v>990</v>
      </c>
    </row>
    <row r="47" spans="2:4" ht="16.5" customHeight="1">
      <c r="B47" s="137"/>
      <c r="C47" s="137"/>
      <c r="D47" s="136" t="s">
        <v>1744</v>
      </c>
    </row>
    <row r="48" spans="2:4" ht="17.100000000000001" customHeight="1">
      <c r="B48" s="137"/>
      <c r="C48" s="137"/>
      <c r="D48" s="136" t="s">
        <v>1745</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&amp;C－５３－</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B2:E42"/>
  <sheetViews>
    <sheetView zoomScaleNormal="100" workbookViewId="0">
      <selection activeCell="Z24" sqref="Z24"/>
    </sheetView>
  </sheetViews>
  <sheetFormatPr defaultRowHeight="14.25"/>
  <cols>
    <col min="1" max="1" width="1.75" style="136" customWidth="1"/>
    <col min="2" max="2" width="7.25" style="136" customWidth="1"/>
    <col min="3" max="3" width="12.875" style="136" customWidth="1"/>
    <col min="4" max="4" width="71.25" style="136" customWidth="1"/>
    <col min="5" max="5" width="2.625" style="136" customWidth="1"/>
    <col min="6" max="16384" width="9" style="136"/>
  </cols>
  <sheetData>
    <row r="2" spans="2:4" ht="16.5" customHeight="1">
      <c r="B2" s="137">
        <v>1993</v>
      </c>
      <c r="C2" s="136" t="s">
        <v>991</v>
      </c>
      <c r="D2" s="138" t="s">
        <v>309</v>
      </c>
    </row>
    <row r="3" spans="2:4" ht="17.100000000000001" customHeight="1">
      <c r="B3" s="137"/>
      <c r="C3" s="137"/>
      <c r="D3" s="138" t="s">
        <v>992</v>
      </c>
    </row>
    <row r="4" spans="2:4" ht="17.100000000000001" customHeight="1">
      <c r="B4" s="137"/>
      <c r="C4" s="137"/>
      <c r="D4" s="138" t="s">
        <v>993</v>
      </c>
    </row>
    <row r="5" spans="2:4" ht="17.100000000000001" customHeight="1">
      <c r="B5" s="137"/>
      <c r="C5" s="137"/>
      <c r="D5" s="138" t="s">
        <v>994</v>
      </c>
    </row>
    <row r="6" spans="2:4" ht="17.100000000000001" customHeight="1">
      <c r="B6" s="137">
        <v>1994</v>
      </c>
      <c r="C6" s="136" t="s">
        <v>995</v>
      </c>
      <c r="D6" s="136" t="s">
        <v>996</v>
      </c>
    </row>
    <row r="7" spans="2:4" ht="17.100000000000001" customHeight="1">
      <c r="B7" s="137">
        <v>1995</v>
      </c>
      <c r="C7" s="136" t="s">
        <v>997</v>
      </c>
      <c r="D7" s="136" t="s">
        <v>310</v>
      </c>
    </row>
    <row r="8" spans="2:4" ht="17.100000000000001" customHeight="1">
      <c r="B8" s="137"/>
      <c r="C8" s="137"/>
      <c r="D8" s="136" t="s">
        <v>998</v>
      </c>
    </row>
    <row r="9" spans="2:4" ht="17.100000000000001" customHeight="1">
      <c r="B9" s="137"/>
      <c r="C9" s="137"/>
      <c r="D9" s="136" t="s">
        <v>999</v>
      </c>
    </row>
    <row r="10" spans="2:4" ht="17.100000000000001" customHeight="1">
      <c r="B10" s="137">
        <v>1996</v>
      </c>
      <c r="C10" s="136" t="s">
        <v>1000</v>
      </c>
      <c r="D10" s="136" t="s">
        <v>1753</v>
      </c>
    </row>
    <row r="11" spans="2:4" ht="17.100000000000001" customHeight="1">
      <c r="B11" s="137"/>
      <c r="C11" s="137"/>
      <c r="D11" s="136" t="s">
        <v>1001</v>
      </c>
    </row>
    <row r="12" spans="2:4" ht="17.100000000000001" customHeight="1">
      <c r="B12" s="137"/>
      <c r="C12" s="137"/>
      <c r="D12" s="136" t="s">
        <v>1641</v>
      </c>
    </row>
    <row r="13" spans="2:4" ht="17.100000000000001" customHeight="1">
      <c r="B13" s="137">
        <v>1997</v>
      </c>
      <c r="C13" s="136" t="s">
        <v>1642</v>
      </c>
      <c r="D13" s="138" t="s">
        <v>1754</v>
      </c>
    </row>
    <row r="14" spans="2:4" ht="17.100000000000001" customHeight="1">
      <c r="B14" s="137"/>
      <c r="C14" s="12"/>
      <c r="D14" s="138" t="s">
        <v>1643</v>
      </c>
    </row>
    <row r="15" spans="2:4" ht="17.100000000000001" customHeight="1">
      <c r="B15" s="137"/>
      <c r="C15" s="12"/>
      <c r="D15" s="138" t="s">
        <v>1644</v>
      </c>
    </row>
    <row r="16" spans="2:4" ht="17.100000000000001" customHeight="1">
      <c r="B16" s="137"/>
      <c r="C16" s="12"/>
      <c r="D16" s="138" t="s">
        <v>324</v>
      </c>
    </row>
    <row r="17" spans="2:5" ht="17.100000000000001" customHeight="1">
      <c r="B17" s="137">
        <v>1998</v>
      </c>
      <c r="C17" s="136" t="s">
        <v>1645</v>
      </c>
      <c r="D17" s="138" t="s">
        <v>1755</v>
      </c>
    </row>
    <row r="18" spans="2:5" ht="17.100000000000001" customHeight="1">
      <c r="B18" s="137"/>
      <c r="C18" s="12"/>
      <c r="D18" s="138" t="s">
        <v>1222</v>
      </c>
    </row>
    <row r="19" spans="2:5" ht="17.100000000000001" customHeight="1">
      <c r="B19" s="137"/>
      <c r="C19" s="12"/>
      <c r="D19" s="138" t="s">
        <v>58</v>
      </c>
    </row>
    <row r="20" spans="2:5" ht="17.100000000000001" customHeight="1">
      <c r="B20" s="137"/>
      <c r="C20" s="12"/>
      <c r="D20" s="138" t="s">
        <v>59</v>
      </c>
    </row>
    <row r="21" spans="2:5" ht="17.100000000000001" customHeight="1">
      <c r="B21" s="137">
        <v>1999</v>
      </c>
      <c r="C21" s="136" t="s">
        <v>60</v>
      </c>
      <c r="D21" s="136" t="s">
        <v>1756</v>
      </c>
    </row>
    <row r="22" spans="2:5" ht="17.100000000000001" customHeight="1">
      <c r="B22" s="137"/>
      <c r="C22" s="12"/>
      <c r="D22" s="136" t="s">
        <v>61</v>
      </c>
    </row>
    <row r="23" spans="2:5" ht="17.100000000000001" customHeight="1">
      <c r="B23" s="137">
        <v>2000</v>
      </c>
      <c r="C23" s="136" t="s">
        <v>62</v>
      </c>
      <c r="D23" s="136" t="s">
        <v>1757</v>
      </c>
    </row>
    <row r="24" spans="2:5" ht="17.100000000000001" customHeight="1">
      <c r="B24" s="137"/>
      <c r="C24" s="12"/>
      <c r="D24" s="136" t="s">
        <v>63</v>
      </c>
    </row>
    <row r="25" spans="2:5" ht="17.100000000000001" customHeight="1">
      <c r="B25" s="137">
        <v>2001</v>
      </c>
      <c r="C25" s="136" t="s">
        <v>64</v>
      </c>
      <c r="D25" s="136" t="s">
        <v>1758</v>
      </c>
    </row>
    <row r="26" spans="2:5" ht="17.100000000000001" customHeight="1">
      <c r="B26" s="137"/>
      <c r="C26" s="12"/>
      <c r="D26" s="136" t="s">
        <v>65</v>
      </c>
    </row>
    <row r="27" spans="2:5" ht="17.100000000000001" customHeight="1">
      <c r="B27" s="137"/>
      <c r="C27" s="12"/>
      <c r="D27" s="136" t="s">
        <v>1461</v>
      </c>
    </row>
    <row r="28" spans="2:5" ht="17.100000000000001" customHeight="1">
      <c r="B28" s="137">
        <v>2002</v>
      </c>
      <c r="C28" s="136" t="s">
        <v>1462</v>
      </c>
      <c r="D28" s="136" t="s">
        <v>1504</v>
      </c>
    </row>
    <row r="29" spans="2:5" ht="17.100000000000001" customHeight="1">
      <c r="B29" s="137"/>
      <c r="C29" s="12"/>
      <c r="D29" s="136" t="s">
        <v>1463</v>
      </c>
    </row>
    <row r="30" spans="2:5" ht="17.100000000000001" customHeight="1">
      <c r="B30" s="137"/>
      <c r="C30" s="12"/>
      <c r="D30" s="136" t="s">
        <v>1464</v>
      </c>
    </row>
    <row r="31" spans="2:5" ht="17.100000000000001" customHeight="1">
      <c r="B31" s="137">
        <v>2003</v>
      </c>
      <c r="C31" s="136" t="s">
        <v>1465</v>
      </c>
      <c r="D31" s="2452" t="s">
        <v>191</v>
      </c>
      <c r="E31" s="2452"/>
    </row>
    <row r="32" spans="2:5" ht="17.100000000000001" customHeight="1">
      <c r="B32" s="137"/>
      <c r="C32" s="12"/>
      <c r="D32" s="136" t="s">
        <v>1466</v>
      </c>
    </row>
    <row r="33" spans="2:4" ht="17.100000000000001" customHeight="1">
      <c r="B33" s="137"/>
      <c r="C33" s="12"/>
      <c r="D33" s="136" t="s">
        <v>1467</v>
      </c>
    </row>
    <row r="34" spans="2:4" ht="17.100000000000001" customHeight="1">
      <c r="B34" s="137"/>
      <c r="C34" s="12"/>
      <c r="D34" s="136" t="s">
        <v>1468</v>
      </c>
    </row>
    <row r="35" spans="2:4" ht="17.100000000000001" customHeight="1">
      <c r="B35" s="137">
        <v>2004</v>
      </c>
      <c r="C35" s="136" t="s">
        <v>1088</v>
      </c>
      <c r="D35" s="136" t="s">
        <v>1469</v>
      </c>
    </row>
    <row r="36" spans="2:4" ht="17.100000000000001" customHeight="1">
      <c r="C36" s="12"/>
      <c r="D36" s="136" t="s">
        <v>1394</v>
      </c>
    </row>
    <row r="37" spans="2:4" ht="17.100000000000001" customHeight="1">
      <c r="C37" s="12"/>
      <c r="D37" s="136" t="s">
        <v>306</v>
      </c>
    </row>
    <row r="38" spans="2:4" ht="17.100000000000001" customHeight="1">
      <c r="C38" s="12"/>
      <c r="D38" s="136" t="s">
        <v>307</v>
      </c>
    </row>
    <row r="39" spans="2:4">
      <c r="D39" s="136" t="s">
        <v>308</v>
      </c>
    </row>
    <row r="40" spans="2:4">
      <c r="B40" s="137" t="s">
        <v>308</v>
      </c>
      <c r="C40" s="137" t="s">
        <v>308</v>
      </c>
    </row>
    <row r="41" spans="2:4">
      <c r="B41" s="137"/>
    </row>
    <row r="42" spans="2:4">
      <c r="B42" s="137" t="s">
        <v>308</v>
      </c>
    </row>
  </sheetData>
  <mergeCells count="1">
    <mergeCell ref="D31:E3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&amp;C－５４－</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AI60"/>
  <sheetViews>
    <sheetView zoomScaleNormal="100" workbookViewId="0"/>
  </sheetViews>
  <sheetFormatPr defaultRowHeight="14.45" customHeight="1"/>
  <cols>
    <col min="1" max="1" width="1.75" style="136" customWidth="1"/>
    <col min="2" max="2" width="5.5" style="136" bestFit="1" customWidth="1"/>
    <col min="3" max="3" width="12.875" style="136" customWidth="1"/>
    <col min="4" max="4" width="63.375" style="136" bestFit="1" customWidth="1"/>
    <col min="5" max="16384" width="9" style="136"/>
  </cols>
  <sheetData>
    <row r="1" spans="1:35" s="151" customFormat="1" ht="26.25" customHeight="1">
      <c r="A1" s="147" t="s">
        <v>291</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4.45" customHeight="1">
      <c r="B2" s="137"/>
    </row>
    <row r="3" spans="1:35" ht="17.100000000000001" customHeight="1">
      <c r="B3" s="137">
        <v>1955</v>
      </c>
      <c r="C3" s="136" t="s">
        <v>1505</v>
      </c>
      <c r="D3" s="136" t="s">
        <v>818</v>
      </c>
    </row>
    <row r="4" spans="1:35" ht="17.100000000000001" customHeight="1">
      <c r="B4" s="137">
        <v>1957</v>
      </c>
      <c r="C4" s="136" t="s">
        <v>803</v>
      </c>
      <c r="D4" s="136" t="s">
        <v>1393</v>
      </c>
    </row>
    <row r="5" spans="1:35" ht="17.100000000000001" customHeight="1">
      <c r="B5" s="137">
        <v>1959</v>
      </c>
      <c r="C5" s="136" t="s">
        <v>804</v>
      </c>
      <c r="D5" s="136" t="s">
        <v>805</v>
      </c>
    </row>
    <row r="6" spans="1:35" ht="17.100000000000001" customHeight="1">
      <c r="B6" s="137">
        <v>1960</v>
      </c>
      <c r="C6" s="136" t="s">
        <v>1411</v>
      </c>
      <c r="D6" s="136" t="s">
        <v>806</v>
      </c>
    </row>
    <row r="7" spans="1:35" ht="17.100000000000001" customHeight="1">
      <c r="B7" s="137">
        <v>1961</v>
      </c>
      <c r="C7" s="136" t="s">
        <v>807</v>
      </c>
      <c r="D7" s="136" t="s">
        <v>808</v>
      </c>
    </row>
    <row r="8" spans="1:35" ht="17.100000000000001" customHeight="1">
      <c r="B8" s="137">
        <v>1962</v>
      </c>
      <c r="C8" s="136" t="s">
        <v>809</v>
      </c>
      <c r="D8" s="136" t="s">
        <v>810</v>
      </c>
    </row>
    <row r="9" spans="1:35" ht="17.100000000000001" customHeight="1">
      <c r="B9" s="137">
        <v>1964</v>
      </c>
      <c r="C9" s="136" t="s">
        <v>811</v>
      </c>
      <c r="D9" s="136" t="s">
        <v>812</v>
      </c>
    </row>
    <row r="10" spans="1:35" ht="17.100000000000001" customHeight="1">
      <c r="B10" s="137">
        <v>1965</v>
      </c>
      <c r="C10" s="136" t="s">
        <v>813</v>
      </c>
      <c r="D10" s="136" t="s">
        <v>814</v>
      </c>
    </row>
    <row r="11" spans="1:35" ht="17.100000000000001" customHeight="1">
      <c r="B11" s="137">
        <v>1966</v>
      </c>
      <c r="C11" s="136" t="s">
        <v>815</v>
      </c>
      <c r="D11" s="136" t="s">
        <v>816</v>
      </c>
    </row>
    <row r="12" spans="1:35" ht="17.100000000000001" customHeight="1">
      <c r="B12" s="137">
        <v>1967</v>
      </c>
      <c r="C12" s="136" t="s">
        <v>817</v>
      </c>
      <c r="D12" s="136" t="s">
        <v>666</v>
      </c>
    </row>
    <row r="13" spans="1:35" ht="17.100000000000001" customHeight="1">
      <c r="B13" s="137">
        <v>1968</v>
      </c>
      <c r="C13" s="136" t="s">
        <v>667</v>
      </c>
      <c r="D13" s="136" t="s">
        <v>668</v>
      </c>
    </row>
    <row r="14" spans="1:35" ht="17.100000000000001" customHeight="1">
      <c r="B14" s="137">
        <v>1969</v>
      </c>
      <c r="C14" s="136" t="s">
        <v>669</v>
      </c>
      <c r="D14" s="136" t="s">
        <v>670</v>
      </c>
    </row>
    <row r="15" spans="1:35" ht="17.100000000000001" customHeight="1">
      <c r="B15" s="137">
        <v>1971</v>
      </c>
      <c r="C15" s="136" t="s">
        <v>671</v>
      </c>
      <c r="D15" s="136" t="s">
        <v>672</v>
      </c>
    </row>
    <row r="16" spans="1:35" ht="17.100000000000001" customHeight="1">
      <c r="B16" s="137">
        <v>1972</v>
      </c>
      <c r="C16" s="136" t="s">
        <v>673</v>
      </c>
      <c r="D16" s="136" t="s">
        <v>674</v>
      </c>
    </row>
    <row r="17" spans="2:4" ht="17.100000000000001" customHeight="1">
      <c r="B17" s="137">
        <v>1973</v>
      </c>
      <c r="C17" s="136" t="s">
        <v>675</v>
      </c>
      <c r="D17" s="136" t="s">
        <v>676</v>
      </c>
    </row>
    <row r="18" spans="2:4" ht="17.100000000000001" customHeight="1">
      <c r="B18" s="137">
        <v>1974</v>
      </c>
      <c r="C18" s="136" t="s">
        <v>677</v>
      </c>
      <c r="D18" s="136" t="s">
        <v>678</v>
      </c>
    </row>
    <row r="19" spans="2:4" ht="17.100000000000001" customHeight="1">
      <c r="B19" s="137">
        <v>1977</v>
      </c>
      <c r="C19" s="136" t="s">
        <v>679</v>
      </c>
      <c r="D19" s="136" t="s">
        <v>680</v>
      </c>
    </row>
    <row r="20" spans="2:4" ht="17.100000000000001" customHeight="1">
      <c r="B20" s="137"/>
      <c r="D20" s="136" t="s">
        <v>681</v>
      </c>
    </row>
    <row r="21" spans="2:4" ht="17.100000000000001" customHeight="1">
      <c r="B21" s="137">
        <v>1978</v>
      </c>
      <c r="C21" s="136" t="s">
        <v>1379</v>
      </c>
      <c r="D21" s="136" t="s">
        <v>496</v>
      </c>
    </row>
    <row r="22" spans="2:4" ht="17.100000000000001" customHeight="1">
      <c r="B22" s="137"/>
      <c r="D22" s="136" t="s">
        <v>1499</v>
      </c>
    </row>
    <row r="23" spans="2:4" ht="17.100000000000001" customHeight="1">
      <c r="B23" s="137"/>
      <c r="D23" s="136" t="s">
        <v>1500</v>
      </c>
    </row>
    <row r="24" spans="2:4" ht="17.100000000000001" customHeight="1">
      <c r="B24" s="137">
        <v>1979</v>
      </c>
      <c r="C24" s="136" t="s">
        <v>92</v>
      </c>
      <c r="D24" s="136" t="s">
        <v>93</v>
      </c>
    </row>
    <row r="25" spans="2:4" ht="17.100000000000001" customHeight="1">
      <c r="B25" s="137"/>
      <c r="D25" s="136" t="s">
        <v>94</v>
      </c>
    </row>
    <row r="26" spans="2:4" ht="17.100000000000001" customHeight="1">
      <c r="B26" s="137"/>
      <c r="D26" s="136" t="s">
        <v>95</v>
      </c>
    </row>
    <row r="27" spans="2:4" ht="17.100000000000001" customHeight="1">
      <c r="B27" s="137"/>
      <c r="D27" s="136" t="s">
        <v>96</v>
      </c>
    </row>
    <row r="28" spans="2:4" ht="17.100000000000001" customHeight="1">
      <c r="B28" s="137"/>
      <c r="D28" s="136" t="s">
        <v>97</v>
      </c>
    </row>
    <row r="29" spans="2:4" ht="17.100000000000001" customHeight="1">
      <c r="B29" s="137">
        <v>1980</v>
      </c>
      <c r="C29" s="136" t="s">
        <v>98</v>
      </c>
      <c r="D29" s="136" t="s">
        <v>99</v>
      </c>
    </row>
    <row r="30" spans="2:4" ht="17.100000000000001" customHeight="1">
      <c r="B30" s="137"/>
      <c r="D30" s="136" t="s">
        <v>100</v>
      </c>
    </row>
    <row r="31" spans="2:4" ht="17.100000000000001" customHeight="1">
      <c r="B31" s="137">
        <v>1981</v>
      </c>
      <c r="C31" s="136" t="s">
        <v>101</v>
      </c>
      <c r="D31" s="136" t="s">
        <v>102</v>
      </c>
    </row>
    <row r="32" spans="2:4" ht="17.100000000000001" customHeight="1">
      <c r="B32" s="137"/>
      <c r="D32" s="136" t="s">
        <v>103</v>
      </c>
    </row>
    <row r="33" spans="2:4" ht="17.100000000000001" customHeight="1">
      <c r="B33" s="137">
        <v>1982</v>
      </c>
      <c r="C33" s="136" t="s">
        <v>367</v>
      </c>
      <c r="D33" s="136" t="s">
        <v>1561</v>
      </c>
    </row>
    <row r="34" spans="2:4" ht="17.100000000000001" customHeight="1">
      <c r="B34" s="137">
        <v>1983</v>
      </c>
      <c r="C34" s="136" t="s">
        <v>1389</v>
      </c>
      <c r="D34" s="136" t="s">
        <v>1562</v>
      </c>
    </row>
    <row r="35" spans="2:4" ht="17.100000000000001" customHeight="1">
      <c r="B35" s="137"/>
      <c r="D35" s="136" t="s">
        <v>1764</v>
      </c>
    </row>
    <row r="36" spans="2:4" ht="17.100000000000001" customHeight="1">
      <c r="B36" s="137">
        <v>1984</v>
      </c>
      <c r="C36" s="136" t="s">
        <v>1535</v>
      </c>
      <c r="D36" s="136" t="s">
        <v>1765</v>
      </c>
    </row>
    <row r="37" spans="2:4" ht="17.100000000000001" customHeight="1">
      <c r="B37" s="137">
        <v>1985</v>
      </c>
      <c r="C37" s="136" t="s">
        <v>368</v>
      </c>
      <c r="D37" s="136" t="s">
        <v>371</v>
      </c>
    </row>
    <row r="38" spans="2:4" ht="17.100000000000001" customHeight="1">
      <c r="B38" s="137"/>
      <c r="D38" s="136" t="s">
        <v>372</v>
      </c>
    </row>
    <row r="39" spans="2:4" ht="17.100000000000001" customHeight="1">
      <c r="B39" s="137"/>
      <c r="D39" s="136" t="s">
        <v>105</v>
      </c>
    </row>
    <row r="40" spans="2:4" ht="17.100000000000001" customHeight="1">
      <c r="B40" s="137">
        <v>1986</v>
      </c>
      <c r="C40" s="136" t="s">
        <v>1538</v>
      </c>
      <c r="D40" s="136" t="s">
        <v>106</v>
      </c>
    </row>
    <row r="41" spans="2:4" ht="17.100000000000001" customHeight="1">
      <c r="B41" s="137"/>
      <c r="D41" s="136" t="s">
        <v>107</v>
      </c>
    </row>
    <row r="42" spans="2:4" ht="17.100000000000001" customHeight="1">
      <c r="B42" s="137"/>
      <c r="D42" s="136" t="s">
        <v>108</v>
      </c>
    </row>
    <row r="43" spans="2:4" ht="17.100000000000001" customHeight="1">
      <c r="B43" s="137">
        <v>1987</v>
      </c>
      <c r="C43" s="136" t="s">
        <v>109</v>
      </c>
      <c r="D43" s="136" t="s">
        <v>110</v>
      </c>
    </row>
    <row r="44" spans="2:4" ht="17.100000000000001" customHeight="1">
      <c r="B44" s="137"/>
      <c r="D44" s="136" t="s">
        <v>111</v>
      </c>
    </row>
    <row r="45" spans="2:4" ht="17.100000000000001" customHeight="1">
      <c r="B45" s="137">
        <v>1988</v>
      </c>
      <c r="C45" s="136" t="s">
        <v>112</v>
      </c>
      <c r="D45" s="136" t="s">
        <v>113</v>
      </c>
    </row>
    <row r="46" spans="2:4" ht="17.100000000000001" customHeight="1">
      <c r="B46" s="137"/>
      <c r="D46" s="136" t="s">
        <v>288</v>
      </c>
    </row>
    <row r="47" spans="2:4" ht="16.5" customHeight="1">
      <c r="B47" s="137"/>
      <c r="D47" s="136" t="s">
        <v>289</v>
      </c>
    </row>
    <row r="48" spans="2:4" ht="16.5" customHeight="1">
      <c r="B48" s="137"/>
      <c r="D48" s="136" t="s">
        <v>290</v>
      </c>
    </row>
    <row r="59" spans="2:2" ht="14.45" customHeight="1">
      <c r="B59" s="137"/>
    </row>
    <row r="60" spans="2:2" ht="14.45" customHeight="1">
      <c r="B60" s="137"/>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&amp;C－５５－</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B2:D33"/>
  <sheetViews>
    <sheetView zoomScaleNormal="100" workbookViewId="0">
      <selection activeCell="Z24" sqref="Z24"/>
    </sheetView>
  </sheetViews>
  <sheetFormatPr defaultRowHeight="14.45" customHeight="1"/>
  <cols>
    <col min="1" max="1" width="1.75" style="136" customWidth="1"/>
    <col min="2" max="2" width="5.5" style="136" bestFit="1" customWidth="1"/>
    <col min="3" max="3" width="12.875" style="136" customWidth="1"/>
    <col min="4" max="4" width="62.25" style="136" bestFit="1" customWidth="1"/>
    <col min="5" max="16384" width="9" style="136"/>
  </cols>
  <sheetData>
    <row r="2" spans="2:4" ht="17.100000000000001" customHeight="1">
      <c r="B2" s="137">
        <v>1989</v>
      </c>
      <c r="C2" s="136" t="s">
        <v>292</v>
      </c>
      <c r="D2" s="136" t="s">
        <v>283</v>
      </c>
    </row>
    <row r="3" spans="2:4" ht="17.100000000000001" customHeight="1">
      <c r="B3" s="137">
        <v>1990</v>
      </c>
      <c r="C3" s="136" t="s">
        <v>284</v>
      </c>
      <c r="D3" s="136" t="s">
        <v>285</v>
      </c>
    </row>
    <row r="4" spans="2:4" ht="17.100000000000001" customHeight="1">
      <c r="B4" s="137"/>
      <c r="D4" s="136" t="s">
        <v>286</v>
      </c>
    </row>
    <row r="5" spans="2:4" ht="17.100000000000001" customHeight="1">
      <c r="B5" s="137"/>
      <c r="D5" s="136" t="s">
        <v>1576</v>
      </c>
    </row>
    <row r="6" spans="2:4" ht="17.100000000000001" customHeight="1">
      <c r="B6" s="137">
        <v>1991</v>
      </c>
      <c r="C6" s="136" t="s">
        <v>1577</v>
      </c>
      <c r="D6" s="136" t="s">
        <v>1470</v>
      </c>
    </row>
    <row r="7" spans="2:4" ht="17.100000000000001" customHeight="1">
      <c r="B7" s="137"/>
      <c r="D7" s="136" t="s">
        <v>1471</v>
      </c>
    </row>
    <row r="8" spans="2:4" ht="17.100000000000001" customHeight="1">
      <c r="B8" s="137">
        <v>1992</v>
      </c>
      <c r="C8" s="136" t="s">
        <v>1472</v>
      </c>
      <c r="D8" s="136" t="s">
        <v>1473</v>
      </c>
    </row>
    <row r="9" spans="2:4" ht="17.100000000000001" customHeight="1">
      <c r="B9" s="137"/>
      <c r="D9" s="136" t="s">
        <v>1474</v>
      </c>
    </row>
    <row r="10" spans="2:4" ht="17.100000000000001" customHeight="1">
      <c r="B10" s="137"/>
      <c r="D10" s="136" t="s">
        <v>1475</v>
      </c>
    </row>
    <row r="11" spans="2:4" ht="17.100000000000001" customHeight="1">
      <c r="B11" s="137">
        <v>1993</v>
      </c>
      <c r="C11" s="136" t="s">
        <v>991</v>
      </c>
      <c r="D11" s="136" t="s">
        <v>1683</v>
      </c>
    </row>
    <row r="12" spans="2:4" ht="17.100000000000001" customHeight="1">
      <c r="B12" s="137">
        <v>1994</v>
      </c>
      <c r="C12" s="136" t="s">
        <v>995</v>
      </c>
      <c r="D12" s="136" t="s">
        <v>1684</v>
      </c>
    </row>
    <row r="13" spans="2:4" ht="17.100000000000001" customHeight="1">
      <c r="B13" s="137"/>
      <c r="D13" s="136" t="s">
        <v>1685</v>
      </c>
    </row>
    <row r="14" spans="2:4" ht="17.100000000000001" customHeight="1">
      <c r="B14" s="137">
        <v>1995</v>
      </c>
      <c r="C14" s="136" t="s">
        <v>997</v>
      </c>
      <c r="D14" s="136" t="s">
        <v>1686</v>
      </c>
    </row>
    <row r="15" spans="2:4" ht="17.100000000000001" customHeight="1">
      <c r="B15" s="137"/>
      <c r="D15" s="136" t="s">
        <v>353</v>
      </c>
    </row>
    <row r="16" spans="2:4" ht="17.100000000000001" customHeight="1">
      <c r="B16" s="137">
        <v>1996</v>
      </c>
      <c r="C16" s="136" t="s">
        <v>1000</v>
      </c>
      <c r="D16" s="136" t="s">
        <v>354</v>
      </c>
    </row>
    <row r="17" spans="2:4" ht="17.100000000000001" customHeight="1">
      <c r="B17" s="137">
        <v>1999</v>
      </c>
      <c r="C17" s="136" t="s">
        <v>60</v>
      </c>
      <c r="D17" s="136" t="s">
        <v>355</v>
      </c>
    </row>
    <row r="18" spans="2:4" ht="17.100000000000001" customHeight="1">
      <c r="B18" s="137">
        <v>2000</v>
      </c>
      <c r="C18" s="136" t="s">
        <v>62</v>
      </c>
      <c r="D18" s="136" t="s">
        <v>664</v>
      </c>
    </row>
    <row r="19" spans="2:4" ht="17.100000000000001" customHeight="1">
      <c r="B19" s="137"/>
      <c r="D19" s="136" t="s">
        <v>356</v>
      </c>
    </row>
    <row r="20" spans="2:4" ht="17.100000000000001" customHeight="1">
      <c r="B20" s="137"/>
      <c r="D20" s="136" t="s">
        <v>357</v>
      </c>
    </row>
    <row r="21" spans="2:4" ht="17.100000000000001" customHeight="1">
      <c r="B21" s="137"/>
      <c r="D21" s="136" t="s">
        <v>358</v>
      </c>
    </row>
    <row r="22" spans="2:4" ht="17.100000000000001" customHeight="1">
      <c r="B22" s="137">
        <v>2001</v>
      </c>
      <c r="C22" s="136" t="s">
        <v>64</v>
      </c>
      <c r="D22" s="136" t="s">
        <v>359</v>
      </c>
    </row>
    <row r="23" spans="2:4" ht="17.100000000000001" customHeight="1">
      <c r="B23" s="137">
        <v>2002</v>
      </c>
      <c r="C23" s="136" t="s">
        <v>1462</v>
      </c>
      <c r="D23" s="136" t="s">
        <v>665</v>
      </c>
    </row>
    <row r="24" spans="2:4" ht="17.100000000000001" customHeight="1">
      <c r="B24" s="137"/>
      <c r="D24" s="136" t="s">
        <v>360</v>
      </c>
    </row>
    <row r="25" spans="2:4" ht="17.100000000000001" customHeight="1">
      <c r="B25" s="137"/>
      <c r="D25" s="136" t="s">
        <v>1747</v>
      </c>
    </row>
    <row r="26" spans="2:4" ht="17.100000000000001" customHeight="1">
      <c r="B26" s="137">
        <v>2003</v>
      </c>
      <c r="C26" s="136" t="s">
        <v>1465</v>
      </c>
      <c r="D26" s="136" t="s">
        <v>658</v>
      </c>
    </row>
    <row r="27" spans="2:4" ht="17.100000000000001" customHeight="1">
      <c r="B27" s="137"/>
      <c r="D27" s="136" t="s">
        <v>1468</v>
      </c>
    </row>
    <row r="28" spans="2:4" ht="17.100000000000001" customHeight="1">
      <c r="B28" s="137">
        <v>2004</v>
      </c>
      <c r="C28" s="136" t="s">
        <v>1088</v>
      </c>
      <c r="D28" s="136" t="s">
        <v>659</v>
      </c>
    </row>
    <row r="29" spans="2:4" ht="17.100000000000001" customHeight="1">
      <c r="B29" s="137"/>
      <c r="D29" s="136" t="s">
        <v>660</v>
      </c>
    </row>
    <row r="30" spans="2:4" ht="17.100000000000001" customHeight="1">
      <c r="B30" s="137"/>
      <c r="D30" s="136" t="s">
        <v>661</v>
      </c>
    </row>
    <row r="31" spans="2:4" ht="17.100000000000001" customHeight="1">
      <c r="B31" s="137"/>
      <c r="D31" s="136" t="s">
        <v>662</v>
      </c>
    </row>
    <row r="32" spans="2:4" ht="17.100000000000001" customHeight="1">
      <c r="B32" s="137"/>
      <c r="D32" s="136" t="s">
        <v>663</v>
      </c>
    </row>
    <row r="33" spans="2:4" ht="14.45" customHeight="1">
      <c r="B33" s="137"/>
      <c r="D33" s="136" t="s">
        <v>308</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horizontalDpi="1200" verticalDpi="1200" r:id="rId1"/>
  <headerFooter alignWithMargins="0">
    <oddHeader>&amp;R&amp;A</oddHeader>
    <oddFooter>&amp;C－５６－</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zoomScaleNormal="100" workbookViewId="0">
      <selection activeCell="B3" sqref="B3"/>
    </sheetView>
  </sheetViews>
  <sheetFormatPr defaultRowHeight="13.5"/>
  <cols>
    <col min="1" max="1" width="0.75" style="11" customWidth="1"/>
    <col min="2" max="2" width="9.5" style="11" bestFit="1" customWidth="1"/>
    <col min="3" max="3" width="4.375" style="11" customWidth="1"/>
    <col min="4" max="9" width="4.5" style="11" customWidth="1"/>
    <col min="10" max="10" width="4.625" style="11" customWidth="1"/>
    <col min="11" max="13" width="4.5" style="11" customWidth="1"/>
    <col min="14" max="14" width="3.375" style="11" customWidth="1"/>
    <col min="15" max="15" width="4.125" style="11" customWidth="1"/>
    <col min="16" max="17" width="3.75" style="11" customWidth="1"/>
    <col min="18" max="18" width="4.75" style="11" customWidth="1"/>
    <col min="19" max="19" width="4.25" style="11" customWidth="1"/>
    <col min="20" max="20" width="2.5" style="11" bestFit="1" customWidth="1"/>
    <col min="21" max="21" width="3.875" style="11" customWidth="1"/>
    <col min="22" max="22" width="2.75" style="11" customWidth="1"/>
    <col min="23" max="30" width="3.5" style="11" customWidth="1"/>
    <col min="31" max="16384" width="9" style="11"/>
  </cols>
  <sheetData>
    <row r="1" spans="1:27" s="145" customFormat="1" ht="26.25" customHeight="1">
      <c r="A1" s="146" t="s">
        <v>2409</v>
      </c>
      <c r="B1" s="143"/>
      <c r="C1" s="144"/>
      <c r="D1" s="144"/>
      <c r="E1" s="144"/>
      <c r="F1" s="144"/>
      <c r="G1" s="144"/>
      <c r="H1" s="144"/>
      <c r="I1" s="144"/>
      <c r="J1" s="144"/>
      <c r="K1" s="144"/>
      <c r="L1" s="144"/>
    </row>
    <row r="2" spans="1:27" ht="20.25" customHeight="1">
      <c r="A2" s="5"/>
      <c r="B2" s="25"/>
      <c r="C2" s="5"/>
      <c r="D2" s="5"/>
      <c r="E2" s="5"/>
      <c r="F2" s="10"/>
      <c r="J2" s="10"/>
    </row>
    <row r="3" spans="1:27" ht="20.25" customHeight="1">
      <c r="A3" s="5"/>
      <c r="B3" s="25"/>
      <c r="C3" s="5"/>
      <c r="D3" s="5"/>
      <c r="E3" s="1472" t="s">
        <v>193</v>
      </c>
      <c r="F3" s="1472"/>
      <c r="G3" s="1472"/>
      <c r="H3" s="1472"/>
      <c r="I3" s="1472"/>
      <c r="J3" s="1472"/>
      <c r="K3" s="1472"/>
      <c r="L3" s="1472"/>
    </row>
    <row r="4" spans="1:27" ht="18.75" customHeight="1">
      <c r="A4" s="5"/>
      <c r="B4" s="1419" t="s">
        <v>1575</v>
      </c>
      <c r="C4" s="1420" t="s">
        <v>1396</v>
      </c>
      <c r="D4" s="1420"/>
      <c r="E4" s="1420" t="s">
        <v>1650</v>
      </c>
      <c r="F4" s="1420"/>
      <c r="G4" s="1420"/>
      <c r="H4" s="1420"/>
      <c r="I4" s="1420"/>
      <c r="J4" s="1420"/>
      <c r="K4" s="1554" t="s">
        <v>1776</v>
      </c>
      <c r="L4" s="1533"/>
      <c r="M4" s="7"/>
      <c r="N4" s="7"/>
      <c r="O4" s="7"/>
      <c r="P4" s="7"/>
      <c r="Q4" s="7"/>
      <c r="R4" s="7"/>
      <c r="S4" s="7"/>
      <c r="T4" s="7"/>
      <c r="U4" s="26"/>
      <c r="V4" s="26"/>
      <c r="X4" s="27"/>
      <c r="Y4" s="27"/>
      <c r="Z4" s="27"/>
      <c r="AA4" s="27"/>
    </row>
    <row r="5" spans="1:27" ht="18.75" customHeight="1">
      <c r="A5" s="5"/>
      <c r="B5" s="1421"/>
      <c r="C5" s="1416"/>
      <c r="D5" s="1416"/>
      <c r="E5" s="1416" t="s">
        <v>402</v>
      </c>
      <c r="F5" s="1416"/>
      <c r="G5" s="1416" t="s">
        <v>1572</v>
      </c>
      <c r="H5" s="1416"/>
      <c r="I5" s="1416" t="s">
        <v>1573</v>
      </c>
      <c r="J5" s="1416"/>
      <c r="K5" s="1508"/>
      <c r="L5" s="1534"/>
      <c r="M5" s="7"/>
      <c r="N5" s="7"/>
      <c r="O5" s="7"/>
      <c r="P5" s="7"/>
      <c r="Q5" s="7"/>
      <c r="R5" s="7"/>
      <c r="S5" s="7"/>
      <c r="T5" s="7"/>
      <c r="U5" s="26"/>
      <c r="V5" s="26"/>
      <c r="X5" s="27"/>
      <c r="Y5" s="27"/>
      <c r="Z5" s="27"/>
      <c r="AA5" s="27"/>
    </row>
    <row r="6" spans="1:27" ht="18.75" customHeight="1">
      <c r="A6" s="5"/>
      <c r="B6" s="507" t="s">
        <v>1752</v>
      </c>
      <c r="C6" s="1552">
        <v>5210</v>
      </c>
      <c r="D6" s="1553"/>
      <c r="E6" s="1474">
        <v>24943</v>
      </c>
      <c r="F6" s="1474"/>
      <c r="G6" s="1474">
        <v>12224</v>
      </c>
      <c r="H6" s="1474"/>
      <c r="I6" s="1474">
        <v>12719</v>
      </c>
      <c r="J6" s="1474"/>
      <c r="K6" s="1545">
        <f>E6/C6</f>
        <v>4.7875239923224564</v>
      </c>
      <c r="L6" s="1546"/>
      <c r="M6" s="27"/>
      <c r="N6" s="27"/>
      <c r="O6" s="27"/>
      <c r="P6" s="27"/>
      <c r="Q6" s="27"/>
      <c r="R6" s="27"/>
      <c r="S6" s="27"/>
      <c r="T6" s="27"/>
      <c r="U6" s="28"/>
      <c r="V6" s="28"/>
      <c r="X6" s="27"/>
      <c r="Y6" s="27"/>
      <c r="Z6" s="27"/>
      <c r="AA6" s="27"/>
    </row>
    <row r="7" spans="1:27" ht="18.75" customHeight="1">
      <c r="A7" s="5"/>
      <c r="B7" s="507" t="s">
        <v>329</v>
      </c>
      <c r="C7" s="1551">
        <v>5850</v>
      </c>
      <c r="D7" s="1551"/>
      <c r="E7" s="1474">
        <v>26938</v>
      </c>
      <c r="F7" s="1474"/>
      <c r="G7" s="1474">
        <v>13145</v>
      </c>
      <c r="H7" s="1474"/>
      <c r="I7" s="1474">
        <v>13793</v>
      </c>
      <c r="J7" s="1474"/>
      <c r="K7" s="1545">
        <f t="shared" ref="K7:K15" si="0">E7/C7</f>
        <v>4.6047863247863248</v>
      </c>
      <c r="L7" s="1546"/>
      <c r="M7" s="27"/>
      <c r="N7" s="27"/>
      <c r="O7" s="27"/>
      <c r="P7" s="27"/>
      <c r="Q7" s="27"/>
      <c r="R7" s="27"/>
      <c r="S7" s="27"/>
      <c r="T7" s="27"/>
      <c r="U7" s="28"/>
      <c r="V7" s="28"/>
      <c r="X7" s="27"/>
      <c r="Y7" s="27"/>
      <c r="Z7" s="27"/>
      <c r="AA7" s="27"/>
    </row>
    <row r="8" spans="1:27" ht="18.75" customHeight="1">
      <c r="A8" s="5"/>
      <c r="B8" s="507" t="s">
        <v>1574</v>
      </c>
      <c r="C8" s="1551">
        <v>7841</v>
      </c>
      <c r="D8" s="1551"/>
      <c r="E8" s="1474">
        <v>32513</v>
      </c>
      <c r="F8" s="1474"/>
      <c r="G8" s="1474">
        <v>15932</v>
      </c>
      <c r="H8" s="1474"/>
      <c r="I8" s="1474">
        <v>16581</v>
      </c>
      <c r="J8" s="1474"/>
      <c r="K8" s="1545">
        <f t="shared" si="0"/>
        <v>4.1465374314500698</v>
      </c>
      <c r="L8" s="1546"/>
      <c r="M8" s="27"/>
      <c r="N8" s="27"/>
      <c r="O8" s="27"/>
      <c r="P8" s="27"/>
      <c r="Q8" s="27"/>
      <c r="R8" s="27"/>
      <c r="S8" s="27"/>
      <c r="T8" s="27"/>
      <c r="U8" s="28"/>
      <c r="V8" s="28"/>
      <c r="X8" s="27"/>
      <c r="Y8" s="27"/>
      <c r="Z8" s="27"/>
      <c r="AA8" s="27"/>
    </row>
    <row r="9" spans="1:27" ht="18.75" customHeight="1">
      <c r="A9" s="5"/>
      <c r="B9" s="507" t="s">
        <v>1397</v>
      </c>
      <c r="C9" s="1551">
        <v>9339</v>
      </c>
      <c r="D9" s="1551"/>
      <c r="E9" s="1474">
        <v>38144</v>
      </c>
      <c r="F9" s="1474"/>
      <c r="G9" s="1474">
        <v>18762</v>
      </c>
      <c r="H9" s="1474"/>
      <c r="I9" s="1474">
        <v>19382</v>
      </c>
      <c r="J9" s="1474"/>
      <c r="K9" s="1545">
        <f t="shared" si="0"/>
        <v>4.0843773423278726</v>
      </c>
      <c r="L9" s="1546"/>
      <c r="M9" s="27"/>
      <c r="N9" s="27"/>
      <c r="O9" s="27"/>
      <c r="P9" s="27"/>
      <c r="Q9" s="27"/>
      <c r="R9" s="27"/>
      <c r="S9" s="27"/>
      <c r="T9" s="27"/>
      <c r="U9" s="28"/>
      <c r="V9" s="28"/>
      <c r="X9" s="27"/>
      <c r="Y9" s="27"/>
      <c r="Z9" s="27"/>
      <c r="AA9" s="27"/>
    </row>
    <row r="10" spans="1:27" ht="18.75" customHeight="1">
      <c r="A10" s="5"/>
      <c r="B10" s="507" t="s">
        <v>1398</v>
      </c>
      <c r="C10" s="1474">
        <v>10920</v>
      </c>
      <c r="D10" s="1474"/>
      <c r="E10" s="1474">
        <v>42478</v>
      </c>
      <c r="F10" s="1474"/>
      <c r="G10" s="1474">
        <v>20990</v>
      </c>
      <c r="H10" s="1474"/>
      <c r="I10" s="1474">
        <v>21488</v>
      </c>
      <c r="J10" s="1474"/>
      <c r="K10" s="1545">
        <f t="shared" si="0"/>
        <v>3.8899267399267399</v>
      </c>
      <c r="L10" s="1546"/>
      <c r="M10" s="27"/>
      <c r="N10" s="27"/>
      <c r="O10" s="27"/>
      <c r="P10" s="27"/>
      <c r="Q10" s="27"/>
      <c r="R10" s="27"/>
      <c r="S10" s="27"/>
      <c r="T10" s="27"/>
      <c r="U10" s="28"/>
      <c r="V10" s="28"/>
      <c r="X10" s="27"/>
      <c r="Y10" s="27"/>
      <c r="Z10" s="27"/>
      <c r="AA10" s="27"/>
    </row>
    <row r="11" spans="1:27" ht="18.75" customHeight="1">
      <c r="A11" s="5"/>
      <c r="B11" s="507" t="s">
        <v>864</v>
      </c>
      <c r="C11" s="1474">
        <v>11765</v>
      </c>
      <c r="D11" s="1474"/>
      <c r="E11" s="1474">
        <v>43671</v>
      </c>
      <c r="F11" s="1474"/>
      <c r="G11" s="1474">
        <v>21622</v>
      </c>
      <c r="H11" s="1474"/>
      <c r="I11" s="1474">
        <v>22049</v>
      </c>
      <c r="J11" s="1474"/>
      <c r="K11" s="1545">
        <f t="shared" si="0"/>
        <v>3.7119422014449639</v>
      </c>
      <c r="L11" s="1546"/>
      <c r="M11" s="27"/>
      <c r="N11" s="27"/>
      <c r="O11" s="27"/>
      <c r="P11" s="27"/>
      <c r="Q11" s="27"/>
      <c r="R11" s="27"/>
      <c r="S11" s="27"/>
      <c r="T11" s="27"/>
      <c r="U11" s="28"/>
      <c r="V11" s="28"/>
      <c r="X11" s="27"/>
      <c r="Y11" s="27"/>
      <c r="Z11" s="27"/>
      <c r="AA11" s="27"/>
    </row>
    <row r="12" spans="1:27" ht="18.75" customHeight="1">
      <c r="A12" s="5"/>
      <c r="B12" s="507" t="s">
        <v>865</v>
      </c>
      <c r="C12" s="1548">
        <v>13191</v>
      </c>
      <c r="D12" s="1548"/>
      <c r="E12" s="1474">
        <v>45865</v>
      </c>
      <c r="F12" s="1474"/>
      <c r="G12" s="1549">
        <v>22738</v>
      </c>
      <c r="H12" s="1550"/>
      <c r="I12" s="1474">
        <v>23127</v>
      </c>
      <c r="J12" s="1474"/>
      <c r="K12" s="1545">
        <f t="shared" si="0"/>
        <v>3.4769918884087634</v>
      </c>
      <c r="L12" s="1546"/>
      <c r="M12" s="27"/>
      <c r="N12" s="27"/>
      <c r="O12" s="27"/>
      <c r="P12" s="27"/>
      <c r="Q12" s="27"/>
      <c r="R12" s="27"/>
      <c r="S12" s="27"/>
      <c r="T12" s="27"/>
      <c r="U12" s="28"/>
      <c r="V12" s="28"/>
      <c r="X12" s="29"/>
      <c r="Y12" s="29"/>
      <c r="Z12" s="29"/>
      <c r="AA12" s="29"/>
    </row>
    <row r="13" spans="1:27" ht="18.75" customHeight="1">
      <c r="A13" s="5"/>
      <c r="B13" s="507" t="s">
        <v>1564</v>
      </c>
      <c r="C13" s="1474">
        <v>15170</v>
      </c>
      <c r="D13" s="1474"/>
      <c r="E13" s="1474">
        <v>48326</v>
      </c>
      <c r="F13" s="1474"/>
      <c r="G13" s="1474">
        <v>24123</v>
      </c>
      <c r="H13" s="1474"/>
      <c r="I13" s="1474">
        <v>24203</v>
      </c>
      <c r="J13" s="1474"/>
      <c r="K13" s="1545">
        <f t="shared" si="0"/>
        <v>3.1856295319709953</v>
      </c>
      <c r="L13" s="1546"/>
      <c r="M13" s="27"/>
      <c r="N13" s="27"/>
      <c r="O13" s="27"/>
      <c r="P13" s="27"/>
      <c r="Q13" s="27"/>
      <c r="R13" s="27"/>
      <c r="S13" s="27"/>
      <c r="T13" s="27"/>
      <c r="U13" s="28"/>
      <c r="V13" s="28"/>
      <c r="X13" s="1547"/>
      <c r="Y13" s="1547"/>
      <c r="Z13" s="29"/>
      <c r="AA13" s="29"/>
    </row>
    <row r="14" spans="1:27" ht="18.75" customHeight="1">
      <c r="A14" s="5"/>
      <c r="B14" s="507" t="s">
        <v>655</v>
      </c>
      <c r="C14" s="1474">
        <v>16589</v>
      </c>
      <c r="D14" s="1474"/>
      <c r="E14" s="1474">
        <v>49486</v>
      </c>
      <c r="F14" s="1474"/>
      <c r="G14" s="1474">
        <v>24759</v>
      </c>
      <c r="H14" s="1474"/>
      <c r="I14" s="1474">
        <v>24727</v>
      </c>
      <c r="J14" s="1474"/>
      <c r="K14" s="1545">
        <f t="shared" si="0"/>
        <v>2.9830610645608537</v>
      </c>
      <c r="L14" s="1546"/>
      <c r="M14" s="27"/>
      <c r="N14" s="27"/>
      <c r="O14" s="27"/>
      <c r="P14" s="27"/>
      <c r="Q14" s="27"/>
      <c r="R14" s="27"/>
      <c r="S14" s="27"/>
      <c r="T14" s="27"/>
      <c r="U14" s="28"/>
      <c r="V14" s="28"/>
      <c r="X14" s="27"/>
      <c r="Y14" s="27"/>
      <c r="Z14" s="29"/>
      <c r="AA14" s="29"/>
    </row>
    <row r="15" spans="1:27" ht="18.75" customHeight="1">
      <c r="A15" s="5"/>
      <c r="B15" s="507" t="s">
        <v>1257</v>
      </c>
      <c r="C15" s="1474">
        <v>17476</v>
      </c>
      <c r="D15" s="1474"/>
      <c r="E15" s="1474">
        <v>49955</v>
      </c>
      <c r="F15" s="1474"/>
      <c r="G15" s="1474">
        <v>24807</v>
      </c>
      <c r="H15" s="1474"/>
      <c r="I15" s="1474">
        <v>25148</v>
      </c>
      <c r="J15" s="1474"/>
      <c r="K15" s="1545">
        <f t="shared" si="0"/>
        <v>2.8584916456855116</v>
      </c>
      <c r="L15" s="1546"/>
      <c r="M15" s="27"/>
      <c r="N15" s="27"/>
      <c r="O15" s="27"/>
      <c r="P15" s="27"/>
      <c r="Q15" s="27"/>
      <c r="R15" s="27"/>
      <c r="S15" s="27"/>
      <c r="T15" s="27"/>
      <c r="U15" s="28"/>
      <c r="V15" s="28"/>
      <c r="X15" s="1547"/>
      <c r="Y15" s="1547"/>
      <c r="Z15" s="29"/>
      <c r="AA15" s="29"/>
    </row>
    <row r="16" spans="1:27" ht="18.75" customHeight="1">
      <c r="A16" s="5"/>
      <c r="B16" s="508" t="s">
        <v>2031</v>
      </c>
      <c r="C16" s="1542">
        <v>18143</v>
      </c>
      <c r="D16" s="1542"/>
      <c r="E16" s="1542">
        <v>49889</v>
      </c>
      <c r="F16" s="1542"/>
      <c r="G16" s="1542">
        <v>24644</v>
      </c>
      <c r="H16" s="1542"/>
      <c r="I16" s="1542">
        <v>25245</v>
      </c>
      <c r="J16" s="1542"/>
      <c r="K16" s="1543">
        <f>E16/C16</f>
        <v>2.7497657498759853</v>
      </c>
      <c r="L16" s="1544"/>
      <c r="M16" s="27"/>
      <c r="N16" s="27"/>
      <c r="O16" s="27"/>
      <c r="P16" s="27"/>
      <c r="Q16" s="27"/>
      <c r="R16" s="27"/>
      <c r="S16" s="27"/>
      <c r="T16" s="27"/>
      <c r="U16" s="28"/>
      <c r="V16" s="28"/>
      <c r="X16" s="27"/>
      <c r="Y16" s="27"/>
      <c r="Z16" s="29"/>
      <c r="AA16" s="29"/>
    </row>
    <row r="17" spans="1:27" ht="20.25" customHeight="1">
      <c r="A17" s="5"/>
      <c r="B17" s="1541" t="s">
        <v>401</v>
      </c>
      <c r="C17" s="1541"/>
      <c r="D17" s="1541"/>
      <c r="E17" s="1541"/>
      <c r="F17" s="27"/>
      <c r="G17" s="27"/>
      <c r="H17" s="27"/>
      <c r="I17" s="27"/>
      <c r="J17" s="27"/>
      <c r="K17" s="28"/>
      <c r="L17" s="28"/>
      <c r="M17" s="27"/>
      <c r="N17" s="27"/>
      <c r="O17" s="27"/>
      <c r="P17" s="27"/>
      <c r="Q17" s="1547"/>
      <c r="R17" s="1547"/>
      <c r="S17" s="1547"/>
      <c r="T17" s="1547"/>
      <c r="U17" s="1547"/>
      <c r="V17" s="1547"/>
      <c r="X17" s="1547"/>
      <c r="Y17" s="1547"/>
      <c r="Z17" s="29"/>
      <c r="AA17" s="29"/>
    </row>
    <row r="38" spans="1:12" ht="24.75" customHeight="1"/>
    <row r="39" spans="1:12" ht="18.75" customHeight="1">
      <c r="A39" s="3"/>
      <c r="B39" s="3"/>
      <c r="C39" s="3"/>
      <c r="D39" s="3"/>
      <c r="E39" s="3"/>
      <c r="F39" s="3"/>
      <c r="G39" s="3"/>
      <c r="H39" s="3"/>
      <c r="I39" s="3"/>
      <c r="J39" s="3"/>
      <c r="K39" s="3"/>
      <c r="L39" s="3"/>
    </row>
    <row r="40" spans="1:12" ht="18.75" customHeight="1">
      <c r="A40" s="3"/>
      <c r="B40" s="3"/>
      <c r="C40" s="3"/>
      <c r="D40" s="3"/>
      <c r="E40" s="3"/>
      <c r="F40" s="3"/>
      <c r="G40" s="3"/>
      <c r="H40" s="3"/>
      <c r="I40" s="3"/>
      <c r="J40" s="3"/>
      <c r="K40" s="3"/>
      <c r="L40" s="3"/>
    </row>
    <row r="41" spans="1:12" ht="18.75" customHeight="1">
      <c r="A41" s="3"/>
      <c r="B41" s="3"/>
      <c r="C41" s="3"/>
      <c r="D41" s="3"/>
      <c r="E41" s="3"/>
      <c r="F41" s="3"/>
      <c r="G41" s="3"/>
      <c r="H41" s="3"/>
      <c r="I41" s="3"/>
      <c r="J41" s="3"/>
      <c r="K41" s="3"/>
      <c r="L41" s="3"/>
    </row>
    <row r="42" spans="1:12" ht="18.75" customHeight="1">
      <c r="A42" s="3"/>
      <c r="B42" s="3"/>
      <c r="C42" s="3"/>
      <c r="D42" s="3"/>
      <c r="E42" s="3"/>
      <c r="F42" s="3"/>
      <c r="G42" s="3"/>
      <c r="H42" s="3"/>
      <c r="I42" s="3"/>
      <c r="J42" s="3"/>
      <c r="K42" s="3"/>
      <c r="L42" s="3"/>
    </row>
    <row r="43" spans="1:12" ht="18.75" customHeight="1">
      <c r="B43" s="2"/>
      <c r="C43" s="2"/>
    </row>
    <row r="44" spans="1:12" ht="18.75" customHeight="1">
      <c r="B44" s="2"/>
      <c r="C44" s="2"/>
    </row>
    <row r="45" spans="1:12" ht="18.75" customHeight="1">
      <c r="B45" s="2"/>
      <c r="C45" s="2"/>
    </row>
    <row r="46" spans="1:12" ht="18.75" customHeight="1">
      <c r="B46" s="2"/>
      <c r="C46" s="2"/>
    </row>
    <row r="47" spans="1:12" ht="18.75" customHeight="1">
      <c r="B47" s="2"/>
      <c r="C47" s="2"/>
    </row>
    <row r="48" spans="1:12"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c r="B54" s="2"/>
      <c r="C54" s="2"/>
    </row>
    <row r="55" spans="2:3" ht="18.75" customHeight="1">
      <c r="B55" s="2"/>
      <c r="C55" s="2"/>
    </row>
    <row r="56" spans="2:3" ht="18.75" customHeight="1">
      <c r="B56" s="2"/>
      <c r="C56" s="2"/>
    </row>
  </sheetData>
  <mergeCells count="70">
    <mergeCell ref="E3:L3"/>
    <mergeCell ref="B4:B5"/>
    <mergeCell ref="C4:D5"/>
    <mergeCell ref="E4:J4"/>
    <mergeCell ref="K4:L5"/>
    <mergeCell ref="E5:F5"/>
    <mergeCell ref="G5:H5"/>
    <mergeCell ref="I5:J5"/>
    <mergeCell ref="C7:D7"/>
    <mergeCell ref="E7:F7"/>
    <mergeCell ref="G7:H7"/>
    <mergeCell ref="I7:J7"/>
    <mergeCell ref="K7:L7"/>
    <mergeCell ref="C6:D6"/>
    <mergeCell ref="E6:F6"/>
    <mergeCell ref="G6:H6"/>
    <mergeCell ref="I6:J6"/>
    <mergeCell ref="K6:L6"/>
    <mergeCell ref="C9:D9"/>
    <mergeCell ref="E9:F9"/>
    <mergeCell ref="G9:H9"/>
    <mergeCell ref="I9:J9"/>
    <mergeCell ref="K9:L9"/>
    <mergeCell ref="C8:D8"/>
    <mergeCell ref="E8:F8"/>
    <mergeCell ref="G8:H8"/>
    <mergeCell ref="I8:J8"/>
    <mergeCell ref="K8:L8"/>
    <mergeCell ref="K12:L12"/>
    <mergeCell ref="C10:D10"/>
    <mergeCell ref="E10:F10"/>
    <mergeCell ref="G10:H10"/>
    <mergeCell ref="I10:J10"/>
    <mergeCell ref="K10:L10"/>
    <mergeCell ref="C11:D11"/>
    <mergeCell ref="E11:F11"/>
    <mergeCell ref="G11:H11"/>
    <mergeCell ref="I11:J11"/>
    <mergeCell ref="K11:L11"/>
    <mergeCell ref="I15:J15"/>
    <mergeCell ref="C12:D12"/>
    <mergeCell ref="E12:F12"/>
    <mergeCell ref="G12:H12"/>
    <mergeCell ref="I12:J12"/>
    <mergeCell ref="X17:Y17"/>
    <mergeCell ref="X15:Y15"/>
    <mergeCell ref="X13:Y13"/>
    <mergeCell ref="C14:D14"/>
    <mergeCell ref="E14:F14"/>
    <mergeCell ref="G14:H14"/>
    <mergeCell ref="I14:J14"/>
    <mergeCell ref="K14:L14"/>
    <mergeCell ref="C13:D13"/>
    <mergeCell ref="E13:F13"/>
    <mergeCell ref="G13:H13"/>
    <mergeCell ref="I13:J13"/>
    <mergeCell ref="K13:L13"/>
    <mergeCell ref="C15:D15"/>
    <mergeCell ref="E15:F15"/>
    <mergeCell ref="G15:H15"/>
    <mergeCell ref="K16:L16"/>
    <mergeCell ref="K15:L15"/>
    <mergeCell ref="Q17:R17"/>
    <mergeCell ref="S17:T17"/>
    <mergeCell ref="U17:V17"/>
    <mergeCell ref="B17:E17"/>
    <mergeCell ref="C16:D16"/>
    <mergeCell ref="E16:F16"/>
    <mergeCell ref="G16:H16"/>
    <mergeCell ref="I16:J16"/>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zoomScaleNormal="100" workbookViewId="0">
      <selection activeCell="U12" sqref="U12"/>
    </sheetView>
  </sheetViews>
  <sheetFormatPr defaultRowHeight="13.5"/>
  <cols>
    <col min="1" max="1" width="1.25" style="11" customWidth="1"/>
    <col min="2" max="2" width="9" style="11"/>
    <col min="3" max="3" width="7.25" style="11" customWidth="1"/>
    <col min="4" max="4" width="0.375" style="11" hidden="1" customWidth="1"/>
    <col min="5" max="7" width="7.25" style="11" customWidth="1"/>
    <col min="8" max="8" width="0.25" style="11" hidden="1" customWidth="1"/>
    <col min="9" max="11" width="7.25" style="11" customWidth="1"/>
    <col min="12" max="12" width="0.25" style="11" hidden="1" customWidth="1"/>
    <col min="13" max="14" width="7.25" style="11" customWidth="1"/>
    <col min="15" max="15" width="3.75" style="11" customWidth="1"/>
    <col min="16" max="16" width="0.25" style="11" hidden="1" customWidth="1"/>
    <col min="17" max="18" width="3.75" style="11" customWidth="1"/>
    <col min="19" max="19" width="7.25" style="11" customWidth="1"/>
    <col min="20" max="20" width="3.75" style="11" customWidth="1"/>
    <col min="21" max="21" width="9" style="11"/>
    <col min="22" max="24" width="7.75" style="11" bestFit="1" customWidth="1"/>
    <col min="25" max="25" width="8.75" style="11" bestFit="1" customWidth="1"/>
    <col min="26" max="27" width="8.625" style="11" bestFit="1" customWidth="1"/>
    <col min="28" max="28" width="6.25" style="11" customWidth="1"/>
    <col min="29" max="30" width="7.625" style="11" bestFit="1" customWidth="1"/>
    <col min="31" max="32" width="4.5" style="11" bestFit="1" customWidth="1"/>
    <col min="33" max="33" width="3.5" style="11" bestFit="1" customWidth="1"/>
    <col min="34" max="16384" width="9" style="11"/>
  </cols>
  <sheetData>
    <row r="1" spans="1:33" s="145" customFormat="1" ht="26.25" customHeight="1">
      <c r="A1" s="158" t="s">
        <v>1375</v>
      </c>
      <c r="B1" s="147"/>
      <c r="C1" s="157"/>
      <c r="D1" s="157"/>
      <c r="E1" s="157"/>
      <c r="F1" s="157"/>
      <c r="G1" s="157"/>
      <c r="H1" s="157"/>
      <c r="I1" s="157"/>
      <c r="J1" s="157"/>
      <c r="K1" s="157"/>
      <c r="L1" s="157"/>
      <c r="M1" s="157"/>
      <c r="N1" s="157"/>
      <c r="O1" s="157"/>
      <c r="P1" s="157"/>
      <c r="Q1" s="148"/>
      <c r="R1" s="148"/>
    </row>
    <row r="2" spans="1:33" ht="20.25" customHeight="1">
      <c r="B2" s="5"/>
      <c r="C2" s="5"/>
      <c r="D2" s="5"/>
      <c r="E2" s="5"/>
      <c r="F2" s="5"/>
      <c r="G2" s="5"/>
      <c r="H2" s="5"/>
      <c r="I2" s="5"/>
      <c r="J2" s="5"/>
      <c r="K2" s="5"/>
      <c r="L2" s="5"/>
      <c r="M2" s="5"/>
      <c r="N2" s="1472" t="s">
        <v>1141</v>
      </c>
      <c r="O2" s="1447"/>
      <c r="P2" s="1447"/>
      <c r="Q2" s="1447"/>
      <c r="R2" s="1447"/>
    </row>
    <row r="3" spans="1:33" ht="18.75" customHeight="1">
      <c r="A3" s="5"/>
      <c r="B3" s="1419" t="s">
        <v>1575</v>
      </c>
      <c r="C3" s="1420" t="s">
        <v>330</v>
      </c>
      <c r="D3" s="1420"/>
      <c r="E3" s="1420"/>
      <c r="F3" s="1420"/>
      <c r="G3" s="1420" t="s">
        <v>331</v>
      </c>
      <c r="H3" s="1420"/>
      <c r="I3" s="1420"/>
      <c r="J3" s="1420"/>
      <c r="K3" s="1420" t="s">
        <v>332</v>
      </c>
      <c r="L3" s="1420"/>
      <c r="M3" s="1558"/>
      <c r="N3" s="1558"/>
      <c r="O3" s="1420" t="s">
        <v>333</v>
      </c>
      <c r="P3" s="1420"/>
      <c r="Q3" s="1558"/>
      <c r="R3" s="1559"/>
      <c r="S3" s="1560"/>
      <c r="T3" s="29"/>
      <c r="U3" s="1555"/>
      <c r="V3" s="1555"/>
      <c r="W3" s="1555"/>
      <c r="X3" s="1555"/>
      <c r="Y3" s="1555"/>
      <c r="Z3" s="1555"/>
      <c r="AA3" s="1555"/>
      <c r="AB3" s="1555"/>
      <c r="AC3" s="1556"/>
      <c r="AD3" s="1556"/>
      <c r="AE3" s="1555"/>
      <c r="AF3" s="1556"/>
      <c r="AG3" s="1556"/>
    </row>
    <row r="4" spans="1:33" ht="18.75" customHeight="1">
      <c r="A4" s="5"/>
      <c r="B4" s="1421"/>
      <c r="C4" s="504" t="s">
        <v>1628</v>
      </c>
      <c r="D4" s="504"/>
      <c r="E4" s="504" t="s">
        <v>1572</v>
      </c>
      <c r="F4" s="504" t="s">
        <v>1629</v>
      </c>
      <c r="G4" s="504" t="s">
        <v>1628</v>
      </c>
      <c r="H4" s="504"/>
      <c r="I4" s="504" t="s">
        <v>1572</v>
      </c>
      <c r="J4" s="504" t="s">
        <v>1629</v>
      </c>
      <c r="K4" s="504" t="s">
        <v>1628</v>
      </c>
      <c r="L4" s="504"/>
      <c r="M4" s="504" t="s">
        <v>1572</v>
      </c>
      <c r="N4" s="504" t="s">
        <v>1629</v>
      </c>
      <c r="O4" s="514" t="s">
        <v>1628</v>
      </c>
      <c r="P4" s="514"/>
      <c r="Q4" s="515" t="s">
        <v>1572</v>
      </c>
      <c r="R4" s="516" t="s">
        <v>1629</v>
      </c>
      <c r="S4" s="1560"/>
      <c r="T4" s="29"/>
      <c r="U4" s="1555"/>
      <c r="V4" s="7"/>
      <c r="W4" s="7"/>
      <c r="X4" s="7"/>
      <c r="Y4" s="7"/>
      <c r="Z4" s="7"/>
      <c r="AA4" s="7"/>
      <c r="AB4" s="7"/>
      <c r="AC4" s="7"/>
      <c r="AD4" s="7"/>
      <c r="AE4" s="31"/>
      <c r="AF4" s="29"/>
      <c r="AG4" s="29"/>
    </row>
    <row r="5" spans="1:33" ht="18.75" customHeight="1">
      <c r="A5" s="5"/>
      <c r="B5" s="511" t="s">
        <v>1397</v>
      </c>
      <c r="C5" s="649">
        <v>10108</v>
      </c>
      <c r="D5" s="863">
        <f t="shared" ref="D5:D12" si="0">C5/(C5+G5+K5+O5)</f>
        <v>0.26499580536912754</v>
      </c>
      <c r="E5" s="649">
        <v>5178</v>
      </c>
      <c r="F5" s="649">
        <v>4930</v>
      </c>
      <c r="G5" s="649">
        <v>24690</v>
      </c>
      <c r="H5" s="863">
        <f t="shared" ref="H5:H12" si="1">G5/(C5+G5+K5+O5)</f>
        <v>0.64728397651006708</v>
      </c>
      <c r="I5" s="649">
        <v>12219</v>
      </c>
      <c r="J5" s="649">
        <v>12471</v>
      </c>
      <c r="K5" s="649">
        <v>3338</v>
      </c>
      <c r="L5" s="863">
        <f t="shared" ref="L5:L12" si="2">K5/(C5+G5+K5+O5)</f>
        <v>8.7510486577181204E-2</v>
      </c>
      <c r="M5" s="649">
        <v>1361</v>
      </c>
      <c r="N5" s="649">
        <v>1977</v>
      </c>
      <c r="O5" s="649">
        <v>8</v>
      </c>
      <c r="P5" s="863">
        <f t="shared" ref="P5:P12" si="3">O5/(C5+G5+K5+O5)</f>
        <v>2.0973154362416107E-4</v>
      </c>
      <c r="Q5" s="294">
        <v>4</v>
      </c>
      <c r="R5" s="557">
        <v>4</v>
      </c>
      <c r="S5" s="32"/>
      <c r="T5" s="29"/>
      <c r="U5" s="16"/>
      <c r="V5" s="32"/>
      <c r="W5" s="32"/>
      <c r="X5" s="32"/>
      <c r="Y5" s="32"/>
      <c r="Z5" s="32"/>
      <c r="AA5" s="32"/>
      <c r="AB5" s="32"/>
      <c r="AC5" s="32"/>
      <c r="AD5" s="32"/>
      <c r="AE5" s="32"/>
      <c r="AF5" s="32"/>
      <c r="AG5" s="32"/>
    </row>
    <row r="6" spans="1:33" ht="18.75" customHeight="1">
      <c r="A6" s="5"/>
      <c r="B6" s="517" t="s">
        <v>1398</v>
      </c>
      <c r="C6" s="758">
        <v>10625</v>
      </c>
      <c r="D6" s="864">
        <f t="shared" si="0"/>
        <v>0.2501294787890202</v>
      </c>
      <c r="E6" s="758">
        <v>5426</v>
      </c>
      <c r="F6" s="758">
        <v>5199</v>
      </c>
      <c r="G6" s="758">
        <v>27958</v>
      </c>
      <c r="H6" s="864">
        <f t="shared" si="1"/>
        <v>0.6581759969866755</v>
      </c>
      <c r="I6" s="758">
        <v>14046</v>
      </c>
      <c r="J6" s="758">
        <v>13912</v>
      </c>
      <c r="K6" s="758">
        <v>3895</v>
      </c>
      <c r="L6" s="864">
        <f t="shared" si="2"/>
        <v>9.1694524224304352E-2</v>
      </c>
      <c r="M6" s="758">
        <v>1518</v>
      </c>
      <c r="N6" s="758">
        <v>2377</v>
      </c>
      <c r="O6" s="758">
        <v>0</v>
      </c>
      <c r="P6" s="864">
        <f t="shared" si="3"/>
        <v>0</v>
      </c>
      <c r="Q6" s="295">
        <v>0</v>
      </c>
      <c r="R6" s="296">
        <v>0</v>
      </c>
      <c r="S6" s="32"/>
      <c r="T6" s="29"/>
      <c r="U6" s="16"/>
      <c r="V6" s="32"/>
      <c r="W6" s="32"/>
      <c r="X6" s="32"/>
      <c r="Y6" s="32"/>
      <c r="Z6" s="32"/>
      <c r="AA6" s="32"/>
      <c r="AB6" s="32"/>
      <c r="AC6" s="32"/>
      <c r="AD6" s="32"/>
      <c r="AE6" s="32"/>
      <c r="AF6" s="32"/>
      <c r="AG6" s="32"/>
    </row>
    <row r="7" spans="1:33" ht="18.75" customHeight="1">
      <c r="A7" s="3"/>
      <c r="B7" s="517" t="s">
        <v>864</v>
      </c>
      <c r="C7" s="758">
        <v>8870</v>
      </c>
      <c r="D7" s="864">
        <f t="shared" si="0"/>
        <v>0.20310961507636646</v>
      </c>
      <c r="E7" s="758">
        <v>4612</v>
      </c>
      <c r="F7" s="758">
        <v>4258</v>
      </c>
      <c r="G7" s="758">
        <v>30194</v>
      </c>
      <c r="H7" s="864">
        <f t="shared" si="1"/>
        <v>0.691397036935266</v>
      </c>
      <c r="I7" s="758">
        <v>15177</v>
      </c>
      <c r="J7" s="758">
        <v>15017</v>
      </c>
      <c r="K7" s="758">
        <v>4593</v>
      </c>
      <c r="L7" s="864">
        <f t="shared" si="2"/>
        <v>0.10517276911451535</v>
      </c>
      <c r="M7" s="758">
        <v>1821</v>
      </c>
      <c r="N7" s="758">
        <v>2772</v>
      </c>
      <c r="O7" s="758">
        <v>14</v>
      </c>
      <c r="P7" s="864">
        <f t="shared" si="3"/>
        <v>3.2057887385221316E-4</v>
      </c>
      <c r="Q7" s="295">
        <v>12</v>
      </c>
      <c r="R7" s="296">
        <v>2</v>
      </c>
      <c r="S7" s="32"/>
      <c r="T7" s="29"/>
      <c r="U7" s="16"/>
      <c r="V7" s="32"/>
      <c r="W7" s="32"/>
      <c r="X7" s="32"/>
      <c r="Y7" s="32"/>
      <c r="Z7" s="32"/>
      <c r="AA7" s="32"/>
      <c r="AB7" s="32"/>
      <c r="AC7" s="32"/>
      <c r="AD7" s="32"/>
      <c r="AE7" s="32"/>
      <c r="AF7" s="32"/>
      <c r="AG7" s="32"/>
    </row>
    <row r="8" spans="1:33" ht="18.75" customHeight="1">
      <c r="A8" s="3"/>
      <c r="B8" s="517" t="s">
        <v>865</v>
      </c>
      <c r="C8" s="758">
        <v>7914</v>
      </c>
      <c r="D8" s="864">
        <f t="shared" si="0"/>
        <v>0.17254987463207239</v>
      </c>
      <c r="E8" s="758">
        <v>4097</v>
      </c>
      <c r="F8" s="758">
        <v>3817</v>
      </c>
      <c r="G8" s="758">
        <v>32143</v>
      </c>
      <c r="H8" s="864">
        <f t="shared" si="1"/>
        <v>0.7008176169192194</v>
      </c>
      <c r="I8" s="758">
        <v>16242</v>
      </c>
      <c r="J8" s="758">
        <v>15901</v>
      </c>
      <c r="K8" s="758">
        <v>5802</v>
      </c>
      <c r="L8" s="864">
        <f t="shared" si="2"/>
        <v>0.12650168974163306</v>
      </c>
      <c r="M8" s="758">
        <v>2395</v>
      </c>
      <c r="N8" s="758">
        <v>3407</v>
      </c>
      <c r="O8" s="758">
        <v>6</v>
      </c>
      <c r="P8" s="864">
        <f t="shared" si="3"/>
        <v>1.3081870707511175E-4</v>
      </c>
      <c r="Q8" s="295">
        <v>4</v>
      </c>
      <c r="R8" s="296">
        <v>2</v>
      </c>
      <c r="S8" s="32"/>
      <c r="T8" s="29"/>
      <c r="U8" s="16"/>
      <c r="V8" s="32"/>
      <c r="W8" s="32"/>
      <c r="X8" s="32"/>
      <c r="Y8" s="32"/>
      <c r="Z8" s="32"/>
      <c r="AA8" s="32"/>
      <c r="AB8" s="32"/>
      <c r="AC8" s="32"/>
      <c r="AD8" s="32"/>
      <c r="AE8" s="32"/>
      <c r="AF8" s="32"/>
      <c r="AG8" s="32"/>
    </row>
    <row r="9" spans="1:33" ht="18.75" customHeight="1">
      <c r="A9" s="3"/>
      <c r="B9" s="517" t="s">
        <v>1564</v>
      </c>
      <c r="C9" s="758">
        <v>7586</v>
      </c>
      <c r="D9" s="864">
        <f t="shared" si="0"/>
        <v>0.15697554111658321</v>
      </c>
      <c r="E9" s="758">
        <v>3891</v>
      </c>
      <c r="F9" s="758">
        <v>3695</v>
      </c>
      <c r="G9" s="758">
        <v>33738</v>
      </c>
      <c r="H9" s="864">
        <f t="shared" si="1"/>
        <v>0.69813350991184875</v>
      </c>
      <c r="I9" s="758">
        <v>17242</v>
      </c>
      <c r="J9" s="758">
        <v>16496</v>
      </c>
      <c r="K9" s="758">
        <v>6969</v>
      </c>
      <c r="L9" s="864">
        <f t="shared" si="2"/>
        <v>0.14420808674419566</v>
      </c>
      <c r="M9" s="758">
        <v>2966</v>
      </c>
      <c r="N9" s="758">
        <v>4003</v>
      </c>
      <c r="O9" s="758">
        <v>33</v>
      </c>
      <c r="P9" s="864">
        <f t="shared" si="3"/>
        <v>6.8286222737242894E-4</v>
      </c>
      <c r="Q9" s="295">
        <v>24</v>
      </c>
      <c r="R9" s="296">
        <v>9</v>
      </c>
      <c r="S9" s="32"/>
      <c r="T9" s="29"/>
      <c r="U9" s="16"/>
      <c r="V9" s="32"/>
      <c r="W9" s="32"/>
      <c r="X9" s="32"/>
      <c r="Y9" s="32"/>
      <c r="Z9" s="32"/>
      <c r="AA9" s="32"/>
      <c r="AB9" s="32"/>
      <c r="AC9" s="32"/>
      <c r="AD9" s="32"/>
      <c r="AE9" s="32"/>
      <c r="AF9" s="32"/>
      <c r="AG9" s="32"/>
    </row>
    <row r="10" spans="1:33" ht="18.75" customHeight="1">
      <c r="A10" s="3"/>
      <c r="B10" s="517" t="s">
        <v>655</v>
      </c>
      <c r="C10" s="758">
        <v>7490</v>
      </c>
      <c r="D10" s="864">
        <f t="shared" si="0"/>
        <v>0.15135593905346967</v>
      </c>
      <c r="E10" s="758">
        <v>3819</v>
      </c>
      <c r="F10" s="758">
        <v>3671</v>
      </c>
      <c r="G10" s="758">
        <v>33623</v>
      </c>
      <c r="H10" s="864">
        <f t="shared" si="1"/>
        <v>0.67944469142787856</v>
      </c>
      <c r="I10" s="758">
        <v>17255</v>
      </c>
      <c r="J10" s="758">
        <v>16368</v>
      </c>
      <c r="K10" s="758">
        <v>8340</v>
      </c>
      <c r="L10" s="864">
        <f t="shared" si="2"/>
        <v>0.16853251424645355</v>
      </c>
      <c r="M10" s="758">
        <v>3657</v>
      </c>
      <c r="N10" s="758">
        <v>4683</v>
      </c>
      <c r="O10" s="758">
        <v>33</v>
      </c>
      <c r="P10" s="864">
        <f t="shared" si="3"/>
        <v>6.6685527219819752E-4</v>
      </c>
      <c r="Q10" s="295">
        <v>28</v>
      </c>
      <c r="R10" s="296">
        <v>5</v>
      </c>
      <c r="S10" s="32"/>
      <c r="T10" s="29"/>
      <c r="U10" s="16"/>
      <c r="V10" s="32"/>
      <c r="W10" s="32"/>
      <c r="X10" s="32"/>
      <c r="Y10" s="32"/>
      <c r="Z10" s="32"/>
      <c r="AA10" s="32"/>
      <c r="AB10" s="32"/>
      <c r="AC10" s="32"/>
      <c r="AD10" s="32"/>
      <c r="AE10" s="32"/>
      <c r="AF10" s="32"/>
      <c r="AG10" s="32"/>
    </row>
    <row r="11" spans="1:33" ht="18.75" customHeight="1">
      <c r="A11" s="3"/>
      <c r="B11" s="517" t="s">
        <v>1257</v>
      </c>
      <c r="C11" s="758">
        <v>7573</v>
      </c>
      <c r="D11" s="864">
        <f t="shared" si="0"/>
        <v>0.1515964367931138</v>
      </c>
      <c r="E11" s="758">
        <v>3898</v>
      </c>
      <c r="F11" s="758">
        <v>3675</v>
      </c>
      <c r="G11" s="758">
        <v>32084</v>
      </c>
      <c r="H11" s="864">
        <f t="shared" si="1"/>
        <v>0.64225803222900613</v>
      </c>
      <c r="I11" s="758">
        <v>16200</v>
      </c>
      <c r="J11" s="758">
        <v>15884</v>
      </c>
      <c r="K11" s="758">
        <v>9969</v>
      </c>
      <c r="L11" s="864">
        <f t="shared" si="2"/>
        <v>0.19955960364327896</v>
      </c>
      <c r="M11" s="758">
        <v>4519</v>
      </c>
      <c r="N11" s="758">
        <v>5450</v>
      </c>
      <c r="O11" s="899">
        <v>329</v>
      </c>
      <c r="P11" s="900">
        <f t="shared" si="3"/>
        <v>6.5859273346011412E-3</v>
      </c>
      <c r="Q11" s="536">
        <v>190</v>
      </c>
      <c r="R11" s="768">
        <v>139</v>
      </c>
      <c r="S11" s="32"/>
      <c r="T11" s="29"/>
      <c r="U11" s="16"/>
      <c r="V11" s="32"/>
      <c r="W11" s="32"/>
      <c r="X11" s="32"/>
      <c r="Y11" s="32"/>
      <c r="Z11" s="32"/>
      <c r="AA11" s="32"/>
      <c r="AB11" s="32"/>
      <c r="AC11" s="32"/>
      <c r="AD11" s="32"/>
      <c r="AE11" s="32"/>
      <c r="AF11" s="32"/>
      <c r="AG11" s="32"/>
    </row>
    <row r="12" spans="1:33" ht="18.75" customHeight="1">
      <c r="A12" s="3"/>
      <c r="B12" s="518" t="s">
        <v>2031</v>
      </c>
      <c r="C12" s="759">
        <v>7318</v>
      </c>
      <c r="D12" s="865">
        <f t="shared" si="0"/>
        <v>0.14668564212551866</v>
      </c>
      <c r="E12" s="759">
        <v>3832</v>
      </c>
      <c r="F12" s="759">
        <v>3486</v>
      </c>
      <c r="G12" s="759">
        <v>29963</v>
      </c>
      <c r="H12" s="865">
        <f t="shared" si="1"/>
        <v>0.60059331716410436</v>
      </c>
      <c r="I12" s="759">
        <v>15028</v>
      </c>
      <c r="J12" s="759">
        <v>14935</v>
      </c>
      <c r="K12" s="759">
        <v>11956</v>
      </c>
      <c r="L12" s="865">
        <f t="shared" si="2"/>
        <v>0.23965202750105233</v>
      </c>
      <c r="M12" s="759">
        <v>5436</v>
      </c>
      <c r="N12" s="759">
        <v>6520</v>
      </c>
      <c r="O12" s="901">
        <v>652</v>
      </c>
      <c r="P12" s="902">
        <f t="shared" si="3"/>
        <v>1.3069013209324701E-2</v>
      </c>
      <c r="Q12" s="767">
        <v>348</v>
      </c>
      <c r="R12" s="903">
        <v>304</v>
      </c>
      <c r="S12" s="32"/>
      <c r="T12" s="29"/>
      <c r="U12" s="16"/>
      <c r="V12" s="32"/>
      <c r="W12" s="32"/>
      <c r="X12" s="32"/>
      <c r="Y12" s="32"/>
      <c r="Z12" s="32"/>
      <c r="AA12" s="32"/>
      <c r="AB12" s="32"/>
      <c r="AC12" s="32"/>
      <c r="AD12" s="32"/>
      <c r="AE12" s="32"/>
      <c r="AF12" s="32"/>
      <c r="AG12" s="32"/>
    </row>
    <row r="13" spans="1:33" ht="20.25" customHeight="1">
      <c r="A13" s="3"/>
      <c r="B13" s="1557" t="s">
        <v>1035</v>
      </c>
      <c r="C13" s="1557"/>
      <c r="D13" s="1557"/>
      <c r="E13" s="1557"/>
      <c r="F13" s="1557"/>
      <c r="G13" s="1557"/>
      <c r="H13" s="18"/>
      <c r="I13" s="32"/>
      <c r="J13" s="32"/>
      <c r="K13" s="32"/>
      <c r="L13" s="32"/>
      <c r="M13" s="33"/>
      <c r="N13" s="32"/>
      <c r="O13" s="32"/>
      <c r="P13" s="32"/>
      <c r="T13" s="34"/>
      <c r="U13" s="16"/>
      <c r="V13" s="32"/>
      <c r="W13" s="32"/>
      <c r="X13" s="32"/>
      <c r="Y13" s="32"/>
      <c r="Z13" s="32"/>
      <c r="AA13" s="32"/>
      <c r="AB13" s="32"/>
      <c r="AC13" s="32"/>
      <c r="AD13" s="32"/>
      <c r="AE13" s="32"/>
      <c r="AF13" s="32"/>
      <c r="AG13" s="32"/>
    </row>
    <row r="14" spans="1:33" ht="18.75" customHeight="1">
      <c r="A14" s="5"/>
      <c r="I14" s="7"/>
      <c r="J14" s="7"/>
      <c r="K14" s="7"/>
      <c r="L14" s="7"/>
      <c r="M14" s="7"/>
      <c r="N14" s="7"/>
      <c r="O14" s="7"/>
      <c r="P14" s="7"/>
      <c r="Q14" s="7"/>
      <c r="R14" s="7"/>
      <c r="S14" s="7"/>
      <c r="T14" s="7"/>
      <c r="U14" s="16"/>
      <c r="V14" s="32"/>
      <c r="W14" s="32"/>
      <c r="X14" s="32"/>
      <c r="Y14" s="32"/>
      <c r="Z14" s="32"/>
      <c r="AA14" s="32"/>
      <c r="AB14" s="32"/>
      <c r="AC14" s="32"/>
      <c r="AD14" s="32"/>
      <c r="AE14" s="32"/>
      <c r="AF14" s="32"/>
      <c r="AG14" s="32"/>
    </row>
    <row r="15" spans="1:33" ht="18.75" customHeight="1">
      <c r="A15" s="5"/>
      <c r="B15" s="7"/>
      <c r="C15" s="7"/>
      <c r="D15" s="7"/>
      <c r="E15" s="7"/>
      <c r="F15" s="7"/>
      <c r="G15" s="7"/>
      <c r="H15" s="7"/>
      <c r="I15" s="7"/>
      <c r="J15" s="7"/>
      <c r="K15" s="7"/>
      <c r="L15" s="7"/>
      <c r="M15" s="29"/>
      <c r="N15" s="29"/>
      <c r="O15" s="7"/>
      <c r="P15" s="7"/>
      <c r="Q15" s="29"/>
      <c r="R15" s="29"/>
      <c r="S15" s="29"/>
      <c r="T15" s="29"/>
      <c r="U15" s="16"/>
      <c r="V15" s="32"/>
      <c r="W15" s="32"/>
      <c r="X15" s="32"/>
      <c r="Y15" s="32"/>
      <c r="Z15" s="32"/>
      <c r="AA15" s="32"/>
      <c r="AB15" s="32"/>
      <c r="AC15" s="32"/>
      <c r="AD15" s="32"/>
      <c r="AE15" s="32"/>
      <c r="AF15" s="32"/>
      <c r="AG15" s="32"/>
    </row>
    <row r="16" spans="1:33" ht="18.75" customHeight="1">
      <c r="A16" s="5"/>
      <c r="B16" s="7"/>
      <c r="C16" s="7"/>
      <c r="D16" s="7"/>
      <c r="E16" s="7"/>
      <c r="F16" s="7"/>
      <c r="G16" s="7"/>
      <c r="H16" s="7"/>
      <c r="I16" s="7"/>
      <c r="J16" s="7"/>
      <c r="K16" s="7"/>
      <c r="L16" s="7"/>
      <c r="M16" s="7"/>
      <c r="N16" s="7"/>
      <c r="O16" s="31"/>
      <c r="P16" s="31"/>
      <c r="Q16" s="29"/>
      <c r="R16" s="29"/>
      <c r="S16" s="7"/>
      <c r="T16" s="7"/>
      <c r="U16" s="16"/>
      <c r="V16" s="32"/>
      <c r="W16" s="32"/>
      <c r="X16" s="32"/>
      <c r="Y16" s="32"/>
      <c r="Z16" s="32"/>
      <c r="AA16" s="32"/>
      <c r="AB16" s="32"/>
      <c r="AC16" s="32"/>
      <c r="AD16" s="32"/>
      <c r="AE16" s="32"/>
      <c r="AF16" s="32"/>
      <c r="AG16" s="32"/>
    </row>
    <row r="17" spans="1:33" ht="18.75" customHeight="1">
      <c r="A17" s="5"/>
      <c r="B17" s="16"/>
      <c r="C17" s="32"/>
      <c r="D17" s="32"/>
      <c r="E17" s="32"/>
      <c r="F17" s="32"/>
      <c r="G17" s="32"/>
      <c r="H17" s="32"/>
      <c r="I17" s="32"/>
      <c r="J17" s="32"/>
      <c r="K17" s="32"/>
      <c r="L17" s="32"/>
      <c r="M17" s="32"/>
      <c r="N17" s="32"/>
      <c r="O17" s="32"/>
      <c r="P17" s="32"/>
      <c r="Q17" s="29"/>
      <c r="R17" s="29"/>
      <c r="S17" s="32"/>
      <c r="T17" s="32"/>
      <c r="U17" s="16"/>
      <c r="V17" s="32"/>
      <c r="W17" s="32"/>
      <c r="X17" s="32"/>
      <c r="Y17" s="32"/>
      <c r="Z17" s="32"/>
      <c r="AA17" s="32"/>
      <c r="AB17" s="32"/>
      <c r="AC17" s="32"/>
      <c r="AD17" s="32"/>
      <c r="AE17" s="32"/>
      <c r="AF17" s="32"/>
      <c r="AG17" s="32"/>
    </row>
    <row r="18" spans="1:33" ht="18.75" customHeight="1">
      <c r="A18" s="5"/>
      <c r="B18" s="16"/>
      <c r="C18" s="32"/>
      <c r="D18" s="32"/>
      <c r="E18" s="32"/>
      <c r="F18" s="32"/>
      <c r="G18" s="32"/>
      <c r="H18" s="32"/>
      <c r="I18" s="32"/>
      <c r="J18" s="32"/>
      <c r="K18" s="32"/>
      <c r="L18" s="32"/>
      <c r="M18" s="32"/>
      <c r="N18" s="32"/>
      <c r="O18" s="32"/>
      <c r="P18" s="32"/>
      <c r="Q18" s="29"/>
      <c r="R18" s="29"/>
      <c r="S18" s="32"/>
      <c r="T18" s="32"/>
      <c r="U18" s="73"/>
      <c r="V18" s="32"/>
      <c r="W18" s="32"/>
      <c r="X18" s="32"/>
      <c r="Y18" s="32"/>
      <c r="Z18" s="32"/>
      <c r="AA18" s="32"/>
      <c r="AB18" s="32"/>
      <c r="AC18" s="32"/>
      <c r="AD18" s="32"/>
      <c r="AE18" s="32"/>
      <c r="AF18" s="32"/>
      <c r="AG18" s="32"/>
    </row>
    <row r="19" spans="1:33" ht="18.75" customHeight="1">
      <c r="A19" s="3"/>
      <c r="B19" s="16"/>
      <c r="C19" s="32"/>
      <c r="D19" s="32"/>
      <c r="E19" s="32"/>
      <c r="F19" s="32"/>
      <c r="G19" s="32"/>
      <c r="H19" s="32"/>
      <c r="I19" s="32"/>
      <c r="J19" s="32"/>
      <c r="K19" s="32"/>
      <c r="L19" s="32"/>
      <c r="M19" s="32"/>
      <c r="N19" s="32"/>
      <c r="O19" s="32"/>
      <c r="P19" s="32"/>
      <c r="Q19" s="29"/>
      <c r="R19" s="29"/>
      <c r="S19" s="32"/>
      <c r="T19" s="32"/>
      <c r="U19" s="73"/>
      <c r="V19" s="32"/>
      <c r="W19" s="32"/>
      <c r="X19" s="32"/>
      <c r="Y19" s="32"/>
      <c r="Z19" s="32"/>
      <c r="AA19" s="32"/>
      <c r="AB19" s="32"/>
      <c r="AC19" s="32"/>
      <c r="AD19" s="32"/>
      <c r="AE19" s="32"/>
      <c r="AF19" s="32"/>
      <c r="AG19" s="32"/>
    </row>
    <row r="20" spans="1:33" ht="18.75" customHeight="1">
      <c r="A20" s="3"/>
      <c r="B20" s="16"/>
      <c r="C20" s="32"/>
      <c r="D20" s="32"/>
      <c r="E20" s="32"/>
      <c r="F20" s="32"/>
      <c r="G20" s="32"/>
      <c r="H20" s="32"/>
      <c r="I20" s="32"/>
      <c r="J20" s="32"/>
      <c r="K20" s="32"/>
      <c r="L20" s="32"/>
      <c r="M20" s="32"/>
      <c r="N20" s="32"/>
      <c r="O20" s="32"/>
      <c r="P20" s="32"/>
      <c r="Q20" s="29"/>
      <c r="R20" s="29"/>
      <c r="S20" s="32"/>
      <c r="T20" s="32"/>
      <c r="U20" s="32"/>
      <c r="V20" s="32"/>
      <c r="W20" s="32"/>
      <c r="X20" s="32"/>
      <c r="Y20" s="29"/>
      <c r="Z20" s="29"/>
      <c r="AA20" s="35"/>
      <c r="AB20" s="29"/>
      <c r="AC20" s="29"/>
      <c r="AD20" s="29"/>
      <c r="AE20" s="29"/>
      <c r="AF20" s="29"/>
      <c r="AG20" s="29"/>
    </row>
    <row r="21" spans="1:33" ht="18.75" customHeight="1">
      <c r="A21" s="3"/>
      <c r="B21" s="16"/>
      <c r="C21" s="32"/>
      <c r="D21" s="32"/>
      <c r="E21" s="32"/>
      <c r="F21" s="32"/>
      <c r="G21" s="32"/>
      <c r="H21" s="32"/>
      <c r="I21" s="32"/>
      <c r="J21" s="32"/>
      <c r="K21" s="32"/>
      <c r="L21" s="32"/>
      <c r="M21" s="32"/>
      <c r="N21" s="32"/>
      <c r="O21" s="32"/>
      <c r="P21" s="32"/>
      <c r="Q21" s="29"/>
      <c r="R21" s="29"/>
      <c r="S21" s="32"/>
      <c r="T21" s="32"/>
      <c r="U21" s="32"/>
      <c r="V21" s="32"/>
      <c r="W21" s="32"/>
      <c r="X21" s="32"/>
      <c r="Y21" s="29"/>
      <c r="Z21" s="29"/>
      <c r="AA21" s="35"/>
    </row>
    <row r="22" spans="1:33" ht="18.75" customHeight="1">
      <c r="A22" s="3"/>
      <c r="B22" s="16"/>
      <c r="C22" s="32"/>
      <c r="D22" s="32"/>
      <c r="E22" s="32"/>
      <c r="F22" s="32"/>
      <c r="G22" s="32"/>
      <c r="H22" s="32"/>
      <c r="I22" s="32"/>
      <c r="J22" s="32"/>
      <c r="K22" s="32"/>
      <c r="L22" s="32"/>
      <c r="M22" s="32"/>
      <c r="N22" s="32"/>
      <c r="O22" s="32"/>
      <c r="P22" s="32"/>
      <c r="Q22" s="29"/>
      <c r="R22" s="29"/>
      <c r="S22" s="32"/>
      <c r="T22" s="32"/>
      <c r="U22" s="1555"/>
      <c r="V22" s="1555"/>
      <c r="W22" s="1555"/>
      <c r="X22" s="1555"/>
      <c r="Y22" s="1555"/>
      <c r="Z22" s="1555"/>
      <c r="AA22" s="1555"/>
      <c r="AB22" s="1555"/>
      <c r="AC22" s="1556"/>
      <c r="AD22" s="1556"/>
      <c r="AE22" s="1555"/>
      <c r="AF22" s="1556"/>
      <c r="AG22" s="1556"/>
    </row>
    <row r="23" spans="1:33" ht="14.1" customHeight="1">
      <c r="A23" s="3"/>
      <c r="B23" s="5"/>
      <c r="C23" s="5"/>
      <c r="D23" s="5"/>
      <c r="E23" s="7"/>
      <c r="F23" s="7"/>
      <c r="G23" s="7"/>
      <c r="H23" s="7"/>
      <c r="I23" s="7"/>
      <c r="J23" s="7"/>
      <c r="K23" s="7"/>
      <c r="L23" s="7"/>
      <c r="M23" s="7"/>
      <c r="N23" s="7"/>
      <c r="O23" s="7"/>
      <c r="P23" s="7"/>
      <c r="S23" s="29"/>
      <c r="T23" s="29"/>
      <c r="U23" s="1555"/>
      <c r="V23" s="7"/>
      <c r="W23" s="7"/>
      <c r="X23" s="7"/>
      <c r="Y23" s="7"/>
      <c r="Z23" s="7"/>
      <c r="AA23" s="7"/>
      <c r="AB23" s="7"/>
      <c r="AC23" s="7"/>
      <c r="AD23" s="7"/>
      <c r="AE23" s="31"/>
      <c r="AF23" s="29"/>
      <c r="AG23" s="29"/>
    </row>
    <row r="24" spans="1:33" ht="14.1" customHeight="1">
      <c r="A24" s="3"/>
      <c r="B24" s="5"/>
      <c r="C24" s="5"/>
      <c r="D24" s="5"/>
      <c r="E24" s="7"/>
      <c r="F24" s="7"/>
      <c r="G24" s="7"/>
      <c r="H24" s="7"/>
      <c r="I24" s="7"/>
      <c r="J24" s="7"/>
      <c r="K24" s="7"/>
      <c r="L24" s="7"/>
      <c r="M24" s="7"/>
      <c r="N24" s="7"/>
      <c r="O24" s="7"/>
      <c r="P24" s="7"/>
      <c r="U24" s="16"/>
      <c r="V24" s="32"/>
      <c r="W24" s="32"/>
      <c r="X24" s="32"/>
      <c r="Y24" s="32"/>
      <c r="Z24" s="32"/>
      <c r="AA24" s="32"/>
      <c r="AB24" s="32"/>
      <c r="AC24" s="32"/>
      <c r="AD24" s="32"/>
      <c r="AE24" s="32"/>
      <c r="AF24" s="29"/>
      <c r="AG24" s="29"/>
    </row>
    <row r="25" spans="1:33" ht="18.75" customHeight="1">
      <c r="B25" s="2"/>
      <c r="C25" s="2"/>
      <c r="D25" s="2"/>
      <c r="U25" s="16"/>
      <c r="V25" s="32"/>
      <c r="W25" s="32"/>
      <c r="X25" s="32"/>
      <c r="Y25" s="32"/>
      <c r="Z25" s="32"/>
      <c r="AA25" s="32"/>
      <c r="AB25" s="32"/>
      <c r="AC25" s="32"/>
      <c r="AD25" s="32"/>
      <c r="AE25" s="32"/>
      <c r="AF25" s="29"/>
      <c r="AG25" s="29"/>
    </row>
    <row r="26" spans="1:33" ht="18.75" customHeight="1">
      <c r="B26" s="2"/>
      <c r="C26" s="2"/>
      <c r="D26" s="2"/>
      <c r="U26" s="16"/>
      <c r="V26" s="32"/>
      <c r="W26" s="32"/>
      <c r="X26" s="32"/>
      <c r="Y26" s="32"/>
      <c r="Z26" s="32"/>
      <c r="AA26" s="32"/>
      <c r="AB26" s="32"/>
      <c r="AC26" s="32"/>
      <c r="AD26" s="32"/>
      <c r="AE26" s="32"/>
      <c r="AF26" s="29"/>
      <c r="AG26" s="29"/>
    </row>
    <row r="27" spans="1:33" ht="18.75" customHeight="1">
      <c r="B27" s="2"/>
      <c r="C27" s="2"/>
      <c r="D27" s="2"/>
      <c r="U27" s="16"/>
      <c r="V27" s="32"/>
      <c r="W27" s="32"/>
      <c r="X27" s="32"/>
      <c r="Y27" s="32"/>
      <c r="Z27" s="32"/>
      <c r="AA27" s="32"/>
      <c r="AB27" s="32"/>
      <c r="AC27" s="32"/>
      <c r="AD27" s="32"/>
      <c r="AE27" s="32"/>
      <c r="AF27" s="29"/>
      <c r="AG27" s="29"/>
    </row>
    <row r="28" spans="1:33" ht="18.75" customHeight="1">
      <c r="B28" s="2"/>
      <c r="C28" s="2"/>
      <c r="D28" s="2"/>
      <c r="U28" s="16"/>
      <c r="V28" s="32"/>
      <c r="W28" s="32"/>
      <c r="X28" s="32"/>
      <c r="Y28" s="32"/>
      <c r="Z28" s="32"/>
      <c r="AA28" s="32"/>
      <c r="AB28" s="32"/>
      <c r="AC28" s="32"/>
      <c r="AD28" s="32"/>
      <c r="AE28" s="32"/>
      <c r="AF28" s="29"/>
      <c r="AG28" s="29"/>
    </row>
    <row r="29" spans="1:33" ht="18.75" customHeight="1">
      <c r="B29" s="2"/>
      <c r="C29" s="2"/>
      <c r="D29" s="2"/>
      <c r="U29" s="16"/>
      <c r="V29" s="32"/>
      <c r="W29" s="32"/>
      <c r="X29" s="32"/>
      <c r="Y29" s="32"/>
      <c r="Z29" s="32"/>
      <c r="AA29" s="32"/>
      <c r="AB29" s="32"/>
      <c r="AC29" s="32"/>
      <c r="AD29" s="32"/>
      <c r="AE29" s="32"/>
      <c r="AF29" s="29"/>
      <c r="AG29" s="29"/>
    </row>
    <row r="30" spans="1:33" ht="18.75" customHeight="1">
      <c r="B30" s="2"/>
      <c r="C30" s="2"/>
      <c r="D30" s="2"/>
      <c r="U30" s="16"/>
      <c r="V30" s="32"/>
      <c r="W30" s="32"/>
      <c r="X30" s="32"/>
      <c r="Y30" s="32"/>
      <c r="Z30" s="32"/>
      <c r="AA30" s="32"/>
      <c r="AB30" s="32"/>
      <c r="AC30" s="32"/>
      <c r="AD30" s="32"/>
      <c r="AE30" s="32"/>
      <c r="AF30" s="29"/>
      <c r="AG30" s="29"/>
    </row>
    <row r="31" spans="1:33" ht="18.75" customHeight="1">
      <c r="B31" s="2"/>
      <c r="C31" s="2"/>
      <c r="D31" s="2"/>
      <c r="U31" s="16"/>
      <c r="V31" s="32"/>
      <c r="W31" s="32"/>
      <c r="X31" s="32"/>
      <c r="Y31" s="32"/>
      <c r="Z31" s="32"/>
      <c r="AA31" s="32"/>
      <c r="AB31" s="32"/>
      <c r="AC31" s="32"/>
      <c r="AD31" s="32"/>
      <c r="AE31" s="32"/>
      <c r="AF31" s="29"/>
      <c r="AG31" s="29"/>
    </row>
    <row r="32" spans="1:33" ht="18.75" customHeight="1">
      <c r="B32" s="2"/>
      <c r="C32" s="36"/>
      <c r="D32" s="36"/>
      <c r="U32" s="29"/>
      <c r="V32" s="29"/>
      <c r="W32" s="29"/>
      <c r="X32" s="29"/>
      <c r="Y32" s="29"/>
      <c r="Z32" s="29"/>
      <c r="AA32" s="29"/>
      <c r="AB32" s="29"/>
      <c r="AC32" s="29"/>
      <c r="AD32" s="29"/>
      <c r="AE32" s="29"/>
      <c r="AF32" s="29"/>
      <c r="AG32" s="29"/>
    </row>
    <row r="33" spans="2:2" ht="18.75" customHeight="1">
      <c r="B33" s="2"/>
    </row>
    <row r="34" spans="2:2" ht="18.75" customHeight="1">
      <c r="B34" s="2"/>
    </row>
    <row r="35" spans="2:2" ht="18.75" customHeight="1">
      <c r="B35" s="2"/>
    </row>
    <row r="62" spans="14:14">
      <c r="N62" s="37"/>
    </row>
  </sheetData>
  <mergeCells count="18">
    <mergeCell ref="U22:U23"/>
    <mergeCell ref="V22:X22"/>
    <mergeCell ref="Y22:AA22"/>
    <mergeCell ref="AB22:AD22"/>
    <mergeCell ref="AE22:AG22"/>
    <mergeCell ref="AE3:AG3"/>
    <mergeCell ref="B13:G13"/>
    <mergeCell ref="N2:R2"/>
    <mergeCell ref="B3:B4"/>
    <mergeCell ref="C3:F3"/>
    <mergeCell ref="G3:J3"/>
    <mergeCell ref="K3:N3"/>
    <mergeCell ref="O3:R3"/>
    <mergeCell ref="S3:S4"/>
    <mergeCell ref="U3:U4"/>
    <mergeCell ref="V3:X3"/>
    <mergeCell ref="Y3:AA3"/>
    <mergeCell ref="AB3:AD3"/>
  </mergeCells>
  <phoneticPr fontId="2"/>
  <pageMargins left="0.78740157480314965" right="0.78740157480314965" top="0.59055118110236227" bottom="0.59055118110236227" header="0.39370078740157483" footer="0.39370078740157483"/>
  <pageSetup paperSize="9" scale="98" orientation="portrait" r:id="rId1"/>
  <headerFooter alignWithMargins="0">
    <oddHeader>&amp;R&amp;A</oddHeader>
    <oddFooter>&amp;C－５－</oddFooter>
  </headerFooter>
  <colBreaks count="1" manualBreakCount="1">
    <brk id="18" max="4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F51"/>
  <sheetViews>
    <sheetView zoomScaleNormal="100" workbookViewId="0">
      <selection activeCell="H14" sqref="H14"/>
    </sheetView>
  </sheetViews>
  <sheetFormatPr defaultRowHeight="13.5"/>
  <cols>
    <col min="1" max="1" width="1.25" style="11" customWidth="1"/>
    <col min="2" max="2" width="15" style="11" customWidth="1"/>
    <col min="3" max="3" width="8.375" style="11" customWidth="1"/>
    <col min="4" max="4" width="8.625" style="11" bestFit="1" customWidth="1"/>
    <col min="5" max="5" width="7.25" style="11" customWidth="1"/>
    <col min="6" max="6" width="8.375" style="11" customWidth="1"/>
    <col min="7" max="8" width="7.25" style="11" customWidth="1"/>
    <col min="9" max="9" width="8.375" style="11" customWidth="1"/>
    <col min="10" max="11" width="7.25" style="11" customWidth="1"/>
    <col min="12" max="12" width="4.75" style="11" customWidth="1"/>
    <col min="13" max="13" width="4.25" style="11" customWidth="1"/>
    <col min="14" max="14" width="2.5" style="11" bestFit="1" customWidth="1"/>
    <col min="15" max="16" width="3.875" style="11" customWidth="1"/>
    <col min="17" max="17" width="9" style="11"/>
    <col min="18" max="18" width="4.75" style="11" customWidth="1"/>
    <col min="19" max="19" width="3" style="11" customWidth="1"/>
    <col min="20" max="16384" width="9" style="11"/>
  </cols>
  <sheetData>
    <row r="1" spans="1:32" s="151" customFormat="1" ht="26.25" customHeight="1">
      <c r="A1" s="147" t="s">
        <v>194</v>
      </c>
      <c r="B1" s="153"/>
      <c r="C1" s="153"/>
      <c r="D1" s="153"/>
      <c r="E1" s="153"/>
      <c r="F1" s="153"/>
      <c r="G1" s="153"/>
      <c r="H1" s="153"/>
      <c r="I1" s="153"/>
      <c r="J1" s="153"/>
      <c r="K1" s="153"/>
      <c r="L1" s="153"/>
      <c r="M1" s="153"/>
      <c r="N1" s="153"/>
      <c r="O1" s="153"/>
      <c r="P1" s="153"/>
      <c r="Q1" s="153"/>
      <c r="R1" s="153"/>
      <c r="S1" s="153"/>
      <c r="T1" s="153"/>
      <c r="U1" s="152"/>
      <c r="V1" s="152"/>
      <c r="W1" s="152"/>
      <c r="X1" s="152"/>
      <c r="Y1" s="152"/>
      <c r="Z1" s="152"/>
      <c r="AA1" s="152"/>
      <c r="AB1" s="152"/>
      <c r="AC1" s="152"/>
      <c r="AD1" s="152"/>
      <c r="AE1" s="152"/>
      <c r="AF1" s="152"/>
    </row>
    <row r="2" spans="1:32" ht="18.75" customHeight="1">
      <c r="B2" s="2"/>
      <c r="C2" s="21"/>
      <c r="F2" s="1561"/>
      <c r="G2" s="1561"/>
      <c r="H2" s="1561"/>
      <c r="I2" s="1447" t="s">
        <v>195</v>
      </c>
      <c r="J2" s="1447"/>
      <c r="K2" s="1447"/>
    </row>
    <row r="3" spans="1:32" ht="18.75" customHeight="1">
      <c r="B3" s="1419" t="s">
        <v>1680</v>
      </c>
      <c r="C3" s="1420" t="s">
        <v>655</v>
      </c>
      <c r="D3" s="1420"/>
      <c r="E3" s="1420"/>
      <c r="F3" s="1420" t="s">
        <v>1257</v>
      </c>
      <c r="G3" s="1420"/>
      <c r="H3" s="1420"/>
      <c r="I3" s="1420" t="s">
        <v>2031</v>
      </c>
      <c r="J3" s="1420"/>
      <c r="K3" s="1433"/>
    </row>
    <row r="4" spans="1:32" ht="18.75" customHeight="1">
      <c r="B4" s="1421"/>
      <c r="C4" s="1180" t="s">
        <v>1571</v>
      </c>
      <c r="D4" s="1180" t="s">
        <v>1572</v>
      </c>
      <c r="E4" s="1180" t="s">
        <v>1629</v>
      </c>
      <c r="F4" s="1180" t="s">
        <v>1571</v>
      </c>
      <c r="G4" s="1180" t="s">
        <v>1572</v>
      </c>
      <c r="H4" s="1180" t="s">
        <v>1629</v>
      </c>
      <c r="I4" s="1180" t="s">
        <v>1571</v>
      </c>
      <c r="J4" s="1180" t="s">
        <v>1572</v>
      </c>
      <c r="K4" s="1181" t="s">
        <v>1629</v>
      </c>
    </row>
    <row r="5" spans="1:32" ht="24.75" customHeight="1">
      <c r="B5" s="1290" t="s">
        <v>1571</v>
      </c>
      <c r="C5" s="1291">
        <f t="shared" ref="C5:K5" si="0">C6+C10+C14+C29</f>
        <v>25380</v>
      </c>
      <c r="D5" s="1291">
        <f t="shared" si="0"/>
        <v>15144</v>
      </c>
      <c r="E5" s="1291">
        <f t="shared" si="0"/>
        <v>10236</v>
      </c>
      <c r="F5" s="1291">
        <f t="shared" si="0"/>
        <v>24790</v>
      </c>
      <c r="G5" s="1291">
        <f t="shared" si="0"/>
        <v>14495</v>
      </c>
      <c r="H5" s="1291">
        <f t="shared" si="0"/>
        <v>10295</v>
      </c>
      <c r="I5" s="707">
        <f t="shared" si="0"/>
        <v>24350</v>
      </c>
      <c r="J5" s="707">
        <f t="shared" si="0"/>
        <v>13904</v>
      </c>
      <c r="K5" s="708">
        <f t="shared" si="0"/>
        <v>10446</v>
      </c>
    </row>
    <row r="6" spans="1:32" ht="18.75" customHeight="1">
      <c r="B6" s="1290" t="s">
        <v>1799</v>
      </c>
      <c r="C6" s="1291">
        <v>1235</v>
      </c>
      <c r="D6" s="1291">
        <v>712</v>
      </c>
      <c r="E6" s="1291">
        <f>SUM(E7:E9)</f>
        <v>523</v>
      </c>
      <c r="F6" s="1291">
        <v>914</v>
      </c>
      <c r="G6" s="1291">
        <v>559</v>
      </c>
      <c r="H6" s="1291">
        <v>355</v>
      </c>
      <c r="I6" s="707">
        <v>861</v>
      </c>
      <c r="J6" s="707">
        <v>545</v>
      </c>
      <c r="K6" s="708">
        <v>316</v>
      </c>
    </row>
    <row r="7" spans="1:32" ht="18.75" customHeight="1">
      <c r="B7" s="1292" t="s">
        <v>1792</v>
      </c>
      <c r="C7" s="1293">
        <v>1222</v>
      </c>
      <c r="D7" s="1293">
        <v>705</v>
      </c>
      <c r="E7" s="1293">
        <v>517</v>
      </c>
      <c r="F7" s="1293">
        <v>902</v>
      </c>
      <c r="G7" s="1293">
        <v>552</v>
      </c>
      <c r="H7" s="1293">
        <v>350</v>
      </c>
      <c r="I7" s="1182">
        <v>848</v>
      </c>
      <c r="J7" s="1182">
        <v>536</v>
      </c>
      <c r="K7" s="1183">
        <v>312</v>
      </c>
    </row>
    <row r="8" spans="1:32" ht="18.75" customHeight="1">
      <c r="B8" s="1292" t="s">
        <v>1793</v>
      </c>
      <c r="C8" s="1293" t="s">
        <v>15</v>
      </c>
      <c r="D8" s="1293" t="s">
        <v>15</v>
      </c>
      <c r="E8" s="1293" t="s">
        <v>15</v>
      </c>
      <c r="F8" s="1293">
        <v>5</v>
      </c>
      <c r="G8" s="1293">
        <v>3</v>
      </c>
      <c r="H8" s="1293">
        <v>2</v>
      </c>
      <c r="I8" s="1182">
        <v>4</v>
      </c>
      <c r="J8" s="1182">
        <v>3</v>
      </c>
      <c r="K8" s="1183">
        <v>1</v>
      </c>
    </row>
    <row r="9" spans="1:32" ht="18.75" customHeight="1">
      <c r="B9" s="1292" t="s">
        <v>1794</v>
      </c>
      <c r="C9" s="1293">
        <v>13</v>
      </c>
      <c r="D9" s="1293">
        <v>7</v>
      </c>
      <c r="E9" s="1293">
        <v>6</v>
      </c>
      <c r="F9" s="1293">
        <v>7</v>
      </c>
      <c r="G9" s="1293">
        <v>4</v>
      </c>
      <c r="H9" s="1293">
        <v>3</v>
      </c>
      <c r="I9" s="1182">
        <v>9</v>
      </c>
      <c r="J9" s="1182">
        <v>6</v>
      </c>
      <c r="K9" s="1183">
        <v>3</v>
      </c>
    </row>
    <row r="10" spans="1:32" ht="18.75" customHeight="1">
      <c r="B10" s="1294" t="s">
        <v>1768</v>
      </c>
      <c r="C10" s="1291">
        <v>9224</v>
      </c>
      <c r="D10" s="1291">
        <v>6935</v>
      </c>
      <c r="E10" s="1291">
        <f>SUM(E11:E13)</f>
        <v>2289</v>
      </c>
      <c r="F10" s="1291">
        <f t="shared" ref="F10:K10" si="1">SUM(F11:F13)</f>
        <v>8761</v>
      </c>
      <c r="G10" s="1291">
        <f t="shared" si="1"/>
        <v>6588</v>
      </c>
      <c r="H10" s="1291">
        <f t="shared" si="1"/>
        <v>2173</v>
      </c>
      <c r="I10" s="707">
        <f t="shared" si="1"/>
        <v>8554</v>
      </c>
      <c r="J10" s="707">
        <f t="shared" si="1"/>
        <v>6388</v>
      </c>
      <c r="K10" s="708">
        <f t="shared" si="1"/>
        <v>2166</v>
      </c>
    </row>
    <row r="11" spans="1:32" ht="18.75" customHeight="1">
      <c r="B11" s="1295" t="s">
        <v>1795</v>
      </c>
      <c r="C11" s="1293">
        <v>3</v>
      </c>
      <c r="D11" s="1293">
        <v>3</v>
      </c>
      <c r="E11" s="1293" t="s">
        <v>15</v>
      </c>
      <c r="F11" s="1293">
        <v>8</v>
      </c>
      <c r="G11" s="1293">
        <v>6</v>
      </c>
      <c r="H11" s="1293">
        <v>2</v>
      </c>
      <c r="I11" s="1182">
        <v>2</v>
      </c>
      <c r="J11" s="1182">
        <v>1</v>
      </c>
      <c r="K11" s="1183">
        <v>1</v>
      </c>
    </row>
    <row r="12" spans="1:32" ht="18.75" customHeight="1">
      <c r="B12" s="1295" t="s">
        <v>1797</v>
      </c>
      <c r="C12" s="1293">
        <v>1667</v>
      </c>
      <c r="D12" s="1293">
        <v>1354</v>
      </c>
      <c r="E12" s="1293">
        <v>313</v>
      </c>
      <c r="F12" s="1293">
        <v>1418</v>
      </c>
      <c r="G12" s="1293">
        <v>1148</v>
      </c>
      <c r="H12" s="1293">
        <v>270</v>
      </c>
      <c r="I12" s="1182">
        <v>1345</v>
      </c>
      <c r="J12" s="1182">
        <v>1063</v>
      </c>
      <c r="K12" s="1183">
        <v>282</v>
      </c>
    </row>
    <row r="13" spans="1:32" ht="18.75" customHeight="1">
      <c r="B13" s="1295" t="s">
        <v>1798</v>
      </c>
      <c r="C13" s="1293">
        <v>7554</v>
      </c>
      <c r="D13" s="1293">
        <v>5578</v>
      </c>
      <c r="E13" s="1293">
        <v>1976</v>
      </c>
      <c r="F13" s="1293">
        <v>7335</v>
      </c>
      <c r="G13" s="1293">
        <v>5434</v>
      </c>
      <c r="H13" s="1293">
        <v>1901</v>
      </c>
      <c r="I13" s="1182">
        <v>7207</v>
      </c>
      <c r="J13" s="1182">
        <v>5324</v>
      </c>
      <c r="K13" s="1183">
        <v>1883</v>
      </c>
    </row>
    <row r="14" spans="1:32" ht="18.75" customHeight="1">
      <c r="B14" s="1296" t="s">
        <v>379</v>
      </c>
      <c r="C14" s="1291">
        <f t="shared" ref="C14:D14" si="2">SUM(C15:C28)</f>
        <v>14583</v>
      </c>
      <c r="D14" s="1291">
        <f t="shared" si="2"/>
        <v>7283</v>
      </c>
      <c r="E14" s="1291">
        <f>SUM(E15:E28)</f>
        <v>7300</v>
      </c>
      <c r="F14" s="1291">
        <f t="shared" ref="F14:K14" si="3">SUM(F15:F28)</f>
        <v>13883</v>
      </c>
      <c r="G14" s="1291">
        <f t="shared" si="3"/>
        <v>6685</v>
      </c>
      <c r="H14" s="1291">
        <f t="shared" si="3"/>
        <v>7198</v>
      </c>
      <c r="I14" s="707">
        <f t="shared" si="3"/>
        <v>14314</v>
      </c>
      <c r="J14" s="707">
        <f t="shared" si="3"/>
        <v>6650</v>
      </c>
      <c r="K14" s="708">
        <f t="shared" si="3"/>
        <v>7664</v>
      </c>
    </row>
    <row r="15" spans="1:32" ht="29.25" customHeight="1">
      <c r="B15" s="1297" t="s">
        <v>657</v>
      </c>
      <c r="C15" s="1293">
        <v>122</v>
      </c>
      <c r="D15" s="1293">
        <v>108</v>
      </c>
      <c r="E15" s="1293">
        <v>14</v>
      </c>
      <c r="F15" s="1293">
        <v>93</v>
      </c>
      <c r="G15" s="1293">
        <v>81</v>
      </c>
      <c r="H15" s="1293">
        <v>12</v>
      </c>
      <c r="I15" s="1182">
        <v>86</v>
      </c>
      <c r="J15" s="1182">
        <v>70</v>
      </c>
      <c r="K15" s="1183">
        <v>16</v>
      </c>
    </row>
    <row r="16" spans="1:32" ht="18.75" customHeight="1">
      <c r="B16" s="1295" t="s">
        <v>949</v>
      </c>
      <c r="C16" s="1562">
        <v>1626</v>
      </c>
      <c r="D16" s="1562">
        <v>1153</v>
      </c>
      <c r="E16" s="1562">
        <v>473</v>
      </c>
      <c r="F16" s="1293">
        <v>327</v>
      </c>
      <c r="G16" s="1293">
        <v>242</v>
      </c>
      <c r="H16" s="1293">
        <v>85</v>
      </c>
      <c r="I16" s="1182">
        <v>353</v>
      </c>
      <c r="J16" s="1182">
        <v>274</v>
      </c>
      <c r="K16" s="1183">
        <v>79</v>
      </c>
    </row>
    <row r="17" spans="2:11" ht="18.75" customHeight="1">
      <c r="B17" s="1295" t="s">
        <v>948</v>
      </c>
      <c r="C17" s="1562"/>
      <c r="D17" s="1562"/>
      <c r="E17" s="1562"/>
      <c r="F17" s="1293">
        <v>1285</v>
      </c>
      <c r="G17" s="1293">
        <v>876</v>
      </c>
      <c r="H17" s="1293">
        <v>409</v>
      </c>
      <c r="I17" s="1182">
        <v>1253</v>
      </c>
      <c r="J17" s="1182">
        <v>843</v>
      </c>
      <c r="K17" s="1183">
        <v>410</v>
      </c>
    </row>
    <row r="18" spans="2:11">
      <c r="B18" s="1297" t="s">
        <v>2145</v>
      </c>
      <c r="C18" s="1293">
        <v>3674</v>
      </c>
      <c r="D18" s="1293">
        <v>1775</v>
      </c>
      <c r="E18" s="1293">
        <v>1899</v>
      </c>
      <c r="F18" s="1293">
        <v>3468</v>
      </c>
      <c r="G18" s="1293">
        <v>1689</v>
      </c>
      <c r="H18" s="1293">
        <v>1779</v>
      </c>
      <c r="I18" s="1182">
        <v>3310</v>
      </c>
      <c r="J18" s="1182">
        <v>1561</v>
      </c>
      <c r="K18" s="1183">
        <v>1749</v>
      </c>
    </row>
    <row r="19" spans="2:11" ht="18.75" customHeight="1">
      <c r="B19" s="1295" t="s">
        <v>691</v>
      </c>
      <c r="C19" s="1293">
        <v>532</v>
      </c>
      <c r="D19" s="1293">
        <v>231</v>
      </c>
      <c r="E19" s="1293">
        <v>301</v>
      </c>
      <c r="F19" s="1293">
        <v>483</v>
      </c>
      <c r="G19" s="1293">
        <v>204</v>
      </c>
      <c r="H19" s="1293">
        <v>279</v>
      </c>
      <c r="I19" s="1182">
        <v>469</v>
      </c>
      <c r="J19" s="1182">
        <v>201</v>
      </c>
      <c r="K19" s="1183">
        <v>268</v>
      </c>
    </row>
    <row r="20" spans="2:11" ht="18.75" customHeight="1">
      <c r="B20" s="1295" t="s">
        <v>692</v>
      </c>
      <c r="C20" s="1293">
        <v>211</v>
      </c>
      <c r="D20" s="1293">
        <v>127</v>
      </c>
      <c r="E20" s="1293">
        <v>84</v>
      </c>
      <c r="F20" s="1293">
        <v>276</v>
      </c>
      <c r="G20" s="1293">
        <v>177</v>
      </c>
      <c r="H20" s="1293">
        <v>99</v>
      </c>
      <c r="I20" s="1182">
        <v>323</v>
      </c>
      <c r="J20" s="1182">
        <v>203</v>
      </c>
      <c r="K20" s="1183">
        <v>120</v>
      </c>
    </row>
    <row r="21" spans="2:11" ht="27">
      <c r="B21" s="1297" t="s">
        <v>443</v>
      </c>
      <c r="C21" s="1293" t="s">
        <v>15</v>
      </c>
      <c r="D21" s="1293" t="s">
        <v>15</v>
      </c>
      <c r="E21" s="1293" t="s">
        <v>15</v>
      </c>
      <c r="F21" s="1293">
        <v>684</v>
      </c>
      <c r="G21" s="1293">
        <v>460</v>
      </c>
      <c r="H21" s="1293">
        <v>224</v>
      </c>
      <c r="I21" s="1182">
        <v>624</v>
      </c>
      <c r="J21" s="1182">
        <v>409</v>
      </c>
      <c r="K21" s="1183">
        <v>215</v>
      </c>
    </row>
    <row r="22" spans="2:11" ht="27">
      <c r="B22" s="1297" t="s">
        <v>1670</v>
      </c>
      <c r="C22" s="1293">
        <v>903</v>
      </c>
      <c r="D22" s="1293">
        <v>331</v>
      </c>
      <c r="E22" s="1293">
        <v>572</v>
      </c>
      <c r="F22" s="1293">
        <v>1030</v>
      </c>
      <c r="G22" s="1293">
        <v>347</v>
      </c>
      <c r="H22" s="1293">
        <v>683</v>
      </c>
      <c r="I22" s="1182">
        <v>1084</v>
      </c>
      <c r="J22" s="1182">
        <v>379</v>
      </c>
      <c r="K22" s="1183">
        <v>705</v>
      </c>
    </row>
    <row r="23" spans="2:11" ht="27">
      <c r="B23" s="1297" t="s">
        <v>1671</v>
      </c>
      <c r="C23" s="1293" t="s">
        <v>15</v>
      </c>
      <c r="D23" s="1293" t="s">
        <v>15</v>
      </c>
      <c r="E23" s="1293" t="s">
        <v>15</v>
      </c>
      <c r="F23" s="1293">
        <v>676</v>
      </c>
      <c r="G23" s="1293">
        <v>254</v>
      </c>
      <c r="H23" s="1293">
        <v>422</v>
      </c>
      <c r="I23" s="1182">
        <v>699</v>
      </c>
      <c r="J23" s="1182">
        <v>259</v>
      </c>
      <c r="K23" s="1183">
        <v>440</v>
      </c>
    </row>
    <row r="24" spans="2:11">
      <c r="B24" s="1297" t="s">
        <v>1672</v>
      </c>
      <c r="C24" s="1293">
        <v>1095</v>
      </c>
      <c r="D24" s="1293">
        <v>444</v>
      </c>
      <c r="E24" s="1293">
        <v>651</v>
      </c>
      <c r="F24" s="1293">
        <v>1062</v>
      </c>
      <c r="G24" s="1293">
        <v>418</v>
      </c>
      <c r="H24" s="1293">
        <v>644</v>
      </c>
      <c r="I24" s="1182">
        <v>1091</v>
      </c>
      <c r="J24" s="1182">
        <v>411</v>
      </c>
      <c r="K24" s="1183">
        <v>680</v>
      </c>
    </row>
    <row r="25" spans="2:11" ht="18.75" customHeight="1">
      <c r="B25" s="1297" t="s">
        <v>1673</v>
      </c>
      <c r="C25" s="1293">
        <v>1923</v>
      </c>
      <c r="D25" s="1293">
        <v>416</v>
      </c>
      <c r="E25" s="1293">
        <v>1507</v>
      </c>
      <c r="F25" s="1293">
        <v>2292</v>
      </c>
      <c r="G25" s="1293">
        <v>483</v>
      </c>
      <c r="H25" s="1293">
        <v>1809</v>
      </c>
      <c r="I25" s="1182">
        <v>2713</v>
      </c>
      <c r="J25" s="1182">
        <v>549</v>
      </c>
      <c r="K25" s="1183">
        <v>2164</v>
      </c>
    </row>
    <row r="26" spans="2:11" ht="27">
      <c r="B26" s="1297" t="s">
        <v>1674</v>
      </c>
      <c r="C26" s="1293">
        <v>273</v>
      </c>
      <c r="D26" s="1293">
        <v>163</v>
      </c>
      <c r="E26" s="1293">
        <v>110</v>
      </c>
      <c r="F26" s="1293">
        <v>140</v>
      </c>
      <c r="G26" s="1293">
        <v>76</v>
      </c>
      <c r="H26" s="1293">
        <v>64</v>
      </c>
      <c r="I26" s="1182">
        <v>208</v>
      </c>
      <c r="J26" s="1182">
        <v>126</v>
      </c>
      <c r="K26" s="1183">
        <v>82</v>
      </c>
    </row>
    <row r="27" spans="2:11" ht="40.5">
      <c r="B27" s="1297" t="s">
        <v>1675</v>
      </c>
      <c r="C27" s="1293">
        <v>3465</v>
      </c>
      <c r="D27" s="1293">
        <v>1960</v>
      </c>
      <c r="E27" s="1293">
        <v>1505</v>
      </c>
      <c r="F27" s="1293">
        <v>1291</v>
      </c>
      <c r="G27" s="1293">
        <v>797</v>
      </c>
      <c r="H27" s="1293">
        <v>494</v>
      </c>
      <c r="I27" s="1182">
        <v>1304</v>
      </c>
      <c r="J27" s="1182">
        <v>785</v>
      </c>
      <c r="K27" s="1183">
        <v>519</v>
      </c>
    </row>
    <row r="28" spans="2:11" ht="18.75" customHeight="1">
      <c r="B28" s="1295" t="s">
        <v>693</v>
      </c>
      <c r="C28" s="1293">
        <v>759</v>
      </c>
      <c r="D28" s="1293">
        <v>575</v>
      </c>
      <c r="E28" s="1293">
        <v>184</v>
      </c>
      <c r="F28" s="1293">
        <v>776</v>
      </c>
      <c r="G28" s="1293">
        <v>581</v>
      </c>
      <c r="H28" s="1293">
        <v>195</v>
      </c>
      <c r="I28" s="1182">
        <v>797</v>
      </c>
      <c r="J28" s="1182">
        <v>580</v>
      </c>
      <c r="K28" s="1183">
        <v>217</v>
      </c>
    </row>
    <row r="29" spans="2:11" ht="18.75" customHeight="1">
      <c r="B29" s="1298" t="s">
        <v>497</v>
      </c>
      <c r="C29" s="1299">
        <v>338</v>
      </c>
      <c r="D29" s="1299">
        <v>214</v>
      </c>
      <c r="E29" s="1299">
        <v>124</v>
      </c>
      <c r="F29" s="1299">
        <v>1232</v>
      </c>
      <c r="G29" s="1299">
        <v>663</v>
      </c>
      <c r="H29" s="1299">
        <v>569</v>
      </c>
      <c r="I29" s="1177">
        <v>621</v>
      </c>
      <c r="J29" s="1177">
        <v>321</v>
      </c>
      <c r="K29" s="1178">
        <v>300</v>
      </c>
    </row>
    <row r="30" spans="2:11">
      <c r="C30" s="38"/>
      <c r="F30" s="38"/>
      <c r="I30" s="38"/>
    </row>
    <row r="31" spans="2:11" ht="16.5" customHeight="1">
      <c r="B31" s="305" t="s">
        <v>498</v>
      </c>
      <c r="E31" s="7"/>
    </row>
    <row r="32" spans="2:11" ht="16.5" customHeight="1">
      <c r="B32" s="305"/>
      <c r="C32" s="7"/>
      <c r="D32" s="7"/>
      <c r="E32" s="7"/>
    </row>
    <row r="33" spans="2:5" ht="16.5" customHeight="1">
      <c r="B33" s="2"/>
      <c r="C33" s="7"/>
      <c r="D33" s="7"/>
      <c r="E33" s="7"/>
    </row>
    <row r="34" spans="2:5" ht="16.5" customHeight="1">
      <c r="B34" s="39"/>
      <c r="C34" s="40"/>
      <c r="D34" s="40"/>
      <c r="E34" s="40"/>
    </row>
    <row r="35" spans="2:5" ht="16.5" customHeight="1">
      <c r="B35" s="39"/>
      <c r="C35" s="40"/>
      <c r="D35" s="40"/>
      <c r="E35" s="40"/>
    </row>
    <row r="36" spans="2:5" ht="16.5" customHeight="1">
      <c r="B36" s="2"/>
      <c r="C36" s="41"/>
      <c r="D36" s="41"/>
      <c r="E36" s="41"/>
    </row>
    <row r="37" spans="2:5" ht="16.5" customHeight="1">
      <c r="B37" s="2"/>
      <c r="C37" s="41"/>
      <c r="D37" s="41"/>
      <c r="E37" s="32"/>
    </row>
    <row r="38" spans="2:5" ht="16.5" customHeight="1">
      <c r="B38" s="2"/>
      <c r="C38" s="32"/>
      <c r="D38" s="32"/>
      <c r="E38" s="32"/>
    </row>
    <row r="39" spans="2:5" ht="16.5" customHeight="1">
      <c r="B39" s="39"/>
      <c r="C39" s="40"/>
      <c r="D39" s="40"/>
      <c r="E39" s="40"/>
    </row>
    <row r="40" spans="2:5" ht="16.5" customHeight="1">
      <c r="B40" s="29"/>
      <c r="C40" s="41"/>
      <c r="D40" s="41"/>
      <c r="E40" s="41"/>
    </row>
    <row r="41" spans="2:5" ht="16.5" customHeight="1">
      <c r="B41" s="29"/>
      <c r="C41" s="41"/>
      <c r="D41" s="41"/>
      <c r="E41" s="41"/>
    </row>
    <row r="42" spans="2:5" ht="16.5" customHeight="1">
      <c r="B42" s="29"/>
      <c r="C42" s="41"/>
      <c r="D42" s="41"/>
      <c r="E42" s="41"/>
    </row>
    <row r="43" spans="2:5" ht="16.5" customHeight="1">
      <c r="B43" s="42"/>
      <c r="C43" s="40"/>
      <c r="D43" s="40"/>
      <c r="E43" s="40"/>
    </row>
    <row r="44" spans="2:5">
      <c r="B44" s="43"/>
      <c r="C44" s="41"/>
      <c r="D44" s="41"/>
      <c r="E44" s="41"/>
    </row>
    <row r="45" spans="2:5" ht="16.5" customHeight="1">
      <c r="B45" s="29"/>
      <c r="C45" s="41"/>
      <c r="D45" s="41"/>
      <c r="E45" s="41"/>
    </row>
    <row r="46" spans="2:5">
      <c r="B46" s="43"/>
      <c r="C46" s="41"/>
      <c r="D46" s="41"/>
      <c r="E46" s="41"/>
    </row>
    <row r="47" spans="2:5" ht="16.5" customHeight="1">
      <c r="B47" s="29"/>
      <c r="C47" s="41"/>
      <c r="D47" s="41"/>
      <c r="E47" s="41"/>
    </row>
    <row r="48" spans="2:5" ht="16.5" customHeight="1">
      <c r="B48" s="29"/>
      <c r="C48" s="41"/>
      <c r="D48" s="41"/>
      <c r="E48" s="41"/>
    </row>
    <row r="49" spans="2:5" ht="16.5" customHeight="1">
      <c r="B49" s="29"/>
      <c r="C49" s="41"/>
      <c r="D49" s="41"/>
      <c r="E49" s="41"/>
    </row>
    <row r="50" spans="2:5" ht="16.5" customHeight="1">
      <c r="B50" s="29"/>
      <c r="C50" s="41"/>
      <c r="D50" s="41"/>
      <c r="E50" s="41"/>
    </row>
    <row r="51" spans="2:5" ht="16.5" customHeight="1">
      <c r="B51" s="29"/>
      <c r="C51" s="41"/>
      <c r="D51" s="41"/>
      <c r="E51" s="41"/>
    </row>
  </sheetData>
  <mergeCells count="9">
    <mergeCell ref="B3:B4"/>
    <mergeCell ref="C3:E3"/>
    <mergeCell ref="I2:K2"/>
    <mergeCell ref="I3:K3"/>
    <mergeCell ref="F2:H2"/>
    <mergeCell ref="F3:H3"/>
    <mergeCell ref="C16:C17"/>
    <mergeCell ref="D16:D17"/>
    <mergeCell ref="E16:E17"/>
  </mergeCells>
  <phoneticPr fontId="2"/>
  <pageMargins left="0.78740157480314965" right="0.72" top="0.59055118110236227" bottom="0.59055118110236227" header="0.39370078740157483" footer="0.39370078740157483"/>
  <pageSetup paperSize="9" firstPageNumber="4" orientation="portrait" r:id="rId1"/>
  <headerFooter alignWithMargins="0">
    <oddHeader>&amp;R&amp;A</oddHeader>
    <oddFooter>&amp;C－６－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48"/>
  <sheetViews>
    <sheetView zoomScaleNormal="100" workbookViewId="0">
      <selection activeCell="B2" sqref="B2:J2"/>
    </sheetView>
  </sheetViews>
  <sheetFormatPr defaultRowHeight="13.5"/>
  <cols>
    <col min="1" max="1" width="1.25" style="11" customWidth="1"/>
    <col min="2" max="2" width="20.75" style="11" customWidth="1"/>
    <col min="3" max="5" width="7" style="11" customWidth="1"/>
    <col min="6" max="6" width="1.375" style="11" customWidth="1"/>
    <col min="7" max="7" width="20.75" style="11" customWidth="1"/>
    <col min="8" max="10" width="7" style="11" customWidth="1"/>
    <col min="11" max="11" width="6.75" style="11" bestFit="1" customWidth="1"/>
    <col min="12" max="12" width="7.125" style="11" bestFit="1" customWidth="1"/>
    <col min="13" max="13" width="4.5" style="11" customWidth="1"/>
    <col min="14" max="14" width="3.375" style="11" customWidth="1"/>
    <col min="15" max="15" width="4.125" style="11" customWidth="1"/>
    <col min="16" max="17" width="3.75" style="11" customWidth="1"/>
    <col min="18" max="18" width="4.75" style="11" customWidth="1"/>
    <col min="19" max="19" width="4.25" style="11" customWidth="1"/>
    <col min="20" max="20" width="2.5" style="11" bestFit="1" customWidth="1"/>
    <col min="21" max="22" width="3.875" style="11" customWidth="1"/>
    <col min="23" max="23" width="9" style="11"/>
    <col min="24" max="24" width="4.75" style="11" customWidth="1"/>
    <col min="25" max="25" width="3" style="11" customWidth="1"/>
    <col min="26" max="16384" width="9" style="11"/>
  </cols>
  <sheetData>
    <row r="1" spans="1:35" s="151" customFormat="1" ht="26.25" customHeight="1">
      <c r="A1" s="147" t="s">
        <v>1897</v>
      </c>
      <c r="B1" s="153"/>
      <c r="C1" s="153"/>
      <c r="D1" s="153"/>
      <c r="E1" s="153"/>
      <c r="F1" s="153"/>
      <c r="G1" s="153"/>
      <c r="H1" s="153"/>
      <c r="I1" s="153"/>
      <c r="J1" s="153"/>
      <c r="K1" s="153"/>
      <c r="L1" s="153"/>
      <c r="M1" s="153"/>
      <c r="N1" s="153"/>
      <c r="O1" s="153"/>
      <c r="P1" s="153"/>
      <c r="Q1" s="153"/>
      <c r="R1" s="153"/>
      <c r="S1" s="153"/>
      <c r="T1" s="153"/>
      <c r="U1" s="153"/>
      <c r="V1" s="153"/>
      <c r="W1" s="153"/>
      <c r="X1" s="152"/>
      <c r="Y1" s="152"/>
      <c r="Z1" s="152"/>
      <c r="AA1" s="152"/>
      <c r="AB1" s="152"/>
      <c r="AC1" s="152"/>
      <c r="AD1" s="152"/>
      <c r="AE1" s="152"/>
      <c r="AF1" s="152"/>
      <c r="AG1" s="152"/>
      <c r="AH1" s="152"/>
      <c r="AI1" s="152"/>
    </row>
    <row r="2" spans="1:35" ht="18.75" customHeight="1">
      <c r="B2" s="1563" t="s">
        <v>2229</v>
      </c>
      <c r="C2" s="1563"/>
      <c r="D2" s="1563"/>
      <c r="E2" s="1563"/>
      <c r="F2" s="1563"/>
      <c r="G2" s="1563"/>
      <c r="H2" s="1563"/>
      <c r="I2" s="1563"/>
      <c r="J2" s="1563"/>
    </row>
    <row r="3" spans="1:35">
      <c r="B3" s="1153" t="s">
        <v>1632</v>
      </c>
      <c r="C3" s="1153"/>
      <c r="D3" s="1153"/>
      <c r="E3" s="1153"/>
      <c r="F3" s="1153"/>
      <c r="G3" s="1153" t="s">
        <v>1633</v>
      </c>
      <c r="H3" s="1153"/>
      <c r="I3" s="1153"/>
      <c r="J3" s="1153"/>
    </row>
    <row r="4" spans="1:35" s="3" customFormat="1" ht="16.5" customHeight="1">
      <c r="B4" s="1152" t="s">
        <v>1680</v>
      </c>
      <c r="C4" s="1150" t="s">
        <v>1571</v>
      </c>
      <c r="D4" s="1150" t="s">
        <v>1376</v>
      </c>
      <c r="E4" s="1151" t="s">
        <v>596</v>
      </c>
      <c r="F4" s="327"/>
      <c r="G4" s="1152" t="s">
        <v>1680</v>
      </c>
      <c r="H4" s="1150" t="s">
        <v>1571</v>
      </c>
      <c r="I4" s="1150" t="s">
        <v>1376</v>
      </c>
      <c r="J4" s="1151" t="s">
        <v>596</v>
      </c>
      <c r="K4" s="7"/>
    </row>
    <row r="5" spans="1:35" s="3" customFormat="1" ht="8.25" customHeight="1">
      <c r="B5" s="1163"/>
      <c r="C5" s="523"/>
      <c r="D5" s="523"/>
      <c r="E5" s="522"/>
      <c r="F5" s="327"/>
      <c r="G5" s="1162"/>
      <c r="H5" s="525"/>
      <c r="I5" s="525"/>
      <c r="J5" s="526"/>
      <c r="K5" s="7"/>
    </row>
    <row r="6" spans="1:35" ht="16.5" customHeight="1">
      <c r="B6" s="1572" t="s">
        <v>920</v>
      </c>
      <c r="C6" s="1564">
        <v>26928</v>
      </c>
      <c r="D6" s="1564">
        <v>24350</v>
      </c>
      <c r="E6" s="1566">
        <v>2578</v>
      </c>
      <c r="F6" s="524"/>
      <c r="G6" s="1572" t="s">
        <v>1140</v>
      </c>
      <c r="H6" s="1564">
        <v>26518</v>
      </c>
      <c r="I6" s="1564">
        <v>25646</v>
      </c>
      <c r="J6" s="1566">
        <v>872</v>
      </c>
      <c r="K6" s="29"/>
    </row>
    <row r="7" spans="1:35" ht="16.5" customHeight="1">
      <c r="B7" s="1573"/>
      <c r="C7" s="1565"/>
      <c r="D7" s="1576"/>
      <c r="E7" s="1569"/>
      <c r="F7" s="524"/>
      <c r="G7" s="1573"/>
      <c r="H7" s="1565"/>
      <c r="I7" s="1565"/>
      <c r="J7" s="1567"/>
      <c r="K7" s="29"/>
    </row>
    <row r="8" spans="1:35" ht="8.25" customHeight="1">
      <c r="B8" s="1159"/>
      <c r="C8" s="866"/>
      <c r="D8" s="866"/>
      <c r="E8" s="867"/>
      <c r="F8" s="524"/>
      <c r="G8" s="1159"/>
      <c r="H8" s="866"/>
      <c r="I8" s="866"/>
      <c r="J8" s="867"/>
      <c r="K8" s="29"/>
    </row>
    <row r="9" spans="1:35" ht="16.5" customHeight="1">
      <c r="B9" s="521" t="s">
        <v>486</v>
      </c>
      <c r="C9" s="868">
        <v>10821</v>
      </c>
      <c r="D9" s="868">
        <v>10386</v>
      </c>
      <c r="E9" s="869">
        <v>435</v>
      </c>
      <c r="F9" s="24"/>
      <c r="G9" s="527" t="s">
        <v>259</v>
      </c>
      <c r="H9" s="1155">
        <v>10821</v>
      </c>
      <c r="I9" s="1155">
        <v>10386</v>
      </c>
      <c r="J9" s="1158">
        <v>435</v>
      </c>
      <c r="K9" s="29"/>
    </row>
    <row r="10" spans="1:35" ht="16.5" customHeight="1">
      <c r="B10" s="520" t="s">
        <v>1834</v>
      </c>
      <c r="C10" s="1156">
        <v>2082</v>
      </c>
      <c r="D10" s="1156">
        <v>2082</v>
      </c>
      <c r="E10" s="1157" t="s">
        <v>2347</v>
      </c>
      <c r="F10" s="24"/>
      <c r="G10" s="520" t="s">
        <v>1834</v>
      </c>
      <c r="H10" s="1156">
        <v>2082</v>
      </c>
      <c r="I10" s="1156">
        <v>2082</v>
      </c>
      <c r="J10" s="1157" t="s">
        <v>2347</v>
      </c>
      <c r="K10" s="29"/>
    </row>
    <row r="11" spans="1:35" ht="16.5" customHeight="1">
      <c r="B11" s="520" t="s">
        <v>1835</v>
      </c>
      <c r="C11" s="1156">
        <v>8739</v>
      </c>
      <c r="D11" s="1156">
        <v>8304</v>
      </c>
      <c r="E11" s="1157">
        <v>435</v>
      </c>
      <c r="F11" s="24"/>
      <c r="G11" s="520" t="s">
        <v>1835</v>
      </c>
      <c r="H11" s="1156">
        <v>8739</v>
      </c>
      <c r="I11" s="1156">
        <v>8304</v>
      </c>
      <c r="J11" s="1157">
        <v>435</v>
      </c>
      <c r="K11" s="29"/>
    </row>
    <row r="12" spans="1:35" ht="16.5" customHeight="1">
      <c r="B12" s="1568" t="s">
        <v>1511</v>
      </c>
      <c r="C12" s="1570">
        <v>15740</v>
      </c>
      <c r="D12" s="1570">
        <v>13624</v>
      </c>
      <c r="E12" s="1571">
        <v>2116</v>
      </c>
      <c r="F12" s="24"/>
      <c r="G12" s="1568" t="s">
        <v>260</v>
      </c>
      <c r="H12" s="1570">
        <v>15243</v>
      </c>
      <c r="I12" s="1570">
        <v>14839</v>
      </c>
      <c r="J12" s="1571">
        <v>404</v>
      </c>
      <c r="K12" s="29"/>
    </row>
    <row r="13" spans="1:35" ht="16.5" customHeight="1">
      <c r="B13" s="1568"/>
      <c r="C13" s="1577"/>
      <c r="D13" s="1577"/>
      <c r="E13" s="1578"/>
      <c r="F13" s="24"/>
      <c r="G13" s="1568"/>
      <c r="H13" s="1570"/>
      <c r="I13" s="1570"/>
      <c r="J13" s="1571"/>
      <c r="K13" s="29"/>
    </row>
    <row r="14" spans="1:35" ht="16.5" customHeight="1">
      <c r="B14" s="520" t="s">
        <v>1836</v>
      </c>
      <c r="C14" s="1156">
        <v>12394</v>
      </c>
      <c r="D14" s="1156">
        <v>10997</v>
      </c>
      <c r="E14" s="1157">
        <v>1397</v>
      </c>
      <c r="F14" s="24"/>
      <c r="G14" s="520" t="s">
        <v>1836</v>
      </c>
      <c r="H14" s="1156">
        <v>13859</v>
      </c>
      <c r="I14" s="1156">
        <v>13479</v>
      </c>
      <c r="J14" s="1157">
        <v>380</v>
      </c>
      <c r="K14" s="29"/>
    </row>
    <row r="15" spans="1:35" ht="16.5" customHeight="1">
      <c r="B15" s="519" t="s">
        <v>1837</v>
      </c>
      <c r="C15" s="1156">
        <v>1714</v>
      </c>
      <c r="D15" s="1156">
        <v>1342</v>
      </c>
      <c r="E15" s="1157">
        <v>372</v>
      </c>
      <c r="F15" s="24"/>
      <c r="G15" s="519" t="s">
        <v>1837</v>
      </c>
      <c r="H15" s="1156">
        <v>1620</v>
      </c>
      <c r="I15" s="1156">
        <v>1587</v>
      </c>
      <c r="J15" s="1157">
        <v>33</v>
      </c>
      <c r="K15" s="29"/>
    </row>
    <row r="16" spans="1:35" ht="16.5" customHeight="1">
      <c r="B16" s="519" t="s">
        <v>1838</v>
      </c>
      <c r="C16" s="1156">
        <v>504</v>
      </c>
      <c r="D16" s="1156">
        <v>341</v>
      </c>
      <c r="E16" s="1157">
        <v>163</v>
      </c>
      <c r="F16" s="24"/>
      <c r="G16" s="519" t="s">
        <v>1838</v>
      </c>
      <c r="H16" s="1156">
        <v>415</v>
      </c>
      <c r="I16" s="1156">
        <v>391</v>
      </c>
      <c r="J16" s="1157">
        <v>24</v>
      </c>
      <c r="K16" s="29"/>
    </row>
    <row r="17" spans="2:11" ht="16.5" customHeight="1">
      <c r="B17" s="519" t="s">
        <v>1839</v>
      </c>
      <c r="C17" s="1156">
        <v>80</v>
      </c>
      <c r="D17" s="1156">
        <v>72</v>
      </c>
      <c r="E17" s="1157">
        <v>8</v>
      </c>
      <c r="F17" s="24"/>
      <c r="G17" s="519" t="s">
        <v>1839</v>
      </c>
      <c r="H17" s="1156">
        <v>91</v>
      </c>
      <c r="I17" s="1156">
        <v>86</v>
      </c>
      <c r="J17" s="1157">
        <v>5</v>
      </c>
      <c r="K17" s="29"/>
    </row>
    <row r="18" spans="2:11" ht="16.5" customHeight="1">
      <c r="B18" s="519" t="s">
        <v>753</v>
      </c>
      <c r="C18" s="1156">
        <v>1333</v>
      </c>
      <c r="D18" s="1156">
        <v>1126</v>
      </c>
      <c r="E18" s="1157">
        <v>207</v>
      </c>
      <c r="F18" s="24"/>
      <c r="G18" s="519" t="s">
        <v>753</v>
      </c>
      <c r="H18" s="1156">
        <v>2414</v>
      </c>
      <c r="I18" s="1156">
        <v>2341</v>
      </c>
      <c r="J18" s="1157">
        <v>73</v>
      </c>
      <c r="K18" s="29"/>
    </row>
    <row r="19" spans="2:11" ht="16.5" customHeight="1">
      <c r="B19" s="519" t="s">
        <v>754</v>
      </c>
      <c r="C19" s="1156">
        <v>1841</v>
      </c>
      <c r="D19" s="1156">
        <v>1516</v>
      </c>
      <c r="E19" s="1157">
        <v>325</v>
      </c>
      <c r="F19" s="24"/>
      <c r="G19" s="519" t="s">
        <v>754</v>
      </c>
      <c r="H19" s="1156">
        <v>1541</v>
      </c>
      <c r="I19" s="1156">
        <v>1512</v>
      </c>
      <c r="J19" s="1157">
        <v>29</v>
      </c>
      <c r="K19" s="29"/>
    </row>
    <row r="20" spans="2:11" ht="16.5" customHeight="1">
      <c r="B20" s="519" t="s">
        <v>778</v>
      </c>
      <c r="C20" s="1156">
        <v>2489</v>
      </c>
      <c r="D20" s="1156">
        <v>2294</v>
      </c>
      <c r="E20" s="1157">
        <v>195</v>
      </c>
      <c r="F20" s="24"/>
      <c r="G20" s="519" t="s">
        <v>778</v>
      </c>
      <c r="H20" s="1156">
        <v>3265</v>
      </c>
      <c r="I20" s="1156">
        <v>3207</v>
      </c>
      <c r="J20" s="1157">
        <v>58</v>
      </c>
      <c r="K20" s="29"/>
    </row>
    <row r="21" spans="2:11" ht="16.5" customHeight="1">
      <c r="B21" s="519" t="s">
        <v>779</v>
      </c>
      <c r="C21" s="1156">
        <v>1302</v>
      </c>
      <c r="D21" s="1156">
        <v>1247</v>
      </c>
      <c r="E21" s="1157">
        <v>55</v>
      </c>
      <c r="F21" s="24"/>
      <c r="G21" s="519" t="s">
        <v>779</v>
      </c>
      <c r="H21" s="1156">
        <v>1290</v>
      </c>
      <c r="I21" s="1156">
        <v>1249</v>
      </c>
      <c r="J21" s="1157">
        <v>41</v>
      </c>
      <c r="K21" s="29"/>
    </row>
    <row r="22" spans="2:11" ht="16.5" customHeight="1">
      <c r="B22" s="519" t="s">
        <v>1034</v>
      </c>
      <c r="C22" s="1156">
        <v>456</v>
      </c>
      <c r="D22" s="1156">
        <v>444</v>
      </c>
      <c r="E22" s="1157">
        <v>12</v>
      </c>
      <c r="F22" s="24"/>
      <c r="G22" s="519" t="s">
        <v>1034</v>
      </c>
      <c r="H22" s="1156">
        <v>405</v>
      </c>
      <c r="I22" s="1156">
        <v>395</v>
      </c>
      <c r="J22" s="1157">
        <v>10</v>
      </c>
      <c r="K22" s="29"/>
    </row>
    <row r="23" spans="2:11" ht="16.5" customHeight="1">
      <c r="B23" s="519" t="s">
        <v>1033</v>
      </c>
      <c r="C23" s="1156">
        <v>805</v>
      </c>
      <c r="D23" s="1156">
        <v>786</v>
      </c>
      <c r="E23" s="1157">
        <v>19</v>
      </c>
      <c r="F23" s="24"/>
      <c r="G23" s="519" t="s">
        <v>1033</v>
      </c>
      <c r="H23" s="1156">
        <v>1071</v>
      </c>
      <c r="I23" s="1156">
        <v>1045</v>
      </c>
      <c r="J23" s="1157">
        <v>26</v>
      </c>
      <c r="K23" s="29"/>
    </row>
    <row r="24" spans="2:11" ht="16.5" customHeight="1">
      <c r="B24" s="519" t="s">
        <v>1032</v>
      </c>
      <c r="C24" s="1156">
        <v>18</v>
      </c>
      <c r="D24" s="1156">
        <v>18</v>
      </c>
      <c r="E24" s="1157" t="s">
        <v>2347</v>
      </c>
      <c r="F24" s="24"/>
      <c r="G24" s="519" t="s">
        <v>1032</v>
      </c>
      <c r="H24" s="1156">
        <v>46</v>
      </c>
      <c r="I24" s="1156">
        <v>44</v>
      </c>
      <c r="J24" s="1157">
        <v>2</v>
      </c>
      <c r="K24" s="29"/>
    </row>
    <row r="25" spans="2:11" ht="16.5" customHeight="1">
      <c r="B25" s="519" t="s">
        <v>475</v>
      </c>
      <c r="C25" s="1156">
        <v>675</v>
      </c>
      <c r="D25" s="1156">
        <v>642</v>
      </c>
      <c r="E25" s="1157">
        <v>33</v>
      </c>
      <c r="F25" s="24"/>
      <c r="G25" s="519" t="s">
        <v>475</v>
      </c>
      <c r="H25" s="872">
        <v>992</v>
      </c>
      <c r="I25" s="872">
        <v>947</v>
      </c>
      <c r="J25" s="873">
        <v>45</v>
      </c>
      <c r="K25" s="29"/>
    </row>
    <row r="26" spans="2:11" ht="17.25" customHeight="1">
      <c r="B26" s="519" t="s">
        <v>474</v>
      </c>
      <c r="C26" s="1156">
        <v>64</v>
      </c>
      <c r="D26" s="1156">
        <v>59</v>
      </c>
      <c r="E26" s="1157">
        <v>5</v>
      </c>
      <c r="F26" s="24"/>
      <c r="G26" s="519" t="s">
        <v>474</v>
      </c>
      <c r="H26" s="1156">
        <v>54</v>
      </c>
      <c r="I26" s="1156">
        <v>54</v>
      </c>
      <c r="J26" s="1157" t="s">
        <v>2347</v>
      </c>
      <c r="K26" s="29"/>
    </row>
    <row r="27" spans="2:11" ht="17.25" customHeight="1">
      <c r="B27" s="519" t="s">
        <v>654</v>
      </c>
      <c r="C27" s="1156">
        <v>103</v>
      </c>
      <c r="D27" s="1156">
        <v>103</v>
      </c>
      <c r="E27" s="1157" t="s">
        <v>2347</v>
      </c>
      <c r="F27" s="24"/>
      <c r="G27" s="519" t="s">
        <v>654</v>
      </c>
      <c r="H27" s="1156">
        <v>82</v>
      </c>
      <c r="I27" s="1156">
        <v>81</v>
      </c>
      <c r="J27" s="1157">
        <v>1</v>
      </c>
      <c r="K27" s="29"/>
    </row>
    <row r="28" spans="2:11" ht="16.5" customHeight="1">
      <c r="B28" s="519" t="s">
        <v>473</v>
      </c>
      <c r="C28" s="1156">
        <v>890</v>
      </c>
      <c r="D28" s="1156">
        <v>889</v>
      </c>
      <c r="E28" s="1157">
        <v>1</v>
      </c>
      <c r="F28" s="24"/>
      <c r="G28" s="519" t="s">
        <v>473</v>
      </c>
      <c r="H28" s="1156">
        <v>396</v>
      </c>
      <c r="I28" s="1156">
        <v>377</v>
      </c>
      <c r="J28" s="1157">
        <v>19</v>
      </c>
      <c r="K28" s="29"/>
    </row>
    <row r="29" spans="2:11" ht="16.5" customHeight="1">
      <c r="B29" s="519" t="s">
        <v>1079</v>
      </c>
      <c r="C29" s="1156">
        <v>90</v>
      </c>
      <c r="D29" s="1156">
        <v>88</v>
      </c>
      <c r="E29" s="1157">
        <v>2</v>
      </c>
      <c r="F29" s="24"/>
      <c r="G29" s="519" t="s">
        <v>1079</v>
      </c>
      <c r="H29" s="1156">
        <v>105</v>
      </c>
      <c r="I29" s="1156">
        <v>95</v>
      </c>
      <c r="J29" s="1157">
        <v>10</v>
      </c>
      <c r="K29" s="29"/>
    </row>
    <row r="30" spans="2:11" ht="16.5" customHeight="1">
      <c r="B30" s="519" t="s">
        <v>472</v>
      </c>
      <c r="C30" s="1156">
        <v>9</v>
      </c>
      <c r="D30" s="1156">
        <v>9</v>
      </c>
      <c r="E30" s="1157" t="s">
        <v>2347</v>
      </c>
      <c r="F30" s="24"/>
      <c r="G30" s="519" t="s">
        <v>472</v>
      </c>
      <c r="H30" s="1156">
        <v>36</v>
      </c>
      <c r="I30" s="1156">
        <v>34</v>
      </c>
      <c r="J30" s="1157">
        <v>2</v>
      </c>
      <c r="K30" s="29"/>
    </row>
    <row r="31" spans="2:11" ht="16.5" customHeight="1">
      <c r="B31" s="519" t="s">
        <v>471</v>
      </c>
      <c r="C31" s="1156">
        <v>9</v>
      </c>
      <c r="D31" s="1156">
        <v>9</v>
      </c>
      <c r="E31" s="1157" t="s">
        <v>2347</v>
      </c>
      <c r="F31" s="24"/>
      <c r="G31" s="519" t="s">
        <v>471</v>
      </c>
      <c r="H31" s="1156">
        <v>17</v>
      </c>
      <c r="I31" s="1156">
        <v>16</v>
      </c>
      <c r="J31" s="1157">
        <v>1</v>
      </c>
      <c r="K31" s="29"/>
    </row>
    <row r="32" spans="2:11" ht="16.5" customHeight="1">
      <c r="B32" s="519" t="s">
        <v>450</v>
      </c>
      <c r="C32" s="1156">
        <v>12</v>
      </c>
      <c r="D32" s="1156">
        <v>12</v>
      </c>
      <c r="E32" s="1157" t="s">
        <v>2347</v>
      </c>
      <c r="F32" s="24"/>
      <c r="G32" s="519" t="s">
        <v>450</v>
      </c>
      <c r="H32" s="1156">
        <v>19</v>
      </c>
      <c r="I32" s="1156">
        <v>18</v>
      </c>
      <c r="J32" s="1157">
        <v>1</v>
      </c>
      <c r="K32" s="29"/>
    </row>
    <row r="33" spans="2:11" ht="16.5" customHeight="1">
      <c r="B33" s="520" t="s">
        <v>780</v>
      </c>
      <c r="C33" s="1156">
        <v>3259</v>
      </c>
      <c r="D33" s="1156">
        <v>2546</v>
      </c>
      <c r="E33" s="1157">
        <v>713</v>
      </c>
      <c r="F33" s="24"/>
      <c r="G33" s="520" t="s">
        <v>780</v>
      </c>
      <c r="H33" s="1156">
        <v>1384</v>
      </c>
      <c r="I33" s="1156">
        <v>1360</v>
      </c>
      <c r="J33" s="1157">
        <v>24</v>
      </c>
      <c r="K33" s="29"/>
    </row>
    <row r="34" spans="2:11" ht="16.5" customHeight="1">
      <c r="B34" s="520" t="s">
        <v>867</v>
      </c>
      <c r="C34" s="1156">
        <v>45</v>
      </c>
      <c r="D34" s="1156">
        <v>41</v>
      </c>
      <c r="E34" s="1157">
        <v>4</v>
      </c>
      <c r="F34" s="24"/>
      <c r="G34" s="519" t="s">
        <v>867</v>
      </c>
      <c r="H34" s="1156">
        <v>6</v>
      </c>
      <c r="I34" s="1156">
        <v>6</v>
      </c>
      <c r="J34" s="1157" t="s">
        <v>2347</v>
      </c>
      <c r="K34" s="29"/>
    </row>
    <row r="35" spans="2:11" ht="16.5" customHeight="1">
      <c r="B35" s="520" t="s">
        <v>877</v>
      </c>
      <c r="C35" s="1156">
        <v>17</v>
      </c>
      <c r="D35" s="1156">
        <v>17</v>
      </c>
      <c r="E35" s="1157" t="s">
        <v>2347</v>
      </c>
      <c r="F35" s="24"/>
      <c r="G35" s="519" t="s">
        <v>1235</v>
      </c>
      <c r="H35" s="1156">
        <v>14</v>
      </c>
      <c r="I35" s="1156">
        <v>14</v>
      </c>
      <c r="J35" s="1157" t="s">
        <v>2347</v>
      </c>
      <c r="K35" s="29"/>
    </row>
    <row r="36" spans="2:11" ht="16.5" customHeight="1">
      <c r="B36" s="520" t="s">
        <v>878</v>
      </c>
      <c r="C36" s="1156">
        <v>37</v>
      </c>
      <c r="D36" s="1156">
        <v>32</v>
      </c>
      <c r="E36" s="1157">
        <v>5</v>
      </c>
      <c r="F36" s="24"/>
      <c r="G36" s="519" t="s">
        <v>878</v>
      </c>
      <c r="H36" s="1156">
        <v>7</v>
      </c>
      <c r="I36" s="1156">
        <v>6</v>
      </c>
      <c r="J36" s="1157">
        <v>1</v>
      </c>
      <c r="K36" s="29"/>
    </row>
    <row r="37" spans="2:11" ht="16.5" customHeight="1">
      <c r="B37" s="520" t="s">
        <v>1036</v>
      </c>
      <c r="C37" s="1156">
        <v>28</v>
      </c>
      <c r="D37" s="1156">
        <v>27</v>
      </c>
      <c r="E37" s="1157">
        <v>1</v>
      </c>
      <c r="F37" s="24"/>
      <c r="G37" s="520" t="s">
        <v>1036</v>
      </c>
      <c r="H37" s="1156">
        <v>11</v>
      </c>
      <c r="I37" s="1156">
        <v>11</v>
      </c>
      <c r="J37" s="1157" t="s">
        <v>2347</v>
      </c>
      <c r="K37" s="29"/>
    </row>
    <row r="38" spans="2:11" ht="16.5" customHeight="1">
      <c r="B38" s="520" t="s">
        <v>781</v>
      </c>
      <c r="C38" s="1156">
        <v>1900</v>
      </c>
      <c r="D38" s="1156">
        <v>1407</v>
      </c>
      <c r="E38" s="1157">
        <v>493</v>
      </c>
      <c r="F38" s="24"/>
      <c r="G38" s="520" t="s">
        <v>781</v>
      </c>
      <c r="H38" s="1156">
        <v>854</v>
      </c>
      <c r="I38" s="1156">
        <v>843</v>
      </c>
      <c r="J38" s="1157">
        <v>11</v>
      </c>
      <c r="K38" s="29"/>
    </row>
    <row r="39" spans="2:11" ht="16.5" customHeight="1">
      <c r="B39" s="520" t="s">
        <v>782</v>
      </c>
      <c r="C39" s="1156">
        <v>1047</v>
      </c>
      <c r="D39" s="1156">
        <v>878</v>
      </c>
      <c r="E39" s="1157">
        <v>169</v>
      </c>
      <c r="F39" s="24"/>
      <c r="G39" s="520" t="s">
        <v>782</v>
      </c>
      <c r="H39" s="1156">
        <v>300</v>
      </c>
      <c r="I39" s="1156">
        <v>294</v>
      </c>
      <c r="J39" s="1157">
        <v>6</v>
      </c>
      <c r="K39" s="29"/>
    </row>
    <row r="40" spans="2:11" ht="16.5" customHeight="1">
      <c r="B40" s="520" t="s">
        <v>783</v>
      </c>
      <c r="C40" s="1156">
        <v>87</v>
      </c>
      <c r="D40" s="1156">
        <v>61</v>
      </c>
      <c r="E40" s="1157">
        <v>26</v>
      </c>
      <c r="F40" s="24"/>
      <c r="G40" s="520" t="s">
        <v>783</v>
      </c>
      <c r="H40" s="1156">
        <v>63</v>
      </c>
      <c r="I40" s="1156">
        <v>63</v>
      </c>
      <c r="J40" s="1157" t="s">
        <v>2347</v>
      </c>
      <c r="K40" s="29"/>
    </row>
    <row r="41" spans="2:11" ht="16.5" customHeight="1">
      <c r="B41" s="520" t="s">
        <v>1037</v>
      </c>
      <c r="C41" s="1156">
        <v>15</v>
      </c>
      <c r="D41" s="1156">
        <v>9</v>
      </c>
      <c r="E41" s="1157">
        <v>6</v>
      </c>
      <c r="F41" s="24"/>
      <c r="G41" s="520" t="s">
        <v>1037</v>
      </c>
      <c r="H41" s="1156">
        <v>26</v>
      </c>
      <c r="I41" s="1156">
        <v>25</v>
      </c>
      <c r="J41" s="1157">
        <v>1</v>
      </c>
      <c r="K41" s="29"/>
    </row>
    <row r="42" spans="2:11" ht="16.5" customHeight="1">
      <c r="B42" s="520" t="s">
        <v>1209</v>
      </c>
      <c r="C42" s="1156">
        <v>83</v>
      </c>
      <c r="D42" s="1156">
        <v>74</v>
      </c>
      <c r="E42" s="1157">
        <v>9</v>
      </c>
      <c r="F42" s="24"/>
      <c r="G42" s="520" t="s">
        <v>1209</v>
      </c>
      <c r="H42" s="1156">
        <v>103</v>
      </c>
      <c r="I42" s="1156">
        <v>98</v>
      </c>
      <c r="J42" s="1157">
        <v>5</v>
      </c>
      <c r="K42" s="29"/>
    </row>
    <row r="43" spans="2:11" ht="16.5" customHeight="1">
      <c r="B43" s="915" t="s">
        <v>2227</v>
      </c>
      <c r="C43" s="1574">
        <v>87</v>
      </c>
      <c r="D43" s="1574">
        <v>81</v>
      </c>
      <c r="E43" s="1575">
        <v>6</v>
      </c>
      <c r="F43" s="349"/>
      <c r="G43" s="1161" t="s">
        <v>2226</v>
      </c>
      <c r="H43" s="870">
        <v>454</v>
      </c>
      <c r="I43" s="870">
        <v>421</v>
      </c>
      <c r="J43" s="871">
        <v>33</v>
      </c>
      <c r="K43" s="29"/>
    </row>
    <row r="44" spans="2:11" ht="16.5" customHeight="1">
      <c r="B44" s="916" t="s">
        <v>2228</v>
      </c>
      <c r="C44" s="1574"/>
      <c r="D44" s="1574"/>
      <c r="E44" s="1575"/>
      <c r="G44" s="350" t="s">
        <v>1759</v>
      </c>
      <c r="H44" s="154"/>
      <c r="I44" s="154"/>
      <c r="J44" s="154"/>
      <c r="K44" s="29"/>
    </row>
    <row r="45" spans="2:11" ht="16.5" customHeight="1">
      <c r="B45" s="912" t="s">
        <v>2226</v>
      </c>
      <c r="C45" s="1160">
        <v>367</v>
      </c>
      <c r="D45" s="1160">
        <v>340</v>
      </c>
      <c r="E45" s="914">
        <v>27</v>
      </c>
      <c r="G45" s="1154"/>
      <c r="H45" s="154"/>
      <c r="I45" s="154"/>
      <c r="J45" s="154"/>
      <c r="K45" s="29"/>
    </row>
    <row r="46" spans="2:11">
      <c r="B46" s="350" t="s">
        <v>1759</v>
      </c>
      <c r="G46" s="2"/>
      <c r="H46" s="48"/>
      <c r="I46" s="48"/>
      <c r="J46" s="48"/>
      <c r="K46" s="29"/>
    </row>
    <row r="47" spans="2:11">
      <c r="G47" s="7"/>
      <c r="H47" s="7"/>
      <c r="I47" s="7"/>
      <c r="J47" s="7"/>
    </row>
    <row r="48" spans="2:11">
      <c r="G48" s="44"/>
      <c r="H48" s="44"/>
      <c r="I48" s="44"/>
      <c r="J48" s="44"/>
    </row>
  </sheetData>
  <mergeCells count="20">
    <mergeCell ref="C43:C44"/>
    <mergeCell ref="D43:D44"/>
    <mergeCell ref="E43:E44"/>
    <mergeCell ref="C6:C7"/>
    <mergeCell ref="D6:D7"/>
    <mergeCell ref="C12:C13"/>
    <mergeCell ref="D12:D13"/>
    <mergeCell ref="E12:E13"/>
    <mergeCell ref="B2:J2"/>
    <mergeCell ref="H6:H7"/>
    <mergeCell ref="I6:I7"/>
    <mergeCell ref="J6:J7"/>
    <mergeCell ref="G12:G13"/>
    <mergeCell ref="E6:E7"/>
    <mergeCell ref="H12:H13"/>
    <mergeCell ref="I12:I13"/>
    <mergeCell ref="J12:J13"/>
    <mergeCell ref="B6:B7"/>
    <mergeCell ref="G6:G7"/>
    <mergeCell ref="B12:B13"/>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49</vt:i4>
      </vt:variant>
    </vt:vector>
  </HeadingPairs>
  <TitlesOfParts>
    <vt:vector size="107" baseType="lpstr">
      <vt:lpstr>目次</vt:lpstr>
      <vt:lpstr>凡例</vt:lpstr>
      <vt:lpstr>1~3.位置・地勢・市域の変遷</vt:lpstr>
      <vt:lpstr>4~6.面積・気象</vt:lpstr>
      <vt:lpstr>7.河川</vt:lpstr>
      <vt:lpstr>8.国勢調査人口</vt:lpstr>
      <vt:lpstr>9.年齢区分別人口</vt:lpstr>
      <vt:lpstr>10.産業別就業者数</vt:lpstr>
      <vt:lpstr>11.従業地・通学地人口</vt:lpstr>
      <vt:lpstr>12.DID人口</vt:lpstr>
      <vt:lpstr>13.行政区別人口(1)</vt:lpstr>
      <vt:lpstr>13.行政区別人口(2)</vt:lpstr>
      <vt:lpstr>14.年齢別人口</vt:lpstr>
      <vt:lpstr>15.学区別人口(1)</vt:lpstr>
      <vt:lpstr>15.学区別人口(2)</vt:lpstr>
      <vt:lpstr>16~19.外国人人口・人口動態</vt:lpstr>
      <vt:lpstr>20.転出入地別移動状況</vt:lpstr>
      <vt:lpstr>21,22.従業者数</vt:lpstr>
      <vt:lpstr>23~25.農家数・耕地面積</vt:lpstr>
      <vt:lpstr>26,27.作付面積・農地</vt:lpstr>
      <vt:lpstr>28~31.漁業</vt:lpstr>
      <vt:lpstr>32.出荷額・付加価値額</vt:lpstr>
      <vt:lpstr>33,34.工業</vt:lpstr>
      <vt:lpstr>35,36.商業</vt:lpstr>
      <vt:lpstr>37.商店数・従業者数</vt:lpstr>
      <vt:lpstr>38~40.電気・水道</vt:lpstr>
      <vt:lpstr>41,42.都市計画区域・市営住宅</vt:lpstr>
      <vt:lpstr>43~45.公園・道路・橋梁</vt:lpstr>
      <vt:lpstr>46.用途別家屋の状況</vt:lpstr>
      <vt:lpstr>47~49.自動車数・JR乗車数</vt:lpstr>
      <vt:lpstr>50,51.医療</vt:lpstr>
      <vt:lpstr>52,53.死因・予防接種</vt:lpstr>
      <vt:lpstr>54~56.健診・ごみ</vt:lpstr>
      <vt:lpstr>57,58.国民健康保険</vt:lpstr>
      <vt:lpstr>59.医療費助成</vt:lpstr>
      <vt:lpstr>60~63.介護保険・年金</vt:lpstr>
      <vt:lpstr>64.園児数</vt:lpstr>
      <vt:lpstr>65~67.就園・就学状況</vt:lpstr>
      <vt:lpstr>68,69.就学状況</vt:lpstr>
      <vt:lpstr>70,71.図書館利用状況(1)</vt:lpstr>
      <vt:lpstr>72,73.図書館利用状況(2)</vt:lpstr>
      <vt:lpstr>74.文化財(1)</vt:lpstr>
      <vt:lpstr>74.文化財(2)</vt:lpstr>
      <vt:lpstr>74.文化財(3)</vt:lpstr>
      <vt:lpstr>74.文化財(4)</vt:lpstr>
      <vt:lpstr>75.月別入込客数</vt:lpstr>
      <vt:lpstr>76.施設別入込客数</vt:lpstr>
      <vt:lpstr>77,78.火災</vt:lpstr>
      <vt:lpstr>79~81.交通事故・犯罪</vt:lpstr>
      <vt:lpstr>82,83.選挙</vt:lpstr>
      <vt:lpstr>84.市財政 (1)</vt:lpstr>
      <vt:lpstr>84.市財政 (2)</vt:lpstr>
      <vt:lpstr>市のあゆみ(1)</vt:lpstr>
      <vt:lpstr>市のあゆみ (2)</vt:lpstr>
      <vt:lpstr>市までのあゆみ(1)</vt:lpstr>
      <vt:lpstr>市までのあゆみ(2)</vt:lpstr>
      <vt:lpstr>市までのあゆみ(3)</vt:lpstr>
      <vt:lpstr>市までのあゆみ(4)</vt:lpstr>
      <vt:lpstr>'1~3.位置・地勢・市域の変遷'!Print_Area</vt:lpstr>
      <vt:lpstr>'10.産業別就業者数'!Print_Area</vt:lpstr>
      <vt:lpstr>'11.従業地・通学地人口'!Print_Area</vt:lpstr>
      <vt:lpstr>'12.DID人口'!Print_Area</vt:lpstr>
      <vt:lpstr>'13.行政区別人口(1)'!Print_Area</vt:lpstr>
      <vt:lpstr>'13.行政区別人口(2)'!Print_Area</vt:lpstr>
      <vt:lpstr>'14.年齢別人口'!Print_Area</vt:lpstr>
      <vt:lpstr>'15.学区別人口(1)'!Print_Area</vt:lpstr>
      <vt:lpstr>'15.学区別人口(2)'!Print_Area</vt:lpstr>
      <vt:lpstr>'16~19.外国人人口・人口動態'!Print_Area</vt:lpstr>
      <vt:lpstr>'20.転出入地別移動状況'!Print_Area</vt:lpstr>
      <vt:lpstr>'21,22.従業者数'!Print_Area</vt:lpstr>
      <vt:lpstr>'23~25.農家数・耕地面積'!Print_Area</vt:lpstr>
      <vt:lpstr>'26,27.作付面積・農地'!Print_Area</vt:lpstr>
      <vt:lpstr>'28~31.漁業'!Print_Area</vt:lpstr>
      <vt:lpstr>'32.出荷額・付加価値額'!Print_Area</vt:lpstr>
      <vt:lpstr>'35,36.商業'!Print_Area</vt:lpstr>
      <vt:lpstr>'37.商店数・従業者数'!Print_Area</vt:lpstr>
      <vt:lpstr>'38~40.電気・水道'!Print_Area</vt:lpstr>
      <vt:lpstr>'41,42.都市計画区域・市営住宅'!Print_Area</vt:lpstr>
      <vt:lpstr>'43~45.公園・道路・橋梁'!Print_Area</vt:lpstr>
      <vt:lpstr>'46.用途別家屋の状況'!Print_Area</vt:lpstr>
      <vt:lpstr>'47~49.自動車数・JR乗車数'!Print_Area</vt:lpstr>
      <vt:lpstr>'50,51.医療'!Print_Area</vt:lpstr>
      <vt:lpstr>'52,53.死因・予防接種'!Print_Area</vt:lpstr>
      <vt:lpstr>'54~56.健診・ごみ'!Print_Area</vt:lpstr>
      <vt:lpstr>'57,58.国民健康保険'!Print_Area</vt:lpstr>
      <vt:lpstr>'59.医療費助成'!Print_Area</vt:lpstr>
      <vt:lpstr>'60~63.介護保険・年金'!Print_Area</vt:lpstr>
      <vt:lpstr>'64.園児数'!Print_Area</vt:lpstr>
      <vt:lpstr>'65~67.就園・就学状況'!Print_Area</vt:lpstr>
      <vt:lpstr>'68,69.就学状況'!Print_Area</vt:lpstr>
      <vt:lpstr>'7.河川'!Print_Area</vt:lpstr>
      <vt:lpstr>'70,71.図書館利用状況(1)'!Print_Area</vt:lpstr>
      <vt:lpstr>'72,73.図書館利用状況(2)'!Print_Area</vt:lpstr>
      <vt:lpstr>'74.文化財(4)'!Print_Area</vt:lpstr>
      <vt:lpstr>'75.月別入込客数'!Print_Area</vt:lpstr>
      <vt:lpstr>'76.施設別入込客数'!Print_Area</vt:lpstr>
      <vt:lpstr>'77,78.火災'!Print_Area</vt:lpstr>
      <vt:lpstr>'79~81.交通事故・犯罪'!Print_Area</vt:lpstr>
      <vt:lpstr>'8.国勢調査人口'!Print_Area</vt:lpstr>
      <vt:lpstr>'82,83.選挙'!Print_Area</vt:lpstr>
      <vt:lpstr>'84.市財政 (1)'!Print_Area</vt:lpstr>
      <vt:lpstr>'9.年齢区分別人口'!Print_Area</vt:lpstr>
      <vt:lpstr>'市のあゆみ (2)'!Print_Area</vt:lpstr>
      <vt:lpstr>'市のあゆみ(1)'!Print_Area</vt:lpstr>
      <vt:lpstr>'市までのあゆみ(1)'!Print_Area</vt:lpstr>
      <vt:lpstr>'市までのあゆみ(2)'!Print_Area</vt:lpstr>
      <vt:lpstr>'市までのあゆみ(3)'!Print_Area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cp:lastModifiedBy>
  <cp:lastPrinted>2018-04-19T07:46:37Z</cp:lastPrinted>
  <dcterms:created xsi:type="dcterms:W3CDTF">2001-06-04T00:29:13Z</dcterms:created>
  <dcterms:modified xsi:type="dcterms:W3CDTF">2021-02-17T01:38:58Z</dcterms:modified>
</cp:coreProperties>
</file>