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作業用】H30財政状況資料集\04_HP掲載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<sst xmlns="http://schemas.openxmlformats.org/spreadsheetml/2006/main" count="1065" uniqueCount="604">
  <si>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</si>
  <si>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</si>
  <si>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</si>
  <si>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</si>
  <si>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</si>
  <si>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</si>
  <si>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</si>
  <si>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</si>
  <si>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</si>
  <si>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</si>
  <si>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</si>
  <si>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</si>
  <si>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</si>
  <si>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</si>
  <si>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</si>
  <si>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</si>
  <si>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</si>
  <si>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</si>
  <si>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</si>
  <si>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</si>
  <si>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</si>
  <si>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</si>
  <si>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</si>
  <si>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</si>
  <si>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</si>
  <si>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</si>
  <si>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</si>
  <si>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</si>
  <si>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</si>
  <si>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</si>
  <si>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</si>
  <si>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</si>
  <si>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</si>
  <si>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</si>
  <si>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</si>
  <si>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</si>
  <si>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</si>
  <si>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</si>
  <si>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</si>
  <si>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</si>
  <si>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</si>
  <si>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</si>
  <si>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</si>
  <si>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</si>
  <si>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</si>
  <si>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</si>
  <si>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</si>
  <si>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</si>
  <si>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</si>
  <si>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</si>
  <si>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</si>
  <si>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</si>
  <si>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</si>
  <si>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</si>
  <si>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</si>
  <si>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</si>
  <si>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</si>
  <si>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</si>
  <si>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</si>
  <si>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</si>
  <si>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</si>
  <si>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</si>
  <si>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</si>
  <si>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</si>
  <si>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</si>
  <si>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</si>
  <si>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</si>
  <si>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</si>
  <si>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</si>
  <si>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</si>
  <si>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</si>
  <si>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</si>
  <si>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</si>
  <si>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</si>
  <si>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</si>
  <si>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</si>
  <si>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</si>
  <si>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</si>
  <si>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</si>
  <si>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</si>
  <si>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</si>
  <si>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</si>
  <si>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</si>
  <si>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</si>
  <si>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</si>
  <si>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</si>
  <si>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</si>
  <si>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</si>
  <si>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</si>
  <si>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</si>
  <si>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</si>
  <si>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</si>
  <si>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</si>
  <si>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</si>
  <si>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</si>
  <si>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</si>
  <si>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</si>
  <si>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</si>
  <si>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</si>
  <si>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</si>
  <si>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</si>
  <si>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</si>
  <si>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</si>
  <si>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</si>
  <si>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</si>
  <si>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</si>
  <si>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</si>
  <si>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</si>
  <si>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</si>
  <si>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</si>
  <si>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</si>
  <si>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</si>
  <si>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</si>
  <si>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</si>
  <si>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</si>
  <si>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</si>
  <si>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</si>
  <si>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</si>
  <si>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</si>
  <si>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</si>
  <si>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</si>
  <si>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</si>
  <si>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</si>
  <si>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</si>
  <si>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</si>
  <si>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</si>
  <si>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</si>
  <si>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</si>
  <si>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</si>
  <si>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</si>
  <si>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</si>
  <si>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</si>
  <si>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</si>
  <si>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</si>
  <si>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</si>
  <si>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</si>
  <si>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</si>
  <si>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</si>
  <si>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</si>
  <si>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</si>
  <si>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</si>
  <si>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</si>
  <si>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</si>
  <si>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</si>
  <si>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</si>
  <si>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</si>
  <si>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</si>
  <si>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</si>
  <si>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</si>
  <si>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</si>
  <si>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</si>
  <si>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</si>
  <si>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</si>
  <si>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</si>
  <si>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</si>
  <si>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</si>
  <si>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</si>
  <si>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</si>
  <si>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</si>
  <si>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</si>
  <si>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</si>
  <si>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</si>
  <si>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</si>
  <si>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</si>
  <si>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</si>
  <si>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</si>
  <si>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</si>
  <si>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</si>
  <si>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</si>
  <si>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</si>
  <si>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</si>
  <si>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</si>
  <si>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</si>
  <si>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</si>
  <si>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</si>
  <si>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</si>
  <si>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</si>
  <si>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</si>
  <si>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</si>
  <si>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</si>
  <si>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</si>
  <si>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</si>
  <si>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</si>
  <si>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</si>
  <si>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</si>
  <si>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</si>
  <si>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</si>
  <si>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</si>
  <si>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</si>
  <si>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</si>
  <si>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</si>
  <si>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</si>
  <si>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</si>
  <si>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</si>
  <si>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</si>
  <si>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</si>
  <si>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</si>
  <si>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</si>
  <si>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</si>
  <si>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</si>
  <si>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</si>
  <si>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</si>
  <si>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</si>
  <si>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</si>
  <si>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</si>
  <si>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</si>
  <si>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</si>
  <si>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</si>
  <si>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</si>
  <si>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</si>
  <si>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</si>
  <si>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</si>
  <si>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</si>
  <si>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滋賀県野洲市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</si>
  <si>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</si>
  <si>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</si>
  <si>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</si>
  <si>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</si>
  <si>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</si>
  <si>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</si>
  <si>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</si>
  <si>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</si>
  <si>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</si>
  <si>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</si>
  <si>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</si>
  <si>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</si>
  <si>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</si>
  <si>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</si>
  <si>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</si>
  <si>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</si>
  <si>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</si>
  <si>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</si>
  <si>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</si>
  <si>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</si>
  <si>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</si>
  <si>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</si>
  <si>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</si>
  <si>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</si>
  <si>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</si>
  <si>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</si>
  <si>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</si>
  <si>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</si>
  <si>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</si>
  <si>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</si>
  <si>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</si>
  <si>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</si>
  <si>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</si>
  <si>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</si>
  <si>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</si>
  <si>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</si>
  <si>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</si>
  <si>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</si>
  <si>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</si>
  <si>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</si>
  <si>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</si>
  <si>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</si>
  <si>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</si>
  <si>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</si>
  <si>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</si>
  <si>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</si>
  <si>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</si>
  <si>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</si>
  <si>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</si>
  <si>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</si>
  <si>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</si>
  <si>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</si>
  <si>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</si>
  <si>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</si>
  <si>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</si>
  <si>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</si>
  <si>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</si>
  <si>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</si>
  <si>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</si>
  <si>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</si>
  <si>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</si>
  <si>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</si>
  <si>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</si>
  <si>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</si>
  <si>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</si>
  <si>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</si>
  <si>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</si>
  <si>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</si>
  <si>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</si>
  <si>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</si>
  <si>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</si>
  <si>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</si>
  <si>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</si>
  <si>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</si>
  <si>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</si>
  <si>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</si>
  <si>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</si>
  <si>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</si>
  <si>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</si>
  <si>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</si>
  <si>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</si>
  <si>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</si>
  <si>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</si>
  <si>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</si>
  <si>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</si>
  <si>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</si>
  <si>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</si>
  <si>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</si>
  <si>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</si>
  <si>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</si>
  <si>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</si>
  <si>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</si>
  <si>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</si>
  <si>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</si>
  <si>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</si>
  <si>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</si>
  <si>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</si>
  <si>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</si>
  <si>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</si>
  <si>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</si>
  <si>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</si>
  <si>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</si>
  <si>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</si>
  <si>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</si>
  <si>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</si>
  <si>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</si>
  <si>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</si>
  <si>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</si>
  <si>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</si>
  <si>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</si>
  <si>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</si>
  <si>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</si>
  <si>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</si>
  <si>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</si>
  <si>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</si>
  <si>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</si>
  <si>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</si>
  <si>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</si>
  <si>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</si>
  <si>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</si>
  <si>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</si>
  <si>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</si>
  <si>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</si>
  <si>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</si>
  <si>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</si>
  <si>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</si>
  <si>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</si>
  <si>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</si>
  <si>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</si>
  <si>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</si>
  <si>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</si>
  <si>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</si>
  <si>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</si>
  <si>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</si>
  <si>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</si>
  <si>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</si>
  <si>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</si>
  <si>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</si>
  <si>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</si>
  <si>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</si>
  <si>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</si>
  <si>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</si>
  <si>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</si>
  <si>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</si>
  <si>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</si>
  <si>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</si>
  <si>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</si>
  <si>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</si>
  <si>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</si>
  <si>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滋賀県野洲市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</si>
  <si>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</si>
  <si>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</si>
  <si>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</si>
  <si>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</si>
  <si>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</si>
  <si>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</si>
  <si>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</si>
  <si>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</si>
  <si>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</si>
  <si>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</si>
  <si>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</si>
  <si>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</si>
  <si>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</si>
  <si>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</si>
  <si>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</si>
  <si>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</si>
  <si>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</si>
  <si>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</si>
  <si>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</si>
  <si>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</si>
  <si>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地域医療振興資金貸付事業特別会計</t>
    <phoneticPr fontId="5"/>
  </si>
  <si>
    <t>墓地公園事業特別会計</t>
    <phoneticPr fontId="5"/>
  </si>
  <si>
    <t>基幹水利施設管理事業特別会計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</si>
  <si>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</si>
  <si>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</si>
  <si>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</si>
  <si>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</si>
  <si>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</si>
  <si>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</si>
  <si>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</si>
  <si>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</si>
  <si>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</si>
  <si>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</si>
  <si>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</si>
  <si>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</si>
  <si>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</si>
  <si>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</si>
  <si>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</si>
  <si>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</si>
  <si>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</si>
  <si>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</si>
  <si>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</si>
  <si>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</si>
  <si>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</si>
  <si>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</si>
  <si>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</si>
  <si>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</si>
  <si>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</si>
  <si>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</si>
  <si>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</si>
  <si>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</si>
  <si>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</si>
  <si>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</si>
  <si>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</si>
  <si>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</si>
  <si>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</si>
  <si>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</si>
  <si>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</si>
  <si>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</si>
  <si>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</si>
  <si>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</si>
  <si>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</si>
  <si>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</si>
  <si>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</si>
  <si>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</si>
  <si>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</si>
  <si>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</si>
  <si>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</si>
  <si>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</si>
  <si>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</si>
  <si>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</si>
  <si>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</si>
  <si>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</si>
  <si>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</si>
  <si>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</si>
  <si>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</si>
  <si>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</si>
  <si>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</si>
  <si>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</si>
  <si>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</si>
  <si>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</si>
  <si>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</si>
  <si>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</si>
  <si>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</si>
  <si>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</si>
  <si>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</si>
  <si>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</si>
  <si>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</si>
  <si>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</si>
  <si>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</si>
  <si>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</si>
  <si>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</si>
  <si>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</si>
  <si>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</si>
  <si>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</si>
  <si>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</si>
  <si>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</si>
  <si>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</si>
  <si>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</si>
  <si>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</si>
  <si>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</si>
  <si>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</si>
  <si>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</si>
  <si>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</si>
  <si>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</si>
  <si>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</si>
  <si>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</si>
  <si>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</si>
  <si>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</si>
  <si>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</si>
  <si>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</si>
  <si>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</si>
  <si>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</si>
  <si>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</si>
  <si>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</si>
  <si>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</si>
  <si>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</si>
  <si>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</si>
  <si>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</si>
  <si>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</si>
  <si>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</si>
  <si>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</si>
  <si>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</si>
  <si>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</si>
  <si>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</si>
  <si>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</si>
  <si>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</si>
  <si>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</si>
  <si>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</si>
  <si>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</si>
  <si>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</si>
  <si>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</si>
  <si>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</si>
  <si>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</si>
  <si>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</si>
  <si>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</si>
  <si>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</si>
  <si>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</si>
  <si>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</si>
  <si>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</si>
  <si>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</si>
  <si>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</si>
  <si>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</si>
  <si>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</si>
  <si>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</si>
  <si>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</si>
  <si>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</si>
  <si>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</si>
  <si>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</si>
  <si>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</si>
  <si>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</si>
  <si>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</si>
  <si>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</si>
  <si>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</si>
  <si>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</si>
  <si>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</si>
  <si>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</si>
  <si>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</si>
  <si>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</si>
  <si>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</si>
  <si>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</si>
  <si>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</si>
  <si>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</si>
  <si>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</si>
  <si>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</si>
  <si>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</si>
  <si>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</si>
  <si>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</si>
  <si>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</si>
  <si>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</si>
  <si>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</si>
  <si>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</si>
  <si>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</si>
  <si>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</si>
  <si>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</si>
  <si>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</si>
  <si>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</si>
  <si>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</si>
  <si>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</si>
  <si>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</si>
  <si>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</si>
  <si>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</si>
  <si>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</si>
  <si>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</si>
  <si>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</si>
  <si>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</si>
  <si>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</si>
  <si>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</si>
  <si>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</si>
  <si>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</si>
  <si>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</si>
  <si>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</si>
  <si>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</si>
  <si>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</si>
  <si>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2.48</t>
  </si>
  <si>
    <t>▲ 2.65</t>
  </si>
  <si>
    <t>水道事業会計</t>
  </si>
  <si>
    <t>下水道事業会計</t>
  </si>
  <si>
    <t>一般会計</t>
  </si>
  <si>
    <t>介護保険事業特別会計</t>
  </si>
  <si>
    <t>病院事業会計</t>
  </si>
  <si>
    <t>国民健康保険事業特別会計</t>
  </si>
  <si>
    <t>後期高齢者医療特別会計</t>
  </si>
  <si>
    <t>墓地公園事業特別会計</t>
  </si>
  <si>
    <t>その他会計（赤字）</t>
  </si>
  <si>
    <t>その他会計（黒字）</t>
  </si>
  <si>
    <t>H25末</t>
    <phoneticPr fontId="5"/>
  </si>
  <si>
    <t>H26末</t>
    <phoneticPr fontId="5"/>
  </si>
  <si>
    <t>H27末</t>
    <phoneticPr fontId="5"/>
  </si>
  <si>
    <t>H28末</t>
    <phoneticPr fontId="5"/>
  </si>
  <si>
    <t>H29末</t>
    <phoneticPr fontId="5"/>
  </si>
  <si>
    <t>野洲市湖岸開発</t>
  </si>
  <si>
    <t>-</t>
    <phoneticPr fontId="2"/>
  </si>
  <si>
    <t>-</t>
    <phoneticPr fontId="2"/>
  </si>
  <si>
    <t>-</t>
    <phoneticPr fontId="2"/>
  </si>
  <si>
    <t>-</t>
    <phoneticPr fontId="2"/>
  </si>
  <si>
    <t>-</t>
    <phoneticPr fontId="2"/>
  </si>
  <si>
    <t>滋賀県市町村職員退職手当組合</t>
  </si>
  <si>
    <t>滋賀県市町村交通災害共済組合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</si>
  <si>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</si>
  <si>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</si>
  <si>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</si>
  <si>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</si>
  <si>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</si>
  <si>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</si>
  <si>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t>
    <phoneticPr fontId="2"/>
  </si>
  <si>
    <t>-</t>
    <phoneticPr fontId="2"/>
  </si>
  <si>
    <t>墓地公園整備基金</t>
    <rPh sb="0" eb="2">
      <t>ボチ</t>
    </rPh>
    <rPh sb="2" eb="4">
      <t>コウエン</t>
    </rPh>
    <rPh sb="4" eb="6">
      <t>セイビ</t>
    </rPh>
    <rPh sb="6" eb="8">
      <t>キキン</t>
    </rPh>
    <phoneticPr fontId="2"/>
  </si>
  <si>
    <t>公共施設等整備基金</t>
    <rPh sb="0" eb="2">
      <t>コウキョウ</t>
    </rPh>
    <rPh sb="2" eb="4">
      <t>シセツ</t>
    </rPh>
    <rPh sb="4" eb="5">
      <t>トウ</t>
    </rPh>
    <rPh sb="5" eb="7">
      <t>セイビ</t>
    </rPh>
    <rPh sb="7" eb="9">
      <t>キキン</t>
    </rPh>
    <phoneticPr fontId="2"/>
  </si>
  <si>
    <t>地域振興基金</t>
    <rPh sb="0" eb="2">
      <t>チイキ</t>
    </rPh>
    <rPh sb="2" eb="4">
      <t>シンコウ</t>
    </rPh>
    <rPh sb="4" eb="6">
      <t>キキン</t>
    </rPh>
    <phoneticPr fontId="2"/>
  </si>
  <si>
    <t>湖岸地域振興基金</t>
    <rPh sb="0" eb="2">
      <t>コガン</t>
    </rPh>
    <rPh sb="2" eb="4">
      <t>チイキ</t>
    </rPh>
    <rPh sb="4" eb="6">
      <t>シンコウ</t>
    </rPh>
    <rPh sb="6" eb="8">
      <t>キキン</t>
    </rPh>
    <phoneticPr fontId="2"/>
  </si>
  <si>
    <t>市営住宅整備基金</t>
    <rPh sb="0" eb="2">
      <t>シエイ</t>
    </rPh>
    <rPh sb="2" eb="4">
      <t>ジュウタク</t>
    </rPh>
    <rPh sb="4" eb="6">
      <t>セイビ</t>
    </rPh>
    <rPh sb="6" eb="8">
      <t>キキン</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</si>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</sst>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EB9B-43E9-91A4-D2BF801B94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40406</c:v>
                </c:pt>
                <c:pt idx="1">
                  <c:v>125372</c:v>
                </c:pt>
                <c:pt idx="2">
                  <c:v>47546</c:v>
                </c:pt>
                <c:pt idx="3">
                  <c:v>31384</c:v>
                </c:pt>
                <c:pt idx="4">
                  <c:v>27359</c:v>
                </c:pt>
              </c:numCache>
            </c:numRef>
          </c:val>
          <c:smooth val="0"/>
          <c:extLst xmlns:c16r2="http://schemas.microsoft.com/office/drawing/2015/06/chart">
            <c:ext xmlns:c16="http://schemas.microsoft.com/office/drawing/2014/chart" uri="{C3380CC4-5D6E-409C-BE32-E72D297353CC}">
              <c16:uniqueId val="{00000001-EB9B-43E9-91A4-D2BF801B94EB}"/>
            </c:ext>
          </c:extLst>
        </c:ser>
        <c:dLbls>
          <c:showLegendKey val="0"/>
          <c:showVal val="0"/>
          <c:showCatName val="0"/>
          <c:showSerName val="0"/>
          <c:showPercent val="0"/>
          <c:showBubbleSize val="0"/>
        </c:dLbls>
        <c:marker val="1"/>
        <c:smooth val="0"/>
        <c:axId val="4409888"/>
        <c:axId val="4400096"/>
      </c:lineChart>
      <c:catAx>
        <c:axId val="440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0096"/>
        <c:crosses val="autoZero"/>
        <c:auto val="1"/>
        <c:lblAlgn val="ctr"/>
        <c:lblOffset val="100"/>
        <c:tickLblSkip val="1"/>
        <c:tickMarkSkip val="1"/>
        <c:noMultiLvlLbl val="0"/>
      </c:catAx>
      <c:valAx>
        <c:axId val="4400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c:v>
                </c:pt>
                <c:pt idx="1">
                  <c:v>4.09</c:v>
                </c:pt>
                <c:pt idx="2">
                  <c:v>4.1100000000000003</c:v>
                </c:pt>
                <c:pt idx="3">
                  <c:v>3.35</c:v>
                </c:pt>
                <c:pt idx="4">
                  <c:v>3.93</c:v>
                </c:pt>
              </c:numCache>
            </c:numRef>
          </c:val>
          <c:extLst xmlns:c16r2="http://schemas.microsoft.com/office/drawing/2015/06/chart">
            <c:ext xmlns:c16="http://schemas.microsoft.com/office/drawing/2014/chart" uri="{C3380CC4-5D6E-409C-BE32-E72D297353CC}">
              <c16:uniqueId val="{00000000-FD8D-463D-9AAD-A60CED91F7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14.05</c:v>
                </c:pt>
                <c:pt idx="1">
                  <c:v>18.059999999999999</c:v>
                </c:pt>
                <c:pt idx="2">
                  <c:v>14.82</c:v>
                </c:pt>
                <c:pt idx="3">
                  <c:v>17.32</c:v>
                </c:pt>
                <c:pt idx="4">
                  <c:v>14.12</c:v>
                </c:pt>
              </c:numCache>
            </c:numRef>
          </c:val>
          <c:extLst xmlns:c16r2="http://schemas.microsoft.com/office/drawing/2015/06/chart">
            <c:ext xmlns:c16="http://schemas.microsoft.com/office/drawing/2014/chart" uri="{C3380CC4-5D6E-409C-BE32-E72D297353CC}">
              <c16:uniqueId val="{00000001-FD8D-463D-9AAD-A60CED91F7B4}"/>
            </c:ext>
          </c:extLst>
        </c:ser>
        <c:dLbls>
          <c:showLegendKey val="0"/>
          <c:showVal val="0"/>
          <c:showCatName val="0"/>
          <c:showSerName val="0"/>
          <c:showPercent val="0"/>
          <c:showBubbleSize val="0"/>
        </c:dLbls>
        <c:gapWidth val="250"/>
        <c:overlap val="100"/>
        <c:axId val="4402272"/>
        <c:axId val="439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3.48</c:v>
                </c:pt>
                <c:pt idx="1">
                  <c:v>4.57</c:v>
                </c:pt>
                <c:pt idx="2">
                  <c:v>-2.48</c:v>
                </c:pt>
                <c:pt idx="3">
                  <c:v>1.04</c:v>
                </c:pt>
                <c:pt idx="4">
                  <c:v>-2.65</c:v>
                </c:pt>
              </c:numCache>
            </c:numRef>
          </c:val>
          <c:smooth val="0"/>
          <c:extLst xmlns:c16r2="http://schemas.microsoft.com/office/drawing/2015/06/chart">
            <c:ext xmlns:c16="http://schemas.microsoft.com/office/drawing/2014/chart" uri="{C3380CC4-5D6E-409C-BE32-E72D297353CC}">
              <c16:uniqueId val="{00000002-FD8D-463D-9AAD-A60CED91F7B4}"/>
            </c:ext>
          </c:extLst>
        </c:ser>
        <c:dLbls>
          <c:showLegendKey val="0"/>
          <c:showVal val="0"/>
          <c:showCatName val="0"/>
          <c:showSerName val="0"/>
          <c:showPercent val="0"/>
          <c:showBubbleSize val="0"/>
        </c:dLbls>
        <c:marker val="1"/>
        <c:smooth val="0"/>
        <c:axId val="4402272"/>
        <c:axId val="4398464"/>
      </c:lineChart>
      <c:catAx>
        <c:axId val="44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98464"/>
        <c:crosses val="autoZero"/>
        <c:auto val="1"/>
        <c:lblAlgn val="ctr"/>
        <c:lblOffset val="100"/>
        <c:tickLblSkip val="1"/>
        <c:tickMarkSkip val="1"/>
        <c:noMultiLvlLbl val="0"/>
      </c:catAx>
      <c:valAx>
        <c:axId val="439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1.0900000000000001</c:v>
                </c:pt>
                <c:pt idx="4">
                  <c:v>#N/A</c:v>
                </c:pt>
                <c:pt idx="5">
                  <c:v>2.77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EB5-4E43-A177-986B5A6ADF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B5-4E43-A177-986B5A6ADF2F}"/>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EB5-4E43-A177-986B5A6ADF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0.09</c:v>
                </c:pt>
                <c:pt idx="4">
                  <c:v>#N/A</c:v>
                </c:pt>
                <c:pt idx="5">
                  <c:v>0.09</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1EB5-4E43-A177-986B5A6ADF2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0.66</c:v>
                </c:pt>
                <c:pt idx="4">
                  <c:v>#N/A</c:v>
                </c:pt>
                <c:pt idx="5">
                  <c:v>1</c:v>
                </c:pt>
                <c:pt idx="6">
                  <c:v>#N/A</c:v>
                </c:pt>
                <c:pt idx="7">
                  <c:v>1.75</c:v>
                </c:pt>
                <c:pt idx="8">
                  <c:v>#N/A</c:v>
                </c:pt>
                <c:pt idx="9">
                  <c:v>0.67</c:v>
                </c:pt>
              </c:numCache>
            </c:numRef>
          </c:val>
          <c:extLst xmlns:c16r2="http://schemas.microsoft.com/office/drawing/2015/06/chart">
            <c:ext xmlns:c16="http://schemas.microsoft.com/office/drawing/2014/chart" uri="{C3380CC4-5D6E-409C-BE32-E72D297353CC}">
              <c16:uniqueId val="{00000004-1EB5-4E43-A177-986B5A6ADF2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0.42</c:v>
                </c:pt>
                <c:pt idx="8">
                  <c:v>#N/A</c:v>
                </c:pt>
                <c:pt idx="9">
                  <c:v>0.89</c:v>
                </c:pt>
              </c:numCache>
            </c:numRef>
          </c:val>
          <c:extLst xmlns:c16r2="http://schemas.microsoft.com/office/drawing/2015/06/chart">
            <c:ext xmlns:c16="http://schemas.microsoft.com/office/drawing/2014/chart" uri="{C3380CC4-5D6E-409C-BE32-E72D297353CC}">
              <c16:uniqueId val="{00000005-1EB5-4E43-A177-986B5A6ADF2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0.18</c:v>
                </c:pt>
                <c:pt idx="4">
                  <c:v>#N/A</c:v>
                </c:pt>
                <c:pt idx="5">
                  <c:v>0.17</c:v>
                </c:pt>
                <c:pt idx="6">
                  <c:v>#N/A</c:v>
                </c:pt>
                <c:pt idx="7">
                  <c:v>1.43</c:v>
                </c:pt>
                <c:pt idx="8">
                  <c:v>#N/A</c:v>
                </c:pt>
                <c:pt idx="9">
                  <c:v>1.7</c:v>
                </c:pt>
              </c:numCache>
            </c:numRef>
          </c:val>
          <c:extLst xmlns:c16r2="http://schemas.microsoft.com/office/drawing/2015/06/chart">
            <c:ext xmlns:c16="http://schemas.microsoft.com/office/drawing/2014/chart" uri="{C3380CC4-5D6E-409C-BE32-E72D297353CC}">
              <c16:uniqueId val="{00000006-1EB5-4E43-A177-986B5A6ADF2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3.68</c:v>
                </c:pt>
                <c:pt idx="2">
                  <c:v>#N/A</c:v>
                </c:pt>
                <c:pt idx="3">
                  <c:v>4.08</c:v>
                </c:pt>
                <c:pt idx="4">
                  <c:v>#N/A</c:v>
                </c:pt>
                <c:pt idx="5">
                  <c:v>4.09</c:v>
                </c:pt>
                <c:pt idx="6">
                  <c:v>#N/A</c:v>
                </c:pt>
                <c:pt idx="7">
                  <c:v>3.34</c:v>
                </c:pt>
                <c:pt idx="8">
                  <c:v>#N/A</c:v>
                </c:pt>
                <c:pt idx="9">
                  <c:v>3.92</c:v>
                </c:pt>
              </c:numCache>
            </c:numRef>
          </c:val>
          <c:extLst xmlns:c16r2="http://schemas.microsoft.com/office/drawing/2015/06/chart">
            <c:ext xmlns:c16="http://schemas.microsoft.com/office/drawing/2014/chart" uri="{C3380CC4-5D6E-409C-BE32-E72D297353CC}">
              <c16:uniqueId val="{00000007-1EB5-4E43-A177-986B5A6ADF2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4.5</c:v>
                </c:pt>
                <c:pt idx="8">
                  <c:v>#N/A</c:v>
                </c:pt>
                <c:pt idx="9">
                  <c:v>5.39</c:v>
                </c:pt>
              </c:numCache>
            </c:numRef>
          </c:val>
          <c:extLst xmlns:c16r2="http://schemas.microsoft.com/office/drawing/2015/06/chart">
            <c:ext xmlns:c16="http://schemas.microsoft.com/office/drawing/2014/chart" uri="{C3380CC4-5D6E-409C-BE32-E72D297353CC}">
              <c16:uniqueId val="{00000008-1EB5-4E43-A177-986B5A6ADF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3.75</c:v>
                </c:pt>
                <c:pt idx="2">
                  <c:v>#N/A</c:v>
                </c:pt>
                <c:pt idx="3">
                  <c:v>3.8</c:v>
                </c:pt>
                <c:pt idx="4">
                  <c:v>#N/A</c:v>
                </c:pt>
                <c:pt idx="5">
                  <c:v>5.15</c:v>
                </c:pt>
                <c:pt idx="6">
                  <c:v>#N/A</c:v>
                </c:pt>
                <c:pt idx="7">
                  <c:v>5.55</c:v>
                </c:pt>
                <c:pt idx="8">
                  <c:v>#N/A</c:v>
                </c:pt>
                <c:pt idx="9">
                  <c:v>7.02</c:v>
                </c:pt>
              </c:numCache>
            </c:numRef>
          </c:val>
          <c:extLst xmlns:c16r2="http://schemas.microsoft.com/office/drawing/2015/06/chart">
            <c:ext xmlns:c16="http://schemas.microsoft.com/office/drawing/2014/chart" uri="{C3380CC4-5D6E-409C-BE32-E72D297353CC}">
              <c16:uniqueId val="{00000009-1EB5-4E43-A177-986B5A6ADF2F}"/>
            </c:ext>
          </c:extLst>
        </c:ser>
        <c:dLbls>
          <c:showLegendKey val="0"/>
          <c:showVal val="0"/>
          <c:showCatName val="0"/>
          <c:showSerName val="0"/>
          <c:showPercent val="0"/>
          <c:showBubbleSize val="0"/>
        </c:dLbls>
        <c:gapWidth val="150"/>
        <c:overlap val="100"/>
        <c:axId val="4408800"/>
        <c:axId val="4410432"/>
      </c:barChart>
      <c:catAx>
        <c:axId val="44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0432"/>
        <c:crosses val="autoZero"/>
        <c:auto val="1"/>
        <c:lblAlgn val="ctr"/>
        <c:lblOffset val="100"/>
        <c:tickLblSkip val="1"/>
        <c:tickMarkSkip val="1"/>
        <c:noMultiLvlLbl val="0"/>
      </c:catAx>
      <c:valAx>
        <c:axId val="441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2256</c:v>
                </c:pt>
                <c:pt idx="5">
                  <c:v>2224</c:v>
                </c:pt>
                <c:pt idx="8">
                  <c:v>2502</c:v>
                </c:pt>
                <c:pt idx="11">
                  <c:v>2322</c:v>
                </c:pt>
                <c:pt idx="14">
                  <c:v>2208</c:v>
                </c:pt>
              </c:numCache>
            </c:numRef>
          </c:val>
          <c:extLst xmlns:c16r2="http://schemas.microsoft.com/office/drawing/2015/06/chart">
            <c:ext xmlns:c16="http://schemas.microsoft.com/office/drawing/2014/chart" uri="{C3380CC4-5D6E-409C-BE32-E72D297353CC}">
              <c16:uniqueId val="{00000000-0431-4060-A45D-5CAA434590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0431-4060-A45D-5CAA434590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187</c:v>
                </c:pt>
                <c:pt idx="3">
                  <c:v>165</c:v>
                </c:pt>
                <c:pt idx="6">
                  <c:v>260</c:v>
                </c:pt>
                <c:pt idx="9">
                  <c:v>158</c:v>
                </c:pt>
                <c:pt idx="12">
                  <c:v>141</c:v>
                </c:pt>
              </c:numCache>
            </c:numRef>
          </c:val>
          <c:extLst xmlns:c16r2="http://schemas.microsoft.com/office/drawing/2015/06/chart">
            <c:ext xmlns:c16="http://schemas.microsoft.com/office/drawing/2014/chart" uri="{C3380CC4-5D6E-409C-BE32-E72D297353CC}">
              <c16:uniqueId val="{00000002-0431-4060-A45D-5CAA434590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148</c:v>
                </c:pt>
                <c:pt idx="6">
                  <c:v>108</c:v>
                </c:pt>
                <c:pt idx="9">
                  <c:v>74</c:v>
                </c:pt>
                <c:pt idx="12">
                  <c:v>66</c:v>
                </c:pt>
              </c:numCache>
            </c:numRef>
          </c:val>
          <c:extLst xmlns:c16r2="http://schemas.microsoft.com/office/drawing/2015/06/chart">
            <c:ext xmlns:c16="http://schemas.microsoft.com/office/drawing/2014/chart" uri="{C3380CC4-5D6E-409C-BE32-E72D297353CC}">
              <c16:uniqueId val="{00000003-0431-4060-A45D-5CAA434590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285</c:v>
                </c:pt>
                <c:pt idx="3">
                  <c:v>298</c:v>
                </c:pt>
                <c:pt idx="6">
                  <c:v>806</c:v>
                </c:pt>
                <c:pt idx="9">
                  <c:v>461</c:v>
                </c:pt>
                <c:pt idx="12">
                  <c:v>376</c:v>
                </c:pt>
              </c:numCache>
            </c:numRef>
          </c:val>
          <c:extLst xmlns:c16r2="http://schemas.microsoft.com/office/drawing/2015/06/chart">
            <c:ext xmlns:c16="http://schemas.microsoft.com/office/drawing/2014/chart" uri="{C3380CC4-5D6E-409C-BE32-E72D297353CC}">
              <c16:uniqueId val="{00000004-0431-4060-A45D-5CAA434590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31-4060-A45D-5CAA434590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31-4060-A45D-5CAA434590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2782</c:v>
                </c:pt>
                <c:pt idx="3">
                  <c:v>2904</c:v>
                </c:pt>
                <c:pt idx="6">
                  <c:v>3022</c:v>
                </c:pt>
                <c:pt idx="9">
                  <c:v>2602</c:v>
                </c:pt>
                <c:pt idx="12">
                  <c:v>2597</c:v>
                </c:pt>
              </c:numCache>
            </c:numRef>
          </c:val>
          <c:extLst xmlns:c16r2="http://schemas.microsoft.com/office/drawing/2015/06/chart">
            <c:ext xmlns:c16="http://schemas.microsoft.com/office/drawing/2014/chart" uri="{C3380CC4-5D6E-409C-BE32-E72D297353CC}">
              <c16:uniqueId val="{00000007-0431-4060-A45D-5CAA434590CD}"/>
            </c:ext>
          </c:extLst>
        </c:ser>
        <c:dLbls>
          <c:showLegendKey val="0"/>
          <c:showVal val="0"/>
          <c:showCatName val="0"/>
          <c:showSerName val="0"/>
          <c:showPercent val="0"/>
          <c:showBubbleSize val="0"/>
        </c:dLbls>
        <c:gapWidth val="100"/>
        <c:overlap val="100"/>
        <c:axId val="4407712"/>
        <c:axId val="440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1163</c:v>
                </c:pt>
                <c:pt idx="2">
                  <c:v>#N/A</c:v>
                </c:pt>
                <c:pt idx="3">
                  <c:v>#N/A</c:v>
                </c:pt>
                <c:pt idx="4">
                  <c:v>1293</c:v>
                </c:pt>
                <c:pt idx="5">
                  <c:v>#N/A</c:v>
                </c:pt>
                <c:pt idx="6">
                  <c:v>#N/A</c:v>
                </c:pt>
                <c:pt idx="7">
                  <c:v>1695</c:v>
                </c:pt>
                <c:pt idx="8">
                  <c:v>#N/A</c:v>
                </c:pt>
                <c:pt idx="9">
                  <c:v>#N/A</c:v>
                </c:pt>
                <c:pt idx="10">
                  <c:v>974</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0431-4060-A45D-5CAA434590CD}"/>
            </c:ext>
          </c:extLst>
        </c:ser>
        <c:dLbls>
          <c:showLegendKey val="0"/>
          <c:showVal val="0"/>
          <c:showCatName val="0"/>
          <c:showSerName val="0"/>
          <c:showPercent val="0"/>
          <c:showBubbleSize val="0"/>
        </c:dLbls>
        <c:marker val="1"/>
        <c:smooth val="0"/>
        <c:axId val="4407712"/>
        <c:axId val="4407168"/>
      </c:lineChart>
      <c:catAx>
        <c:axId val="44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7168"/>
        <c:crosses val="autoZero"/>
        <c:auto val="1"/>
        <c:lblAlgn val="ctr"/>
        <c:lblOffset val="100"/>
        <c:tickLblSkip val="1"/>
        <c:tickMarkSkip val="1"/>
        <c:noMultiLvlLbl val="0"/>
      </c:catAx>
      <c:valAx>
        <c:axId val="440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24287</c:v>
                </c:pt>
                <c:pt idx="5">
                  <c:v>24724</c:v>
                </c:pt>
                <c:pt idx="8">
                  <c:v>24284</c:v>
                </c:pt>
                <c:pt idx="11">
                  <c:v>23696</c:v>
                </c:pt>
                <c:pt idx="14">
                  <c:v>22946</c:v>
                </c:pt>
              </c:numCache>
            </c:numRef>
          </c:val>
          <c:extLst xmlns:c16r2="http://schemas.microsoft.com/office/drawing/2015/06/chart">
            <c:ext xmlns:c16="http://schemas.microsoft.com/office/drawing/2014/chart" uri="{C3380CC4-5D6E-409C-BE32-E72D297353CC}">
              <c16:uniqueId val="{00000000-AA0F-484F-BC19-99EDE7C452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452</c:v>
                </c:pt>
                <c:pt idx="5">
                  <c:v>870</c:v>
                </c:pt>
                <c:pt idx="8">
                  <c:v>690</c:v>
                </c:pt>
                <c:pt idx="11">
                  <c:v>527</c:v>
                </c:pt>
                <c:pt idx="14">
                  <c:v>356</c:v>
                </c:pt>
              </c:numCache>
            </c:numRef>
          </c:val>
          <c:extLst xmlns:c16r2="http://schemas.microsoft.com/office/drawing/2015/06/chart">
            <c:ext xmlns:c16="http://schemas.microsoft.com/office/drawing/2014/chart" uri="{C3380CC4-5D6E-409C-BE32-E72D297353CC}">
              <c16:uniqueId val="{00000001-AA0F-484F-BC19-99EDE7C452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3156</c:v>
                </c:pt>
                <c:pt idx="5">
                  <c:v>3961</c:v>
                </c:pt>
                <c:pt idx="8">
                  <c:v>3384</c:v>
                </c:pt>
                <c:pt idx="11">
                  <c:v>3513</c:v>
                </c:pt>
                <c:pt idx="14">
                  <c:v>3201</c:v>
                </c:pt>
              </c:numCache>
            </c:numRef>
          </c:val>
          <c:extLst xmlns:c16r2="http://schemas.microsoft.com/office/drawing/2015/06/chart">
            <c:ext xmlns:c16="http://schemas.microsoft.com/office/drawing/2014/chart" uri="{C3380CC4-5D6E-409C-BE32-E72D297353CC}">
              <c16:uniqueId val="{00000002-AA0F-484F-BC19-99EDE7C452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0F-484F-BC19-99EDE7C452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0F-484F-BC19-99EDE7C452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1070</c:v>
                </c:pt>
                <c:pt idx="3">
                  <c:v>895</c:v>
                </c:pt>
                <c:pt idx="6">
                  <c:v>2821</c:v>
                </c:pt>
                <c:pt idx="9">
                  <c:v>2643</c:v>
                </c:pt>
                <c:pt idx="12">
                  <c:v>384</c:v>
                </c:pt>
              </c:numCache>
            </c:numRef>
          </c:val>
          <c:extLst xmlns:c16r2="http://schemas.microsoft.com/office/drawing/2015/06/chart">
            <c:ext xmlns:c16="http://schemas.microsoft.com/office/drawing/2014/chart" uri="{C3380CC4-5D6E-409C-BE32-E72D297353CC}">
              <c16:uniqueId val="{00000005-AA0F-484F-BC19-99EDE7C452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1018</c:v>
                </c:pt>
                <c:pt idx="3">
                  <c:v>1248</c:v>
                </c:pt>
                <c:pt idx="6">
                  <c:v>1403</c:v>
                </c:pt>
                <c:pt idx="9">
                  <c:v>1543</c:v>
                </c:pt>
                <c:pt idx="12">
                  <c:v>719</c:v>
                </c:pt>
              </c:numCache>
            </c:numRef>
          </c:val>
          <c:extLst xmlns:c16r2="http://schemas.microsoft.com/office/drawing/2015/06/chart">
            <c:ext xmlns:c16="http://schemas.microsoft.com/office/drawing/2014/chart" uri="{C3380CC4-5D6E-409C-BE32-E72D297353CC}">
              <c16:uniqueId val="{00000006-AA0F-484F-BC19-99EDE7C452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689</c:v>
                </c:pt>
                <c:pt idx="3">
                  <c:v>580</c:v>
                </c:pt>
                <c:pt idx="6">
                  <c:v>588</c:v>
                </c:pt>
                <c:pt idx="9">
                  <c:v>567</c:v>
                </c:pt>
                <c:pt idx="12">
                  <c:v>574</c:v>
                </c:pt>
              </c:numCache>
            </c:numRef>
          </c:val>
          <c:extLst xmlns:c16r2="http://schemas.microsoft.com/office/drawing/2015/06/chart">
            <c:ext xmlns:c16="http://schemas.microsoft.com/office/drawing/2014/chart" uri="{C3380CC4-5D6E-409C-BE32-E72D297353CC}">
              <c16:uniqueId val="{00000007-AA0F-484F-BC19-99EDE7C452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1912</c:v>
                </c:pt>
                <c:pt idx="3">
                  <c:v>2062</c:v>
                </c:pt>
                <c:pt idx="6">
                  <c:v>2924</c:v>
                </c:pt>
                <c:pt idx="9">
                  <c:v>3911</c:v>
                </c:pt>
                <c:pt idx="12">
                  <c:v>4067</c:v>
                </c:pt>
              </c:numCache>
            </c:numRef>
          </c:val>
          <c:extLst xmlns:c16r2="http://schemas.microsoft.com/office/drawing/2015/06/chart">
            <c:ext xmlns:c16="http://schemas.microsoft.com/office/drawing/2014/chart" uri="{C3380CC4-5D6E-409C-BE32-E72D297353CC}">
              <c16:uniqueId val="{00000008-AA0F-484F-BC19-99EDE7C452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674</c:v>
                </c:pt>
                <c:pt idx="3">
                  <c:v>566</c:v>
                </c:pt>
                <c:pt idx="6">
                  <c:v>2556</c:v>
                </c:pt>
                <c:pt idx="9">
                  <c:v>2451</c:v>
                </c:pt>
                <c:pt idx="12">
                  <c:v>243</c:v>
                </c:pt>
              </c:numCache>
            </c:numRef>
          </c:val>
          <c:extLst xmlns:c16r2="http://schemas.microsoft.com/office/drawing/2015/06/chart">
            <c:ext xmlns:c16="http://schemas.microsoft.com/office/drawing/2014/chart" uri="{C3380CC4-5D6E-409C-BE32-E72D297353CC}">
              <c16:uniqueId val="{00000009-AA0F-484F-BC19-99EDE7C452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27642</c:v>
                </c:pt>
                <c:pt idx="3">
                  <c:v>29589</c:v>
                </c:pt>
                <c:pt idx="6">
                  <c:v>29140</c:v>
                </c:pt>
                <c:pt idx="9">
                  <c:v>27125</c:v>
                </c:pt>
                <c:pt idx="12">
                  <c:v>26282</c:v>
                </c:pt>
              </c:numCache>
            </c:numRef>
          </c:val>
          <c:extLst xmlns:c16r2="http://schemas.microsoft.com/office/drawing/2015/06/chart">
            <c:ext xmlns:c16="http://schemas.microsoft.com/office/drawing/2014/chart" uri="{C3380CC4-5D6E-409C-BE32-E72D297353CC}">
              <c16:uniqueId val="{0000000A-AA0F-484F-BC19-99EDE7C45213}"/>
            </c:ext>
          </c:extLst>
        </c:ser>
        <c:dLbls>
          <c:showLegendKey val="0"/>
          <c:showVal val="0"/>
          <c:showCatName val="0"/>
          <c:showSerName val="0"/>
          <c:showPercent val="0"/>
          <c:showBubbleSize val="0"/>
        </c:dLbls>
        <c:gapWidth val="100"/>
        <c:overlap val="100"/>
        <c:axId val="4401184"/>
        <c:axId val="439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5113</c:v>
                </c:pt>
                <c:pt idx="2">
                  <c:v>#N/A</c:v>
                </c:pt>
                <c:pt idx="3">
                  <c:v>#N/A</c:v>
                </c:pt>
                <c:pt idx="4">
                  <c:v>5384</c:v>
                </c:pt>
                <c:pt idx="5">
                  <c:v>#N/A</c:v>
                </c:pt>
                <c:pt idx="6">
                  <c:v>#N/A</c:v>
                </c:pt>
                <c:pt idx="7">
                  <c:v>11075</c:v>
                </c:pt>
                <c:pt idx="8">
                  <c:v>#N/A</c:v>
                </c:pt>
                <c:pt idx="9">
                  <c:v>#N/A</c:v>
                </c:pt>
                <c:pt idx="10">
                  <c:v>10503</c:v>
                </c:pt>
                <c:pt idx="11">
                  <c:v>#N/A</c:v>
                </c:pt>
                <c:pt idx="12">
                  <c:v>#N/A</c:v>
                </c:pt>
                <c:pt idx="13">
                  <c:v>5766</c:v>
                </c:pt>
                <c:pt idx="14">
                  <c:v>#N/A</c:v>
                </c:pt>
              </c:numCache>
            </c:numRef>
          </c:val>
          <c:smooth val="0"/>
          <c:extLst xmlns:c16r2="http://schemas.microsoft.com/office/drawing/2015/06/chart">
            <c:ext xmlns:c16="http://schemas.microsoft.com/office/drawing/2014/chart" uri="{C3380CC4-5D6E-409C-BE32-E72D297353CC}">
              <c16:uniqueId val="{0000000B-AA0F-484F-BC19-99EDE7C45213}"/>
            </c:ext>
          </c:extLst>
        </c:ser>
        <c:dLbls>
          <c:showLegendKey val="0"/>
          <c:showVal val="0"/>
          <c:showCatName val="0"/>
          <c:showSerName val="0"/>
          <c:showPercent val="0"/>
          <c:showBubbleSize val="0"/>
        </c:dLbls>
        <c:marker val="1"/>
        <c:smooth val="0"/>
        <c:axId val="4401184"/>
        <c:axId val="4397920"/>
      </c:lineChart>
      <c:catAx>
        <c:axId val="44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7920"/>
        <c:crosses val="autoZero"/>
        <c:auto val="1"/>
        <c:lblAlgn val="ctr"/>
        <c:lblOffset val="100"/>
        <c:tickLblSkip val="1"/>
        <c:tickMarkSkip val="1"/>
        <c:noMultiLvlLbl val="0"/>
      </c:catAx>
      <c:valAx>
        <c:axId val="439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1883</c:v>
                </c:pt>
                <c:pt idx="1">
                  <c:v>2121</c:v>
                </c:pt>
                <c:pt idx="2">
                  <c:v>1726</c:v>
                </c:pt>
              </c:numCache>
            </c:numRef>
          </c:val>
          <c:extLst xmlns:c16r2="http://schemas.microsoft.com/office/drawing/2015/06/chart">
            <c:ext xmlns:c16="http://schemas.microsoft.com/office/drawing/2014/chart" uri="{C3380CC4-5D6E-409C-BE32-E72D297353CC}">
              <c16:uniqueId val="{00000000-DCDB-4DC8-ABBD-4D5F77DD12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334</c:v>
                </c:pt>
                <c:pt idx="1">
                  <c:v>304</c:v>
                </c:pt>
                <c:pt idx="2">
                  <c:v>275</c:v>
                </c:pt>
              </c:numCache>
            </c:numRef>
          </c:val>
          <c:extLst xmlns:c16r2="http://schemas.microsoft.com/office/drawing/2015/06/chart">
            <c:ext xmlns:c16="http://schemas.microsoft.com/office/drawing/2014/chart" uri="{C3380CC4-5D6E-409C-BE32-E72D297353CC}">
              <c16:uniqueId val="{00000001-DCDB-4DC8-ABBD-4D5F77DD12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1327</c:v>
                </c:pt>
                <c:pt idx="1">
                  <c:v>969</c:v>
                </c:pt>
                <c:pt idx="2">
                  <c:v>666</c:v>
                </c:pt>
              </c:numCache>
            </c:numRef>
          </c:val>
          <c:extLst xmlns:c16r2="http://schemas.microsoft.com/office/drawing/2015/06/chart">
            <c:ext xmlns:c16="http://schemas.microsoft.com/office/drawing/2014/chart" uri="{C3380CC4-5D6E-409C-BE32-E72D297353CC}">
              <c16:uniqueId val="{00000002-DCDB-4DC8-ABBD-4D5F77DD12FB}"/>
            </c:ext>
          </c:extLst>
        </c:ser>
        <c:dLbls>
          <c:showLegendKey val="0"/>
          <c:showVal val="0"/>
          <c:showCatName val="0"/>
          <c:showSerName val="0"/>
          <c:showPercent val="0"/>
          <c:showBubbleSize val="0"/>
        </c:dLbls>
        <c:gapWidth val="120"/>
        <c:overlap val="100"/>
        <c:axId val="4399008"/>
        <c:axId val="4402816"/>
      </c:barChart>
      <c:catAx>
        <c:axId val="43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2816"/>
        <c:crosses val="autoZero"/>
        <c:auto val="1"/>
        <c:lblAlgn val="ctr"/>
        <c:lblOffset val="100"/>
        <c:tickLblSkip val="1"/>
        <c:tickMarkSkip val="1"/>
        <c:noMultiLvlLbl val="0"/>
      </c:catAx>
      <c:valAx>
        <c:axId val="4402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年度一般廃棄物処理事業債が償還開始となったが、平成</a:t>
          </a:r>
          <a:r>
            <a:rPr kumimoji="1" lang="en-US" altLang="ja-JP" sz="1050">
              <a:latin typeface="ＭＳ ゴシック" pitchFamily="49" charset="-128"/>
              <a:ea typeface="ＭＳ ゴシック" pitchFamily="49" charset="-128"/>
            </a:rPr>
            <a:t>9</a:t>
          </a:r>
          <a:r>
            <a:rPr kumimoji="1" lang="ja-JP" altLang="en-US" sz="1050">
              <a:latin typeface="ＭＳ ゴシック" pitchFamily="49" charset="-128"/>
              <a:ea typeface="ＭＳ ゴシック" pitchFamily="49" charset="-128"/>
            </a:rPr>
            <a:t>年度厚生福祉施設整備事業債等の償還完了により、償還開始額を償還終了額が上回り、減少した。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年４月に法適用化となった下水道事業特別会計への繰入金が減額となったことにより、全体として減少した。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算入公債費等・元利償還金ともに減少したことにより、実質公債費比率の分子も減少した。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早期健全化基準未満であるものの、今後は小中学校の大規模改修が予定されており、地方債の計画的な発行に努める。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p>
        <a:p>
          <a:r>
            <a:rPr kumimoji="1" lang="ja-JP" altLang="en-US" sz="1000">
              <a:latin typeface="ＭＳ ゴシック" pitchFamily="49" charset="-128"/>
              <a:ea typeface="ＭＳ ゴシック" pitchFamily="49" charset="-128"/>
            </a:rPr>
            <a:t>　新クリーンセンター建設事業等による大型普通建設事業の起債発行が平成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年度をピークとして、平成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年度以降減少傾向となっている。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○債務負担行為に基づく支出予定額</a:t>
          </a:r>
        </a:p>
        <a:p>
          <a:r>
            <a:rPr kumimoji="1" lang="ja-JP" altLang="en-US" sz="1000">
              <a:latin typeface="ＭＳ ゴシック" pitchFamily="49" charset="-128"/>
              <a:ea typeface="ＭＳ ゴシック" pitchFamily="49" charset="-128"/>
            </a:rPr>
            <a:t>　滋賀県土地開発公社に委託して実施した工業団地造成事業の完了により、</a:t>
          </a:r>
          <a:r>
            <a:rPr kumimoji="1" lang="en-US" altLang="ja-JP" sz="1000">
              <a:latin typeface="ＭＳ ゴシック" pitchFamily="49" charset="-128"/>
              <a:ea typeface="ＭＳ ゴシック" pitchFamily="49" charset="-128"/>
            </a:rPr>
            <a:t>2,100,000</a:t>
          </a:r>
          <a:r>
            <a:rPr kumimoji="1" lang="ja-JP" altLang="en-US" sz="1000">
              <a:latin typeface="ＭＳ ゴシック" pitchFamily="49" charset="-128"/>
              <a:ea typeface="ＭＳ ゴシック" pitchFamily="49" charset="-128"/>
            </a:rPr>
            <a:t>千円が皆減となったことから大幅に減少している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○公営企業等繰入見込額</a:t>
          </a:r>
        </a:p>
        <a:p>
          <a:r>
            <a:rPr kumimoji="1" lang="ja-JP" altLang="en-US" sz="1000">
              <a:latin typeface="ＭＳ ゴシック" pitchFamily="49" charset="-128"/>
              <a:ea typeface="ＭＳ ゴシック" pitchFamily="49" charset="-128"/>
            </a:rPr>
            <a:t>　病院建設事業に充当するための病院事業会計繰入金の増額により、将来負担額が増加した。</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○退職手当負担見込額</a:t>
          </a:r>
        </a:p>
        <a:p>
          <a:r>
            <a:rPr kumimoji="1" lang="ja-JP" altLang="en-US" sz="1000">
              <a:latin typeface="ＭＳ ゴシック" pitchFamily="49" charset="-128"/>
              <a:ea typeface="ＭＳ ゴシック" pitchFamily="49" charset="-128"/>
            </a:rPr>
            <a:t>　積立額の増加により負担見込額が減少した。</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○設立法人等の負債等負担見込額</a:t>
          </a:r>
        </a:p>
        <a:p>
          <a:r>
            <a:rPr kumimoji="1" lang="ja-JP" altLang="en-US" sz="1000">
              <a:latin typeface="ＭＳ ゴシック" pitchFamily="49" charset="-128"/>
              <a:ea typeface="ＭＳ ゴシック" pitchFamily="49" charset="-128"/>
            </a:rPr>
            <a:t>　事業完了により、滋賀県土地開発公社に対する債務保証</a:t>
          </a:r>
          <a:r>
            <a:rPr kumimoji="1" lang="en-US" altLang="ja-JP" sz="1000">
              <a:latin typeface="ＭＳ ゴシック" pitchFamily="49" charset="-128"/>
              <a:ea typeface="ＭＳ ゴシック" pitchFamily="49" charset="-128"/>
            </a:rPr>
            <a:t>2,100,000</a:t>
          </a:r>
          <a:r>
            <a:rPr kumimoji="1" lang="ja-JP" altLang="en-US" sz="1000">
              <a:latin typeface="ＭＳ ゴシック" pitchFamily="49" charset="-128"/>
              <a:ea typeface="ＭＳ ゴシック" pitchFamily="49" charset="-128"/>
            </a:rPr>
            <a:t>千円が皆減となったことから大幅に減少している。</a:t>
          </a: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債務負担に基づく支出額については改善されたものの、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今後は小中学校の大規模改修が予定されており、</a:t>
          </a:r>
          <a:r>
            <a:rPr kumimoji="1" lang="ja-JP" altLang="en-US" sz="1000">
              <a:latin typeface="ＭＳ ゴシック" pitchFamily="49" charset="-128"/>
              <a:ea typeface="ＭＳ ゴシック" pitchFamily="49" charset="-128"/>
            </a:rPr>
            <a:t>今後とも市債発行については慎重に判断し、抑制を図る。</a:t>
          </a:r>
        </a:p>
        <a:p>
          <a:r>
            <a:rPr kumimoji="1" lang="ja-JP" altLang="en-US" sz="1000">
              <a:latin typeface="ＭＳ ゴシック" pitchFamily="49" charset="-128"/>
              <a:ea typeface="ＭＳ ゴシック" pitchFamily="49" charset="-128"/>
            </a:rPr>
            <a:t>　</a:t>
          </a:r>
        </a:p>
        <a:p>
          <a:r>
            <a:rPr kumimoji="1" lang="ja-JP" altLang="en-US" sz="10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歳入一般財源を補うために財政調整基金を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億円取り崩したことに加え、「子どもが健やかに育つ環境づくり」や「ごみの適正処理と循環型社会の構築」に関連する事業に充当するため地域振興基金を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億円、野洲幼稚園・野洲小学校ＰＦＩ施設整備委託事業に充当するため公共施設等整備基金を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一般財源にかかる負担の軽減のため、今後も各基金の目的に応じた事業については積極的に充当を行っていく。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まちづくり計画の主要施策「住民への情報提供と情報交流の基盤づくり」、「国際交流と地域間の連携・交流の推進」、「コミュニティ活動の支援」等に関連する事業に充当する。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子どもが健やかに育つ環境づくり」や「ごみの適正処理と循環型社会の構築」に関連する事業に充当するため取崩しを行った。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野洲幼稚園・野洲小学校ＰＦＩ施設整備委託事業に充当するため取崩しを行った。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引き続きまちづくり計画の主要施策に関連する事業に充当し、令和元年度に残高全てを取り崩す予定。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歳入一般財源を補うために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財政調整基金からの繰入金を活用しなければ収支不足が見込まれるため、今後も基金繰入を活用していく予定。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基金繰入を活用した場合、令和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工業団地等整備事業特別会計への繰出し相当額を取り崩したことにより、減少した。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引き続き工業団地等整備事業特別会計への繰出しに充当を行う予定。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これまでから類似団体を上回っており、今年度は前年度より微増の</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主な財源である法人市民税は、平成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年後半以降円安・株高傾向に転じ、景気が回復基調であることから増収が見込まれるが、引き続き行財政改革の推進等により、行政運営の効率化、安定した財政運営を行い、財政の健全化を図る。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7408</xdr:rowOff>
    </xdr:to>
    <xdr:cxnSp macro="">
      <xdr:nvCxnSpPr>
        <xdr:cNvPr id="72" name="直線コネクタ 71"/>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47625</xdr:rowOff>
    </xdr:to>
    <xdr:cxnSp macro="">
      <xdr:nvCxnSpPr>
        <xdr:cNvPr id="78" name="直線コネクタ 77"/>
        <xdr:cNvCxnSpPr/>
      </xdr:nvCxnSpPr>
      <xdr:spPr>
        <a:xfrm>
          <a:off x="1447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ポイントとなり、若干回復した。</a:t>
          </a:r>
        </a:p>
        <a:p>
          <a:r>
            <a:rPr kumimoji="1" lang="ja-JP" altLang="en-US" sz="1300">
              <a:latin typeface="ＭＳ Ｐゴシック" panose="020B0600070205080204" pitchFamily="50" charset="-128"/>
              <a:ea typeface="ＭＳ Ｐゴシック" panose="020B0600070205080204" pitchFamily="50" charset="-128"/>
            </a:rPr>
            <a:t>　主な要因としては、補助費及び扶助費が減額となったことによる。</a:t>
          </a:r>
        </a:p>
        <a:p>
          <a:r>
            <a:rPr kumimoji="1" lang="ja-JP" altLang="en-US" sz="1300">
              <a:latin typeface="ＭＳ Ｐゴシック" panose="020B0600070205080204" pitchFamily="50" charset="-128"/>
              <a:ea typeface="ＭＳ Ｐゴシック" panose="020B0600070205080204" pitchFamily="50" charset="-128"/>
            </a:rPr>
            <a:t>　しかしながら、硬直化した財政状況が如実にあらわれており、依然厳しい状況にある。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145796</xdr:rowOff>
    </xdr:to>
    <xdr:cxnSp macro="">
      <xdr:nvCxnSpPr>
        <xdr:cNvPr id="130" name="直線コネクタ 129"/>
        <xdr:cNvCxnSpPr/>
      </xdr:nvCxnSpPr>
      <xdr:spPr>
        <a:xfrm flipV="1">
          <a:off x="4114800" y="1071295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3302</xdr:rowOff>
    </xdr:to>
    <xdr:cxnSp macro="">
      <xdr:nvCxnSpPr>
        <xdr:cNvPr id="133" name="直線コネクタ 132"/>
        <xdr:cNvCxnSpPr/>
      </xdr:nvCxnSpPr>
      <xdr:spPr>
        <a:xfrm flipV="1">
          <a:off x="3225800" y="1077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63</xdr:row>
      <xdr:rowOff>3302</xdr:rowOff>
    </xdr:to>
    <xdr:cxnSp macro="">
      <xdr:nvCxnSpPr>
        <xdr:cNvPr id="136" name="直線コネクタ 135"/>
        <xdr:cNvCxnSpPr/>
      </xdr:nvCxnSpPr>
      <xdr:spPr>
        <a:xfrm>
          <a:off x="2336800" y="10254488"/>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61</xdr:row>
      <xdr:rowOff>124206</xdr:rowOff>
    </xdr:to>
    <xdr:cxnSp macro="">
      <xdr:nvCxnSpPr>
        <xdr:cNvPr id="139" name="直線コネクタ 138"/>
        <xdr:cNvCxnSpPr/>
      </xdr:nvCxnSpPr>
      <xdr:spPr>
        <a:xfrm flipV="1">
          <a:off x="1447800" y="1025448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54" name="テキスト ボックス 153"/>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88138</xdr:rowOff>
    </xdr:from>
    <xdr:to>
      <xdr:col>11</xdr:col>
      <xdr:colOff>82550</xdr:colOff>
      <xdr:row>60</xdr:row>
      <xdr:rowOff>18288</xdr:rowOff>
    </xdr:to>
    <xdr:sp macro="" textlink="">
      <xdr:nvSpPr>
        <xdr:cNvPr id="155" name="楕円 154"/>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28465</xdr:rowOff>
    </xdr:from>
    <xdr:ext cx="762000" cy="259045"/>
    <xdr:sp macro="" textlink="">
      <xdr:nvSpPr>
        <xdr:cNvPr id="156" name="テキスト ボックス 155"/>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％増となり、類似団体との比較では若干上回っている。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環境整備の影響により若干増加している。</a:t>
          </a:r>
        </a:p>
        <a:p>
          <a:r>
            <a:rPr kumimoji="1" lang="ja-JP" altLang="en-US" sz="1300">
              <a:latin typeface="ＭＳ Ｐゴシック" panose="020B0600070205080204" pitchFamily="50" charset="-128"/>
              <a:ea typeface="ＭＳ Ｐゴシック" panose="020B0600070205080204" pitchFamily="50" charset="-128"/>
            </a:rPr>
            <a:t>　人件費においては、定期昇給や人勧の影響により大きく増加している。今後、事務事業の見直しや適正な職員配置を検討し、適正な定員管理に努める。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56221</xdr:rowOff>
    </xdr:from>
    <xdr:to>
      <xdr:col>23</xdr:col>
      <xdr:colOff>133350</xdr:colOff>
      <xdr:row>82</xdr:row>
      <xdr:rowOff>70104</xdr:rowOff>
    </xdr:to>
    <xdr:cxnSp macro="">
      <xdr:nvCxnSpPr>
        <xdr:cNvPr id="193" name="直線コネクタ 192"/>
        <xdr:cNvCxnSpPr/>
      </xdr:nvCxnSpPr>
      <xdr:spPr>
        <a:xfrm>
          <a:off x="4114800" y="14115121"/>
          <a:ext cx="8382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38863</xdr:rowOff>
    </xdr:from>
    <xdr:to>
      <xdr:col>19</xdr:col>
      <xdr:colOff>133350</xdr:colOff>
      <xdr:row>82</xdr:row>
      <xdr:rowOff>56221</xdr:rowOff>
    </xdr:to>
    <xdr:cxnSp macro="">
      <xdr:nvCxnSpPr>
        <xdr:cNvPr id="196" name="直線コネクタ 195"/>
        <xdr:cNvCxnSpPr/>
      </xdr:nvCxnSpPr>
      <xdr:spPr>
        <a:xfrm>
          <a:off x="3225800" y="14097763"/>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38863</xdr:rowOff>
    </xdr:from>
    <xdr:to>
      <xdr:col>15</xdr:col>
      <xdr:colOff>82550</xdr:colOff>
      <xdr:row>82</xdr:row>
      <xdr:rowOff>49335</xdr:rowOff>
    </xdr:to>
    <xdr:cxnSp macro="">
      <xdr:nvCxnSpPr>
        <xdr:cNvPr id="199" name="直線コネクタ 198"/>
        <xdr:cNvCxnSpPr/>
      </xdr:nvCxnSpPr>
      <xdr:spPr>
        <a:xfrm flipV="1">
          <a:off x="2336800" y="14097763"/>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40536</xdr:rowOff>
    </xdr:from>
    <xdr:to>
      <xdr:col>11</xdr:col>
      <xdr:colOff>31750</xdr:colOff>
      <xdr:row>82</xdr:row>
      <xdr:rowOff>49335</xdr:rowOff>
    </xdr:to>
    <xdr:cxnSp macro="">
      <xdr:nvCxnSpPr>
        <xdr:cNvPr id="202" name="直線コネクタ 201"/>
        <xdr:cNvCxnSpPr/>
      </xdr:nvCxnSpPr>
      <xdr:spPr>
        <a:xfrm>
          <a:off x="1447800" y="14099436"/>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19304</xdr:rowOff>
    </xdr:from>
    <xdr:to>
      <xdr:col>23</xdr:col>
      <xdr:colOff>184150</xdr:colOff>
      <xdr:row>82</xdr:row>
      <xdr:rowOff>120904</xdr:rowOff>
    </xdr:to>
    <xdr:sp macro="" textlink="">
      <xdr:nvSpPr>
        <xdr:cNvPr id="212" name="楕円 211"/>
        <xdr:cNvSpPr/>
      </xdr:nvSpPr>
      <xdr:spPr>
        <a:xfrm>
          <a:off x="49022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162831</xdr:rowOff>
    </xdr:from>
    <xdr:ext cx="762000" cy="259045"/>
    <xdr:sp macro="" textlink="">
      <xdr:nvSpPr>
        <xdr:cNvPr id="213" name="人件費・物件費等の状況該当値テキスト"/>
        <xdr:cNvSpPr txBox="1"/>
      </xdr:nvSpPr>
      <xdr:spPr>
        <a:xfrm>
          <a:off x="5041900" y="1405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5421</xdr:rowOff>
    </xdr:from>
    <xdr:to>
      <xdr:col>19</xdr:col>
      <xdr:colOff>184150</xdr:colOff>
      <xdr:row>82</xdr:row>
      <xdr:rowOff>107021</xdr:rowOff>
    </xdr:to>
    <xdr:sp macro="" textlink="">
      <xdr:nvSpPr>
        <xdr:cNvPr id="214" name="楕円 213"/>
        <xdr:cNvSpPr/>
      </xdr:nvSpPr>
      <xdr:spPr>
        <a:xfrm>
          <a:off x="4064000" y="140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117198</xdr:rowOff>
    </xdr:from>
    <xdr:ext cx="736600" cy="259045"/>
    <xdr:sp macro="" textlink="">
      <xdr:nvSpPr>
        <xdr:cNvPr id="215" name="テキスト ボックス 214"/>
        <xdr:cNvSpPr txBox="1"/>
      </xdr:nvSpPr>
      <xdr:spPr>
        <a:xfrm>
          <a:off x="3733800" y="1383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159513</xdr:rowOff>
    </xdr:from>
    <xdr:to>
      <xdr:col>15</xdr:col>
      <xdr:colOff>133350</xdr:colOff>
      <xdr:row>82</xdr:row>
      <xdr:rowOff>89663</xdr:rowOff>
    </xdr:to>
    <xdr:sp macro="" textlink="">
      <xdr:nvSpPr>
        <xdr:cNvPr id="216" name="楕円 215"/>
        <xdr:cNvSpPr/>
      </xdr:nvSpPr>
      <xdr:spPr>
        <a:xfrm>
          <a:off x="3175000" y="14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99840</xdr:rowOff>
    </xdr:from>
    <xdr:ext cx="762000" cy="259045"/>
    <xdr:sp macro="" textlink="">
      <xdr:nvSpPr>
        <xdr:cNvPr id="217" name="テキスト ボックス 216"/>
        <xdr:cNvSpPr txBox="1"/>
      </xdr:nvSpPr>
      <xdr:spPr>
        <a:xfrm>
          <a:off x="2844800" y="138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169985</xdr:rowOff>
    </xdr:from>
    <xdr:to>
      <xdr:col>11</xdr:col>
      <xdr:colOff>82550</xdr:colOff>
      <xdr:row>82</xdr:row>
      <xdr:rowOff>100135</xdr:rowOff>
    </xdr:to>
    <xdr:sp macro="" textlink="">
      <xdr:nvSpPr>
        <xdr:cNvPr id="218" name="楕円 217"/>
        <xdr:cNvSpPr/>
      </xdr:nvSpPr>
      <xdr:spPr>
        <a:xfrm>
          <a:off x="2286000" y="140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110312</xdr:rowOff>
    </xdr:from>
    <xdr:ext cx="762000" cy="259045"/>
    <xdr:sp macro="" textlink="">
      <xdr:nvSpPr>
        <xdr:cNvPr id="219" name="テキスト ボックス 218"/>
        <xdr:cNvSpPr txBox="1"/>
      </xdr:nvSpPr>
      <xdr:spPr>
        <a:xfrm>
          <a:off x="1955800" y="138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161186</xdr:rowOff>
    </xdr:from>
    <xdr:to>
      <xdr:col>7</xdr:col>
      <xdr:colOff>31750</xdr:colOff>
      <xdr:row>82</xdr:row>
      <xdr:rowOff>91336</xdr:rowOff>
    </xdr:to>
    <xdr:sp macro="" textlink="">
      <xdr:nvSpPr>
        <xdr:cNvPr id="220" name="楕円 219"/>
        <xdr:cNvSpPr/>
      </xdr:nvSpPr>
      <xdr:spPr>
        <a:xfrm>
          <a:off x="1397000" y="140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101513</xdr:rowOff>
    </xdr:from>
    <xdr:ext cx="762000" cy="259045"/>
    <xdr:sp macro="" textlink="">
      <xdr:nvSpPr>
        <xdr:cNvPr id="221" name="テキスト ボックス 220"/>
        <xdr:cNvSpPr txBox="1"/>
      </xdr:nvSpPr>
      <xdr:spPr>
        <a:xfrm>
          <a:off x="1066800" y="138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昨年度と同水準であるが、全国市平均及び類似団体平均を上回っている。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これは経験年数階層の変動及び給料額の調整（２％加算）によるものと考えている。今後、退職に伴う職員構成の変動や必要な見直しを行い、適正な給与管理に努める。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18143</xdr:rowOff>
    </xdr:to>
    <xdr:cxnSp macro="">
      <xdr:nvCxnSpPr>
        <xdr:cNvPr id="257" name="直線コネクタ 256"/>
        <xdr:cNvCxnSpPr/>
      </xdr:nvCxnSpPr>
      <xdr:spPr>
        <a:xfrm flipV="1">
          <a:off x="16179800" y="152427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18143</xdr:rowOff>
    </xdr:to>
    <xdr:cxnSp macro="">
      <xdr:nvCxnSpPr>
        <xdr:cNvPr id="260" name="直線コネクタ 259"/>
        <xdr:cNvCxnSpPr/>
      </xdr:nvCxnSpPr>
      <xdr:spPr>
        <a:xfrm>
          <a:off x="15290800" y="151393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3" name="直線コネクタ 262"/>
        <xdr:cNvCxnSpPr/>
      </xdr:nvCxnSpPr>
      <xdr:spPr>
        <a:xfrm>
          <a:off x="14401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136979</xdr:rowOff>
    </xdr:to>
    <xdr:cxnSp macro="">
      <xdr:nvCxnSpPr>
        <xdr:cNvPr id="266" name="直線コネクタ 265"/>
        <xdr:cNvCxnSpPr/>
      </xdr:nvCxnSpPr>
      <xdr:spPr>
        <a:xfrm>
          <a:off x="13512800" y="14846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8" name="楕円 277"/>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9" name="テキスト ボックス 278"/>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これまでから類似団体を上回っており、今年度は前年度より微増の</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限られた資源でより良い市民サービスを持続的に提供すること、さらに安心、安全な市民サービスの向上を目指し、事務事業の見直しや適正な職員配置を検討し、適正な定員管理に努める。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20320</xdr:rowOff>
    </xdr:to>
    <xdr:cxnSp macro="">
      <xdr:nvCxnSpPr>
        <xdr:cNvPr id="322" name="直線コネクタ 321"/>
        <xdr:cNvCxnSpPr/>
      </xdr:nvCxnSpPr>
      <xdr:spPr>
        <a:xfrm>
          <a:off x="16179800" y="1062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171087</xdr:rowOff>
    </xdr:to>
    <xdr:cxnSp macro="">
      <xdr:nvCxnSpPr>
        <xdr:cNvPr id="325" name="直線コネクタ 324"/>
        <xdr:cNvCxnSpPr/>
      </xdr:nvCxnSpPr>
      <xdr:spPr>
        <a:xfrm>
          <a:off x="15290800" y="1058644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127998</xdr:rowOff>
    </xdr:from>
    <xdr:to>
      <xdr:col>72</xdr:col>
      <xdr:colOff>203200</xdr:colOff>
      <xdr:row>61</xdr:row>
      <xdr:rowOff>148681</xdr:rowOff>
    </xdr:to>
    <xdr:cxnSp macro="">
      <xdr:nvCxnSpPr>
        <xdr:cNvPr id="328" name="直線コネクタ 327"/>
        <xdr:cNvCxnSpPr/>
      </xdr:nvCxnSpPr>
      <xdr:spPr>
        <a:xfrm flipV="1">
          <a:off x="14401800" y="105864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148681</xdr:rowOff>
    </xdr:from>
    <xdr:to>
      <xdr:col>68</xdr:col>
      <xdr:colOff>152400</xdr:colOff>
      <xdr:row>61</xdr:row>
      <xdr:rowOff>167640</xdr:rowOff>
    </xdr:to>
    <xdr:cxnSp macro="">
      <xdr:nvCxnSpPr>
        <xdr:cNvPr id="331" name="直線コネクタ 330"/>
        <xdr:cNvCxnSpPr/>
      </xdr:nvCxnSpPr>
      <xdr:spPr>
        <a:xfrm flipV="1">
          <a:off x="13512800" y="1060713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1" name="楕円 340"/>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2"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3" name="楕円 342"/>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4" name="テキスト ボックス 343"/>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77198</xdr:rowOff>
    </xdr:from>
    <xdr:to>
      <xdr:col>73</xdr:col>
      <xdr:colOff>44450</xdr:colOff>
      <xdr:row>62</xdr:row>
      <xdr:rowOff>7348</xdr:rowOff>
    </xdr:to>
    <xdr:sp macro="" textlink="">
      <xdr:nvSpPr>
        <xdr:cNvPr id="345" name="楕円 344"/>
        <xdr:cNvSpPr/>
      </xdr:nvSpPr>
      <xdr:spPr>
        <a:xfrm>
          <a:off x="15240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17525</xdr:rowOff>
    </xdr:from>
    <xdr:ext cx="762000" cy="259045"/>
    <xdr:sp macro="" textlink="">
      <xdr:nvSpPr>
        <xdr:cNvPr id="346" name="テキスト ボックス 345"/>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7" name="楕円 346"/>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38208</xdr:rowOff>
    </xdr:from>
    <xdr:ext cx="762000" cy="259045"/>
    <xdr:sp macro="" textlink="">
      <xdr:nvSpPr>
        <xdr:cNvPr id="348" name="テキスト ボックス 347"/>
        <xdr:cNvSpPr txBox="1"/>
      </xdr:nvSpPr>
      <xdr:spPr>
        <a:xfrm>
          <a:off x="14020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9" name="楕円 348"/>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50" name="テキスト ボックス 349"/>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３ヵ年平均において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％と回復している。</a:t>
          </a:r>
        </a:p>
        <a:p>
          <a:r>
            <a:rPr kumimoji="1" lang="ja-JP" altLang="en-US" sz="1300">
              <a:latin typeface="ＭＳ Ｐゴシック" panose="020B0600070205080204" pitchFamily="50" charset="-128"/>
              <a:ea typeface="ＭＳ Ｐゴシック" panose="020B0600070205080204" pitchFamily="50" charset="-128"/>
            </a:rPr>
            <a:t>　主な要因は、平成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年度に大型普通建設事業（新クリーンセンター）完了に伴い起債借入残高のピークを迎え、その後、起債借入残高は減少傾向となっているため。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今後、こども園整備、余熱利用施設整備、小中学校の大規模改修が予定されており、公債費への影響が大きいと見込まれるので、適正な予算規模による財政運営が急務となっている。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17356</xdr:rowOff>
    </xdr:to>
    <xdr:cxnSp macro="">
      <xdr:nvCxnSpPr>
        <xdr:cNvPr id="384" name="直線コネクタ 383"/>
        <xdr:cNvCxnSpPr/>
      </xdr:nvCxnSpPr>
      <xdr:spPr>
        <a:xfrm flipV="1">
          <a:off x="16179800" y="71297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87" name="直線コネクタ 386"/>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73660</xdr:rowOff>
    </xdr:to>
    <xdr:cxnSp macro="">
      <xdr:nvCxnSpPr>
        <xdr:cNvPr id="390" name="直線コネクタ 389"/>
        <xdr:cNvCxnSpPr/>
      </xdr:nvCxnSpPr>
      <xdr:spPr>
        <a:xfrm>
          <a:off x="14401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1270</xdr:rowOff>
    </xdr:to>
    <xdr:cxnSp macro="">
      <xdr:nvCxnSpPr>
        <xdr:cNvPr id="393" name="直線コネクタ 392"/>
        <xdr:cNvCxnSpPr/>
      </xdr:nvCxnSpPr>
      <xdr:spPr>
        <a:xfrm>
          <a:off x="13512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3" name="楕円 402"/>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4"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5" name="楕円 404"/>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6" name="テキスト ボックス 40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7" name="楕円 40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8" name="テキスト ボックス 40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9" name="楕円 40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0" name="テキスト ボックス 409"/>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1" name="楕円 41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2" name="テキスト ボックス 41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％と大幅に改善されている。これは工業団地造成事業が完了したことにより、債務負担等に基づく算入が終了したことが主な要因となっている。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今後、余熱利用施設整備及び小･中学校大規模改修に係る債務負担行為、起債発行額の増が見込まれるため、精査を行いつつ、適正な予算措置を講じる必要がある。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83524</xdr:rowOff>
    </xdr:from>
    <xdr:to>
      <xdr:col>81</xdr:col>
      <xdr:colOff>44450</xdr:colOff>
      <xdr:row>18</xdr:row>
      <xdr:rowOff>121878</xdr:rowOff>
    </xdr:to>
    <xdr:cxnSp macro="">
      <xdr:nvCxnSpPr>
        <xdr:cNvPr id="446" name="直線コネクタ 445"/>
        <xdr:cNvCxnSpPr/>
      </xdr:nvCxnSpPr>
      <xdr:spPr>
        <a:xfrm flipV="1">
          <a:off x="16179800" y="2826724"/>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121878</xdr:rowOff>
    </xdr:from>
    <xdr:to>
      <xdr:col>77</xdr:col>
      <xdr:colOff>44450</xdr:colOff>
      <xdr:row>18</xdr:row>
      <xdr:rowOff>143595</xdr:rowOff>
    </xdr:to>
    <xdr:cxnSp macro="">
      <xdr:nvCxnSpPr>
        <xdr:cNvPr id="449" name="直線コネクタ 448"/>
        <xdr:cNvCxnSpPr/>
      </xdr:nvCxnSpPr>
      <xdr:spPr>
        <a:xfrm flipV="1">
          <a:off x="15290800" y="3207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56176</xdr:rowOff>
    </xdr:from>
    <xdr:to>
      <xdr:col>72</xdr:col>
      <xdr:colOff>203200</xdr:colOff>
      <xdr:row>18</xdr:row>
      <xdr:rowOff>143595</xdr:rowOff>
    </xdr:to>
    <xdr:cxnSp macro="">
      <xdr:nvCxnSpPr>
        <xdr:cNvPr id="452" name="直線コネクタ 451"/>
        <xdr:cNvCxnSpPr/>
      </xdr:nvCxnSpPr>
      <xdr:spPr>
        <a:xfrm>
          <a:off x="14401800" y="2799376"/>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40894</xdr:rowOff>
    </xdr:from>
    <xdr:to>
      <xdr:col>68</xdr:col>
      <xdr:colOff>152400</xdr:colOff>
      <xdr:row>16</xdr:row>
      <xdr:rowOff>56176</xdr:rowOff>
    </xdr:to>
    <xdr:cxnSp macro="">
      <xdr:nvCxnSpPr>
        <xdr:cNvPr id="455" name="直線コネクタ 454"/>
        <xdr:cNvCxnSpPr/>
      </xdr:nvCxnSpPr>
      <xdr:spPr>
        <a:xfrm>
          <a:off x="13512800" y="278409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32724</xdr:rowOff>
    </xdr:from>
    <xdr:to>
      <xdr:col>81</xdr:col>
      <xdr:colOff>95250</xdr:colOff>
      <xdr:row>16</xdr:row>
      <xdr:rowOff>134324</xdr:rowOff>
    </xdr:to>
    <xdr:sp macro="" textlink="">
      <xdr:nvSpPr>
        <xdr:cNvPr id="465" name="楕円 464"/>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4801</xdr:rowOff>
    </xdr:from>
    <xdr:ext cx="762000" cy="259045"/>
    <xdr:sp macro="" textlink="">
      <xdr:nvSpPr>
        <xdr:cNvPr id="466" name="将来負担の状況該当値テキスト"/>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71078</xdr:rowOff>
    </xdr:from>
    <xdr:to>
      <xdr:col>77</xdr:col>
      <xdr:colOff>95250</xdr:colOff>
      <xdr:row>19</xdr:row>
      <xdr:rowOff>1228</xdr:rowOff>
    </xdr:to>
    <xdr:sp macro="" textlink="">
      <xdr:nvSpPr>
        <xdr:cNvPr id="467" name="楕円 466"/>
        <xdr:cNvSpPr/>
      </xdr:nvSpPr>
      <xdr:spPr>
        <a:xfrm>
          <a:off x="161290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157455</xdr:rowOff>
    </xdr:from>
    <xdr:ext cx="736600" cy="259045"/>
    <xdr:sp macro="" textlink="">
      <xdr:nvSpPr>
        <xdr:cNvPr id="468" name="テキスト ボックス 467"/>
        <xdr:cNvSpPr txBox="1"/>
      </xdr:nvSpPr>
      <xdr:spPr>
        <a:xfrm>
          <a:off x="15798800" y="324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92795</xdr:rowOff>
    </xdr:from>
    <xdr:to>
      <xdr:col>73</xdr:col>
      <xdr:colOff>44450</xdr:colOff>
      <xdr:row>19</xdr:row>
      <xdr:rowOff>22945</xdr:rowOff>
    </xdr:to>
    <xdr:sp macro="" textlink="">
      <xdr:nvSpPr>
        <xdr:cNvPr id="469" name="楕円 468"/>
        <xdr:cNvSpPr/>
      </xdr:nvSpPr>
      <xdr:spPr>
        <a:xfrm>
          <a:off x="15240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7722</xdr:rowOff>
    </xdr:from>
    <xdr:ext cx="762000" cy="259045"/>
    <xdr:sp macro="" textlink="">
      <xdr:nvSpPr>
        <xdr:cNvPr id="470" name="テキスト ボックス 469"/>
        <xdr:cNvSpPr txBox="1"/>
      </xdr:nvSpPr>
      <xdr:spPr>
        <a:xfrm>
          <a:off x="14909800" y="326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5376</xdr:rowOff>
    </xdr:from>
    <xdr:to>
      <xdr:col>68</xdr:col>
      <xdr:colOff>203200</xdr:colOff>
      <xdr:row>16</xdr:row>
      <xdr:rowOff>106976</xdr:rowOff>
    </xdr:to>
    <xdr:sp macro="" textlink="">
      <xdr:nvSpPr>
        <xdr:cNvPr id="471" name="楕円 470"/>
        <xdr:cNvSpPr/>
      </xdr:nvSpPr>
      <xdr:spPr>
        <a:xfrm>
          <a:off x="14351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117153</xdr:rowOff>
    </xdr:from>
    <xdr:ext cx="762000" cy="259045"/>
    <xdr:sp macro="" textlink="">
      <xdr:nvSpPr>
        <xdr:cNvPr id="472" name="テキスト ボックス 471"/>
        <xdr:cNvSpPr txBox="1"/>
      </xdr:nvSpPr>
      <xdr:spPr>
        <a:xfrm>
          <a:off x="14020800" y="2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73" name="楕円 472"/>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74" name="テキスト ボックス 473"/>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全国平均を上回っており、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定期昇給や人勧の影響により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勧奨退職や若年層の採用等により、職員の偏在については改善されつつある。今後も事務事業の見直しや適正な職員配置を検討し、適正な定員管理に努める。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49276</xdr:rowOff>
    </xdr:to>
    <xdr:cxnSp macro="">
      <xdr:nvCxnSpPr>
        <xdr:cNvPr id="64" name="直線コネクタ 63"/>
        <xdr:cNvCxnSpPr/>
      </xdr:nvCxnSpPr>
      <xdr:spPr>
        <a:xfrm>
          <a:off x="3987800" y="68249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49276</xdr:rowOff>
    </xdr:to>
    <xdr:cxnSp macro="">
      <xdr:nvCxnSpPr>
        <xdr:cNvPr id="67" name="直線コネクタ 66"/>
        <xdr:cNvCxnSpPr/>
      </xdr:nvCxnSpPr>
      <xdr:spPr>
        <a:xfrm flipV="1">
          <a:off x="3098800" y="6824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40</xdr:row>
      <xdr:rowOff>49276</xdr:rowOff>
    </xdr:to>
    <xdr:cxnSp macro="">
      <xdr:nvCxnSpPr>
        <xdr:cNvPr id="70" name="直線コネクタ 69"/>
        <xdr:cNvCxnSpPr/>
      </xdr:nvCxnSpPr>
      <xdr:spPr>
        <a:xfrm>
          <a:off x="2209800" y="666953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40</xdr:row>
      <xdr:rowOff>76708</xdr:rowOff>
    </xdr:to>
    <xdr:cxnSp macro="">
      <xdr:nvCxnSpPr>
        <xdr:cNvPr id="73" name="直線コネクタ 72"/>
        <xdr:cNvCxnSpPr/>
      </xdr:nvCxnSpPr>
      <xdr:spPr>
        <a:xfrm flipV="1">
          <a:off x="1320800" y="666953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169926</xdr:rowOff>
    </xdr:from>
    <xdr:to>
      <xdr:col>24</xdr:col>
      <xdr:colOff>76200</xdr:colOff>
      <xdr:row>40</xdr:row>
      <xdr:rowOff>100076</xdr:rowOff>
    </xdr:to>
    <xdr:sp macro="" textlink="">
      <xdr:nvSpPr>
        <xdr:cNvPr id="83" name="楕円 82"/>
        <xdr:cNvSpPr/>
      </xdr:nvSpPr>
      <xdr:spPr>
        <a:xfrm>
          <a:off x="47752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142003</xdr:rowOff>
    </xdr:from>
    <xdr:ext cx="762000" cy="259045"/>
    <xdr:sp macro="" textlink="">
      <xdr:nvSpPr>
        <xdr:cNvPr id="84" name="人件費該当値テキスト"/>
        <xdr:cNvSpPr txBox="1"/>
      </xdr:nvSpPr>
      <xdr:spPr>
        <a:xfrm>
          <a:off x="49149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25908</xdr:rowOff>
    </xdr:from>
    <xdr:to>
      <xdr:col>6</xdr:col>
      <xdr:colOff>171450</xdr:colOff>
      <xdr:row>40</xdr:row>
      <xdr:rowOff>127508</xdr:rowOff>
    </xdr:to>
    <xdr:sp macro="" textlink="">
      <xdr:nvSpPr>
        <xdr:cNvPr id="91" name="楕円 90"/>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112285</xdr:rowOff>
    </xdr:from>
    <xdr:ext cx="762000" cy="259045"/>
    <xdr:sp macro="" textlink="">
      <xdr:nvSpPr>
        <xdr:cNvPr id="92" name="テキスト ボックス 91"/>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類似団体を若干上回っており、前年度より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主な要因は、小中学校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環境整備の影響による。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0</xdr:rowOff>
    </xdr:to>
    <xdr:cxnSp macro="">
      <xdr:nvCxnSpPr>
        <xdr:cNvPr id="125" name="直線コネクタ 124"/>
        <xdr:cNvCxnSpPr/>
      </xdr:nvCxnSpPr>
      <xdr:spPr>
        <a:xfrm>
          <a:off x="15671800" y="2971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57150</xdr:rowOff>
    </xdr:to>
    <xdr:cxnSp macro="">
      <xdr:nvCxnSpPr>
        <xdr:cNvPr id="128" name="直線コネクタ 127"/>
        <xdr:cNvCxnSpPr/>
      </xdr:nvCxnSpPr>
      <xdr:spPr>
        <a:xfrm>
          <a:off x="14782800" y="281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76200</xdr:rowOff>
    </xdr:to>
    <xdr:cxnSp macro="">
      <xdr:nvCxnSpPr>
        <xdr:cNvPr id="131" name="直線コネクタ 130"/>
        <xdr:cNvCxnSpPr/>
      </xdr:nvCxnSpPr>
      <xdr:spPr>
        <a:xfrm>
          <a:off x="13893800" y="270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16</xdr:row>
      <xdr:rowOff>88900</xdr:rowOff>
    </xdr:to>
    <xdr:cxnSp macro="">
      <xdr:nvCxnSpPr>
        <xdr:cNvPr id="134" name="直線コネクタ 133"/>
        <xdr:cNvCxnSpPr/>
      </xdr:nvCxnSpPr>
      <xdr:spPr>
        <a:xfrm flipV="1">
          <a:off x="13004800" y="2705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4" name="楕円 143"/>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5"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6" name="楕円 145"/>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7" name="テキスト ボックス 146"/>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48" name="楕円 147"/>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49" name="テキスト ボックス 148"/>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0" name="楕円 149"/>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1" name="テキスト ボックス 150"/>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全国平均を若干下回ったが、前年度より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主な要因は貧困対策や就労支援の結果等による生活保護費の減少や臨時福祉給付金の終了などが挙げられる。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今後も給付基準等の見直しを図るなど、一定抑制するよう努める。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12700</xdr:rowOff>
    </xdr:to>
    <xdr:cxnSp macro="">
      <xdr:nvCxnSpPr>
        <xdr:cNvPr id="188" name="直線コネクタ 187"/>
        <xdr:cNvCxnSpPr/>
      </xdr:nvCxnSpPr>
      <xdr:spPr>
        <a:xfrm flipV="1">
          <a:off x="3987800" y="99078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12700</xdr:rowOff>
    </xdr:to>
    <xdr:cxnSp macro="">
      <xdr:nvCxnSpPr>
        <xdr:cNvPr id="191" name="直線コネクタ 190"/>
        <xdr:cNvCxnSpPr/>
      </xdr:nvCxnSpPr>
      <xdr:spPr>
        <a:xfrm>
          <a:off x="3098800" y="9760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194" name="直線コネクタ 193"/>
        <xdr:cNvCxnSpPr/>
      </xdr:nvCxnSpPr>
      <xdr:spPr>
        <a:xfrm>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7" name="直線コネクタ 196"/>
        <xdr:cNvCxnSpPr/>
      </xdr:nvCxnSpPr>
      <xdr:spPr>
        <a:xfrm flipV="1">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1" name="楕円 210"/>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2" name="テキスト ボックス 21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3" name="楕円 212"/>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4" name="テキスト ボックス 213"/>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5" name="楕円 214"/>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16" name="テキスト ボックス 215"/>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49" name="直線コネクタ 248"/>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127000</xdr:rowOff>
    </xdr:to>
    <xdr:cxnSp macro="">
      <xdr:nvCxnSpPr>
        <xdr:cNvPr id="252" name="直線コネクタ 251"/>
        <xdr:cNvCxnSpPr/>
      </xdr:nvCxnSpPr>
      <xdr:spPr>
        <a:xfrm flipV="1">
          <a:off x="14782800" y="9522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56</xdr:row>
      <xdr:rowOff>127000</xdr:rowOff>
    </xdr:to>
    <xdr:cxnSp macro="">
      <xdr:nvCxnSpPr>
        <xdr:cNvPr id="255" name="直線コネクタ 254"/>
        <xdr:cNvCxnSpPr/>
      </xdr:nvCxnSpPr>
      <xdr:spPr>
        <a:xfrm>
          <a:off x="13893800" y="9469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130810</xdr:rowOff>
    </xdr:to>
    <xdr:cxnSp macro="">
      <xdr:nvCxnSpPr>
        <xdr:cNvPr id="258" name="直線コネクタ 257"/>
        <xdr:cNvCxnSpPr/>
      </xdr:nvCxnSpPr>
      <xdr:spPr>
        <a:xfrm flipV="1">
          <a:off x="13004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4" name="楕円 273"/>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5" name="テキスト ボックス 274"/>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主な要因として、公営企業会計への負担金の減があげられるが、今後も、事業・団体補助等の交付基準やゼロベースによる見直しを引き続き実施する。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122428</xdr:rowOff>
    </xdr:to>
    <xdr:cxnSp macro="">
      <xdr:nvCxnSpPr>
        <xdr:cNvPr id="307" name="直線コネクタ 306"/>
        <xdr:cNvCxnSpPr/>
      </xdr:nvCxnSpPr>
      <xdr:spPr>
        <a:xfrm flipV="1">
          <a:off x="15671800" y="61300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122428</xdr:rowOff>
    </xdr:to>
    <xdr:cxnSp macro="">
      <xdr:nvCxnSpPr>
        <xdr:cNvPr id="310" name="直線コネクタ 309"/>
        <xdr:cNvCxnSpPr/>
      </xdr:nvCxnSpPr>
      <xdr:spPr>
        <a:xfrm>
          <a:off x="14782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92710</xdr:rowOff>
    </xdr:to>
    <xdr:cxnSp macro="">
      <xdr:nvCxnSpPr>
        <xdr:cNvPr id="313" name="直線コネクタ 312"/>
        <xdr:cNvCxnSpPr/>
      </xdr:nvCxnSpPr>
      <xdr:spPr>
        <a:xfrm>
          <a:off x="13893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69850</xdr:rowOff>
    </xdr:to>
    <xdr:cxnSp macro="">
      <xdr:nvCxnSpPr>
        <xdr:cNvPr id="316" name="直線コネクタ 315"/>
        <xdr:cNvCxnSpPr/>
      </xdr:nvCxnSpPr>
      <xdr:spPr>
        <a:xfrm flipV="1">
          <a:off x="13004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6" name="楕円 325"/>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7"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0" name="楕円 329"/>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1" name="テキスト ボックス 330"/>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2" name="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今後も事業費の抑制や事業年度の平準化、繰上償還の検討など、後年度に過重な負担とならないように努める。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48623</xdr:rowOff>
    </xdr:from>
    <xdr:to>
      <xdr:col>24</xdr:col>
      <xdr:colOff>25400</xdr:colOff>
      <xdr:row>78</xdr:row>
      <xdr:rowOff>68218</xdr:rowOff>
    </xdr:to>
    <xdr:cxnSp macro="">
      <xdr:nvCxnSpPr>
        <xdr:cNvPr id="370" name="直線コネクタ 369"/>
        <xdr:cNvCxnSpPr/>
      </xdr:nvCxnSpPr>
      <xdr:spPr>
        <a:xfrm>
          <a:off x="3987800" y="1342172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48623</xdr:rowOff>
    </xdr:from>
    <xdr:to>
      <xdr:col>19</xdr:col>
      <xdr:colOff>187325</xdr:colOff>
      <xdr:row>79</xdr:row>
      <xdr:rowOff>125368</xdr:rowOff>
    </xdr:to>
    <xdr:cxnSp macro="">
      <xdr:nvCxnSpPr>
        <xdr:cNvPr id="373" name="直線コネクタ 372"/>
        <xdr:cNvCxnSpPr/>
      </xdr:nvCxnSpPr>
      <xdr:spPr>
        <a:xfrm flipV="1">
          <a:off x="3098800" y="13421723"/>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79</xdr:row>
      <xdr:rowOff>125368</xdr:rowOff>
    </xdr:to>
    <xdr:cxnSp macro="">
      <xdr:nvCxnSpPr>
        <xdr:cNvPr id="376" name="直線コネクタ 375"/>
        <xdr:cNvCxnSpPr/>
      </xdr:nvCxnSpPr>
      <xdr:spPr>
        <a:xfrm>
          <a:off x="2209800" y="1350663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79</xdr:row>
      <xdr:rowOff>27395</xdr:rowOff>
    </xdr:to>
    <xdr:cxnSp macro="">
      <xdr:nvCxnSpPr>
        <xdr:cNvPr id="379" name="直線コネクタ 378"/>
        <xdr:cNvCxnSpPr/>
      </xdr:nvCxnSpPr>
      <xdr:spPr>
        <a:xfrm flipV="1">
          <a:off x="1320800" y="135066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17418</xdr:rowOff>
    </xdr:from>
    <xdr:to>
      <xdr:col>24</xdr:col>
      <xdr:colOff>76200</xdr:colOff>
      <xdr:row>78</xdr:row>
      <xdr:rowOff>119018</xdr:rowOff>
    </xdr:to>
    <xdr:sp macro="" textlink="">
      <xdr:nvSpPr>
        <xdr:cNvPr id="389" name="楕円 388"/>
        <xdr:cNvSpPr/>
      </xdr:nvSpPr>
      <xdr:spPr>
        <a:xfrm>
          <a:off x="4775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762000" cy="259045"/>
    <xdr:sp macro="" textlink="">
      <xdr:nvSpPr>
        <xdr:cNvPr id="390" name="公債費該当値テキスト"/>
        <xdr:cNvSpPr txBox="1"/>
      </xdr:nvSpPr>
      <xdr:spPr>
        <a:xfrm>
          <a:off x="4914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169273</xdr:rowOff>
    </xdr:from>
    <xdr:to>
      <xdr:col>20</xdr:col>
      <xdr:colOff>38100</xdr:colOff>
      <xdr:row>78</xdr:row>
      <xdr:rowOff>99423</xdr:rowOff>
    </xdr:to>
    <xdr:sp macro="" textlink="">
      <xdr:nvSpPr>
        <xdr:cNvPr id="391" name="楕円 390"/>
        <xdr:cNvSpPr/>
      </xdr:nvSpPr>
      <xdr:spPr>
        <a:xfrm>
          <a:off x="3937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84200</xdr:rowOff>
    </xdr:from>
    <xdr:ext cx="736600" cy="259045"/>
    <xdr:sp macro="" textlink="">
      <xdr:nvSpPr>
        <xdr:cNvPr id="392" name="テキスト ボックス 391"/>
        <xdr:cNvSpPr txBox="1"/>
      </xdr:nvSpPr>
      <xdr:spPr>
        <a:xfrm>
          <a:off x="3606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74568</xdr:rowOff>
    </xdr:from>
    <xdr:to>
      <xdr:col>15</xdr:col>
      <xdr:colOff>149225</xdr:colOff>
      <xdr:row>80</xdr:row>
      <xdr:rowOff>4718</xdr:rowOff>
    </xdr:to>
    <xdr:sp macro="" textlink="">
      <xdr:nvSpPr>
        <xdr:cNvPr id="393" name="楕円 392"/>
        <xdr:cNvSpPr/>
      </xdr:nvSpPr>
      <xdr:spPr>
        <a:xfrm>
          <a:off x="3048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160945</xdr:rowOff>
    </xdr:from>
    <xdr:ext cx="762000" cy="259045"/>
    <xdr:sp macro="" textlink="">
      <xdr:nvSpPr>
        <xdr:cNvPr id="394" name="テキスト ボックス 393"/>
        <xdr:cNvSpPr txBox="1"/>
      </xdr:nvSpPr>
      <xdr:spPr>
        <a:xfrm>
          <a:off x="2717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397" name="楕円 396"/>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398" name="テキスト ボックス 397"/>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今後も、行財政改革の推進等に努めることにより、行政の効率化、財政の健全化を図る。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60706</xdr:rowOff>
    </xdr:to>
    <xdr:cxnSp macro="">
      <xdr:nvCxnSpPr>
        <xdr:cNvPr id="429" name="直線コネクタ 428"/>
        <xdr:cNvCxnSpPr/>
      </xdr:nvCxnSpPr>
      <xdr:spPr>
        <a:xfrm flipV="1">
          <a:off x="15671800" y="13189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60706</xdr:rowOff>
    </xdr:to>
    <xdr:cxnSp macro="">
      <xdr:nvCxnSpPr>
        <xdr:cNvPr id="432" name="直線コネクタ 431"/>
        <xdr:cNvCxnSpPr/>
      </xdr:nvCxnSpPr>
      <xdr:spPr>
        <a:xfrm>
          <a:off x="14782800" y="13116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76</xdr:row>
      <xdr:rowOff>85852</xdr:rowOff>
    </xdr:to>
    <xdr:cxnSp macro="">
      <xdr:nvCxnSpPr>
        <xdr:cNvPr id="435" name="直線コネクタ 434"/>
        <xdr:cNvCxnSpPr/>
      </xdr:nvCxnSpPr>
      <xdr:spPr>
        <a:xfrm>
          <a:off x="13893800" y="12709144"/>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21844</xdr:rowOff>
    </xdr:from>
    <xdr:to>
      <xdr:col>69</xdr:col>
      <xdr:colOff>92075</xdr:colOff>
      <xdr:row>75</xdr:row>
      <xdr:rowOff>115570</xdr:rowOff>
    </xdr:to>
    <xdr:cxnSp macro="">
      <xdr:nvCxnSpPr>
        <xdr:cNvPr id="438" name="直線コネクタ 437"/>
        <xdr:cNvCxnSpPr/>
      </xdr:nvCxnSpPr>
      <xdr:spPr>
        <a:xfrm flipV="1">
          <a:off x="13004800" y="127091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8" name="楕円 447"/>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9"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0" name="楕円 449"/>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1" name="テキスト ボックス 45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2" name="楕円 451"/>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3" name="テキスト ボックス 452"/>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142494</xdr:rowOff>
    </xdr:from>
    <xdr:to>
      <xdr:col>69</xdr:col>
      <xdr:colOff>142875</xdr:colOff>
      <xdr:row>74</xdr:row>
      <xdr:rowOff>72644</xdr:rowOff>
    </xdr:to>
    <xdr:sp macro="" textlink="">
      <xdr:nvSpPr>
        <xdr:cNvPr id="454" name="楕円 453"/>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82821</xdr:rowOff>
    </xdr:from>
    <xdr:ext cx="762000" cy="259045"/>
    <xdr:sp macro="" textlink="">
      <xdr:nvSpPr>
        <xdr:cNvPr id="455" name="テキスト ボックス 454"/>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6" name="楕円 455"/>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7" name="テキスト ボックス 456"/>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138669</xdr:rowOff>
    </xdr:from>
    <xdr:to>
      <xdr:col>29</xdr:col>
      <xdr:colOff>127000</xdr:colOff>
      <xdr:row>16</xdr:row>
      <xdr:rowOff>10458</xdr:rowOff>
    </xdr:to>
    <xdr:cxnSp macro="">
      <xdr:nvCxnSpPr>
        <xdr:cNvPr id="52" name="直線コネクタ 51"/>
        <xdr:cNvCxnSpPr/>
      </xdr:nvCxnSpPr>
      <xdr:spPr bwMode="auto">
        <a:xfrm flipV="1">
          <a:off x="5003800" y="2758044"/>
          <a:ext cx="647700" cy="4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10458</xdr:rowOff>
    </xdr:from>
    <xdr:to>
      <xdr:col>26</xdr:col>
      <xdr:colOff>50800</xdr:colOff>
      <xdr:row>16</xdr:row>
      <xdr:rowOff>22035</xdr:rowOff>
    </xdr:to>
    <xdr:cxnSp macro="">
      <xdr:nvCxnSpPr>
        <xdr:cNvPr id="55" name="直線コネクタ 54"/>
        <xdr:cNvCxnSpPr/>
      </xdr:nvCxnSpPr>
      <xdr:spPr bwMode="auto">
        <a:xfrm flipV="1">
          <a:off x="4305300" y="2801283"/>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18181</xdr:rowOff>
    </xdr:from>
    <xdr:to>
      <xdr:col>22</xdr:col>
      <xdr:colOff>114300</xdr:colOff>
      <xdr:row>16</xdr:row>
      <xdr:rowOff>22035</xdr:rowOff>
    </xdr:to>
    <xdr:cxnSp macro="">
      <xdr:nvCxnSpPr>
        <xdr:cNvPr id="58" name="直線コネクタ 57"/>
        <xdr:cNvCxnSpPr/>
      </xdr:nvCxnSpPr>
      <xdr:spPr bwMode="auto">
        <a:xfrm>
          <a:off x="3606800" y="2809006"/>
          <a:ext cx="6985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14050</xdr:rowOff>
    </xdr:from>
    <xdr:to>
      <xdr:col>18</xdr:col>
      <xdr:colOff>177800</xdr:colOff>
      <xdr:row>16</xdr:row>
      <xdr:rowOff>18181</xdr:rowOff>
    </xdr:to>
    <xdr:cxnSp macro="">
      <xdr:nvCxnSpPr>
        <xdr:cNvPr id="61" name="直線コネクタ 60"/>
        <xdr:cNvCxnSpPr/>
      </xdr:nvCxnSpPr>
      <xdr:spPr bwMode="auto">
        <a:xfrm>
          <a:off x="2908300" y="2804875"/>
          <a:ext cx="698500" cy="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87869</xdr:rowOff>
    </xdr:from>
    <xdr:to>
      <xdr:col>29</xdr:col>
      <xdr:colOff>177800</xdr:colOff>
      <xdr:row>16</xdr:row>
      <xdr:rowOff>18019</xdr:rowOff>
    </xdr:to>
    <xdr:sp macro="" textlink="">
      <xdr:nvSpPr>
        <xdr:cNvPr id="71" name="楕円 70"/>
        <xdr:cNvSpPr/>
      </xdr:nvSpPr>
      <xdr:spPr bwMode="auto">
        <a:xfrm>
          <a:off x="5600700" y="270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104396</xdr:rowOff>
    </xdr:from>
    <xdr:ext cx="762000" cy="259045"/>
    <xdr:sp macro="" textlink="">
      <xdr:nvSpPr>
        <xdr:cNvPr id="72" name="人口1人当たり決算額の推移該当値テキスト130"/>
        <xdr:cNvSpPr txBox="1"/>
      </xdr:nvSpPr>
      <xdr:spPr>
        <a:xfrm>
          <a:off x="5740400" y="255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131108</xdr:rowOff>
    </xdr:from>
    <xdr:to>
      <xdr:col>26</xdr:col>
      <xdr:colOff>101600</xdr:colOff>
      <xdr:row>16</xdr:row>
      <xdr:rowOff>61258</xdr:rowOff>
    </xdr:to>
    <xdr:sp macro="" textlink="">
      <xdr:nvSpPr>
        <xdr:cNvPr id="73" name="楕円 72"/>
        <xdr:cNvSpPr/>
      </xdr:nvSpPr>
      <xdr:spPr bwMode="auto">
        <a:xfrm>
          <a:off x="4953000" y="27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71435</xdr:rowOff>
    </xdr:from>
    <xdr:ext cx="736600" cy="259045"/>
    <xdr:sp macro="" textlink="">
      <xdr:nvSpPr>
        <xdr:cNvPr id="74" name="テキスト ボックス 73"/>
        <xdr:cNvSpPr txBox="1"/>
      </xdr:nvSpPr>
      <xdr:spPr>
        <a:xfrm>
          <a:off x="4622800" y="25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142685</xdr:rowOff>
    </xdr:from>
    <xdr:to>
      <xdr:col>22</xdr:col>
      <xdr:colOff>165100</xdr:colOff>
      <xdr:row>16</xdr:row>
      <xdr:rowOff>72835</xdr:rowOff>
    </xdr:to>
    <xdr:sp macro="" textlink="">
      <xdr:nvSpPr>
        <xdr:cNvPr id="75" name="楕円 74"/>
        <xdr:cNvSpPr/>
      </xdr:nvSpPr>
      <xdr:spPr bwMode="auto">
        <a:xfrm>
          <a:off x="4254500" y="276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83012</xdr:rowOff>
    </xdr:from>
    <xdr:ext cx="762000" cy="259045"/>
    <xdr:sp macro="" textlink="">
      <xdr:nvSpPr>
        <xdr:cNvPr id="76" name="テキスト ボックス 75"/>
        <xdr:cNvSpPr txBox="1"/>
      </xdr:nvSpPr>
      <xdr:spPr>
        <a:xfrm>
          <a:off x="3924300" y="253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138831</xdr:rowOff>
    </xdr:from>
    <xdr:to>
      <xdr:col>19</xdr:col>
      <xdr:colOff>38100</xdr:colOff>
      <xdr:row>16</xdr:row>
      <xdr:rowOff>68981</xdr:rowOff>
    </xdr:to>
    <xdr:sp macro="" textlink="">
      <xdr:nvSpPr>
        <xdr:cNvPr id="77" name="楕円 76"/>
        <xdr:cNvSpPr/>
      </xdr:nvSpPr>
      <xdr:spPr bwMode="auto">
        <a:xfrm>
          <a:off x="3556000" y="275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79158</xdr:rowOff>
    </xdr:from>
    <xdr:ext cx="762000" cy="259045"/>
    <xdr:sp macro="" textlink="">
      <xdr:nvSpPr>
        <xdr:cNvPr id="78" name="テキスト ボックス 77"/>
        <xdr:cNvSpPr txBox="1"/>
      </xdr:nvSpPr>
      <xdr:spPr>
        <a:xfrm>
          <a:off x="3225800" y="25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134700</xdr:rowOff>
    </xdr:from>
    <xdr:to>
      <xdr:col>15</xdr:col>
      <xdr:colOff>101600</xdr:colOff>
      <xdr:row>16</xdr:row>
      <xdr:rowOff>64850</xdr:rowOff>
    </xdr:to>
    <xdr:sp macro="" textlink="">
      <xdr:nvSpPr>
        <xdr:cNvPr id="79" name="楕円 78"/>
        <xdr:cNvSpPr/>
      </xdr:nvSpPr>
      <xdr:spPr bwMode="auto">
        <a:xfrm>
          <a:off x="2857500" y="275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49627</xdr:rowOff>
    </xdr:from>
    <xdr:ext cx="762000" cy="259045"/>
    <xdr:sp macro="" textlink="">
      <xdr:nvSpPr>
        <xdr:cNvPr id="80" name="テキスト ボックス 79"/>
        <xdr:cNvSpPr txBox="1"/>
      </xdr:nvSpPr>
      <xdr:spPr>
        <a:xfrm>
          <a:off x="2527300" y="28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34580</xdr:rowOff>
    </xdr:from>
    <xdr:to>
      <xdr:col>29</xdr:col>
      <xdr:colOff>127000</xdr:colOff>
      <xdr:row>36</xdr:row>
      <xdr:rowOff>36344</xdr:rowOff>
    </xdr:to>
    <xdr:cxnSp macro="">
      <xdr:nvCxnSpPr>
        <xdr:cNvPr id="116" name="直線コネクタ 115"/>
        <xdr:cNvCxnSpPr/>
      </xdr:nvCxnSpPr>
      <xdr:spPr bwMode="auto">
        <a:xfrm>
          <a:off x="5003800" y="6987830"/>
          <a:ext cx="6477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257661</xdr:rowOff>
    </xdr:from>
    <xdr:to>
      <xdr:col>26</xdr:col>
      <xdr:colOff>50800</xdr:colOff>
      <xdr:row>36</xdr:row>
      <xdr:rowOff>34580</xdr:rowOff>
    </xdr:to>
    <xdr:cxnSp macro="">
      <xdr:nvCxnSpPr>
        <xdr:cNvPr id="119" name="直線コネクタ 118"/>
        <xdr:cNvCxnSpPr/>
      </xdr:nvCxnSpPr>
      <xdr:spPr bwMode="auto">
        <a:xfrm>
          <a:off x="4305300" y="6525111"/>
          <a:ext cx="698500" cy="462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257661</xdr:rowOff>
    </xdr:from>
    <xdr:to>
      <xdr:col>22</xdr:col>
      <xdr:colOff>114300</xdr:colOff>
      <xdr:row>35</xdr:row>
      <xdr:rowOff>169683</xdr:rowOff>
    </xdr:to>
    <xdr:cxnSp macro="">
      <xdr:nvCxnSpPr>
        <xdr:cNvPr id="122" name="直線コネクタ 121"/>
        <xdr:cNvCxnSpPr/>
      </xdr:nvCxnSpPr>
      <xdr:spPr bwMode="auto">
        <a:xfrm flipV="1">
          <a:off x="3606800" y="6525111"/>
          <a:ext cx="698500" cy="254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169683</xdr:rowOff>
    </xdr:from>
    <xdr:to>
      <xdr:col>18</xdr:col>
      <xdr:colOff>177800</xdr:colOff>
      <xdr:row>35</xdr:row>
      <xdr:rowOff>252959</xdr:rowOff>
    </xdr:to>
    <xdr:cxnSp macro="">
      <xdr:nvCxnSpPr>
        <xdr:cNvPr id="125" name="直線コネクタ 124"/>
        <xdr:cNvCxnSpPr/>
      </xdr:nvCxnSpPr>
      <xdr:spPr bwMode="auto">
        <a:xfrm flipV="1">
          <a:off x="2908300" y="6780033"/>
          <a:ext cx="698500" cy="8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328444</xdr:rowOff>
    </xdr:from>
    <xdr:to>
      <xdr:col>29</xdr:col>
      <xdr:colOff>177800</xdr:colOff>
      <xdr:row>36</xdr:row>
      <xdr:rowOff>87144</xdr:rowOff>
    </xdr:to>
    <xdr:sp macro="" textlink="">
      <xdr:nvSpPr>
        <xdr:cNvPr id="135" name="楕円 134"/>
        <xdr:cNvSpPr/>
      </xdr:nvSpPr>
      <xdr:spPr bwMode="auto">
        <a:xfrm>
          <a:off x="5600700" y="693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300521</xdr:rowOff>
    </xdr:from>
    <xdr:ext cx="762000" cy="259045"/>
    <xdr:sp macro="" textlink="">
      <xdr:nvSpPr>
        <xdr:cNvPr id="136" name="人口1人当たり決算額の推移該当値テキスト445"/>
        <xdr:cNvSpPr txBox="1"/>
      </xdr:nvSpPr>
      <xdr:spPr>
        <a:xfrm>
          <a:off x="5740400" y="691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326680</xdr:rowOff>
    </xdr:from>
    <xdr:to>
      <xdr:col>26</xdr:col>
      <xdr:colOff>101600</xdr:colOff>
      <xdr:row>36</xdr:row>
      <xdr:rowOff>85380</xdr:rowOff>
    </xdr:to>
    <xdr:sp macro="" textlink="">
      <xdr:nvSpPr>
        <xdr:cNvPr id="137" name="楕円 136"/>
        <xdr:cNvSpPr/>
      </xdr:nvSpPr>
      <xdr:spPr bwMode="auto">
        <a:xfrm>
          <a:off x="4953000" y="693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70157</xdr:rowOff>
    </xdr:from>
    <xdr:ext cx="736600" cy="259045"/>
    <xdr:sp macro="" textlink="">
      <xdr:nvSpPr>
        <xdr:cNvPr id="138" name="テキスト ボックス 137"/>
        <xdr:cNvSpPr txBox="1"/>
      </xdr:nvSpPr>
      <xdr:spPr>
        <a:xfrm>
          <a:off x="4622800" y="702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206861</xdr:rowOff>
    </xdr:from>
    <xdr:to>
      <xdr:col>22</xdr:col>
      <xdr:colOff>165100</xdr:colOff>
      <xdr:row>34</xdr:row>
      <xdr:rowOff>308462</xdr:rowOff>
    </xdr:to>
    <xdr:sp macro="" textlink="">
      <xdr:nvSpPr>
        <xdr:cNvPr id="139" name="楕円 138"/>
        <xdr:cNvSpPr/>
      </xdr:nvSpPr>
      <xdr:spPr bwMode="auto">
        <a:xfrm>
          <a:off x="4254500" y="64743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318638</xdr:rowOff>
    </xdr:from>
    <xdr:ext cx="762000" cy="259045"/>
    <xdr:sp macro="" textlink="">
      <xdr:nvSpPr>
        <xdr:cNvPr id="140" name="テキスト ボックス 139"/>
        <xdr:cNvSpPr txBox="1"/>
      </xdr:nvSpPr>
      <xdr:spPr>
        <a:xfrm>
          <a:off x="3924300" y="62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118883</xdr:rowOff>
    </xdr:from>
    <xdr:to>
      <xdr:col>19</xdr:col>
      <xdr:colOff>38100</xdr:colOff>
      <xdr:row>35</xdr:row>
      <xdr:rowOff>220483</xdr:rowOff>
    </xdr:to>
    <xdr:sp macro="" textlink="">
      <xdr:nvSpPr>
        <xdr:cNvPr id="141" name="楕円 140"/>
        <xdr:cNvSpPr/>
      </xdr:nvSpPr>
      <xdr:spPr bwMode="auto">
        <a:xfrm>
          <a:off x="3556000" y="672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230660</xdr:rowOff>
    </xdr:from>
    <xdr:ext cx="762000" cy="259045"/>
    <xdr:sp macro="" textlink="">
      <xdr:nvSpPr>
        <xdr:cNvPr id="142" name="テキスト ボックス 141"/>
        <xdr:cNvSpPr txBox="1"/>
      </xdr:nvSpPr>
      <xdr:spPr>
        <a:xfrm>
          <a:off x="3225800" y="64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202159</xdr:rowOff>
    </xdr:from>
    <xdr:to>
      <xdr:col>15</xdr:col>
      <xdr:colOff>101600</xdr:colOff>
      <xdr:row>35</xdr:row>
      <xdr:rowOff>303759</xdr:rowOff>
    </xdr:to>
    <xdr:sp macro="" textlink="">
      <xdr:nvSpPr>
        <xdr:cNvPr id="143" name="楕円 142"/>
        <xdr:cNvSpPr/>
      </xdr:nvSpPr>
      <xdr:spPr bwMode="auto">
        <a:xfrm>
          <a:off x="2857500" y="681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288536</xdr:rowOff>
    </xdr:from>
    <xdr:ext cx="762000" cy="259045"/>
    <xdr:sp macro="" textlink="">
      <xdr:nvSpPr>
        <xdr:cNvPr id="144" name="テキスト ボックス 143"/>
        <xdr:cNvSpPr txBox="1"/>
      </xdr:nvSpPr>
      <xdr:spPr>
        <a:xfrm>
          <a:off x="2527300" y="68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63405</xdr:rowOff>
    </xdr:from>
    <xdr:to>
      <xdr:col>24</xdr:col>
      <xdr:colOff>63500</xdr:colOff>
      <xdr:row>35</xdr:row>
      <xdr:rowOff>108820</xdr:rowOff>
    </xdr:to>
    <xdr:cxnSp macro="">
      <xdr:nvCxnSpPr>
        <xdr:cNvPr id="61" name="直線コネクタ 60"/>
        <xdr:cNvCxnSpPr/>
      </xdr:nvCxnSpPr>
      <xdr:spPr>
        <a:xfrm flipV="1">
          <a:off x="3797300" y="6064155"/>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91904</xdr:rowOff>
    </xdr:from>
    <xdr:to>
      <xdr:col>19</xdr:col>
      <xdr:colOff>177800</xdr:colOff>
      <xdr:row>35</xdr:row>
      <xdr:rowOff>108820</xdr:rowOff>
    </xdr:to>
    <xdr:cxnSp macro="">
      <xdr:nvCxnSpPr>
        <xdr:cNvPr id="64" name="直線コネクタ 63"/>
        <xdr:cNvCxnSpPr/>
      </xdr:nvCxnSpPr>
      <xdr:spPr>
        <a:xfrm>
          <a:off x="2908300" y="60926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62643</xdr:rowOff>
    </xdr:from>
    <xdr:to>
      <xdr:col>15</xdr:col>
      <xdr:colOff>50800</xdr:colOff>
      <xdr:row>35</xdr:row>
      <xdr:rowOff>91904</xdr:rowOff>
    </xdr:to>
    <xdr:cxnSp macro="">
      <xdr:nvCxnSpPr>
        <xdr:cNvPr id="67" name="直線コネクタ 66"/>
        <xdr:cNvCxnSpPr/>
      </xdr:nvCxnSpPr>
      <xdr:spPr>
        <a:xfrm>
          <a:off x="2019300" y="60633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37173</xdr:rowOff>
    </xdr:from>
    <xdr:to>
      <xdr:col>10</xdr:col>
      <xdr:colOff>114300</xdr:colOff>
      <xdr:row>35</xdr:row>
      <xdr:rowOff>62643</xdr:rowOff>
    </xdr:to>
    <xdr:cxnSp macro="">
      <xdr:nvCxnSpPr>
        <xdr:cNvPr id="70" name="直線コネクタ 69"/>
        <xdr:cNvCxnSpPr/>
      </xdr:nvCxnSpPr>
      <xdr:spPr>
        <a:xfrm>
          <a:off x="1130300" y="6037923"/>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12605</xdr:rowOff>
    </xdr:from>
    <xdr:to>
      <xdr:col>24</xdr:col>
      <xdr:colOff>114300</xdr:colOff>
      <xdr:row>35</xdr:row>
      <xdr:rowOff>114205</xdr:rowOff>
    </xdr:to>
    <xdr:sp macro="" textlink="">
      <xdr:nvSpPr>
        <xdr:cNvPr id="80" name="楕円 79"/>
        <xdr:cNvSpPr/>
      </xdr:nvSpPr>
      <xdr:spPr>
        <a:xfrm>
          <a:off x="45847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35482</xdr:rowOff>
    </xdr:from>
    <xdr:ext cx="534377" cy="259045"/>
    <xdr:sp macro="" textlink="">
      <xdr:nvSpPr>
        <xdr:cNvPr id="81" name="人件費該当値テキスト"/>
        <xdr:cNvSpPr txBox="1"/>
      </xdr:nvSpPr>
      <xdr:spPr>
        <a:xfrm>
          <a:off x="4686300" y="58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58020</xdr:rowOff>
    </xdr:from>
    <xdr:to>
      <xdr:col>20</xdr:col>
      <xdr:colOff>38100</xdr:colOff>
      <xdr:row>35</xdr:row>
      <xdr:rowOff>159620</xdr:rowOff>
    </xdr:to>
    <xdr:sp macro="" textlink="">
      <xdr:nvSpPr>
        <xdr:cNvPr id="82" name="楕円 81"/>
        <xdr:cNvSpPr/>
      </xdr:nvSpPr>
      <xdr:spPr>
        <a:xfrm>
          <a:off x="3746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4697</xdr:rowOff>
    </xdr:from>
    <xdr:ext cx="534377" cy="259045"/>
    <xdr:sp macro="" textlink="">
      <xdr:nvSpPr>
        <xdr:cNvPr id="83" name="テキスト ボックス 82"/>
        <xdr:cNvSpPr txBox="1"/>
      </xdr:nvSpPr>
      <xdr:spPr>
        <a:xfrm>
          <a:off x="3530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41104</xdr:rowOff>
    </xdr:from>
    <xdr:to>
      <xdr:col>15</xdr:col>
      <xdr:colOff>101600</xdr:colOff>
      <xdr:row>35</xdr:row>
      <xdr:rowOff>142704</xdr:rowOff>
    </xdr:to>
    <xdr:sp macro="" textlink="">
      <xdr:nvSpPr>
        <xdr:cNvPr id="84" name="楕円 83"/>
        <xdr:cNvSpPr/>
      </xdr:nvSpPr>
      <xdr:spPr>
        <a:xfrm>
          <a:off x="2857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159231</xdr:rowOff>
    </xdr:from>
    <xdr:ext cx="534377" cy="259045"/>
    <xdr:sp macro="" textlink="">
      <xdr:nvSpPr>
        <xdr:cNvPr id="85" name="テキスト ボックス 84"/>
        <xdr:cNvSpPr txBox="1"/>
      </xdr:nvSpPr>
      <xdr:spPr>
        <a:xfrm>
          <a:off x="2641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11843</xdr:rowOff>
    </xdr:from>
    <xdr:to>
      <xdr:col>10</xdr:col>
      <xdr:colOff>165100</xdr:colOff>
      <xdr:row>35</xdr:row>
      <xdr:rowOff>113443</xdr:rowOff>
    </xdr:to>
    <xdr:sp macro="" textlink="">
      <xdr:nvSpPr>
        <xdr:cNvPr id="86" name="楕円 85"/>
        <xdr:cNvSpPr/>
      </xdr:nvSpPr>
      <xdr:spPr>
        <a:xfrm>
          <a:off x="1968500" y="60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129970</xdr:rowOff>
    </xdr:from>
    <xdr:ext cx="534377" cy="259045"/>
    <xdr:sp macro="" textlink="">
      <xdr:nvSpPr>
        <xdr:cNvPr id="87" name="テキスト ボックス 86"/>
        <xdr:cNvSpPr txBox="1"/>
      </xdr:nvSpPr>
      <xdr:spPr>
        <a:xfrm>
          <a:off x="1752111" y="57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157823</xdr:rowOff>
    </xdr:from>
    <xdr:to>
      <xdr:col>6</xdr:col>
      <xdr:colOff>38100</xdr:colOff>
      <xdr:row>35</xdr:row>
      <xdr:rowOff>87973</xdr:rowOff>
    </xdr:to>
    <xdr:sp macro="" textlink="">
      <xdr:nvSpPr>
        <xdr:cNvPr id="88" name="楕円 87"/>
        <xdr:cNvSpPr/>
      </xdr:nvSpPr>
      <xdr:spPr>
        <a:xfrm>
          <a:off x="1079500" y="59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79100</xdr:rowOff>
    </xdr:from>
    <xdr:ext cx="534377" cy="259045"/>
    <xdr:sp macro="" textlink="">
      <xdr:nvSpPr>
        <xdr:cNvPr id="89" name="テキスト ボックス 88"/>
        <xdr:cNvSpPr txBox="1"/>
      </xdr:nvSpPr>
      <xdr:spPr>
        <a:xfrm>
          <a:off x="863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153224</xdr:rowOff>
    </xdr:from>
    <xdr:to>
      <xdr:col>24</xdr:col>
      <xdr:colOff>63500</xdr:colOff>
      <xdr:row>57</xdr:row>
      <xdr:rowOff>154687</xdr:rowOff>
    </xdr:to>
    <xdr:cxnSp macro="">
      <xdr:nvCxnSpPr>
        <xdr:cNvPr id="117" name="直線コネクタ 116"/>
        <xdr:cNvCxnSpPr/>
      </xdr:nvCxnSpPr>
      <xdr:spPr>
        <a:xfrm flipV="1">
          <a:off x="3797300" y="9925874"/>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154687</xdr:rowOff>
    </xdr:from>
    <xdr:to>
      <xdr:col>19</xdr:col>
      <xdr:colOff>177800</xdr:colOff>
      <xdr:row>58</xdr:row>
      <xdr:rowOff>1681</xdr:rowOff>
    </xdr:to>
    <xdr:cxnSp macro="">
      <xdr:nvCxnSpPr>
        <xdr:cNvPr id="120" name="直線コネクタ 119"/>
        <xdr:cNvCxnSpPr/>
      </xdr:nvCxnSpPr>
      <xdr:spPr>
        <a:xfrm flipV="1">
          <a:off x="2908300" y="9927337"/>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1681</xdr:rowOff>
    </xdr:from>
    <xdr:to>
      <xdr:col>15</xdr:col>
      <xdr:colOff>50800</xdr:colOff>
      <xdr:row>58</xdr:row>
      <xdr:rowOff>2540</xdr:rowOff>
    </xdr:to>
    <xdr:cxnSp macro="">
      <xdr:nvCxnSpPr>
        <xdr:cNvPr id="123" name="直線コネクタ 122"/>
        <xdr:cNvCxnSpPr/>
      </xdr:nvCxnSpPr>
      <xdr:spPr>
        <a:xfrm flipV="1">
          <a:off x="2019300" y="9945781"/>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2540</xdr:rowOff>
    </xdr:from>
    <xdr:to>
      <xdr:col>10</xdr:col>
      <xdr:colOff>114300</xdr:colOff>
      <xdr:row>58</xdr:row>
      <xdr:rowOff>18880</xdr:rowOff>
    </xdr:to>
    <xdr:cxnSp macro="">
      <xdr:nvCxnSpPr>
        <xdr:cNvPr id="126" name="直線コネクタ 125"/>
        <xdr:cNvCxnSpPr/>
      </xdr:nvCxnSpPr>
      <xdr:spPr>
        <a:xfrm flipV="1">
          <a:off x="1130300" y="9946640"/>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102424</xdr:rowOff>
    </xdr:from>
    <xdr:to>
      <xdr:col>24</xdr:col>
      <xdr:colOff>114300</xdr:colOff>
      <xdr:row>58</xdr:row>
      <xdr:rowOff>32574</xdr:rowOff>
    </xdr:to>
    <xdr:sp macro="" textlink="">
      <xdr:nvSpPr>
        <xdr:cNvPr id="136" name="楕円 135"/>
        <xdr:cNvSpPr/>
      </xdr:nvSpPr>
      <xdr:spPr>
        <a:xfrm>
          <a:off x="4584700" y="98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80851</xdr:rowOff>
    </xdr:from>
    <xdr:ext cx="534377" cy="259045"/>
    <xdr:sp macro="" textlink="">
      <xdr:nvSpPr>
        <xdr:cNvPr id="137" name="物件費該当値テキスト"/>
        <xdr:cNvSpPr txBox="1"/>
      </xdr:nvSpPr>
      <xdr:spPr>
        <a:xfrm>
          <a:off x="4686300" y="9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103887</xdr:rowOff>
    </xdr:from>
    <xdr:to>
      <xdr:col>20</xdr:col>
      <xdr:colOff>38100</xdr:colOff>
      <xdr:row>58</xdr:row>
      <xdr:rowOff>34037</xdr:rowOff>
    </xdr:to>
    <xdr:sp macro="" textlink="">
      <xdr:nvSpPr>
        <xdr:cNvPr id="138" name="楕円 137"/>
        <xdr:cNvSpPr/>
      </xdr:nvSpPr>
      <xdr:spPr>
        <a:xfrm>
          <a:off x="3746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25164</xdr:rowOff>
    </xdr:from>
    <xdr:ext cx="534377" cy="259045"/>
    <xdr:sp macro="" textlink="">
      <xdr:nvSpPr>
        <xdr:cNvPr id="139" name="テキスト ボックス 138"/>
        <xdr:cNvSpPr txBox="1"/>
      </xdr:nvSpPr>
      <xdr:spPr>
        <a:xfrm>
          <a:off x="3530111" y="9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122331</xdr:rowOff>
    </xdr:from>
    <xdr:to>
      <xdr:col>15</xdr:col>
      <xdr:colOff>101600</xdr:colOff>
      <xdr:row>58</xdr:row>
      <xdr:rowOff>52481</xdr:rowOff>
    </xdr:to>
    <xdr:sp macro="" textlink="">
      <xdr:nvSpPr>
        <xdr:cNvPr id="140" name="楕円 139"/>
        <xdr:cNvSpPr/>
      </xdr:nvSpPr>
      <xdr:spPr>
        <a:xfrm>
          <a:off x="2857500" y="98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43608</xdr:rowOff>
    </xdr:from>
    <xdr:ext cx="534377" cy="259045"/>
    <xdr:sp macro="" textlink="">
      <xdr:nvSpPr>
        <xdr:cNvPr id="141" name="テキスト ボックス 140"/>
        <xdr:cNvSpPr txBox="1"/>
      </xdr:nvSpPr>
      <xdr:spPr>
        <a:xfrm>
          <a:off x="2641111" y="99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123190</xdr:rowOff>
    </xdr:from>
    <xdr:to>
      <xdr:col>10</xdr:col>
      <xdr:colOff>165100</xdr:colOff>
      <xdr:row>58</xdr:row>
      <xdr:rowOff>53340</xdr:rowOff>
    </xdr:to>
    <xdr:sp macro="" textlink="">
      <xdr:nvSpPr>
        <xdr:cNvPr id="142" name="楕円 141"/>
        <xdr:cNvSpPr/>
      </xdr:nvSpPr>
      <xdr:spPr>
        <a:xfrm>
          <a:off x="196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44467</xdr:rowOff>
    </xdr:from>
    <xdr:ext cx="534377" cy="259045"/>
    <xdr:sp macro="" textlink="">
      <xdr:nvSpPr>
        <xdr:cNvPr id="143" name="テキスト ボックス 142"/>
        <xdr:cNvSpPr txBox="1"/>
      </xdr:nvSpPr>
      <xdr:spPr>
        <a:xfrm>
          <a:off x="1752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139530</xdr:rowOff>
    </xdr:from>
    <xdr:to>
      <xdr:col>6</xdr:col>
      <xdr:colOff>38100</xdr:colOff>
      <xdr:row>58</xdr:row>
      <xdr:rowOff>69680</xdr:rowOff>
    </xdr:to>
    <xdr:sp macro="" textlink="">
      <xdr:nvSpPr>
        <xdr:cNvPr id="144" name="楕円 143"/>
        <xdr:cNvSpPr/>
      </xdr:nvSpPr>
      <xdr:spPr>
        <a:xfrm>
          <a:off x="1079500" y="99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60807</xdr:rowOff>
    </xdr:from>
    <xdr:ext cx="534377" cy="259045"/>
    <xdr:sp macro="" textlink="">
      <xdr:nvSpPr>
        <xdr:cNvPr id="145" name="テキスト ボックス 144"/>
        <xdr:cNvSpPr txBox="1"/>
      </xdr:nvSpPr>
      <xdr:spPr>
        <a:xfrm>
          <a:off x="863111" y="100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41010</xdr:rowOff>
    </xdr:from>
    <xdr:to>
      <xdr:col>24</xdr:col>
      <xdr:colOff>63500</xdr:colOff>
      <xdr:row>79</xdr:row>
      <xdr:rowOff>47248</xdr:rowOff>
    </xdr:to>
    <xdr:cxnSp macro="">
      <xdr:nvCxnSpPr>
        <xdr:cNvPr id="176" name="直線コネクタ 175"/>
        <xdr:cNvCxnSpPr/>
      </xdr:nvCxnSpPr>
      <xdr:spPr>
        <a:xfrm>
          <a:off x="3797300" y="13585560"/>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41010</xdr:rowOff>
    </xdr:from>
    <xdr:to>
      <xdr:col>19</xdr:col>
      <xdr:colOff>177800</xdr:colOff>
      <xdr:row>79</xdr:row>
      <xdr:rowOff>54987</xdr:rowOff>
    </xdr:to>
    <xdr:cxnSp macro="">
      <xdr:nvCxnSpPr>
        <xdr:cNvPr id="179" name="直線コネクタ 178"/>
        <xdr:cNvCxnSpPr/>
      </xdr:nvCxnSpPr>
      <xdr:spPr>
        <a:xfrm flipV="1">
          <a:off x="2908300" y="13585560"/>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50676</xdr:rowOff>
    </xdr:from>
    <xdr:to>
      <xdr:col>15</xdr:col>
      <xdr:colOff>50800</xdr:colOff>
      <xdr:row>79</xdr:row>
      <xdr:rowOff>54987</xdr:rowOff>
    </xdr:to>
    <xdr:cxnSp macro="">
      <xdr:nvCxnSpPr>
        <xdr:cNvPr id="182" name="直線コネクタ 181"/>
        <xdr:cNvCxnSpPr/>
      </xdr:nvCxnSpPr>
      <xdr:spPr>
        <a:xfrm>
          <a:off x="2019300" y="13595226"/>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50676</xdr:rowOff>
    </xdr:from>
    <xdr:to>
      <xdr:col>10</xdr:col>
      <xdr:colOff>114300</xdr:colOff>
      <xdr:row>79</xdr:row>
      <xdr:rowOff>52211</xdr:rowOff>
    </xdr:to>
    <xdr:cxnSp macro="">
      <xdr:nvCxnSpPr>
        <xdr:cNvPr id="185" name="直線コネクタ 184"/>
        <xdr:cNvCxnSpPr/>
      </xdr:nvCxnSpPr>
      <xdr:spPr>
        <a:xfrm flipV="1">
          <a:off x="1130300" y="1359522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167898</xdr:rowOff>
    </xdr:from>
    <xdr:to>
      <xdr:col>24</xdr:col>
      <xdr:colOff>114300</xdr:colOff>
      <xdr:row>79</xdr:row>
      <xdr:rowOff>98048</xdr:rowOff>
    </xdr:to>
    <xdr:sp macro="" textlink="">
      <xdr:nvSpPr>
        <xdr:cNvPr id="195" name="楕円 194"/>
        <xdr:cNvSpPr/>
      </xdr:nvSpPr>
      <xdr:spPr>
        <a:xfrm>
          <a:off x="4584700" y="13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82825</xdr:rowOff>
    </xdr:from>
    <xdr:ext cx="469744" cy="259045"/>
    <xdr:sp macro="" textlink="">
      <xdr:nvSpPr>
        <xdr:cNvPr id="196" name="維持補修費該当値テキスト"/>
        <xdr:cNvSpPr txBox="1"/>
      </xdr:nvSpPr>
      <xdr:spPr>
        <a:xfrm>
          <a:off x="4686300" y="134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161660</xdr:rowOff>
    </xdr:from>
    <xdr:to>
      <xdr:col>20</xdr:col>
      <xdr:colOff>38100</xdr:colOff>
      <xdr:row>79</xdr:row>
      <xdr:rowOff>91810</xdr:rowOff>
    </xdr:to>
    <xdr:sp macro="" textlink="">
      <xdr:nvSpPr>
        <xdr:cNvPr id="197" name="楕円 196"/>
        <xdr:cNvSpPr/>
      </xdr:nvSpPr>
      <xdr:spPr>
        <a:xfrm>
          <a:off x="3746500" y="135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82937</xdr:rowOff>
    </xdr:from>
    <xdr:ext cx="469744" cy="259045"/>
    <xdr:sp macro="" textlink="">
      <xdr:nvSpPr>
        <xdr:cNvPr id="198" name="テキスト ボックス 197"/>
        <xdr:cNvSpPr txBox="1"/>
      </xdr:nvSpPr>
      <xdr:spPr>
        <a:xfrm>
          <a:off x="3562428" y="136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4187</xdr:rowOff>
    </xdr:from>
    <xdr:to>
      <xdr:col>15</xdr:col>
      <xdr:colOff>101600</xdr:colOff>
      <xdr:row>79</xdr:row>
      <xdr:rowOff>105787</xdr:rowOff>
    </xdr:to>
    <xdr:sp macro="" textlink="">
      <xdr:nvSpPr>
        <xdr:cNvPr id="199" name="楕円 198"/>
        <xdr:cNvSpPr/>
      </xdr:nvSpPr>
      <xdr:spPr>
        <a:xfrm>
          <a:off x="2857500" y="135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96914</xdr:rowOff>
    </xdr:from>
    <xdr:ext cx="469744" cy="259045"/>
    <xdr:sp macro="" textlink="">
      <xdr:nvSpPr>
        <xdr:cNvPr id="200" name="テキスト ボックス 199"/>
        <xdr:cNvSpPr txBox="1"/>
      </xdr:nvSpPr>
      <xdr:spPr>
        <a:xfrm>
          <a:off x="2673428" y="13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171326</xdr:rowOff>
    </xdr:from>
    <xdr:to>
      <xdr:col>10</xdr:col>
      <xdr:colOff>165100</xdr:colOff>
      <xdr:row>79</xdr:row>
      <xdr:rowOff>101476</xdr:rowOff>
    </xdr:to>
    <xdr:sp macro="" textlink="">
      <xdr:nvSpPr>
        <xdr:cNvPr id="201" name="楕円 200"/>
        <xdr:cNvSpPr/>
      </xdr:nvSpPr>
      <xdr:spPr>
        <a:xfrm>
          <a:off x="1968500" y="135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92603</xdr:rowOff>
    </xdr:from>
    <xdr:ext cx="469744" cy="259045"/>
    <xdr:sp macro="" textlink="">
      <xdr:nvSpPr>
        <xdr:cNvPr id="202" name="テキスト ボックス 201"/>
        <xdr:cNvSpPr txBox="1"/>
      </xdr:nvSpPr>
      <xdr:spPr>
        <a:xfrm>
          <a:off x="1784428" y="136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1411</xdr:rowOff>
    </xdr:from>
    <xdr:to>
      <xdr:col>6</xdr:col>
      <xdr:colOff>38100</xdr:colOff>
      <xdr:row>79</xdr:row>
      <xdr:rowOff>103011</xdr:rowOff>
    </xdr:to>
    <xdr:sp macro="" textlink="">
      <xdr:nvSpPr>
        <xdr:cNvPr id="203" name="楕円 202"/>
        <xdr:cNvSpPr/>
      </xdr:nvSpPr>
      <xdr:spPr>
        <a:xfrm>
          <a:off x="1079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94138</xdr:rowOff>
    </xdr:from>
    <xdr:ext cx="469744" cy="259045"/>
    <xdr:sp macro="" textlink="">
      <xdr:nvSpPr>
        <xdr:cNvPr id="204" name="テキスト ボックス 203"/>
        <xdr:cNvSpPr txBox="1"/>
      </xdr:nvSpPr>
      <xdr:spPr>
        <a:xfrm>
          <a:off x="895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37116</xdr:rowOff>
    </xdr:from>
    <xdr:to>
      <xdr:col>24</xdr:col>
      <xdr:colOff>63500</xdr:colOff>
      <xdr:row>95</xdr:row>
      <xdr:rowOff>46241</xdr:rowOff>
    </xdr:to>
    <xdr:cxnSp macro="">
      <xdr:nvCxnSpPr>
        <xdr:cNvPr id="234" name="直線コネクタ 233"/>
        <xdr:cNvCxnSpPr/>
      </xdr:nvCxnSpPr>
      <xdr:spPr>
        <a:xfrm>
          <a:off x="3797300" y="16324866"/>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37116</xdr:rowOff>
    </xdr:from>
    <xdr:to>
      <xdr:col>19</xdr:col>
      <xdr:colOff>177800</xdr:colOff>
      <xdr:row>95</xdr:row>
      <xdr:rowOff>108858</xdr:rowOff>
    </xdr:to>
    <xdr:cxnSp macro="">
      <xdr:nvCxnSpPr>
        <xdr:cNvPr id="237" name="直線コネクタ 236"/>
        <xdr:cNvCxnSpPr/>
      </xdr:nvCxnSpPr>
      <xdr:spPr>
        <a:xfrm flipV="1">
          <a:off x="2908300" y="1632486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108858</xdr:rowOff>
    </xdr:from>
    <xdr:to>
      <xdr:col>15</xdr:col>
      <xdr:colOff>50800</xdr:colOff>
      <xdr:row>95</xdr:row>
      <xdr:rowOff>165151</xdr:rowOff>
    </xdr:to>
    <xdr:cxnSp macro="">
      <xdr:nvCxnSpPr>
        <xdr:cNvPr id="240" name="直線コネクタ 239"/>
        <xdr:cNvCxnSpPr/>
      </xdr:nvCxnSpPr>
      <xdr:spPr>
        <a:xfrm flipV="1">
          <a:off x="2019300" y="16396608"/>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165151</xdr:rowOff>
    </xdr:from>
    <xdr:to>
      <xdr:col>10</xdr:col>
      <xdr:colOff>114300</xdr:colOff>
      <xdr:row>96</xdr:row>
      <xdr:rowOff>63043</xdr:rowOff>
    </xdr:to>
    <xdr:cxnSp macro="">
      <xdr:nvCxnSpPr>
        <xdr:cNvPr id="243" name="直線コネクタ 242"/>
        <xdr:cNvCxnSpPr/>
      </xdr:nvCxnSpPr>
      <xdr:spPr>
        <a:xfrm flipV="1">
          <a:off x="1130300" y="16452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166891</xdr:rowOff>
    </xdr:from>
    <xdr:to>
      <xdr:col>24</xdr:col>
      <xdr:colOff>114300</xdr:colOff>
      <xdr:row>95</xdr:row>
      <xdr:rowOff>97041</xdr:rowOff>
    </xdr:to>
    <xdr:sp macro="" textlink="">
      <xdr:nvSpPr>
        <xdr:cNvPr id="253" name="楕円 252"/>
        <xdr:cNvSpPr/>
      </xdr:nvSpPr>
      <xdr:spPr>
        <a:xfrm>
          <a:off x="4584700" y="162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145318</xdr:rowOff>
    </xdr:from>
    <xdr:ext cx="534377" cy="259045"/>
    <xdr:sp macro="" textlink="">
      <xdr:nvSpPr>
        <xdr:cNvPr id="254" name="扶助費該当値テキスト"/>
        <xdr:cNvSpPr txBox="1"/>
      </xdr:nvSpPr>
      <xdr:spPr>
        <a:xfrm>
          <a:off x="4686300" y="162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157766</xdr:rowOff>
    </xdr:from>
    <xdr:to>
      <xdr:col>20</xdr:col>
      <xdr:colOff>38100</xdr:colOff>
      <xdr:row>95</xdr:row>
      <xdr:rowOff>87916</xdr:rowOff>
    </xdr:to>
    <xdr:sp macro="" textlink="">
      <xdr:nvSpPr>
        <xdr:cNvPr id="255" name="楕円 254"/>
        <xdr:cNvSpPr/>
      </xdr:nvSpPr>
      <xdr:spPr>
        <a:xfrm>
          <a:off x="3746500" y="162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79043</xdr:rowOff>
    </xdr:from>
    <xdr:ext cx="534377" cy="259045"/>
    <xdr:sp macro="" textlink="">
      <xdr:nvSpPr>
        <xdr:cNvPr id="256" name="テキスト ボックス 255"/>
        <xdr:cNvSpPr txBox="1"/>
      </xdr:nvSpPr>
      <xdr:spPr>
        <a:xfrm>
          <a:off x="3530111" y="163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58058</xdr:rowOff>
    </xdr:from>
    <xdr:to>
      <xdr:col>15</xdr:col>
      <xdr:colOff>101600</xdr:colOff>
      <xdr:row>95</xdr:row>
      <xdr:rowOff>159658</xdr:rowOff>
    </xdr:to>
    <xdr:sp macro="" textlink="">
      <xdr:nvSpPr>
        <xdr:cNvPr id="257" name="楕円 256"/>
        <xdr:cNvSpPr/>
      </xdr:nvSpPr>
      <xdr:spPr>
        <a:xfrm>
          <a:off x="2857500" y="163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150785</xdr:rowOff>
    </xdr:from>
    <xdr:ext cx="534377" cy="259045"/>
    <xdr:sp macro="" textlink="">
      <xdr:nvSpPr>
        <xdr:cNvPr id="258" name="テキスト ボックス 257"/>
        <xdr:cNvSpPr txBox="1"/>
      </xdr:nvSpPr>
      <xdr:spPr>
        <a:xfrm>
          <a:off x="2641111" y="16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114351</xdr:rowOff>
    </xdr:from>
    <xdr:to>
      <xdr:col>10</xdr:col>
      <xdr:colOff>165100</xdr:colOff>
      <xdr:row>96</xdr:row>
      <xdr:rowOff>44501</xdr:rowOff>
    </xdr:to>
    <xdr:sp macro="" textlink="">
      <xdr:nvSpPr>
        <xdr:cNvPr id="259" name="楕円 258"/>
        <xdr:cNvSpPr/>
      </xdr:nvSpPr>
      <xdr:spPr>
        <a:xfrm>
          <a:off x="1968500" y="164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35628</xdr:rowOff>
    </xdr:from>
    <xdr:ext cx="534377" cy="259045"/>
    <xdr:sp macro="" textlink="">
      <xdr:nvSpPr>
        <xdr:cNvPr id="260" name="テキスト ボックス 259"/>
        <xdr:cNvSpPr txBox="1"/>
      </xdr:nvSpPr>
      <xdr:spPr>
        <a:xfrm>
          <a:off x="1752111" y="164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12243</xdr:rowOff>
    </xdr:from>
    <xdr:to>
      <xdr:col>6</xdr:col>
      <xdr:colOff>38100</xdr:colOff>
      <xdr:row>96</xdr:row>
      <xdr:rowOff>113843</xdr:rowOff>
    </xdr:to>
    <xdr:sp macro="" textlink="">
      <xdr:nvSpPr>
        <xdr:cNvPr id="261" name="楕円 260"/>
        <xdr:cNvSpPr/>
      </xdr:nvSpPr>
      <xdr:spPr>
        <a:xfrm>
          <a:off x="1079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104970</xdr:rowOff>
    </xdr:from>
    <xdr:ext cx="534377" cy="259045"/>
    <xdr:sp macro="" textlink="">
      <xdr:nvSpPr>
        <xdr:cNvPr id="262" name="テキスト ボックス 261"/>
        <xdr:cNvSpPr txBox="1"/>
      </xdr:nvSpPr>
      <xdr:spPr>
        <a:xfrm>
          <a:off x="863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114380</xdr:rowOff>
    </xdr:from>
    <xdr:to>
      <xdr:col>55</xdr:col>
      <xdr:colOff>0</xdr:colOff>
      <xdr:row>37</xdr:row>
      <xdr:rowOff>119204</xdr:rowOff>
    </xdr:to>
    <xdr:cxnSp macro="">
      <xdr:nvCxnSpPr>
        <xdr:cNvPr id="289" name="直線コネクタ 288"/>
        <xdr:cNvCxnSpPr/>
      </xdr:nvCxnSpPr>
      <xdr:spPr>
        <a:xfrm>
          <a:off x="9639300" y="6458030"/>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114380</xdr:rowOff>
    </xdr:from>
    <xdr:to>
      <xdr:col>50</xdr:col>
      <xdr:colOff>114300</xdr:colOff>
      <xdr:row>37</xdr:row>
      <xdr:rowOff>165683</xdr:rowOff>
    </xdr:to>
    <xdr:cxnSp macro="">
      <xdr:nvCxnSpPr>
        <xdr:cNvPr id="292" name="直線コネクタ 291"/>
        <xdr:cNvCxnSpPr/>
      </xdr:nvCxnSpPr>
      <xdr:spPr>
        <a:xfrm flipV="1">
          <a:off x="8750300" y="6458030"/>
          <a:ext cx="889000" cy="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164339</xdr:rowOff>
    </xdr:from>
    <xdr:to>
      <xdr:col>45</xdr:col>
      <xdr:colOff>177800</xdr:colOff>
      <xdr:row>37</xdr:row>
      <xdr:rowOff>165683</xdr:rowOff>
    </xdr:to>
    <xdr:cxnSp macro="">
      <xdr:nvCxnSpPr>
        <xdr:cNvPr id="295" name="直線コネクタ 294"/>
        <xdr:cNvCxnSpPr/>
      </xdr:nvCxnSpPr>
      <xdr:spPr>
        <a:xfrm>
          <a:off x="7861300" y="6507989"/>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164339</xdr:rowOff>
    </xdr:from>
    <xdr:to>
      <xdr:col>41</xdr:col>
      <xdr:colOff>50800</xdr:colOff>
      <xdr:row>37</xdr:row>
      <xdr:rowOff>169925</xdr:rowOff>
    </xdr:to>
    <xdr:cxnSp macro="">
      <xdr:nvCxnSpPr>
        <xdr:cNvPr id="298" name="直線コネクタ 297"/>
        <xdr:cNvCxnSpPr/>
      </xdr:nvCxnSpPr>
      <xdr:spPr>
        <a:xfrm flipV="1">
          <a:off x="6972300" y="6507989"/>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68404</xdr:rowOff>
    </xdr:from>
    <xdr:to>
      <xdr:col>55</xdr:col>
      <xdr:colOff>50800</xdr:colOff>
      <xdr:row>37</xdr:row>
      <xdr:rowOff>170004</xdr:rowOff>
    </xdr:to>
    <xdr:sp macro="" textlink="">
      <xdr:nvSpPr>
        <xdr:cNvPr id="308" name="楕円 307"/>
        <xdr:cNvSpPr/>
      </xdr:nvSpPr>
      <xdr:spPr>
        <a:xfrm>
          <a:off x="10426700" y="6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154781</xdr:rowOff>
    </xdr:from>
    <xdr:ext cx="534377" cy="259045"/>
    <xdr:sp macro="" textlink="">
      <xdr:nvSpPr>
        <xdr:cNvPr id="309" name="補助費等該当値テキスト"/>
        <xdr:cNvSpPr txBox="1"/>
      </xdr:nvSpPr>
      <xdr:spPr>
        <a:xfrm>
          <a:off x="10528300" y="63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63580</xdr:rowOff>
    </xdr:from>
    <xdr:to>
      <xdr:col>50</xdr:col>
      <xdr:colOff>165100</xdr:colOff>
      <xdr:row>37</xdr:row>
      <xdr:rowOff>165181</xdr:rowOff>
    </xdr:to>
    <xdr:sp macro="" textlink="">
      <xdr:nvSpPr>
        <xdr:cNvPr id="310" name="楕円 309"/>
        <xdr:cNvSpPr/>
      </xdr:nvSpPr>
      <xdr:spPr>
        <a:xfrm>
          <a:off x="9588500" y="6407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156308</xdr:rowOff>
    </xdr:from>
    <xdr:ext cx="534377" cy="259045"/>
    <xdr:sp macro="" textlink="">
      <xdr:nvSpPr>
        <xdr:cNvPr id="311" name="テキスト ボックス 310"/>
        <xdr:cNvSpPr txBox="1"/>
      </xdr:nvSpPr>
      <xdr:spPr>
        <a:xfrm>
          <a:off x="9372111" y="64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114883</xdr:rowOff>
    </xdr:from>
    <xdr:to>
      <xdr:col>46</xdr:col>
      <xdr:colOff>38100</xdr:colOff>
      <xdr:row>38</xdr:row>
      <xdr:rowOff>45033</xdr:rowOff>
    </xdr:to>
    <xdr:sp macro="" textlink="">
      <xdr:nvSpPr>
        <xdr:cNvPr id="312" name="楕円 311"/>
        <xdr:cNvSpPr/>
      </xdr:nvSpPr>
      <xdr:spPr>
        <a:xfrm>
          <a:off x="8699500" y="64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36160</xdr:rowOff>
    </xdr:from>
    <xdr:ext cx="534377" cy="259045"/>
    <xdr:sp macro="" textlink="">
      <xdr:nvSpPr>
        <xdr:cNvPr id="313" name="テキスト ボックス 312"/>
        <xdr:cNvSpPr txBox="1"/>
      </xdr:nvSpPr>
      <xdr:spPr>
        <a:xfrm>
          <a:off x="8483111" y="65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113538</xdr:rowOff>
    </xdr:from>
    <xdr:to>
      <xdr:col>41</xdr:col>
      <xdr:colOff>101600</xdr:colOff>
      <xdr:row>38</xdr:row>
      <xdr:rowOff>43689</xdr:rowOff>
    </xdr:to>
    <xdr:sp macro="" textlink="">
      <xdr:nvSpPr>
        <xdr:cNvPr id="314" name="楕円 313"/>
        <xdr:cNvSpPr/>
      </xdr:nvSpPr>
      <xdr:spPr>
        <a:xfrm>
          <a:off x="7810500" y="64571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34816</xdr:rowOff>
    </xdr:from>
    <xdr:ext cx="534377" cy="259045"/>
    <xdr:sp macro="" textlink="">
      <xdr:nvSpPr>
        <xdr:cNvPr id="315" name="テキスト ボックス 314"/>
        <xdr:cNvSpPr txBox="1"/>
      </xdr:nvSpPr>
      <xdr:spPr>
        <a:xfrm>
          <a:off x="7594111" y="65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119126</xdr:rowOff>
    </xdr:from>
    <xdr:to>
      <xdr:col>36</xdr:col>
      <xdr:colOff>165100</xdr:colOff>
      <xdr:row>38</xdr:row>
      <xdr:rowOff>49276</xdr:rowOff>
    </xdr:to>
    <xdr:sp macro="" textlink="">
      <xdr:nvSpPr>
        <xdr:cNvPr id="316" name="楕円 315"/>
        <xdr:cNvSpPr/>
      </xdr:nvSpPr>
      <xdr:spPr>
        <a:xfrm>
          <a:off x="6921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40402</xdr:rowOff>
    </xdr:from>
    <xdr:ext cx="534377" cy="259045"/>
    <xdr:sp macro="" textlink="">
      <xdr:nvSpPr>
        <xdr:cNvPr id="317" name="テキスト ボックス 316"/>
        <xdr:cNvSpPr txBox="1"/>
      </xdr:nvSpPr>
      <xdr:spPr>
        <a:xfrm>
          <a:off x="6705111" y="65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67956</xdr:rowOff>
    </xdr:from>
    <xdr:to>
      <xdr:col>55</xdr:col>
      <xdr:colOff>0</xdr:colOff>
      <xdr:row>58</xdr:row>
      <xdr:rowOff>77157</xdr:rowOff>
    </xdr:to>
    <xdr:cxnSp macro="">
      <xdr:nvCxnSpPr>
        <xdr:cNvPr id="344" name="直線コネクタ 343"/>
        <xdr:cNvCxnSpPr/>
      </xdr:nvCxnSpPr>
      <xdr:spPr>
        <a:xfrm>
          <a:off x="9639300" y="10012056"/>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31010</xdr:rowOff>
    </xdr:from>
    <xdr:to>
      <xdr:col>50</xdr:col>
      <xdr:colOff>114300</xdr:colOff>
      <xdr:row>58</xdr:row>
      <xdr:rowOff>67956</xdr:rowOff>
    </xdr:to>
    <xdr:cxnSp macro="">
      <xdr:nvCxnSpPr>
        <xdr:cNvPr id="347" name="直線コネクタ 346"/>
        <xdr:cNvCxnSpPr/>
      </xdr:nvCxnSpPr>
      <xdr:spPr>
        <a:xfrm>
          <a:off x="8750300" y="9975110"/>
          <a:ext cx="889000" cy="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24550</xdr:rowOff>
    </xdr:from>
    <xdr:to>
      <xdr:col>45</xdr:col>
      <xdr:colOff>177800</xdr:colOff>
      <xdr:row>58</xdr:row>
      <xdr:rowOff>31010</xdr:rowOff>
    </xdr:to>
    <xdr:cxnSp macro="">
      <xdr:nvCxnSpPr>
        <xdr:cNvPr id="350" name="直線コネクタ 349"/>
        <xdr:cNvCxnSpPr/>
      </xdr:nvCxnSpPr>
      <xdr:spPr>
        <a:xfrm>
          <a:off x="7861300" y="9797200"/>
          <a:ext cx="889000" cy="17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24550</xdr:rowOff>
    </xdr:from>
    <xdr:to>
      <xdr:col>41</xdr:col>
      <xdr:colOff>50800</xdr:colOff>
      <xdr:row>58</xdr:row>
      <xdr:rowOff>47332</xdr:rowOff>
    </xdr:to>
    <xdr:cxnSp macro="">
      <xdr:nvCxnSpPr>
        <xdr:cNvPr id="353" name="直線コネクタ 352"/>
        <xdr:cNvCxnSpPr/>
      </xdr:nvCxnSpPr>
      <xdr:spPr>
        <a:xfrm flipV="1">
          <a:off x="6972300" y="9797200"/>
          <a:ext cx="889000" cy="19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26357</xdr:rowOff>
    </xdr:from>
    <xdr:to>
      <xdr:col>55</xdr:col>
      <xdr:colOff>50800</xdr:colOff>
      <xdr:row>58</xdr:row>
      <xdr:rowOff>127957</xdr:rowOff>
    </xdr:to>
    <xdr:sp macro="" textlink="">
      <xdr:nvSpPr>
        <xdr:cNvPr id="363" name="楕円 362"/>
        <xdr:cNvSpPr/>
      </xdr:nvSpPr>
      <xdr:spPr>
        <a:xfrm>
          <a:off x="10426700" y="99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112734</xdr:rowOff>
    </xdr:from>
    <xdr:ext cx="534377" cy="259045"/>
    <xdr:sp macro="" textlink="">
      <xdr:nvSpPr>
        <xdr:cNvPr id="364" name="普通建設事業費該当値テキスト"/>
        <xdr:cNvSpPr txBox="1"/>
      </xdr:nvSpPr>
      <xdr:spPr>
        <a:xfrm>
          <a:off x="10528300" y="98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17156</xdr:rowOff>
    </xdr:from>
    <xdr:to>
      <xdr:col>50</xdr:col>
      <xdr:colOff>165100</xdr:colOff>
      <xdr:row>58</xdr:row>
      <xdr:rowOff>118756</xdr:rowOff>
    </xdr:to>
    <xdr:sp macro="" textlink="">
      <xdr:nvSpPr>
        <xdr:cNvPr id="365" name="楕円 364"/>
        <xdr:cNvSpPr/>
      </xdr:nvSpPr>
      <xdr:spPr>
        <a:xfrm>
          <a:off x="9588500" y="99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109883</xdr:rowOff>
    </xdr:from>
    <xdr:ext cx="534377" cy="259045"/>
    <xdr:sp macro="" textlink="">
      <xdr:nvSpPr>
        <xdr:cNvPr id="366" name="テキスト ボックス 365"/>
        <xdr:cNvSpPr txBox="1"/>
      </xdr:nvSpPr>
      <xdr:spPr>
        <a:xfrm>
          <a:off x="9372111" y="100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151660</xdr:rowOff>
    </xdr:from>
    <xdr:to>
      <xdr:col>46</xdr:col>
      <xdr:colOff>38100</xdr:colOff>
      <xdr:row>58</xdr:row>
      <xdr:rowOff>81810</xdr:rowOff>
    </xdr:to>
    <xdr:sp macro="" textlink="">
      <xdr:nvSpPr>
        <xdr:cNvPr id="367" name="楕円 366"/>
        <xdr:cNvSpPr/>
      </xdr:nvSpPr>
      <xdr:spPr>
        <a:xfrm>
          <a:off x="86995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72937</xdr:rowOff>
    </xdr:from>
    <xdr:ext cx="534377" cy="259045"/>
    <xdr:sp macro="" textlink="">
      <xdr:nvSpPr>
        <xdr:cNvPr id="368" name="テキスト ボックス 367"/>
        <xdr:cNvSpPr txBox="1"/>
      </xdr:nvSpPr>
      <xdr:spPr>
        <a:xfrm>
          <a:off x="8483111" y="100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145200</xdr:rowOff>
    </xdr:from>
    <xdr:to>
      <xdr:col>41</xdr:col>
      <xdr:colOff>101600</xdr:colOff>
      <xdr:row>57</xdr:row>
      <xdr:rowOff>75350</xdr:rowOff>
    </xdr:to>
    <xdr:sp macro="" textlink="">
      <xdr:nvSpPr>
        <xdr:cNvPr id="369" name="楕円 368"/>
        <xdr:cNvSpPr/>
      </xdr:nvSpPr>
      <xdr:spPr>
        <a:xfrm>
          <a:off x="7810500" y="97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91877</xdr:rowOff>
    </xdr:from>
    <xdr:ext cx="599010" cy="259045"/>
    <xdr:sp macro="" textlink="">
      <xdr:nvSpPr>
        <xdr:cNvPr id="370" name="テキスト ボックス 369"/>
        <xdr:cNvSpPr txBox="1"/>
      </xdr:nvSpPr>
      <xdr:spPr>
        <a:xfrm>
          <a:off x="7561795" y="952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167982</xdr:rowOff>
    </xdr:from>
    <xdr:to>
      <xdr:col>36</xdr:col>
      <xdr:colOff>165100</xdr:colOff>
      <xdr:row>58</xdr:row>
      <xdr:rowOff>98132</xdr:rowOff>
    </xdr:to>
    <xdr:sp macro="" textlink="">
      <xdr:nvSpPr>
        <xdr:cNvPr id="371" name="楕円 370"/>
        <xdr:cNvSpPr/>
      </xdr:nvSpPr>
      <xdr:spPr>
        <a:xfrm>
          <a:off x="6921500" y="99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89259</xdr:rowOff>
    </xdr:from>
    <xdr:ext cx="534377" cy="259045"/>
    <xdr:sp macro="" textlink="">
      <xdr:nvSpPr>
        <xdr:cNvPr id="372" name="テキスト ボックス 371"/>
        <xdr:cNvSpPr txBox="1"/>
      </xdr:nvSpPr>
      <xdr:spPr>
        <a:xfrm>
          <a:off x="6705111" y="100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110615</xdr:rowOff>
    </xdr:from>
    <xdr:to>
      <xdr:col>55</xdr:col>
      <xdr:colOff>0</xdr:colOff>
      <xdr:row>78</xdr:row>
      <xdr:rowOff>139700</xdr:rowOff>
    </xdr:to>
    <xdr:cxnSp macro="">
      <xdr:nvCxnSpPr>
        <xdr:cNvPr id="399" name="直線コネクタ 398"/>
        <xdr:cNvCxnSpPr/>
      </xdr:nvCxnSpPr>
      <xdr:spPr>
        <a:xfrm flipV="1">
          <a:off x="9639300" y="13483715"/>
          <a:ext cx="8382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129347</xdr:rowOff>
    </xdr:from>
    <xdr:to>
      <xdr:col>50</xdr:col>
      <xdr:colOff>114300</xdr:colOff>
      <xdr:row>78</xdr:row>
      <xdr:rowOff>139700</xdr:rowOff>
    </xdr:to>
    <xdr:cxnSp macro="">
      <xdr:nvCxnSpPr>
        <xdr:cNvPr id="402" name="直線コネクタ 401"/>
        <xdr:cNvCxnSpPr/>
      </xdr:nvCxnSpPr>
      <xdr:spPr>
        <a:xfrm>
          <a:off x="8750300" y="13502447"/>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91177</xdr:rowOff>
    </xdr:from>
    <xdr:to>
      <xdr:col>45</xdr:col>
      <xdr:colOff>177800</xdr:colOff>
      <xdr:row>78</xdr:row>
      <xdr:rowOff>129347</xdr:rowOff>
    </xdr:to>
    <xdr:cxnSp macro="">
      <xdr:nvCxnSpPr>
        <xdr:cNvPr id="405" name="直線コネクタ 404"/>
        <xdr:cNvCxnSpPr/>
      </xdr:nvCxnSpPr>
      <xdr:spPr>
        <a:xfrm>
          <a:off x="7861300" y="13464277"/>
          <a:ext cx="889000" cy="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91177</xdr:rowOff>
    </xdr:from>
    <xdr:to>
      <xdr:col>41</xdr:col>
      <xdr:colOff>50800</xdr:colOff>
      <xdr:row>78</xdr:row>
      <xdr:rowOff>116351</xdr:rowOff>
    </xdr:to>
    <xdr:cxnSp macro="">
      <xdr:nvCxnSpPr>
        <xdr:cNvPr id="408" name="直線コネクタ 407"/>
        <xdr:cNvCxnSpPr/>
      </xdr:nvCxnSpPr>
      <xdr:spPr>
        <a:xfrm flipV="1">
          <a:off x="6972300" y="13464277"/>
          <a:ext cx="889000" cy="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59815</xdr:rowOff>
    </xdr:from>
    <xdr:to>
      <xdr:col>55</xdr:col>
      <xdr:colOff>50800</xdr:colOff>
      <xdr:row>78</xdr:row>
      <xdr:rowOff>161415</xdr:rowOff>
    </xdr:to>
    <xdr:sp macro="" textlink="">
      <xdr:nvSpPr>
        <xdr:cNvPr id="418" name="楕円 417"/>
        <xdr:cNvSpPr/>
      </xdr:nvSpPr>
      <xdr:spPr>
        <a:xfrm>
          <a:off x="10426700" y="13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0" name="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1" name="テキスト ボックス 420"/>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78547</xdr:rowOff>
    </xdr:from>
    <xdr:to>
      <xdr:col>46</xdr:col>
      <xdr:colOff>38100</xdr:colOff>
      <xdr:row>79</xdr:row>
      <xdr:rowOff>8697</xdr:rowOff>
    </xdr:to>
    <xdr:sp macro="" textlink="">
      <xdr:nvSpPr>
        <xdr:cNvPr id="422" name="楕円 421"/>
        <xdr:cNvSpPr/>
      </xdr:nvSpPr>
      <xdr:spPr>
        <a:xfrm>
          <a:off x="8699500" y="134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171274</xdr:rowOff>
    </xdr:from>
    <xdr:ext cx="469744" cy="259045"/>
    <xdr:sp macro="" textlink="">
      <xdr:nvSpPr>
        <xdr:cNvPr id="423" name="テキスト ボックス 422"/>
        <xdr:cNvSpPr txBox="1"/>
      </xdr:nvSpPr>
      <xdr:spPr>
        <a:xfrm>
          <a:off x="8515428" y="1354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40377</xdr:rowOff>
    </xdr:from>
    <xdr:to>
      <xdr:col>41</xdr:col>
      <xdr:colOff>101600</xdr:colOff>
      <xdr:row>78</xdr:row>
      <xdr:rowOff>141977</xdr:rowOff>
    </xdr:to>
    <xdr:sp macro="" textlink="">
      <xdr:nvSpPr>
        <xdr:cNvPr id="424" name="楕円 423"/>
        <xdr:cNvSpPr/>
      </xdr:nvSpPr>
      <xdr:spPr>
        <a:xfrm>
          <a:off x="7810500" y="134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133104</xdr:rowOff>
    </xdr:from>
    <xdr:ext cx="534377" cy="259045"/>
    <xdr:sp macro="" textlink="">
      <xdr:nvSpPr>
        <xdr:cNvPr id="425" name="テキスト ボックス 424"/>
        <xdr:cNvSpPr txBox="1"/>
      </xdr:nvSpPr>
      <xdr:spPr>
        <a:xfrm>
          <a:off x="7594111" y="135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65551</xdr:rowOff>
    </xdr:from>
    <xdr:to>
      <xdr:col>36</xdr:col>
      <xdr:colOff>165100</xdr:colOff>
      <xdr:row>78</xdr:row>
      <xdr:rowOff>167151</xdr:rowOff>
    </xdr:to>
    <xdr:sp macro="" textlink="">
      <xdr:nvSpPr>
        <xdr:cNvPr id="426" name="楕円 425"/>
        <xdr:cNvSpPr/>
      </xdr:nvSpPr>
      <xdr:spPr>
        <a:xfrm>
          <a:off x="6921500" y="134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158278</xdr:rowOff>
    </xdr:from>
    <xdr:ext cx="534377" cy="259045"/>
    <xdr:sp macro="" textlink="">
      <xdr:nvSpPr>
        <xdr:cNvPr id="427" name="テキスト ボックス 426"/>
        <xdr:cNvSpPr txBox="1"/>
      </xdr:nvSpPr>
      <xdr:spPr>
        <a:xfrm>
          <a:off x="6705111" y="135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10449</xdr:rowOff>
    </xdr:from>
    <xdr:to>
      <xdr:col>55</xdr:col>
      <xdr:colOff>0</xdr:colOff>
      <xdr:row>98</xdr:row>
      <xdr:rowOff>128659</xdr:rowOff>
    </xdr:to>
    <xdr:cxnSp macro="">
      <xdr:nvCxnSpPr>
        <xdr:cNvPr id="456" name="直線コネクタ 455"/>
        <xdr:cNvCxnSpPr/>
      </xdr:nvCxnSpPr>
      <xdr:spPr>
        <a:xfrm>
          <a:off x="9639300" y="16812549"/>
          <a:ext cx="838200" cy="1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113114</xdr:rowOff>
    </xdr:from>
    <xdr:to>
      <xdr:col>50</xdr:col>
      <xdr:colOff>114300</xdr:colOff>
      <xdr:row>98</xdr:row>
      <xdr:rowOff>10449</xdr:rowOff>
    </xdr:to>
    <xdr:cxnSp macro="">
      <xdr:nvCxnSpPr>
        <xdr:cNvPr id="459" name="直線コネクタ 458"/>
        <xdr:cNvCxnSpPr/>
      </xdr:nvCxnSpPr>
      <xdr:spPr>
        <a:xfrm>
          <a:off x="8750300" y="16743764"/>
          <a:ext cx="889000" cy="6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27062</xdr:rowOff>
    </xdr:from>
    <xdr:to>
      <xdr:col>45</xdr:col>
      <xdr:colOff>177800</xdr:colOff>
      <xdr:row>97</xdr:row>
      <xdr:rowOff>113114</xdr:rowOff>
    </xdr:to>
    <xdr:cxnSp macro="">
      <xdr:nvCxnSpPr>
        <xdr:cNvPr id="462" name="直線コネクタ 461"/>
        <xdr:cNvCxnSpPr/>
      </xdr:nvCxnSpPr>
      <xdr:spPr>
        <a:xfrm>
          <a:off x="7861300" y="16314812"/>
          <a:ext cx="889000" cy="42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27062</xdr:rowOff>
    </xdr:from>
    <xdr:to>
      <xdr:col>41</xdr:col>
      <xdr:colOff>50800</xdr:colOff>
      <xdr:row>98</xdr:row>
      <xdr:rowOff>55369</xdr:rowOff>
    </xdr:to>
    <xdr:cxnSp macro="">
      <xdr:nvCxnSpPr>
        <xdr:cNvPr id="465" name="直線コネクタ 464"/>
        <xdr:cNvCxnSpPr/>
      </xdr:nvCxnSpPr>
      <xdr:spPr>
        <a:xfrm flipV="1">
          <a:off x="6972300" y="16314812"/>
          <a:ext cx="889000" cy="5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77859</xdr:rowOff>
    </xdr:from>
    <xdr:to>
      <xdr:col>55</xdr:col>
      <xdr:colOff>50800</xdr:colOff>
      <xdr:row>99</xdr:row>
      <xdr:rowOff>8009</xdr:rowOff>
    </xdr:to>
    <xdr:sp macro="" textlink="">
      <xdr:nvSpPr>
        <xdr:cNvPr id="475" name="楕円 474"/>
        <xdr:cNvSpPr/>
      </xdr:nvSpPr>
      <xdr:spPr>
        <a:xfrm>
          <a:off x="10426700" y="16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164236</xdr:rowOff>
    </xdr:from>
    <xdr:ext cx="534377" cy="259045"/>
    <xdr:sp macro="" textlink="">
      <xdr:nvSpPr>
        <xdr:cNvPr id="476" name="普通建設事業費 （ うち更新整備　）該当値テキスト"/>
        <xdr:cNvSpPr txBox="1"/>
      </xdr:nvSpPr>
      <xdr:spPr>
        <a:xfrm>
          <a:off x="10528300" y="167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131099</xdr:rowOff>
    </xdr:from>
    <xdr:to>
      <xdr:col>50</xdr:col>
      <xdr:colOff>165100</xdr:colOff>
      <xdr:row>98</xdr:row>
      <xdr:rowOff>61249</xdr:rowOff>
    </xdr:to>
    <xdr:sp macro="" textlink="">
      <xdr:nvSpPr>
        <xdr:cNvPr id="477" name="楕円 476"/>
        <xdr:cNvSpPr/>
      </xdr:nvSpPr>
      <xdr:spPr>
        <a:xfrm>
          <a:off x="95885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52376</xdr:rowOff>
    </xdr:from>
    <xdr:ext cx="534377" cy="259045"/>
    <xdr:sp macro="" textlink="">
      <xdr:nvSpPr>
        <xdr:cNvPr id="478" name="テキスト ボックス 477"/>
        <xdr:cNvSpPr txBox="1"/>
      </xdr:nvSpPr>
      <xdr:spPr>
        <a:xfrm>
          <a:off x="9372111" y="16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62314</xdr:rowOff>
    </xdr:from>
    <xdr:to>
      <xdr:col>46</xdr:col>
      <xdr:colOff>38100</xdr:colOff>
      <xdr:row>97</xdr:row>
      <xdr:rowOff>163914</xdr:rowOff>
    </xdr:to>
    <xdr:sp macro="" textlink="">
      <xdr:nvSpPr>
        <xdr:cNvPr id="479" name="楕円 478"/>
        <xdr:cNvSpPr/>
      </xdr:nvSpPr>
      <xdr:spPr>
        <a:xfrm>
          <a:off x="8699500" y="166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8991</xdr:rowOff>
    </xdr:from>
    <xdr:ext cx="534377" cy="259045"/>
    <xdr:sp macro="" textlink="">
      <xdr:nvSpPr>
        <xdr:cNvPr id="480" name="テキスト ボックス 479"/>
        <xdr:cNvSpPr txBox="1"/>
      </xdr:nvSpPr>
      <xdr:spPr>
        <a:xfrm>
          <a:off x="8483111" y="164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147712</xdr:rowOff>
    </xdr:from>
    <xdr:to>
      <xdr:col>41</xdr:col>
      <xdr:colOff>101600</xdr:colOff>
      <xdr:row>95</xdr:row>
      <xdr:rowOff>77862</xdr:rowOff>
    </xdr:to>
    <xdr:sp macro="" textlink="">
      <xdr:nvSpPr>
        <xdr:cNvPr id="481" name="楕円 480"/>
        <xdr:cNvSpPr/>
      </xdr:nvSpPr>
      <xdr:spPr>
        <a:xfrm>
          <a:off x="7810500" y="162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94389</xdr:rowOff>
    </xdr:from>
    <xdr:ext cx="534377" cy="259045"/>
    <xdr:sp macro="" textlink="">
      <xdr:nvSpPr>
        <xdr:cNvPr id="482" name="テキスト ボックス 481"/>
        <xdr:cNvSpPr txBox="1"/>
      </xdr:nvSpPr>
      <xdr:spPr>
        <a:xfrm>
          <a:off x="7594111" y="160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4569</xdr:rowOff>
    </xdr:from>
    <xdr:to>
      <xdr:col>36</xdr:col>
      <xdr:colOff>165100</xdr:colOff>
      <xdr:row>98</xdr:row>
      <xdr:rowOff>106169</xdr:rowOff>
    </xdr:to>
    <xdr:sp macro="" textlink="">
      <xdr:nvSpPr>
        <xdr:cNvPr id="483" name="楕円 482"/>
        <xdr:cNvSpPr/>
      </xdr:nvSpPr>
      <xdr:spPr>
        <a:xfrm>
          <a:off x="6921500" y="168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97296</xdr:rowOff>
    </xdr:from>
    <xdr:ext cx="534377" cy="259045"/>
    <xdr:sp macro="" textlink="">
      <xdr:nvSpPr>
        <xdr:cNvPr id="484" name="テキスト ボックス 483"/>
        <xdr:cNvSpPr txBox="1"/>
      </xdr:nvSpPr>
      <xdr:spPr>
        <a:xfrm>
          <a:off x="6705111" y="168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57077</xdr:rowOff>
    </xdr:from>
    <xdr:to>
      <xdr:col>85</xdr:col>
      <xdr:colOff>127000</xdr:colOff>
      <xdr:row>76</xdr:row>
      <xdr:rowOff>59930</xdr:rowOff>
    </xdr:to>
    <xdr:cxnSp macro="">
      <xdr:nvCxnSpPr>
        <xdr:cNvPr id="627" name="直線コネクタ 626"/>
        <xdr:cNvCxnSpPr/>
      </xdr:nvCxnSpPr>
      <xdr:spPr>
        <a:xfrm>
          <a:off x="15481300" y="12915827"/>
          <a:ext cx="838200" cy="17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57077</xdr:rowOff>
    </xdr:from>
    <xdr:to>
      <xdr:col>81</xdr:col>
      <xdr:colOff>50800</xdr:colOff>
      <xdr:row>75</xdr:row>
      <xdr:rowOff>139091</xdr:rowOff>
    </xdr:to>
    <xdr:cxnSp macro="">
      <xdr:nvCxnSpPr>
        <xdr:cNvPr id="630" name="直線コネクタ 629"/>
        <xdr:cNvCxnSpPr/>
      </xdr:nvCxnSpPr>
      <xdr:spPr>
        <a:xfrm flipV="1">
          <a:off x="14592300" y="12915827"/>
          <a:ext cx="8890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139091</xdr:rowOff>
    </xdr:from>
    <xdr:to>
      <xdr:col>76</xdr:col>
      <xdr:colOff>114300</xdr:colOff>
      <xdr:row>75</xdr:row>
      <xdr:rowOff>162451</xdr:rowOff>
    </xdr:to>
    <xdr:cxnSp macro="">
      <xdr:nvCxnSpPr>
        <xdr:cNvPr id="633" name="直線コネクタ 632"/>
        <xdr:cNvCxnSpPr/>
      </xdr:nvCxnSpPr>
      <xdr:spPr>
        <a:xfrm flipV="1">
          <a:off x="13703300" y="12997841"/>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162451</xdr:rowOff>
    </xdr:from>
    <xdr:to>
      <xdr:col>71</xdr:col>
      <xdr:colOff>177800</xdr:colOff>
      <xdr:row>76</xdr:row>
      <xdr:rowOff>17312</xdr:rowOff>
    </xdr:to>
    <xdr:cxnSp macro="">
      <xdr:nvCxnSpPr>
        <xdr:cNvPr id="636" name="直線コネクタ 635"/>
        <xdr:cNvCxnSpPr/>
      </xdr:nvCxnSpPr>
      <xdr:spPr>
        <a:xfrm flipV="1">
          <a:off x="12814300" y="13021201"/>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9130</xdr:rowOff>
    </xdr:from>
    <xdr:to>
      <xdr:col>85</xdr:col>
      <xdr:colOff>177800</xdr:colOff>
      <xdr:row>76</xdr:row>
      <xdr:rowOff>110730</xdr:rowOff>
    </xdr:to>
    <xdr:sp macro="" textlink="">
      <xdr:nvSpPr>
        <xdr:cNvPr id="646" name="楕円 645"/>
        <xdr:cNvSpPr/>
      </xdr:nvSpPr>
      <xdr:spPr>
        <a:xfrm>
          <a:off x="16268700" y="130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32007</xdr:rowOff>
    </xdr:from>
    <xdr:ext cx="534377" cy="259045"/>
    <xdr:sp macro="" textlink="">
      <xdr:nvSpPr>
        <xdr:cNvPr id="647" name="公債費該当値テキスト"/>
        <xdr:cNvSpPr txBox="1"/>
      </xdr:nvSpPr>
      <xdr:spPr>
        <a:xfrm>
          <a:off x="16370300" y="128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6277</xdr:rowOff>
    </xdr:from>
    <xdr:to>
      <xdr:col>81</xdr:col>
      <xdr:colOff>101600</xdr:colOff>
      <xdr:row>75</xdr:row>
      <xdr:rowOff>107877</xdr:rowOff>
    </xdr:to>
    <xdr:sp macro="" textlink="">
      <xdr:nvSpPr>
        <xdr:cNvPr id="648" name="楕円 647"/>
        <xdr:cNvSpPr/>
      </xdr:nvSpPr>
      <xdr:spPr>
        <a:xfrm>
          <a:off x="15430500" y="128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124404</xdr:rowOff>
    </xdr:from>
    <xdr:ext cx="534377" cy="259045"/>
    <xdr:sp macro="" textlink="">
      <xdr:nvSpPr>
        <xdr:cNvPr id="649" name="テキスト ボックス 648"/>
        <xdr:cNvSpPr txBox="1"/>
      </xdr:nvSpPr>
      <xdr:spPr>
        <a:xfrm>
          <a:off x="15214111" y="1264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88291</xdr:rowOff>
    </xdr:from>
    <xdr:to>
      <xdr:col>76</xdr:col>
      <xdr:colOff>165100</xdr:colOff>
      <xdr:row>76</xdr:row>
      <xdr:rowOff>18441</xdr:rowOff>
    </xdr:to>
    <xdr:sp macro="" textlink="">
      <xdr:nvSpPr>
        <xdr:cNvPr id="650" name="楕円 649"/>
        <xdr:cNvSpPr/>
      </xdr:nvSpPr>
      <xdr:spPr>
        <a:xfrm>
          <a:off x="14541500" y="129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34968</xdr:rowOff>
    </xdr:from>
    <xdr:ext cx="534377" cy="259045"/>
    <xdr:sp macro="" textlink="">
      <xdr:nvSpPr>
        <xdr:cNvPr id="651" name="テキスト ボックス 650"/>
        <xdr:cNvSpPr txBox="1"/>
      </xdr:nvSpPr>
      <xdr:spPr>
        <a:xfrm>
          <a:off x="14325111" y="127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111651</xdr:rowOff>
    </xdr:from>
    <xdr:to>
      <xdr:col>72</xdr:col>
      <xdr:colOff>38100</xdr:colOff>
      <xdr:row>76</xdr:row>
      <xdr:rowOff>41802</xdr:rowOff>
    </xdr:to>
    <xdr:sp macro="" textlink="">
      <xdr:nvSpPr>
        <xdr:cNvPr id="652" name="楕円 651"/>
        <xdr:cNvSpPr/>
      </xdr:nvSpPr>
      <xdr:spPr>
        <a:xfrm>
          <a:off x="13652500" y="12970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58328</xdr:rowOff>
    </xdr:from>
    <xdr:ext cx="534377" cy="259045"/>
    <xdr:sp macro="" textlink="">
      <xdr:nvSpPr>
        <xdr:cNvPr id="653" name="テキスト ボックス 652"/>
        <xdr:cNvSpPr txBox="1"/>
      </xdr:nvSpPr>
      <xdr:spPr>
        <a:xfrm>
          <a:off x="13436111" y="127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137962</xdr:rowOff>
    </xdr:from>
    <xdr:to>
      <xdr:col>67</xdr:col>
      <xdr:colOff>101600</xdr:colOff>
      <xdr:row>76</xdr:row>
      <xdr:rowOff>68112</xdr:rowOff>
    </xdr:to>
    <xdr:sp macro="" textlink="">
      <xdr:nvSpPr>
        <xdr:cNvPr id="654" name="楕円 653"/>
        <xdr:cNvSpPr/>
      </xdr:nvSpPr>
      <xdr:spPr>
        <a:xfrm>
          <a:off x="12763500" y="12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59239</xdr:rowOff>
    </xdr:from>
    <xdr:ext cx="534377" cy="259045"/>
    <xdr:sp macro="" textlink="">
      <xdr:nvSpPr>
        <xdr:cNvPr id="655" name="テキスト ボックス 654"/>
        <xdr:cNvSpPr txBox="1"/>
      </xdr:nvSpPr>
      <xdr:spPr>
        <a:xfrm>
          <a:off x="12547111" y="130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159491</xdr:rowOff>
    </xdr:from>
    <xdr:to>
      <xdr:col>85</xdr:col>
      <xdr:colOff>127000</xdr:colOff>
      <xdr:row>97</xdr:row>
      <xdr:rowOff>162680</xdr:rowOff>
    </xdr:to>
    <xdr:cxnSp macro="">
      <xdr:nvCxnSpPr>
        <xdr:cNvPr id="680" name="直線コネクタ 679"/>
        <xdr:cNvCxnSpPr/>
      </xdr:nvCxnSpPr>
      <xdr:spPr>
        <a:xfrm>
          <a:off x="15481300" y="16790141"/>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159491</xdr:rowOff>
    </xdr:from>
    <xdr:to>
      <xdr:col>81</xdr:col>
      <xdr:colOff>50800</xdr:colOff>
      <xdr:row>97</xdr:row>
      <xdr:rowOff>166458</xdr:rowOff>
    </xdr:to>
    <xdr:cxnSp macro="">
      <xdr:nvCxnSpPr>
        <xdr:cNvPr id="683" name="直線コネクタ 682"/>
        <xdr:cNvCxnSpPr/>
      </xdr:nvCxnSpPr>
      <xdr:spPr>
        <a:xfrm flipV="1">
          <a:off x="14592300" y="16790141"/>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104107</xdr:rowOff>
    </xdr:from>
    <xdr:to>
      <xdr:col>76</xdr:col>
      <xdr:colOff>114300</xdr:colOff>
      <xdr:row>97</xdr:row>
      <xdr:rowOff>166458</xdr:rowOff>
    </xdr:to>
    <xdr:cxnSp macro="">
      <xdr:nvCxnSpPr>
        <xdr:cNvPr id="686" name="直線コネクタ 685"/>
        <xdr:cNvCxnSpPr/>
      </xdr:nvCxnSpPr>
      <xdr:spPr>
        <a:xfrm>
          <a:off x="13703300" y="16734757"/>
          <a:ext cx="8890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104107</xdr:rowOff>
    </xdr:from>
    <xdr:to>
      <xdr:col>71</xdr:col>
      <xdr:colOff>177800</xdr:colOff>
      <xdr:row>97</xdr:row>
      <xdr:rowOff>150484</xdr:rowOff>
    </xdr:to>
    <xdr:cxnSp macro="">
      <xdr:nvCxnSpPr>
        <xdr:cNvPr id="689" name="直線コネクタ 688"/>
        <xdr:cNvCxnSpPr/>
      </xdr:nvCxnSpPr>
      <xdr:spPr>
        <a:xfrm flipV="1">
          <a:off x="12814300" y="16734757"/>
          <a:ext cx="889000" cy="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111880</xdr:rowOff>
    </xdr:from>
    <xdr:to>
      <xdr:col>85</xdr:col>
      <xdr:colOff>177800</xdr:colOff>
      <xdr:row>98</xdr:row>
      <xdr:rowOff>42030</xdr:rowOff>
    </xdr:to>
    <xdr:sp macro="" textlink="">
      <xdr:nvSpPr>
        <xdr:cNvPr id="699" name="楕円 698"/>
        <xdr:cNvSpPr/>
      </xdr:nvSpPr>
      <xdr:spPr>
        <a:xfrm>
          <a:off x="16268700" y="167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108691</xdr:rowOff>
    </xdr:from>
    <xdr:to>
      <xdr:col>81</xdr:col>
      <xdr:colOff>101600</xdr:colOff>
      <xdr:row>98</xdr:row>
      <xdr:rowOff>38841</xdr:rowOff>
    </xdr:to>
    <xdr:sp macro="" textlink="">
      <xdr:nvSpPr>
        <xdr:cNvPr id="701" name="楕円 700"/>
        <xdr:cNvSpPr/>
      </xdr:nvSpPr>
      <xdr:spPr>
        <a:xfrm>
          <a:off x="15430500" y="167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29968</xdr:rowOff>
    </xdr:from>
    <xdr:ext cx="469744" cy="259045"/>
    <xdr:sp macro="" textlink="">
      <xdr:nvSpPr>
        <xdr:cNvPr id="702" name="テキスト ボックス 701"/>
        <xdr:cNvSpPr txBox="1"/>
      </xdr:nvSpPr>
      <xdr:spPr>
        <a:xfrm>
          <a:off x="15246428" y="1683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115658</xdr:rowOff>
    </xdr:from>
    <xdr:to>
      <xdr:col>76</xdr:col>
      <xdr:colOff>165100</xdr:colOff>
      <xdr:row>98</xdr:row>
      <xdr:rowOff>45808</xdr:rowOff>
    </xdr:to>
    <xdr:sp macro="" textlink="">
      <xdr:nvSpPr>
        <xdr:cNvPr id="703" name="楕円 702"/>
        <xdr:cNvSpPr/>
      </xdr:nvSpPr>
      <xdr:spPr>
        <a:xfrm>
          <a:off x="14541500" y="167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36935</xdr:rowOff>
    </xdr:from>
    <xdr:ext cx="469744" cy="259045"/>
    <xdr:sp macro="" textlink="">
      <xdr:nvSpPr>
        <xdr:cNvPr id="704" name="テキスト ボックス 703"/>
        <xdr:cNvSpPr txBox="1"/>
      </xdr:nvSpPr>
      <xdr:spPr>
        <a:xfrm>
          <a:off x="14357428" y="168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53307</xdr:rowOff>
    </xdr:from>
    <xdr:to>
      <xdr:col>72</xdr:col>
      <xdr:colOff>38100</xdr:colOff>
      <xdr:row>97</xdr:row>
      <xdr:rowOff>154907</xdr:rowOff>
    </xdr:to>
    <xdr:sp macro="" textlink="">
      <xdr:nvSpPr>
        <xdr:cNvPr id="705" name="楕円 704"/>
        <xdr:cNvSpPr/>
      </xdr:nvSpPr>
      <xdr:spPr>
        <a:xfrm>
          <a:off x="136525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171434</xdr:rowOff>
    </xdr:from>
    <xdr:ext cx="534377" cy="259045"/>
    <xdr:sp macro="" textlink="">
      <xdr:nvSpPr>
        <xdr:cNvPr id="706" name="テキスト ボックス 705"/>
        <xdr:cNvSpPr txBox="1"/>
      </xdr:nvSpPr>
      <xdr:spPr>
        <a:xfrm>
          <a:off x="13436111" y="164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99684</xdr:rowOff>
    </xdr:from>
    <xdr:to>
      <xdr:col>67</xdr:col>
      <xdr:colOff>101600</xdr:colOff>
      <xdr:row>98</xdr:row>
      <xdr:rowOff>29834</xdr:rowOff>
    </xdr:to>
    <xdr:sp macro="" textlink="">
      <xdr:nvSpPr>
        <xdr:cNvPr id="707" name="楕円 706"/>
        <xdr:cNvSpPr/>
      </xdr:nvSpPr>
      <xdr:spPr>
        <a:xfrm>
          <a:off x="12763500" y="167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20961</xdr:rowOff>
    </xdr:from>
    <xdr:ext cx="469744" cy="259045"/>
    <xdr:sp macro="" textlink="">
      <xdr:nvSpPr>
        <xdr:cNvPr id="708" name="テキスト ボックス 707"/>
        <xdr:cNvSpPr txBox="1"/>
      </xdr:nvSpPr>
      <xdr:spPr>
        <a:xfrm>
          <a:off x="12579428" y="168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168138</xdr:rowOff>
    </xdr:from>
    <xdr:to>
      <xdr:col>116</xdr:col>
      <xdr:colOff>63500</xdr:colOff>
      <xdr:row>38</xdr:row>
      <xdr:rowOff>73680</xdr:rowOff>
    </xdr:to>
    <xdr:cxnSp macro="">
      <xdr:nvCxnSpPr>
        <xdr:cNvPr id="735" name="直線コネクタ 734"/>
        <xdr:cNvCxnSpPr/>
      </xdr:nvCxnSpPr>
      <xdr:spPr>
        <a:xfrm flipV="1">
          <a:off x="21323300" y="6511788"/>
          <a:ext cx="8382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73680</xdr:rowOff>
    </xdr:from>
    <xdr:to>
      <xdr:col>111</xdr:col>
      <xdr:colOff>177800</xdr:colOff>
      <xdr:row>38</xdr:row>
      <xdr:rowOff>139700</xdr:rowOff>
    </xdr:to>
    <xdr:cxnSp macro="">
      <xdr:nvCxnSpPr>
        <xdr:cNvPr id="738" name="直線コネクタ 737"/>
        <xdr:cNvCxnSpPr/>
      </xdr:nvCxnSpPr>
      <xdr:spPr>
        <a:xfrm flipV="1">
          <a:off x="20434300" y="6588780"/>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117338</xdr:rowOff>
    </xdr:from>
    <xdr:to>
      <xdr:col>116</xdr:col>
      <xdr:colOff>114300</xdr:colOff>
      <xdr:row>38</xdr:row>
      <xdr:rowOff>47488</xdr:rowOff>
    </xdr:to>
    <xdr:sp macro="" textlink="">
      <xdr:nvSpPr>
        <xdr:cNvPr id="754" name="楕円 753"/>
        <xdr:cNvSpPr/>
      </xdr:nvSpPr>
      <xdr:spPr>
        <a:xfrm>
          <a:off x="22110700" y="64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140215</xdr:rowOff>
    </xdr:from>
    <xdr:ext cx="469744" cy="259045"/>
    <xdr:sp macro="" textlink="">
      <xdr:nvSpPr>
        <xdr:cNvPr id="755" name="投資及び出資金該当値テキスト"/>
        <xdr:cNvSpPr txBox="1"/>
      </xdr:nvSpPr>
      <xdr:spPr>
        <a:xfrm>
          <a:off x="22212300" y="631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22880</xdr:rowOff>
    </xdr:from>
    <xdr:to>
      <xdr:col>112</xdr:col>
      <xdr:colOff>38100</xdr:colOff>
      <xdr:row>38</xdr:row>
      <xdr:rowOff>124480</xdr:rowOff>
    </xdr:to>
    <xdr:sp macro="" textlink="">
      <xdr:nvSpPr>
        <xdr:cNvPr id="756" name="楕円 755"/>
        <xdr:cNvSpPr/>
      </xdr:nvSpPr>
      <xdr:spPr>
        <a:xfrm>
          <a:off x="21272500" y="6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115607</xdr:rowOff>
    </xdr:from>
    <xdr:ext cx="469744" cy="259045"/>
    <xdr:sp macro="" textlink="">
      <xdr:nvSpPr>
        <xdr:cNvPr id="757" name="テキスト ボックス 756"/>
        <xdr:cNvSpPr txBox="1"/>
      </xdr:nvSpPr>
      <xdr:spPr>
        <a:xfrm>
          <a:off x="21088428"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89591</xdr:rowOff>
    </xdr:from>
    <xdr:to>
      <xdr:col>116</xdr:col>
      <xdr:colOff>63500</xdr:colOff>
      <xdr:row>58</xdr:row>
      <xdr:rowOff>93797</xdr:rowOff>
    </xdr:to>
    <xdr:cxnSp macro="">
      <xdr:nvCxnSpPr>
        <xdr:cNvPr id="790" name="直線コネクタ 789"/>
        <xdr:cNvCxnSpPr/>
      </xdr:nvCxnSpPr>
      <xdr:spPr>
        <a:xfrm flipV="1">
          <a:off x="21323300" y="10033691"/>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93797</xdr:rowOff>
    </xdr:from>
    <xdr:to>
      <xdr:col>111</xdr:col>
      <xdr:colOff>177800</xdr:colOff>
      <xdr:row>58</xdr:row>
      <xdr:rowOff>135403</xdr:rowOff>
    </xdr:to>
    <xdr:cxnSp macro="">
      <xdr:nvCxnSpPr>
        <xdr:cNvPr id="793" name="直線コネクタ 792"/>
        <xdr:cNvCxnSpPr/>
      </xdr:nvCxnSpPr>
      <xdr:spPr>
        <a:xfrm flipV="1">
          <a:off x="20434300" y="10037897"/>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133756</xdr:rowOff>
    </xdr:from>
    <xdr:to>
      <xdr:col>107</xdr:col>
      <xdr:colOff>50800</xdr:colOff>
      <xdr:row>58</xdr:row>
      <xdr:rowOff>135403</xdr:rowOff>
    </xdr:to>
    <xdr:cxnSp macro="">
      <xdr:nvCxnSpPr>
        <xdr:cNvPr id="796" name="直線コネクタ 795"/>
        <xdr:cNvCxnSpPr/>
      </xdr:nvCxnSpPr>
      <xdr:spPr>
        <a:xfrm>
          <a:off x="19545300" y="1007785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133756</xdr:rowOff>
    </xdr:to>
    <xdr:cxnSp macro="">
      <xdr:nvCxnSpPr>
        <xdr:cNvPr id="799" name="直線コネクタ 798"/>
        <xdr:cNvCxnSpPr/>
      </xdr:nvCxnSpPr>
      <xdr:spPr>
        <a:xfrm>
          <a:off x="18656300" y="1007698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38791</xdr:rowOff>
    </xdr:from>
    <xdr:to>
      <xdr:col>116</xdr:col>
      <xdr:colOff>114300</xdr:colOff>
      <xdr:row>58</xdr:row>
      <xdr:rowOff>140391</xdr:rowOff>
    </xdr:to>
    <xdr:sp macro="" textlink="">
      <xdr:nvSpPr>
        <xdr:cNvPr id="809" name="楕円 808"/>
        <xdr:cNvSpPr/>
      </xdr:nvSpPr>
      <xdr:spPr>
        <a:xfrm>
          <a:off x="22110700" y="99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125168</xdr:rowOff>
    </xdr:from>
    <xdr:ext cx="469744" cy="259045"/>
    <xdr:sp macro="" textlink="">
      <xdr:nvSpPr>
        <xdr:cNvPr id="810" name="貸付金該当値テキスト"/>
        <xdr:cNvSpPr txBox="1"/>
      </xdr:nvSpPr>
      <xdr:spPr>
        <a:xfrm>
          <a:off x="22212300" y="989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42997</xdr:rowOff>
    </xdr:from>
    <xdr:to>
      <xdr:col>112</xdr:col>
      <xdr:colOff>38100</xdr:colOff>
      <xdr:row>58</xdr:row>
      <xdr:rowOff>144597</xdr:rowOff>
    </xdr:to>
    <xdr:sp macro="" textlink="">
      <xdr:nvSpPr>
        <xdr:cNvPr id="811" name="楕円 810"/>
        <xdr:cNvSpPr/>
      </xdr:nvSpPr>
      <xdr:spPr>
        <a:xfrm>
          <a:off x="21272500" y="9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135724</xdr:rowOff>
    </xdr:from>
    <xdr:ext cx="469744" cy="259045"/>
    <xdr:sp macro="" textlink="">
      <xdr:nvSpPr>
        <xdr:cNvPr id="812" name="テキスト ボックス 811"/>
        <xdr:cNvSpPr txBox="1"/>
      </xdr:nvSpPr>
      <xdr:spPr>
        <a:xfrm>
          <a:off x="21088428" y="10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84603</xdr:rowOff>
    </xdr:from>
    <xdr:to>
      <xdr:col>107</xdr:col>
      <xdr:colOff>101600</xdr:colOff>
      <xdr:row>59</xdr:row>
      <xdr:rowOff>14753</xdr:rowOff>
    </xdr:to>
    <xdr:sp macro="" textlink="">
      <xdr:nvSpPr>
        <xdr:cNvPr id="813" name="楕円 812"/>
        <xdr:cNvSpPr/>
      </xdr:nvSpPr>
      <xdr:spPr>
        <a:xfrm>
          <a:off x="20383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5880</xdr:rowOff>
    </xdr:from>
    <xdr:ext cx="313932" cy="259045"/>
    <xdr:sp macro="" textlink="">
      <xdr:nvSpPr>
        <xdr:cNvPr id="814" name="テキスト ボックス 813"/>
        <xdr:cNvSpPr txBox="1"/>
      </xdr:nvSpPr>
      <xdr:spPr>
        <a:xfrm>
          <a:off x="20277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82956</xdr:rowOff>
    </xdr:from>
    <xdr:to>
      <xdr:col>102</xdr:col>
      <xdr:colOff>165100</xdr:colOff>
      <xdr:row>59</xdr:row>
      <xdr:rowOff>13106</xdr:rowOff>
    </xdr:to>
    <xdr:sp macro="" textlink="">
      <xdr:nvSpPr>
        <xdr:cNvPr id="815" name="楕円 814"/>
        <xdr:cNvSpPr/>
      </xdr:nvSpPr>
      <xdr:spPr>
        <a:xfrm>
          <a:off x="19494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4233</xdr:rowOff>
    </xdr:from>
    <xdr:ext cx="378565" cy="259045"/>
    <xdr:sp macro="" textlink="">
      <xdr:nvSpPr>
        <xdr:cNvPr id="816" name="テキスト ボックス 815"/>
        <xdr:cNvSpPr txBox="1"/>
      </xdr:nvSpPr>
      <xdr:spPr>
        <a:xfrm>
          <a:off x="19356017" y="101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82088</xdr:rowOff>
    </xdr:from>
    <xdr:to>
      <xdr:col>98</xdr:col>
      <xdr:colOff>38100</xdr:colOff>
      <xdr:row>59</xdr:row>
      <xdr:rowOff>12238</xdr:rowOff>
    </xdr:to>
    <xdr:sp macro="" textlink="">
      <xdr:nvSpPr>
        <xdr:cNvPr id="817" name="楕円 816"/>
        <xdr:cNvSpPr/>
      </xdr:nvSpPr>
      <xdr:spPr>
        <a:xfrm>
          <a:off x="18605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3365</xdr:rowOff>
    </xdr:from>
    <xdr:ext cx="378565" cy="259045"/>
    <xdr:sp macro="" textlink="">
      <xdr:nvSpPr>
        <xdr:cNvPr id="818" name="テキスト ボックス 817"/>
        <xdr:cNvSpPr txBox="1"/>
      </xdr:nvSpPr>
      <xdr:spPr>
        <a:xfrm>
          <a:off x="18467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31629</xdr:rowOff>
    </xdr:from>
    <xdr:to>
      <xdr:col>116</xdr:col>
      <xdr:colOff>63500</xdr:colOff>
      <xdr:row>78</xdr:row>
      <xdr:rowOff>42011</xdr:rowOff>
    </xdr:to>
    <xdr:cxnSp macro="">
      <xdr:nvCxnSpPr>
        <xdr:cNvPr id="848" name="直線コネクタ 847"/>
        <xdr:cNvCxnSpPr/>
      </xdr:nvCxnSpPr>
      <xdr:spPr>
        <a:xfrm flipV="1">
          <a:off x="21323300" y="13404729"/>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80550</xdr:rowOff>
    </xdr:from>
    <xdr:to>
      <xdr:col>111</xdr:col>
      <xdr:colOff>177800</xdr:colOff>
      <xdr:row>78</xdr:row>
      <xdr:rowOff>42011</xdr:rowOff>
    </xdr:to>
    <xdr:cxnSp macro="">
      <xdr:nvCxnSpPr>
        <xdr:cNvPr id="851" name="直線コネクタ 850"/>
        <xdr:cNvCxnSpPr/>
      </xdr:nvCxnSpPr>
      <xdr:spPr>
        <a:xfrm>
          <a:off x="20434300" y="13110750"/>
          <a:ext cx="889000" cy="30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80550</xdr:rowOff>
    </xdr:from>
    <xdr:to>
      <xdr:col>107</xdr:col>
      <xdr:colOff>50800</xdr:colOff>
      <xdr:row>77</xdr:row>
      <xdr:rowOff>101048</xdr:rowOff>
    </xdr:to>
    <xdr:cxnSp macro="">
      <xdr:nvCxnSpPr>
        <xdr:cNvPr id="854" name="直線コネクタ 853"/>
        <xdr:cNvCxnSpPr/>
      </xdr:nvCxnSpPr>
      <xdr:spPr>
        <a:xfrm flipV="1">
          <a:off x="19545300" y="1311075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101048</xdr:rowOff>
    </xdr:from>
    <xdr:to>
      <xdr:col>102</xdr:col>
      <xdr:colOff>114300</xdr:colOff>
      <xdr:row>77</xdr:row>
      <xdr:rowOff>142824</xdr:rowOff>
    </xdr:to>
    <xdr:cxnSp macro="">
      <xdr:nvCxnSpPr>
        <xdr:cNvPr id="857" name="直線コネクタ 856"/>
        <xdr:cNvCxnSpPr/>
      </xdr:nvCxnSpPr>
      <xdr:spPr>
        <a:xfrm flipV="1">
          <a:off x="18656300" y="13302698"/>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152279</xdr:rowOff>
    </xdr:from>
    <xdr:to>
      <xdr:col>116</xdr:col>
      <xdr:colOff>114300</xdr:colOff>
      <xdr:row>78</xdr:row>
      <xdr:rowOff>82429</xdr:rowOff>
    </xdr:to>
    <xdr:sp macro="" textlink="">
      <xdr:nvSpPr>
        <xdr:cNvPr id="867" name="楕円 866"/>
        <xdr:cNvSpPr/>
      </xdr:nvSpPr>
      <xdr:spPr>
        <a:xfrm>
          <a:off x="22110700" y="13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130706</xdr:rowOff>
    </xdr:from>
    <xdr:ext cx="534377" cy="259045"/>
    <xdr:sp macro="" textlink="">
      <xdr:nvSpPr>
        <xdr:cNvPr id="868" name="繰出金該当値テキスト"/>
        <xdr:cNvSpPr txBox="1"/>
      </xdr:nvSpPr>
      <xdr:spPr>
        <a:xfrm>
          <a:off x="22212300" y="133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162661</xdr:rowOff>
    </xdr:from>
    <xdr:to>
      <xdr:col>112</xdr:col>
      <xdr:colOff>38100</xdr:colOff>
      <xdr:row>78</xdr:row>
      <xdr:rowOff>92811</xdr:rowOff>
    </xdr:to>
    <xdr:sp macro="" textlink="">
      <xdr:nvSpPr>
        <xdr:cNvPr id="869" name="楕円 868"/>
        <xdr:cNvSpPr/>
      </xdr:nvSpPr>
      <xdr:spPr>
        <a:xfrm>
          <a:off x="21272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83938</xdr:rowOff>
    </xdr:from>
    <xdr:ext cx="534377" cy="259045"/>
    <xdr:sp macro="" textlink="">
      <xdr:nvSpPr>
        <xdr:cNvPr id="870" name="テキスト ボックス 869"/>
        <xdr:cNvSpPr txBox="1"/>
      </xdr:nvSpPr>
      <xdr:spPr>
        <a:xfrm>
          <a:off x="21056111" y="134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29750</xdr:rowOff>
    </xdr:from>
    <xdr:to>
      <xdr:col>107</xdr:col>
      <xdr:colOff>101600</xdr:colOff>
      <xdr:row>76</xdr:row>
      <xdr:rowOff>131350</xdr:rowOff>
    </xdr:to>
    <xdr:sp macro="" textlink="">
      <xdr:nvSpPr>
        <xdr:cNvPr id="871" name="楕円 870"/>
        <xdr:cNvSpPr/>
      </xdr:nvSpPr>
      <xdr:spPr>
        <a:xfrm>
          <a:off x="20383500" y="130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122477</xdr:rowOff>
    </xdr:from>
    <xdr:ext cx="534377" cy="259045"/>
    <xdr:sp macro="" textlink="">
      <xdr:nvSpPr>
        <xdr:cNvPr id="872" name="テキスト ボックス 871"/>
        <xdr:cNvSpPr txBox="1"/>
      </xdr:nvSpPr>
      <xdr:spPr>
        <a:xfrm>
          <a:off x="20167111" y="131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50248</xdr:rowOff>
    </xdr:from>
    <xdr:to>
      <xdr:col>102</xdr:col>
      <xdr:colOff>165100</xdr:colOff>
      <xdr:row>77</xdr:row>
      <xdr:rowOff>151848</xdr:rowOff>
    </xdr:to>
    <xdr:sp macro="" textlink="">
      <xdr:nvSpPr>
        <xdr:cNvPr id="873" name="楕円 872"/>
        <xdr:cNvSpPr/>
      </xdr:nvSpPr>
      <xdr:spPr>
        <a:xfrm>
          <a:off x="19494500" y="13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142975</xdr:rowOff>
    </xdr:from>
    <xdr:ext cx="534377" cy="259045"/>
    <xdr:sp macro="" textlink="">
      <xdr:nvSpPr>
        <xdr:cNvPr id="874" name="テキスト ボックス 873"/>
        <xdr:cNvSpPr txBox="1"/>
      </xdr:nvSpPr>
      <xdr:spPr>
        <a:xfrm>
          <a:off x="19278111" y="13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92024</xdr:rowOff>
    </xdr:from>
    <xdr:to>
      <xdr:col>98</xdr:col>
      <xdr:colOff>38100</xdr:colOff>
      <xdr:row>78</xdr:row>
      <xdr:rowOff>22174</xdr:rowOff>
    </xdr:to>
    <xdr:sp macro="" textlink="">
      <xdr:nvSpPr>
        <xdr:cNvPr id="875" name="楕円 874"/>
        <xdr:cNvSpPr/>
      </xdr:nvSpPr>
      <xdr:spPr>
        <a:xfrm>
          <a:off x="18605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13301</xdr:rowOff>
    </xdr:from>
    <xdr:ext cx="534377" cy="259045"/>
    <xdr:sp macro="" textlink="">
      <xdr:nvSpPr>
        <xdr:cNvPr id="876" name="テキスト ボックス 875"/>
        <xdr:cNvSpPr txBox="1"/>
      </xdr:nvSpPr>
      <xdr:spPr>
        <a:xfrm>
          <a:off x="18389111" y="133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379,810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定期昇給や人勧の影響</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が影響して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75,906</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％減）となっており、貧困対策や就労支援の結果等による生活保護費の減少や臨時福祉給付金の終了によるものである。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27,359</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％減）となっており、旧クリーンセンター解体工事や野洲駅前北口整備工事の完了により減少したものである。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50,828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％減）となっており、平成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年度における市民活動拠点用地売り払いによる公共用地先行取得等事業債の繰上償還が影響している。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51,096
50,478
80.14
19,935,402
19,406,748
481,013
12,228,670
26,167,879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4173</xdr:rowOff>
    </xdr:from>
    <xdr:to>
      <xdr:col>24</xdr:col>
      <xdr:colOff>63500</xdr:colOff>
      <xdr:row>39</xdr:row>
      <xdr:rowOff>67854</xdr:rowOff>
    </xdr:to>
    <xdr:cxnSp macro="">
      <xdr:nvCxnSpPr>
        <xdr:cNvPr id="63" name="直線コネクタ 62"/>
        <xdr:cNvCxnSpPr/>
      </xdr:nvCxnSpPr>
      <xdr:spPr>
        <a:xfrm flipV="1">
          <a:off x="3797300" y="669072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7438</xdr:rowOff>
    </xdr:from>
    <xdr:to>
      <xdr:col>19</xdr:col>
      <xdr:colOff>177800</xdr:colOff>
      <xdr:row>39</xdr:row>
      <xdr:rowOff>67854</xdr:rowOff>
    </xdr:to>
    <xdr:cxnSp macro="">
      <xdr:nvCxnSpPr>
        <xdr:cNvPr id="66" name="直線コネクタ 65"/>
        <xdr:cNvCxnSpPr/>
      </xdr:nvCxnSpPr>
      <xdr:spPr>
        <a:xfrm>
          <a:off x="2908300" y="669398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83203</xdr:rowOff>
    </xdr:from>
    <xdr:to>
      <xdr:col>15</xdr:col>
      <xdr:colOff>50800</xdr:colOff>
      <xdr:row>39</xdr:row>
      <xdr:rowOff>7438</xdr:rowOff>
    </xdr:to>
    <xdr:cxnSp macro="">
      <xdr:nvCxnSpPr>
        <xdr:cNvPr id="69" name="直線コネクタ 68"/>
        <xdr:cNvCxnSpPr/>
      </xdr:nvCxnSpPr>
      <xdr:spPr>
        <a:xfrm>
          <a:off x="2019300" y="6598303"/>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83203</xdr:rowOff>
    </xdr:from>
    <xdr:to>
      <xdr:col>10</xdr:col>
      <xdr:colOff>114300</xdr:colOff>
      <xdr:row>38</xdr:row>
      <xdr:rowOff>92347</xdr:rowOff>
    </xdr:to>
    <xdr:cxnSp macro="">
      <xdr:nvCxnSpPr>
        <xdr:cNvPr id="72" name="直線コネクタ 71"/>
        <xdr:cNvCxnSpPr/>
      </xdr:nvCxnSpPr>
      <xdr:spPr>
        <a:xfrm flipV="1">
          <a:off x="1130300" y="659830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124823</xdr:rowOff>
    </xdr:from>
    <xdr:to>
      <xdr:col>24</xdr:col>
      <xdr:colOff>114300</xdr:colOff>
      <xdr:row>39</xdr:row>
      <xdr:rowOff>54973</xdr:rowOff>
    </xdr:to>
    <xdr:sp macro="" textlink="">
      <xdr:nvSpPr>
        <xdr:cNvPr id="82" name="楕円 81"/>
        <xdr:cNvSpPr/>
      </xdr:nvSpPr>
      <xdr:spPr>
        <a:xfrm>
          <a:off x="45847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39750</xdr:rowOff>
    </xdr:from>
    <xdr:ext cx="469744" cy="259045"/>
    <xdr:sp macro="" textlink="">
      <xdr:nvSpPr>
        <xdr:cNvPr id="83" name="議会費該当値テキスト"/>
        <xdr:cNvSpPr txBox="1"/>
      </xdr:nvSpPr>
      <xdr:spPr>
        <a:xfrm>
          <a:off x="4686300" y="655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17054</xdr:rowOff>
    </xdr:from>
    <xdr:to>
      <xdr:col>20</xdr:col>
      <xdr:colOff>38100</xdr:colOff>
      <xdr:row>39</xdr:row>
      <xdr:rowOff>118654</xdr:rowOff>
    </xdr:to>
    <xdr:sp macro="" textlink="">
      <xdr:nvSpPr>
        <xdr:cNvPr id="84" name="楕円 83"/>
        <xdr:cNvSpPr/>
      </xdr:nvSpPr>
      <xdr:spPr>
        <a:xfrm>
          <a:off x="3746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109781</xdr:rowOff>
    </xdr:from>
    <xdr:ext cx="469744" cy="259045"/>
    <xdr:sp macro="" textlink="">
      <xdr:nvSpPr>
        <xdr:cNvPr id="85" name="テキスト ボックス 84"/>
        <xdr:cNvSpPr txBox="1"/>
      </xdr:nvSpPr>
      <xdr:spPr>
        <a:xfrm>
          <a:off x="3562428" y="67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128088</xdr:rowOff>
    </xdr:from>
    <xdr:to>
      <xdr:col>15</xdr:col>
      <xdr:colOff>101600</xdr:colOff>
      <xdr:row>39</xdr:row>
      <xdr:rowOff>58238</xdr:rowOff>
    </xdr:to>
    <xdr:sp macro="" textlink="">
      <xdr:nvSpPr>
        <xdr:cNvPr id="86" name="楕円 85"/>
        <xdr:cNvSpPr/>
      </xdr:nvSpPr>
      <xdr:spPr>
        <a:xfrm>
          <a:off x="2857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49365</xdr:rowOff>
    </xdr:from>
    <xdr:ext cx="469744" cy="259045"/>
    <xdr:sp macro="" textlink="">
      <xdr:nvSpPr>
        <xdr:cNvPr id="87" name="テキスト ボックス 86"/>
        <xdr:cNvSpPr txBox="1"/>
      </xdr:nvSpPr>
      <xdr:spPr>
        <a:xfrm>
          <a:off x="2673428" y="673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32403</xdr:rowOff>
    </xdr:from>
    <xdr:to>
      <xdr:col>10</xdr:col>
      <xdr:colOff>165100</xdr:colOff>
      <xdr:row>38</xdr:row>
      <xdr:rowOff>134003</xdr:rowOff>
    </xdr:to>
    <xdr:sp macro="" textlink="">
      <xdr:nvSpPr>
        <xdr:cNvPr id="88" name="楕円 87"/>
        <xdr:cNvSpPr/>
      </xdr:nvSpPr>
      <xdr:spPr>
        <a:xfrm>
          <a:off x="196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125130</xdr:rowOff>
    </xdr:from>
    <xdr:ext cx="469744" cy="259045"/>
    <xdr:sp macro="" textlink="">
      <xdr:nvSpPr>
        <xdr:cNvPr id="89" name="テキスト ボックス 88"/>
        <xdr:cNvSpPr txBox="1"/>
      </xdr:nvSpPr>
      <xdr:spPr>
        <a:xfrm>
          <a:off x="1784428" y="66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41547</xdr:rowOff>
    </xdr:from>
    <xdr:to>
      <xdr:col>6</xdr:col>
      <xdr:colOff>38100</xdr:colOff>
      <xdr:row>38</xdr:row>
      <xdr:rowOff>143147</xdr:rowOff>
    </xdr:to>
    <xdr:sp macro="" textlink="">
      <xdr:nvSpPr>
        <xdr:cNvPr id="90" name="楕円 89"/>
        <xdr:cNvSpPr/>
      </xdr:nvSpPr>
      <xdr:spPr>
        <a:xfrm>
          <a:off x="1079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134274</xdr:rowOff>
    </xdr:from>
    <xdr:ext cx="469744" cy="259045"/>
    <xdr:sp macro="" textlink="">
      <xdr:nvSpPr>
        <xdr:cNvPr id="91" name="テキスト ボックス 90"/>
        <xdr:cNvSpPr txBox="1"/>
      </xdr:nvSpPr>
      <xdr:spPr>
        <a:xfrm>
          <a:off x="895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41410</xdr:rowOff>
    </xdr:from>
    <xdr:to>
      <xdr:col>24</xdr:col>
      <xdr:colOff>63500</xdr:colOff>
      <xdr:row>58</xdr:row>
      <xdr:rowOff>47117</xdr:rowOff>
    </xdr:to>
    <xdr:cxnSp macro="">
      <xdr:nvCxnSpPr>
        <xdr:cNvPr id="120" name="直線コネクタ 119"/>
        <xdr:cNvCxnSpPr/>
      </xdr:nvCxnSpPr>
      <xdr:spPr>
        <a:xfrm>
          <a:off x="3797300" y="9985510"/>
          <a:ext cx="8382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39085</xdr:rowOff>
    </xdr:from>
    <xdr:to>
      <xdr:col>19</xdr:col>
      <xdr:colOff>177800</xdr:colOff>
      <xdr:row>58</xdr:row>
      <xdr:rowOff>41410</xdr:rowOff>
    </xdr:to>
    <xdr:cxnSp macro="">
      <xdr:nvCxnSpPr>
        <xdr:cNvPr id="123" name="直線コネクタ 122"/>
        <xdr:cNvCxnSpPr/>
      </xdr:nvCxnSpPr>
      <xdr:spPr>
        <a:xfrm>
          <a:off x="2908300" y="998318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xdr:rowOff>
    </xdr:from>
    <xdr:to>
      <xdr:col>15</xdr:col>
      <xdr:colOff>50800</xdr:colOff>
      <xdr:row>58</xdr:row>
      <xdr:rowOff>39085</xdr:rowOff>
    </xdr:to>
    <xdr:cxnSp macro="">
      <xdr:nvCxnSpPr>
        <xdr:cNvPr id="126" name="直線コネクタ 125"/>
        <xdr:cNvCxnSpPr/>
      </xdr:nvCxnSpPr>
      <xdr:spPr>
        <a:xfrm>
          <a:off x="2019300" y="9944247"/>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xdr:rowOff>
    </xdr:from>
    <xdr:to>
      <xdr:col>10</xdr:col>
      <xdr:colOff>114300</xdr:colOff>
      <xdr:row>58</xdr:row>
      <xdr:rowOff>29789</xdr:rowOff>
    </xdr:to>
    <xdr:cxnSp macro="">
      <xdr:nvCxnSpPr>
        <xdr:cNvPr id="129" name="直線コネクタ 128"/>
        <xdr:cNvCxnSpPr/>
      </xdr:nvCxnSpPr>
      <xdr:spPr>
        <a:xfrm flipV="1">
          <a:off x="1130300" y="9944247"/>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167767</xdr:rowOff>
    </xdr:from>
    <xdr:to>
      <xdr:col>24</xdr:col>
      <xdr:colOff>114300</xdr:colOff>
      <xdr:row>58</xdr:row>
      <xdr:rowOff>97917</xdr:rowOff>
    </xdr:to>
    <xdr:sp macro="" textlink="">
      <xdr:nvSpPr>
        <xdr:cNvPr id="139" name="楕円 138"/>
        <xdr:cNvSpPr/>
      </xdr:nvSpPr>
      <xdr:spPr>
        <a:xfrm>
          <a:off x="45847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82694</xdr:rowOff>
    </xdr:from>
    <xdr:ext cx="534377" cy="259045"/>
    <xdr:sp macro="" textlink="">
      <xdr:nvSpPr>
        <xdr:cNvPr id="140" name="総務費該当値テキスト"/>
        <xdr:cNvSpPr txBox="1"/>
      </xdr:nvSpPr>
      <xdr:spPr>
        <a:xfrm>
          <a:off x="4686300" y="98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162060</xdr:rowOff>
    </xdr:from>
    <xdr:to>
      <xdr:col>20</xdr:col>
      <xdr:colOff>38100</xdr:colOff>
      <xdr:row>58</xdr:row>
      <xdr:rowOff>92210</xdr:rowOff>
    </xdr:to>
    <xdr:sp macro="" textlink="">
      <xdr:nvSpPr>
        <xdr:cNvPr id="141" name="楕円 140"/>
        <xdr:cNvSpPr/>
      </xdr:nvSpPr>
      <xdr:spPr>
        <a:xfrm>
          <a:off x="3746500" y="9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83337</xdr:rowOff>
    </xdr:from>
    <xdr:ext cx="534377" cy="259045"/>
    <xdr:sp macro="" textlink="">
      <xdr:nvSpPr>
        <xdr:cNvPr id="142" name="テキスト ボックス 141"/>
        <xdr:cNvSpPr txBox="1"/>
      </xdr:nvSpPr>
      <xdr:spPr>
        <a:xfrm>
          <a:off x="3530111" y="100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159735</xdr:rowOff>
    </xdr:from>
    <xdr:to>
      <xdr:col>15</xdr:col>
      <xdr:colOff>101600</xdr:colOff>
      <xdr:row>58</xdr:row>
      <xdr:rowOff>89885</xdr:rowOff>
    </xdr:to>
    <xdr:sp macro="" textlink="">
      <xdr:nvSpPr>
        <xdr:cNvPr id="143" name="楕円 142"/>
        <xdr:cNvSpPr/>
      </xdr:nvSpPr>
      <xdr:spPr>
        <a:xfrm>
          <a:off x="2857500" y="9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81012</xdr:rowOff>
    </xdr:from>
    <xdr:ext cx="534377" cy="259045"/>
    <xdr:sp macro="" textlink="">
      <xdr:nvSpPr>
        <xdr:cNvPr id="144" name="テキスト ボックス 143"/>
        <xdr:cNvSpPr txBox="1"/>
      </xdr:nvSpPr>
      <xdr:spPr>
        <a:xfrm>
          <a:off x="2641111" y="100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120797</xdr:rowOff>
    </xdr:from>
    <xdr:to>
      <xdr:col>10</xdr:col>
      <xdr:colOff>165100</xdr:colOff>
      <xdr:row>58</xdr:row>
      <xdr:rowOff>50947</xdr:rowOff>
    </xdr:to>
    <xdr:sp macro="" textlink="">
      <xdr:nvSpPr>
        <xdr:cNvPr id="145" name="楕円 144"/>
        <xdr:cNvSpPr/>
      </xdr:nvSpPr>
      <xdr:spPr>
        <a:xfrm>
          <a:off x="1968500" y="98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42074</xdr:rowOff>
    </xdr:from>
    <xdr:ext cx="534377" cy="259045"/>
    <xdr:sp macro="" textlink="">
      <xdr:nvSpPr>
        <xdr:cNvPr id="146" name="テキスト ボックス 145"/>
        <xdr:cNvSpPr txBox="1"/>
      </xdr:nvSpPr>
      <xdr:spPr>
        <a:xfrm>
          <a:off x="1752111" y="99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150439</xdr:rowOff>
    </xdr:from>
    <xdr:to>
      <xdr:col>6</xdr:col>
      <xdr:colOff>38100</xdr:colOff>
      <xdr:row>58</xdr:row>
      <xdr:rowOff>80589</xdr:rowOff>
    </xdr:to>
    <xdr:sp macro="" textlink="">
      <xdr:nvSpPr>
        <xdr:cNvPr id="147" name="楕円 146"/>
        <xdr:cNvSpPr/>
      </xdr:nvSpPr>
      <xdr:spPr>
        <a:xfrm>
          <a:off x="1079500" y="99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71716</xdr:rowOff>
    </xdr:from>
    <xdr:ext cx="534377" cy="259045"/>
    <xdr:sp macro="" textlink="">
      <xdr:nvSpPr>
        <xdr:cNvPr id="148" name="テキスト ボックス 147"/>
        <xdr:cNvSpPr txBox="1"/>
      </xdr:nvSpPr>
      <xdr:spPr>
        <a:xfrm>
          <a:off x="863111" y="100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1603</xdr:rowOff>
    </xdr:from>
    <xdr:to>
      <xdr:col>24</xdr:col>
      <xdr:colOff>63500</xdr:colOff>
      <xdr:row>77</xdr:row>
      <xdr:rowOff>69938</xdr:rowOff>
    </xdr:to>
    <xdr:cxnSp macro="">
      <xdr:nvCxnSpPr>
        <xdr:cNvPr id="178" name="直線コネクタ 177"/>
        <xdr:cNvCxnSpPr/>
      </xdr:nvCxnSpPr>
      <xdr:spPr>
        <a:xfrm flipV="1">
          <a:off x="3797300" y="13203253"/>
          <a:ext cx="838200" cy="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69938</xdr:rowOff>
    </xdr:from>
    <xdr:to>
      <xdr:col>19</xdr:col>
      <xdr:colOff>177800</xdr:colOff>
      <xdr:row>77</xdr:row>
      <xdr:rowOff>96145</xdr:rowOff>
    </xdr:to>
    <xdr:cxnSp macro="">
      <xdr:nvCxnSpPr>
        <xdr:cNvPr id="181" name="直線コネクタ 180"/>
        <xdr:cNvCxnSpPr/>
      </xdr:nvCxnSpPr>
      <xdr:spPr>
        <a:xfrm flipV="1">
          <a:off x="2908300" y="1327158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46279</xdr:rowOff>
    </xdr:from>
    <xdr:to>
      <xdr:col>15</xdr:col>
      <xdr:colOff>50800</xdr:colOff>
      <xdr:row>77</xdr:row>
      <xdr:rowOff>96145</xdr:rowOff>
    </xdr:to>
    <xdr:cxnSp macro="">
      <xdr:nvCxnSpPr>
        <xdr:cNvPr id="184" name="直線コネクタ 183"/>
        <xdr:cNvCxnSpPr/>
      </xdr:nvCxnSpPr>
      <xdr:spPr>
        <a:xfrm>
          <a:off x="2019300" y="13247929"/>
          <a:ext cx="889000" cy="4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46279</xdr:rowOff>
    </xdr:from>
    <xdr:to>
      <xdr:col>10</xdr:col>
      <xdr:colOff>114300</xdr:colOff>
      <xdr:row>77</xdr:row>
      <xdr:rowOff>164205</xdr:rowOff>
    </xdr:to>
    <xdr:cxnSp macro="">
      <xdr:nvCxnSpPr>
        <xdr:cNvPr id="187" name="直線コネクタ 186"/>
        <xdr:cNvCxnSpPr/>
      </xdr:nvCxnSpPr>
      <xdr:spPr>
        <a:xfrm flipV="1">
          <a:off x="1130300" y="13247929"/>
          <a:ext cx="889000" cy="1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122253</xdr:rowOff>
    </xdr:from>
    <xdr:to>
      <xdr:col>24</xdr:col>
      <xdr:colOff>114300</xdr:colOff>
      <xdr:row>77</xdr:row>
      <xdr:rowOff>52403</xdr:rowOff>
    </xdr:to>
    <xdr:sp macro="" textlink="">
      <xdr:nvSpPr>
        <xdr:cNvPr id="197" name="楕円 196"/>
        <xdr:cNvSpPr/>
      </xdr:nvSpPr>
      <xdr:spPr>
        <a:xfrm>
          <a:off x="4584700" y="131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145130</xdr:rowOff>
    </xdr:from>
    <xdr:ext cx="599010" cy="259045"/>
    <xdr:sp macro="" textlink="">
      <xdr:nvSpPr>
        <xdr:cNvPr id="198" name="民生費該当値テキスト"/>
        <xdr:cNvSpPr txBox="1"/>
      </xdr:nvSpPr>
      <xdr:spPr>
        <a:xfrm>
          <a:off x="4686300" y="130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19138</xdr:rowOff>
    </xdr:from>
    <xdr:to>
      <xdr:col>20</xdr:col>
      <xdr:colOff>38100</xdr:colOff>
      <xdr:row>77</xdr:row>
      <xdr:rowOff>120738</xdr:rowOff>
    </xdr:to>
    <xdr:sp macro="" textlink="">
      <xdr:nvSpPr>
        <xdr:cNvPr id="199" name="楕円 198"/>
        <xdr:cNvSpPr/>
      </xdr:nvSpPr>
      <xdr:spPr>
        <a:xfrm>
          <a:off x="3746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111865</xdr:rowOff>
    </xdr:from>
    <xdr:ext cx="599010" cy="259045"/>
    <xdr:sp macro="" textlink="">
      <xdr:nvSpPr>
        <xdr:cNvPr id="200" name="テキスト ボックス 199"/>
        <xdr:cNvSpPr txBox="1"/>
      </xdr:nvSpPr>
      <xdr:spPr>
        <a:xfrm>
          <a:off x="3497795"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45345</xdr:rowOff>
    </xdr:from>
    <xdr:to>
      <xdr:col>15</xdr:col>
      <xdr:colOff>101600</xdr:colOff>
      <xdr:row>77</xdr:row>
      <xdr:rowOff>146945</xdr:rowOff>
    </xdr:to>
    <xdr:sp macro="" textlink="">
      <xdr:nvSpPr>
        <xdr:cNvPr id="201" name="楕円 200"/>
        <xdr:cNvSpPr/>
      </xdr:nvSpPr>
      <xdr:spPr>
        <a:xfrm>
          <a:off x="2857500" y="132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138072</xdr:rowOff>
    </xdr:from>
    <xdr:ext cx="599010" cy="259045"/>
    <xdr:sp macro="" textlink="">
      <xdr:nvSpPr>
        <xdr:cNvPr id="202" name="テキスト ボックス 201"/>
        <xdr:cNvSpPr txBox="1"/>
      </xdr:nvSpPr>
      <xdr:spPr>
        <a:xfrm>
          <a:off x="2608795" y="1333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166929</xdr:rowOff>
    </xdr:from>
    <xdr:to>
      <xdr:col>10</xdr:col>
      <xdr:colOff>165100</xdr:colOff>
      <xdr:row>77</xdr:row>
      <xdr:rowOff>97079</xdr:rowOff>
    </xdr:to>
    <xdr:sp macro="" textlink="">
      <xdr:nvSpPr>
        <xdr:cNvPr id="203" name="楕円 202"/>
        <xdr:cNvSpPr/>
      </xdr:nvSpPr>
      <xdr:spPr>
        <a:xfrm>
          <a:off x="1968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88206</xdr:rowOff>
    </xdr:from>
    <xdr:ext cx="599010" cy="259045"/>
    <xdr:sp macro="" textlink="">
      <xdr:nvSpPr>
        <xdr:cNvPr id="204" name="テキスト ボックス 203"/>
        <xdr:cNvSpPr txBox="1"/>
      </xdr:nvSpPr>
      <xdr:spPr>
        <a:xfrm>
          <a:off x="1719795" y="1328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113405</xdr:rowOff>
    </xdr:from>
    <xdr:to>
      <xdr:col>6</xdr:col>
      <xdr:colOff>38100</xdr:colOff>
      <xdr:row>78</xdr:row>
      <xdr:rowOff>43555</xdr:rowOff>
    </xdr:to>
    <xdr:sp macro="" textlink="">
      <xdr:nvSpPr>
        <xdr:cNvPr id="205" name="楕円 204"/>
        <xdr:cNvSpPr/>
      </xdr:nvSpPr>
      <xdr:spPr>
        <a:xfrm>
          <a:off x="1079500" y="13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34682</xdr:rowOff>
    </xdr:from>
    <xdr:ext cx="599010" cy="259045"/>
    <xdr:sp macro="" textlink="">
      <xdr:nvSpPr>
        <xdr:cNvPr id="206" name="テキスト ボックス 205"/>
        <xdr:cNvSpPr txBox="1"/>
      </xdr:nvSpPr>
      <xdr:spPr>
        <a:xfrm>
          <a:off x="830795" y="1340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5925</xdr:rowOff>
    </xdr:from>
    <xdr:to>
      <xdr:col>24</xdr:col>
      <xdr:colOff>63500</xdr:colOff>
      <xdr:row>97</xdr:row>
      <xdr:rowOff>70586</xdr:rowOff>
    </xdr:to>
    <xdr:cxnSp macro="">
      <xdr:nvCxnSpPr>
        <xdr:cNvPr id="237" name="直線コネクタ 236"/>
        <xdr:cNvCxnSpPr/>
      </xdr:nvCxnSpPr>
      <xdr:spPr>
        <a:xfrm>
          <a:off x="3797300" y="16636575"/>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93098</xdr:rowOff>
    </xdr:from>
    <xdr:to>
      <xdr:col>19</xdr:col>
      <xdr:colOff>177800</xdr:colOff>
      <xdr:row>97</xdr:row>
      <xdr:rowOff>5925</xdr:rowOff>
    </xdr:to>
    <xdr:cxnSp macro="">
      <xdr:nvCxnSpPr>
        <xdr:cNvPr id="240" name="直線コネクタ 239"/>
        <xdr:cNvCxnSpPr/>
      </xdr:nvCxnSpPr>
      <xdr:spPr>
        <a:xfrm>
          <a:off x="2908300" y="16552298"/>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156474</xdr:rowOff>
    </xdr:from>
    <xdr:to>
      <xdr:col>15</xdr:col>
      <xdr:colOff>50800</xdr:colOff>
      <xdr:row>96</xdr:row>
      <xdr:rowOff>93098</xdr:rowOff>
    </xdr:to>
    <xdr:cxnSp macro="">
      <xdr:nvCxnSpPr>
        <xdr:cNvPr id="243" name="直線コネクタ 242"/>
        <xdr:cNvCxnSpPr/>
      </xdr:nvCxnSpPr>
      <xdr:spPr>
        <a:xfrm>
          <a:off x="2019300" y="15929874"/>
          <a:ext cx="889000" cy="6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156474</xdr:rowOff>
    </xdr:from>
    <xdr:to>
      <xdr:col>10</xdr:col>
      <xdr:colOff>114300</xdr:colOff>
      <xdr:row>96</xdr:row>
      <xdr:rowOff>127574</xdr:rowOff>
    </xdr:to>
    <xdr:cxnSp macro="">
      <xdr:nvCxnSpPr>
        <xdr:cNvPr id="246" name="直線コネクタ 245"/>
        <xdr:cNvCxnSpPr/>
      </xdr:nvCxnSpPr>
      <xdr:spPr>
        <a:xfrm flipV="1">
          <a:off x="1130300" y="15929874"/>
          <a:ext cx="889000" cy="65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19786</xdr:rowOff>
    </xdr:from>
    <xdr:to>
      <xdr:col>24</xdr:col>
      <xdr:colOff>114300</xdr:colOff>
      <xdr:row>97</xdr:row>
      <xdr:rowOff>121386</xdr:rowOff>
    </xdr:to>
    <xdr:sp macro="" textlink="">
      <xdr:nvSpPr>
        <xdr:cNvPr id="256" name="楕円 255"/>
        <xdr:cNvSpPr/>
      </xdr:nvSpPr>
      <xdr:spPr>
        <a:xfrm>
          <a:off x="45847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169663</xdr:rowOff>
    </xdr:from>
    <xdr:ext cx="534377" cy="259045"/>
    <xdr:sp macro="" textlink="">
      <xdr:nvSpPr>
        <xdr:cNvPr id="257" name="衛生費該当値テキスト"/>
        <xdr:cNvSpPr txBox="1"/>
      </xdr:nvSpPr>
      <xdr:spPr>
        <a:xfrm>
          <a:off x="4686300" y="166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126575</xdr:rowOff>
    </xdr:from>
    <xdr:to>
      <xdr:col>20</xdr:col>
      <xdr:colOff>38100</xdr:colOff>
      <xdr:row>97</xdr:row>
      <xdr:rowOff>56725</xdr:rowOff>
    </xdr:to>
    <xdr:sp macro="" textlink="">
      <xdr:nvSpPr>
        <xdr:cNvPr id="258" name="楕円 257"/>
        <xdr:cNvSpPr/>
      </xdr:nvSpPr>
      <xdr:spPr>
        <a:xfrm>
          <a:off x="3746500" y="165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47852</xdr:rowOff>
    </xdr:from>
    <xdr:ext cx="534377" cy="259045"/>
    <xdr:sp macro="" textlink="">
      <xdr:nvSpPr>
        <xdr:cNvPr id="259" name="テキスト ボックス 258"/>
        <xdr:cNvSpPr txBox="1"/>
      </xdr:nvSpPr>
      <xdr:spPr>
        <a:xfrm>
          <a:off x="3530111" y="166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42298</xdr:rowOff>
    </xdr:from>
    <xdr:to>
      <xdr:col>15</xdr:col>
      <xdr:colOff>101600</xdr:colOff>
      <xdr:row>96</xdr:row>
      <xdr:rowOff>143898</xdr:rowOff>
    </xdr:to>
    <xdr:sp macro="" textlink="">
      <xdr:nvSpPr>
        <xdr:cNvPr id="260" name="楕円 259"/>
        <xdr:cNvSpPr/>
      </xdr:nvSpPr>
      <xdr:spPr>
        <a:xfrm>
          <a:off x="2857500" y="165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160425</xdr:rowOff>
    </xdr:from>
    <xdr:ext cx="534377" cy="259045"/>
    <xdr:sp macro="" textlink="">
      <xdr:nvSpPr>
        <xdr:cNvPr id="261" name="テキスト ボックス 260"/>
        <xdr:cNvSpPr txBox="1"/>
      </xdr:nvSpPr>
      <xdr:spPr>
        <a:xfrm>
          <a:off x="2641111" y="162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105674</xdr:rowOff>
    </xdr:from>
    <xdr:to>
      <xdr:col>10</xdr:col>
      <xdr:colOff>165100</xdr:colOff>
      <xdr:row>93</xdr:row>
      <xdr:rowOff>35824</xdr:rowOff>
    </xdr:to>
    <xdr:sp macro="" textlink="">
      <xdr:nvSpPr>
        <xdr:cNvPr id="262" name="楕円 261"/>
        <xdr:cNvSpPr/>
      </xdr:nvSpPr>
      <xdr:spPr>
        <a:xfrm>
          <a:off x="1968500" y="158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52351</xdr:rowOff>
    </xdr:from>
    <xdr:ext cx="599010" cy="259045"/>
    <xdr:sp macro="" textlink="">
      <xdr:nvSpPr>
        <xdr:cNvPr id="263" name="テキスト ボックス 262"/>
        <xdr:cNvSpPr txBox="1"/>
      </xdr:nvSpPr>
      <xdr:spPr>
        <a:xfrm>
          <a:off x="1719795" y="1565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76774</xdr:rowOff>
    </xdr:from>
    <xdr:to>
      <xdr:col>6</xdr:col>
      <xdr:colOff>38100</xdr:colOff>
      <xdr:row>97</xdr:row>
      <xdr:rowOff>6924</xdr:rowOff>
    </xdr:to>
    <xdr:sp macro="" textlink="">
      <xdr:nvSpPr>
        <xdr:cNvPr id="264" name="楕円 263"/>
        <xdr:cNvSpPr/>
      </xdr:nvSpPr>
      <xdr:spPr>
        <a:xfrm>
          <a:off x="1079500" y="165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169501</xdr:rowOff>
    </xdr:from>
    <xdr:ext cx="534377" cy="259045"/>
    <xdr:sp macro="" textlink="">
      <xdr:nvSpPr>
        <xdr:cNvPr id="265" name="テキスト ボックス 264"/>
        <xdr:cNvSpPr txBox="1"/>
      </xdr:nvSpPr>
      <xdr:spPr>
        <a:xfrm>
          <a:off x="863111" y="166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159817</xdr:rowOff>
    </xdr:from>
    <xdr:to>
      <xdr:col>55</xdr:col>
      <xdr:colOff>0</xdr:colOff>
      <xdr:row>37</xdr:row>
      <xdr:rowOff>167589</xdr:rowOff>
    </xdr:to>
    <xdr:cxnSp macro="">
      <xdr:nvCxnSpPr>
        <xdr:cNvPr id="292" name="直線コネクタ 291"/>
        <xdr:cNvCxnSpPr/>
      </xdr:nvCxnSpPr>
      <xdr:spPr>
        <a:xfrm flipV="1">
          <a:off x="9639300" y="650346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7112</xdr:rowOff>
    </xdr:to>
    <xdr:cxnSp macro="">
      <xdr:nvCxnSpPr>
        <xdr:cNvPr id="295" name="直線コネクタ 294"/>
        <xdr:cNvCxnSpPr/>
      </xdr:nvCxnSpPr>
      <xdr:spPr>
        <a:xfrm flipV="1">
          <a:off x="8750300" y="651123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133071</xdr:rowOff>
    </xdr:from>
    <xdr:to>
      <xdr:col>45</xdr:col>
      <xdr:colOff>177800</xdr:colOff>
      <xdr:row>38</xdr:row>
      <xdr:rowOff>7112</xdr:rowOff>
    </xdr:to>
    <xdr:cxnSp macro="">
      <xdr:nvCxnSpPr>
        <xdr:cNvPr id="298" name="直線コネクタ 297"/>
        <xdr:cNvCxnSpPr/>
      </xdr:nvCxnSpPr>
      <xdr:spPr>
        <a:xfrm>
          <a:off x="7861300" y="647672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115240</xdr:rowOff>
    </xdr:from>
    <xdr:to>
      <xdr:col>41</xdr:col>
      <xdr:colOff>50800</xdr:colOff>
      <xdr:row>37</xdr:row>
      <xdr:rowOff>133071</xdr:rowOff>
    </xdr:to>
    <xdr:cxnSp macro="">
      <xdr:nvCxnSpPr>
        <xdr:cNvPr id="301" name="直線コネクタ 300"/>
        <xdr:cNvCxnSpPr/>
      </xdr:nvCxnSpPr>
      <xdr:spPr>
        <a:xfrm>
          <a:off x="6972300" y="645889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109017</xdr:rowOff>
    </xdr:from>
    <xdr:to>
      <xdr:col>55</xdr:col>
      <xdr:colOff>50800</xdr:colOff>
      <xdr:row>38</xdr:row>
      <xdr:rowOff>39167</xdr:rowOff>
    </xdr:to>
    <xdr:sp macro="" textlink="">
      <xdr:nvSpPr>
        <xdr:cNvPr id="311" name="楕円 310"/>
        <xdr:cNvSpPr/>
      </xdr:nvSpPr>
      <xdr:spPr>
        <a:xfrm>
          <a:off x="10426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87444</xdr:rowOff>
    </xdr:from>
    <xdr:ext cx="378565" cy="259045"/>
    <xdr:sp macro="" textlink="">
      <xdr:nvSpPr>
        <xdr:cNvPr id="312" name="労働費該当値テキスト"/>
        <xdr:cNvSpPr txBox="1"/>
      </xdr:nvSpPr>
      <xdr:spPr>
        <a:xfrm>
          <a:off x="10528300"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116789</xdr:rowOff>
    </xdr:from>
    <xdr:to>
      <xdr:col>50</xdr:col>
      <xdr:colOff>165100</xdr:colOff>
      <xdr:row>38</xdr:row>
      <xdr:rowOff>46940</xdr:rowOff>
    </xdr:to>
    <xdr:sp macro="" textlink="">
      <xdr:nvSpPr>
        <xdr:cNvPr id="313" name="楕円 312"/>
        <xdr:cNvSpPr/>
      </xdr:nvSpPr>
      <xdr:spPr>
        <a:xfrm>
          <a:off x="9588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38066</xdr:rowOff>
    </xdr:from>
    <xdr:ext cx="378565" cy="259045"/>
    <xdr:sp macro="" textlink="">
      <xdr:nvSpPr>
        <xdr:cNvPr id="314" name="テキスト ボックス 313"/>
        <xdr:cNvSpPr txBox="1"/>
      </xdr:nvSpPr>
      <xdr:spPr>
        <a:xfrm>
          <a:off x="9450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127762</xdr:rowOff>
    </xdr:from>
    <xdr:to>
      <xdr:col>46</xdr:col>
      <xdr:colOff>38100</xdr:colOff>
      <xdr:row>38</xdr:row>
      <xdr:rowOff>57912</xdr:rowOff>
    </xdr:to>
    <xdr:sp macro="" textlink="">
      <xdr:nvSpPr>
        <xdr:cNvPr id="315" name="楕円 314"/>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16" name="テキスト ボックス 315"/>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82271</xdr:rowOff>
    </xdr:from>
    <xdr:to>
      <xdr:col>41</xdr:col>
      <xdr:colOff>101600</xdr:colOff>
      <xdr:row>38</xdr:row>
      <xdr:rowOff>12421</xdr:rowOff>
    </xdr:to>
    <xdr:sp macro="" textlink="">
      <xdr:nvSpPr>
        <xdr:cNvPr id="317" name="楕円 316"/>
        <xdr:cNvSpPr/>
      </xdr:nvSpPr>
      <xdr:spPr>
        <a:xfrm>
          <a:off x="7810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3548</xdr:rowOff>
    </xdr:from>
    <xdr:ext cx="378565" cy="259045"/>
    <xdr:sp macro="" textlink="">
      <xdr:nvSpPr>
        <xdr:cNvPr id="318" name="テキスト ボックス 317"/>
        <xdr:cNvSpPr txBox="1"/>
      </xdr:nvSpPr>
      <xdr:spPr>
        <a:xfrm>
          <a:off x="7672017" y="65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64440</xdr:rowOff>
    </xdr:from>
    <xdr:to>
      <xdr:col>36</xdr:col>
      <xdr:colOff>165100</xdr:colOff>
      <xdr:row>37</xdr:row>
      <xdr:rowOff>166039</xdr:rowOff>
    </xdr:to>
    <xdr:sp macro="" textlink="">
      <xdr:nvSpPr>
        <xdr:cNvPr id="319" name="楕円 318"/>
        <xdr:cNvSpPr/>
      </xdr:nvSpPr>
      <xdr:spPr>
        <a:xfrm>
          <a:off x="6921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157166</xdr:rowOff>
    </xdr:from>
    <xdr:ext cx="378565" cy="259045"/>
    <xdr:sp macro="" textlink="">
      <xdr:nvSpPr>
        <xdr:cNvPr id="320" name="テキスト ボックス 319"/>
        <xdr:cNvSpPr txBox="1"/>
      </xdr:nvSpPr>
      <xdr:spPr>
        <a:xfrm>
          <a:off x="6783017" y="650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129481</xdr:rowOff>
    </xdr:from>
    <xdr:to>
      <xdr:col>55</xdr:col>
      <xdr:colOff>0</xdr:colOff>
      <xdr:row>57</xdr:row>
      <xdr:rowOff>146764</xdr:rowOff>
    </xdr:to>
    <xdr:cxnSp macro="">
      <xdr:nvCxnSpPr>
        <xdr:cNvPr id="347" name="直線コネクタ 346"/>
        <xdr:cNvCxnSpPr/>
      </xdr:nvCxnSpPr>
      <xdr:spPr>
        <a:xfrm flipV="1">
          <a:off x="9639300" y="9902131"/>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132431</xdr:rowOff>
    </xdr:from>
    <xdr:to>
      <xdr:col>50</xdr:col>
      <xdr:colOff>114300</xdr:colOff>
      <xdr:row>57</xdr:row>
      <xdr:rowOff>146764</xdr:rowOff>
    </xdr:to>
    <xdr:cxnSp macro="">
      <xdr:nvCxnSpPr>
        <xdr:cNvPr id="350" name="直線コネクタ 349"/>
        <xdr:cNvCxnSpPr/>
      </xdr:nvCxnSpPr>
      <xdr:spPr>
        <a:xfrm>
          <a:off x="8750300" y="9905081"/>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132431</xdr:rowOff>
    </xdr:from>
    <xdr:to>
      <xdr:col>45</xdr:col>
      <xdr:colOff>177800</xdr:colOff>
      <xdr:row>57</xdr:row>
      <xdr:rowOff>138077</xdr:rowOff>
    </xdr:to>
    <xdr:cxnSp macro="">
      <xdr:nvCxnSpPr>
        <xdr:cNvPr id="353" name="直線コネクタ 352"/>
        <xdr:cNvCxnSpPr/>
      </xdr:nvCxnSpPr>
      <xdr:spPr>
        <a:xfrm flipV="1">
          <a:off x="7861300" y="9905081"/>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138077</xdr:rowOff>
    </xdr:from>
    <xdr:to>
      <xdr:col>41</xdr:col>
      <xdr:colOff>50800</xdr:colOff>
      <xdr:row>57</xdr:row>
      <xdr:rowOff>167338</xdr:rowOff>
    </xdr:to>
    <xdr:cxnSp macro="">
      <xdr:nvCxnSpPr>
        <xdr:cNvPr id="356" name="直線コネクタ 355"/>
        <xdr:cNvCxnSpPr/>
      </xdr:nvCxnSpPr>
      <xdr:spPr>
        <a:xfrm flipV="1">
          <a:off x="6972300" y="9910727"/>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78681</xdr:rowOff>
    </xdr:from>
    <xdr:to>
      <xdr:col>55</xdr:col>
      <xdr:colOff>50800</xdr:colOff>
      <xdr:row>58</xdr:row>
      <xdr:rowOff>8831</xdr:rowOff>
    </xdr:to>
    <xdr:sp macro="" textlink="">
      <xdr:nvSpPr>
        <xdr:cNvPr id="366" name="楕円 365"/>
        <xdr:cNvSpPr/>
      </xdr:nvSpPr>
      <xdr:spPr>
        <a:xfrm>
          <a:off x="10426700" y="98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165058</xdr:rowOff>
    </xdr:from>
    <xdr:ext cx="469744" cy="259045"/>
    <xdr:sp macro="" textlink="">
      <xdr:nvSpPr>
        <xdr:cNvPr id="367" name="農林水産業費該当値テキスト"/>
        <xdr:cNvSpPr txBox="1"/>
      </xdr:nvSpPr>
      <xdr:spPr>
        <a:xfrm>
          <a:off x="10528300" y="976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95964</xdr:rowOff>
    </xdr:from>
    <xdr:to>
      <xdr:col>50</xdr:col>
      <xdr:colOff>165100</xdr:colOff>
      <xdr:row>58</xdr:row>
      <xdr:rowOff>26114</xdr:rowOff>
    </xdr:to>
    <xdr:sp macro="" textlink="">
      <xdr:nvSpPr>
        <xdr:cNvPr id="368" name="楕円 367"/>
        <xdr:cNvSpPr/>
      </xdr:nvSpPr>
      <xdr:spPr>
        <a:xfrm>
          <a:off x="95885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17241</xdr:rowOff>
    </xdr:from>
    <xdr:ext cx="469744" cy="259045"/>
    <xdr:sp macro="" textlink="">
      <xdr:nvSpPr>
        <xdr:cNvPr id="369" name="テキスト ボックス 368"/>
        <xdr:cNvSpPr txBox="1"/>
      </xdr:nvSpPr>
      <xdr:spPr>
        <a:xfrm>
          <a:off x="9404428" y="996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81631</xdr:rowOff>
    </xdr:from>
    <xdr:to>
      <xdr:col>46</xdr:col>
      <xdr:colOff>38100</xdr:colOff>
      <xdr:row>58</xdr:row>
      <xdr:rowOff>11781</xdr:rowOff>
    </xdr:to>
    <xdr:sp macro="" textlink="">
      <xdr:nvSpPr>
        <xdr:cNvPr id="370" name="楕円 369"/>
        <xdr:cNvSpPr/>
      </xdr:nvSpPr>
      <xdr:spPr>
        <a:xfrm>
          <a:off x="8699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2908</xdr:rowOff>
    </xdr:from>
    <xdr:ext cx="469744" cy="259045"/>
    <xdr:sp macro="" textlink="">
      <xdr:nvSpPr>
        <xdr:cNvPr id="371" name="テキスト ボックス 370"/>
        <xdr:cNvSpPr txBox="1"/>
      </xdr:nvSpPr>
      <xdr:spPr>
        <a:xfrm>
          <a:off x="8515428" y="99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87277</xdr:rowOff>
    </xdr:from>
    <xdr:to>
      <xdr:col>41</xdr:col>
      <xdr:colOff>101600</xdr:colOff>
      <xdr:row>58</xdr:row>
      <xdr:rowOff>17427</xdr:rowOff>
    </xdr:to>
    <xdr:sp macro="" textlink="">
      <xdr:nvSpPr>
        <xdr:cNvPr id="372" name="楕円 371"/>
        <xdr:cNvSpPr/>
      </xdr:nvSpPr>
      <xdr:spPr>
        <a:xfrm>
          <a:off x="7810500" y="9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8554</xdr:rowOff>
    </xdr:from>
    <xdr:ext cx="469744" cy="259045"/>
    <xdr:sp macro="" textlink="">
      <xdr:nvSpPr>
        <xdr:cNvPr id="373" name="テキスト ボックス 372"/>
        <xdr:cNvSpPr txBox="1"/>
      </xdr:nvSpPr>
      <xdr:spPr>
        <a:xfrm>
          <a:off x="7626428" y="99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116538</xdr:rowOff>
    </xdr:from>
    <xdr:to>
      <xdr:col>36</xdr:col>
      <xdr:colOff>165100</xdr:colOff>
      <xdr:row>58</xdr:row>
      <xdr:rowOff>46688</xdr:rowOff>
    </xdr:to>
    <xdr:sp macro="" textlink="">
      <xdr:nvSpPr>
        <xdr:cNvPr id="374" name="楕円 373"/>
        <xdr:cNvSpPr/>
      </xdr:nvSpPr>
      <xdr:spPr>
        <a:xfrm>
          <a:off x="6921500" y="98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37815</xdr:rowOff>
    </xdr:from>
    <xdr:ext cx="469744" cy="259045"/>
    <xdr:sp macro="" textlink="">
      <xdr:nvSpPr>
        <xdr:cNvPr id="375" name="テキスト ボックス 374"/>
        <xdr:cNvSpPr txBox="1"/>
      </xdr:nvSpPr>
      <xdr:spPr>
        <a:xfrm>
          <a:off x="6737428" y="998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68697</xdr:rowOff>
    </xdr:from>
    <xdr:to>
      <xdr:col>55</xdr:col>
      <xdr:colOff>0</xdr:colOff>
      <xdr:row>78</xdr:row>
      <xdr:rowOff>70503</xdr:rowOff>
    </xdr:to>
    <xdr:cxnSp macro="">
      <xdr:nvCxnSpPr>
        <xdr:cNvPr id="402" name="直線コネクタ 401"/>
        <xdr:cNvCxnSpPr/>
      </xdr:nvCxnSpPr>
      <xdr:spPr>
        <a:xfrm flipV="1">
          <a:off x="9639300" y="1344179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131197</xdr:rowOff>
    </xdr:from>
    <xdr:to>
      <xdr:col>50</xdr:col>
      <xdr:colOff>114300</xdr:colOff>
      <xdr:row>78</xdr:row>
      <xdr:rowOff>70503</xdr:rowOff>
    </xdr:to>
    <xdr:cxnSp macro="">
      <xdr:nvCxnSpPr>
        <xdr:cNvPr id="405" name="直線コネクタ 404"/>
        <xdr:cNvCxnSpPr/>
      </xdr:nvCxnSpPr>
      <xdr:spPr>
        <a:xfrm>
          <a:off x="8750300" y="13332847"/>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131197</xdr:rowOff>
    </xdr:from>
    <xdr:to>
      <xdr:col>45</xdr:col>
      <xdr:colOff>177800</xdr:colOff>
      <xdr:row>78</xdr:row>
      <xdr:rowOff>46889</xdr:rowOff>
    </xdr:to>
    <xdr:cxnSp macro="">
      <xdr:nvCxnSpPr>
        <xdr:cNvPr id="408" name="直線コネクタ 407"/>
        <xdr:cNvCxnSpPr/>
      </xdr:nvCxnSpPr>
      <xdr:spPr>
        <a:xfrm flipV="1">
          <a:off x="7861300" y="13332847"/>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46889</xdr:rowOff>
    </xdr:from>
    <xdr:to>
      <xdr:col>41</xdr:col>
      <xdr:colOff>50800</xdr:colOff>
      <xdr:row>78</xdr:row>
      <xdr:rowOff>71943</xdr:rowOff>
    </xdr:to>
    <xdr:cxnSp macro="">
      <xdr:nvCxnSpPr>
        <xdr:cNvPr id="411" name="直線コネクタ 410"/>
        <xdr:cNvCxnSpPr/>
      </xdr:nvCxnSpPr>
      <xdr:spPr>
        <a:xfrm flipV="1">
          <a:off x="6972300" y="13419989"/>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17897</xdr:rowOff>
    </xdr:from>
    <xdr:to>
      <xdr:col>55</xdr:col>
      <xdr:colOff>50800</xdr:colOff>
      <xdr:row>78</xdr:row>
      <xdr:rowOff>119497</xdr:rowOff>
    </xdr:to>
    <xdr:sp macro="" textlink="">
      <xdr:nvSpPr>
        <xdr:cNvPr id="421" name="楕円 420"/>
        <xdr:cNvSpPr/>
      </xdr:nvSpPr>
      <xdr:spPr>
        <a:xfrm>
          <a:off x="104267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104274</xdr:rowOff>
    </xdr:from>
    <xdr:ext cx="469744" cy="259045"/>
    <xdr:sp macro="" textlink="">
      <xdr:nvSpPr>
        <xdr:cNvPr id="422" name="商工費該当値テキスト"/>
        <xdr:cNvSpPr txBox="1"/>
      </xdr:nvSpPr>
      <xdr:spPr>
        <a:xfrm>
          <a:off x="10528300" y="133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19703</xdr:rowOff>
    </xdr:from>
    <xdr:to>
      <xdr:col>50</xdr:col>
      <xdr:colOff>165100</xdr:colOff>
      <xdr:row>78</xdr:row>
      <xdr:rowOff>121303</xdr:rowOff>
    </xdr:to>
    <xdr:sp macro="" textlink="">
      <xdr:nvSpPr>
        <xdr:cNvPr id="423" name="楕円 422"/>
        <xdr:cNvSpPr/>
      </xdr:nvSpPr>
      <xdr:spPr>
        <a:xfrm>
          <a:off x="9588500" y="13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112430</xdr:rowOff>
    </xdr:from>
    <xdr:ext cx="469744" cy="259045"/>
    <xdr:sp macro="" textlink="">
      <xdr:nvSpPr>
        <xdr:cNvPr id="424" name="テキスト ボックス 423"/>
        <xdr:cNvSpPr txBox="1"/>
      </xdr:nvSpPr>
      <xdr:spPr>
        <a:xfrm>
          <a:off x="9404428" y="134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80397</xdr:rowOff>
    </xdr:from>
    <xdr:to>
      <xdr:col>46</xdr:col>
      <xdr:colOff>38100</xdr:colOff>
      <xdr:row>78</xdr:row>
      <xdr:rowOff>10547</xdr:rowOff>
    </xdr:to>
    <xdr:sp macro="" textlink="">
      <xdr:nvSpPr>
        <xdr:cNvPr id="425" name="楕円 424"/>
        <xdr:cNvSpPr/>
      </xdr:nvSpPr>
      <xdr:spPr>
        <a:xfrm>
          <a:off x="8699500" y="13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xdr:rowOff>
    </xdr:from>
    <xdr:ext cx="469744" cy="259045"/>
    <xdr:sp macro="" textlink="">
      <xdr:nvSpPr>
        <xdr:cNvPr id="426" name="テキスト ボックス 425"/>
        <xdr:cNvSpPr txBox="1"/>
      </xdr:nvSpPr>
      <xdr:spPr>
        <a:xfrm>
          <a:off x="8515428" y="133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167539</xdr:rowOff>
    </xdr:from>
    <xdr:to>
      <xdr:col>41</xdr:col>
      <xdr:colOff>101600</xdr:colOff>
      <xdr:row>78</xdr:row>
      <xdr:rowOff>97689</xdr:rowOff>
    </xdr:to>
    <xdr:sp macro="" textlink="">
      <xdr:nvSpPr>
        <xdr:cNvPr id="427" name="楕円 426"/>
        <xdr:cNvSpPr/>
      </xdr:nvSpPr>
      <xdr:spPr>
        <a:xfrm>
          <a:off x="7810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88816</xdr:rowOff>
    </xdr:from>
    <xdr:ext cx="469744" cy="259045"/>
    <xdr:sp macro="" textlink="">
      <xdr:nvSpPr>
        <xdr:cNvPr id="428" name="テキスト ボックス 427"/>
        <xdr:cNvSpPr txBox="1"/>
      </xdr:nvSpPr>
      <xdr:spPr>
        <a:xfrm>
          <a:off x="7626428" y="134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21143</xdr:rowOff>
    </xdr:from>
    <xdr:to>
      <xdr:col>36</xdr:col>
      <xdr:colOff>165100</xdr:colOff>
      <xdr:row>78</xdr:row>
      <xdr:rowOff>122743</xdr:rowOff>
    </xdr:to>
    <xdr:sp macro="" textlink="">
      <xdr:nvSpPr>
        <xdr:cNvPr id="429" name="楕円 428"/>
        <xdr:cNvSpPr/>
      </xdr:nvSpPr>
      <xdr:spPr>
        <a:xfrm>
          <a:off x="6921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113870</xdr:rowOff>
    </xdr:from>
    <xdr:ext cx="469744" cy="259045"/>
    <xdr:sp macro="" textlink="">
      <xdr:nvSpPr>
        <xdr:cNvPr id="430" name="テキスト ボックス 429"/>
        <xdr:cNvSpPr txBox="1"/>
      </xdr:nvSpPr>
      <xdr:spPr>
        <a:xfrm>
          <a:off x="6737428"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74501</xdr:rowOff>
    </xdr:from>
    <xdr:to>
      <xdr:col>55</xdr:col>
      <xdr:colOff>0</xdr:colOff>
      <xdr:row>98</xdr:row>
      <xdr:rowOff>89057</xdr:rowOff>
    </xdr:to>
    <xdr:cxnSp macro="">
      <xdr:nvCxnSpPr>
        <xdr:cNvPr id="457" name="直線コネクタ 456"/>
        <xdr:cNvCxnSpPr/>
      </xdr:nvCxnSpPr>
      <xdr:spPr>
        <a:xfrm>
          <a:off x="9639300" y="16876601"/>
          <a:ext cx="8382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65092</xdr:rowOff>
    </xdr:from>
    <xdr:to>
      <xdr:col>50</xdr:col>
      <xdr:colOff>114300</xdr:colOff>
      <xdr:row>98</xdr:row>
      <xdr:rowOff>74501</xdr:rowOff>
    </xdr:to>
    <xdr:cxnSp macro="">
      <xdr:nvCxnSpPr>
        <xdr:cNvPr id="460" name="直線コネクタ 459"/>
        <xdr:cNvCxnSpPr/>
      </xdr:nvCxnSpPr>
      <xdr:spPr>
        <a:xfrm>
          <a:off x="8750300" y="16867192"/>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52184</xdr:rowOff>
    </xdr:from>
    <xdr:to>
      <xdr:col>45</xdr:col>
      <xdr:colOff>177800</xdr:colOff>
      <xdr:row>98</xdr:row>
      <xdr:rowOff>65092</xdr:rowOff>
    </xdr:to>
    <xdr:cxnSp macro="">
      <xdr:nvCxnSpPr>
        <xdr:cNvPr id="463" name="直線コネクタ 462"/>
        <xdr:cNvCxnSpPr/>
      </xdr:nvCxnSpPr>
      <xdr:spPr>
        <a:xfrm>
          <a:off x="7861300" y="16854284"/>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52184</xdr:rowOff>
    </xdr:from>
    <xdr:to>
      <xdr:col>41</xdr:col>
      <xdr:colOff>50800</xdr:colOff>
      <xdr:row>98</xdr:row>
      <xdr:rowOff>81621</xdr:rowOff>
    </xdr:to>
    <xdr:cxnSp macro="">
      <xdr:nvCxnSpPr>
        <xdr:cNvPr id="466" name="直線コネクタ 465"/>
        <xdr:cNvCxnSpPr/>
      </xdr:nvCxnSpPr>
      <xdr:spPr>
        <a:xfrm flipV="1">
          <a:off x="6972300" y="16854284"/>
          <a:ext cx="8890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38257</xdr:rowOff>
    </xdr:from>
    <xdr:to>
      <xdr:col>55</xdr:col>
      <xdr:colOff>50800</xdr:colOff>
      <xdr:row>98</xdr:row>
      <xdr:rowOff>139857</xdr:rowOff>
    </xdr:to>
    <xdr:sp macro="" textlink="">
      <xdr:nvSpPr>
        <xdr:cNvPr id="476" name="楕円 475"/>
        <xdr:cNvSpPr/>
      </xdr:nvSpPr>
      <xdr:spPr>
        <a:xfrm>
          <a:off x="10426700" y="16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124634</xdr:rowOff>
    </xdr:from>
    <xdr:ext cx="534377" cy="259045"/>
    <xdr:sp macro="" textlink="">
      <xdr:nvSpPr>
        <xdr:cNvPr id="477" name="土木費該当値テキスト"/>
        <xdr:cNvSpPr txBox="1"/>
      </xdr:nvSpPr>
      <xdr:spPr>
        <a:xfrm>
          <a:off x="10528300" y="167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23701</xdr:rowOff>
    </xdr:from>
    <xdr:to>
      <xdr:col>50</xdr:col>
      <xdr:colOff>165100</xdr:colOff>
      <xdr:row>98</xdr:row>
      <xdr:rowOff>125301</xdr:rowOff>
    </xdr:to>
    <xdr:sp macro="" textlink="">
      <xdr:nvSpPr>
        <xdr:cNvPr id="478" name="楕円 477"/>
        <xdr:cNvSpPr/>
      </xdr:nvSpPr>
      <xdr:spPr>
        <a:xfrm>
          <a:off x="9588500" y="168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116428</xdr:rowOff>
    </xdr:from>
    <xdr:ext cx="534377" cy="259045"/>
    <xdr:sp macro="" textlink="">
      <xdr:nvSpPr>
        <xdr:cNvPr id="479" name="テキスト ボックス 478"/>
        <xdr:cNvSpPr txBox="1"/>
      </xdr:nvSpPr>
      <xdr:spPr>
        <a:xfrm>
          <a:off x="9372111" y="169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14292</xdr:rowOff>
    </xdr:from>
    <xdr:to>
      <xdr:col>46</xdr:col>
      <xdr:colOff>38100</xdr:colOff>
      <xdr:row>98</xdr:row>
      <xdr:rowOff>115892</xdr:rowOff>
    </xdr:to>
    <xdr:sp macro="" textlink="">
      <xdr:nvSpPr>
        <xdr:cNvPr id="480" name="楕円 479"/>
        <xdr:cNvSpPr/>
      </xdr:nvSpPr>
      <xdr:spPr>
        <a:xfrm>
          <a:off x="8699500" y="168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107019</xdr:rowOff>
    </xdr:from>
    <xdr:ext cx="534377" cy="259045"/>
    <xdr:sp macro="" textlink="">
      <xdr:nvSpPr>
        <xdr:cNvPr id="481" name="テキスト ボックス 480"/>
        <xdr:cNvSpPr txBox="1"/>
      </xdr:nvSpPr>
      <xdr:spPr>
        <a:xfrm>
          <a:off x="8483111" y="1690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1384</xdr:rowOff>
    </xdr:from>
    <xdr:to>
      <xdr:col>41</xdr:col>
      <xdr:colOff>101600</xdr:colOff>
      <xdr:row>98</xdr:row>
      <xdr:rowOff>102984</xdr:rowOff>
    </xdr:to>
    <xdr:sp macro="" textlink="">
      <xdr:nvSpPr>
        <xdr:cNvPr id="482" name="楕円 481"/>
        <xdr:cNvSpPr/>
      </xdr:nvSpPr>
      <xdr:spPr>
        <a:xfrm>
          <a:off x="7810500" y="168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94111</xdr:rowOff>
    </xdr:from>
    <xdr:ext cx="534377" cy="259045"/>
    <xdr:sp macro="" textlink="">
      <xdr:nvSpPr>
        <xdr:cNvPr id="483" name="テキスト ボックス 482"/>
        <xdr:cNvSpPr txBox="1"/>
      </xdr:nvSpPr>
      <xdr:spPr>
        <a:xfrm>
          <a:off x="7594111" y="168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30821</xdr:rowOff>
    </xdr:from>
    <xdr:to>
      <xdr:col>36</xdr:col>
      <xdr:colOff>165100</xdr:colOff>
      <xdr:row>98</xdr:row>
      <xdr:rowOff>132421</xdr:rowOff>
    </xdr:to>
    <xdr:sp macro="" textlink="">
      <xdr:nvSpPr>
        <xdr:cNvPr id="484" name="楕円 483"/>
        <xdr:cNvSpPr/>
      </xdr:nvSpPr>
      <xdr:spPr>
        <a:xfrm>
          <a:off x="6921500" y="168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123548</xdr:rowOff>
    </xdr:from>
    <xdr:ext cx="534377" cy="259045"/>
    <xdr:sp macro="" textlink="">
      <xdr:nvSpPr>
        <xdr:cNvPr id="485" name="テキスト ボックス 484"/>
        <xdr:cNvSpPr txBox="1"/>
      </xdr:nvSpPr>
      <xdr:spPr>
        <a:xfrm>
          <a:off x="6705111" y="169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4689</xdr:rowOff>
    </xdr:from>
    <xdr:to>
      <xdr:col>85</xdr:col>
      <xdr:colOff>127000</xdr:colOff>
      <xdr:row>38</xdr:row>
      <xdr:rowOff>4735</xdr:rowOff>
    </xdr:to>
    <xdr:cxnSp macro="">
      <xdr:nvCxnSpPr>
        <xdr:cNvPr id="513" name="直線コネクタ 512"/>
        <xdr:cNvCxnSpPr/>
      </xdr:nvCxnSpPr>
      <xdr:spPr>
        <a:xfrm flipV="1">
          <a:off x="15481300" y="651978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4735</xdr:rowOff>
    </xdr:from>
    <xdr:to>
      <xdr:col>81</xdr:col>
      <xdr:colOff>50800</xdr:colOff>
      <xdr:row>38</xdr:row>
      <xdr:rowOff>8803</xdr:rowOff>
    </xdr:to>
    <xdr:cxnSp macro="">
      <xdr:nvCxnSpPr>
        <xdr:cNvPr id="516" name="直線コネクタ 515"/>
        <xdr:cNvCxnSpPr/>
      </xdr:nvCxnSpPr>
      <xdr:spPr>
        <a:xfrm flipV="1">
          <a:off x="14592300" y="651983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8803</xdr:rowOff>
    </xdr:from>
    <xdr:to>
      <xdr:col>76</xdr:col>
      <xdr:colOff>114300</xdr:colOff>
      <xdr:row>38</xdr:row>
      <xdr:rowOff>48717</xdr:rowOff>
    </xdr:to>
    <xdr:cxnSp macro="">
      <xdr:nvCxnSpPr>
        <xdr:cNvPr id="519" name="直線コネクタ 518"/>
        <xdr:cNvCxnSpPr/>
      </xdr:nvCxnSpPr>
      <xdr:spPr>
        <a:xfrm flipV="1">
          <a:off x="13703300" y="6523903"/>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48717</xdr:rowOff>
    </xdr:from>
    <xdr:to>
      <xdr:col>71</xdr:col>
      <xdr:colOff>177800</xdr:colOff>
      <xdr:row>38</xdr:row>
      <xdr:rowOff>64948</xdr:rowOff>
    </xdr:to>
    <xdr:cxnSp macro="">
      <xdr:nvCxnSpPr>
        <xdr:cNvPr id="522" name="直線コネクタ 521"/>
        <xdr:cNvCxnSpPr/>
      </xdr:nvCxnSpPr>
      <xdr:spPr>
        <a:xfrm flipV="1">
          <a:off x="12814300" y="656381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125339</xdr:rowOff>
    </xdr:from>
    <xdr:to>
      <xdr:col>85</xdr:col>
      <xdr:colOff>177800</xdr:colOff>
      <xdr:row>38</xdr:row>
      <xdr:rowOff>55489</xdr:rowOff>
    </xdr:to>
    <xdr:sp macro="" textlink="">
      <xdr:nvSpPr>
        <xdr:cNvPr id="532" name="楕円 531"/>
        <xdr:cNvSpPr/>
      </xdr:nvSpPr>
      <xdr:spPr>
        <a:xfrm>
          <a:off x="162687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40266</xdr:rowOff>
    </xdr:from>
    <xdr:ext cx="534377" cy="259045"/>
    <xdr:sp macro="" textlink="">
      <xdr:nvSpPr>
        <xdr:cNvPr id="533" name="消防費該当値テキスト"/>
        <xdr:cNvSpPr txBox="1"/>
      </xdr:nvSpPr>
      <xdr:spPr>
        <a:xfrm>
          <a:off x="16370300" y="63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125385</xdr:rowOff>
    </xdr:from>
    <xdr:to>
      <xdr:col>81</xdr:col>
      <xdr:colOff>101600</xdr:colOff>
      <xdr:row>38</xdr:row>
      <xdr:rowOff>55535</xdr:rowOff>
    </xdr:to>
    <xdr:sp macro="" textlink="">
      <xdr:nvSpPr>
        <xdr:cNvPr id="534" name="楕円 533"/>
        <xdr:cNvSpPr/>
      </xdr:nvSpPr>
      <xdr:spPr>
        <a:xfrm>
          <a:off x="15430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46662</xdr:rowOff>
    </xdr:from>
    <xdr:ext cx="534377" cy="259045"/>
    <xdr:sp macro="" textlink="">
      <xdr:nvSpPr>
        <xdr:cNvPr id="535" name="テキスト ボックス 534"/>
        <xdr:cNvSpPr txBox="1"/>
      </xdr:nvSpPr>
      <xdr:spPr>
        <a:xfrm>
          <a:off x="15214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129454</xdr:rowOff>
    </xdr:from>
    <xdr:to>
      <xdr:col>76</xdr:col>
      <xdr:colOff>165100</xdr:colOff>
      <xdr:row>38</xdr:row>
      <xdr:rowOff>59604</xdr:rowOff>
    </xdr:to>
    <xdr:sp macro="" textlink="">
      <xdr:nvSpPr>
        <xdr:cNvPr id="536" name="楕円 535"/>
        <xdr:cNvSpPr/>
      </xdr:nvSpPr>
      <xdr:spPr>
        <a:xfrm>
          <a:off x="14541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50730</xdr:rowOff>
    </xdr:from>
    <xdr:ext cx="534377" cy="259045"/>
    <xdr:sp macro="" textlink="">
      <xdr:nvSpPr>
        <xdr:cNvPr id="537" name="テキスト ボックス 536"/>
        <xdr:cNvSpPr txBox="1"/>
      </xdr:nvSpPr>
      <xdr:spPr>
        <a:xfrm>
          <a:off x="14325111" y="65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169367</xdr:rowOff>
    </xdr:from>
    <xdr:to>
      <xdr:col>72</xdr:col>
      <xdr:colOff>38100</xdr:colOff>
      <xdr:row>38</xdr:row>
      <xdr:rowOff>99517</xdr:rowOff>
    </xdr:to>
    <xdr:sp macro="" textlink="">
      <xdr:nvSpPr>
        <xdr:cNvPr id="538" name="楕円 537"/>
        <xdr:cNvSpPr/>
      </xdr:nvSpPr>
      <xdr:spPr>
        <a:xfrm>
          <a:off x="13652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90644</xdr:rowOff>
    </xdr:from>
    <xdr:ext cx="534377" cy="259045"/>
    <xdr:sp macro="" textlink="">
      <xdr:nvSpPr>
        <xdr:cNvPr id="539" name="テキスト ボックス 538"/>
        <xdr:cNvSpPr txBox="1"/>
      </xdr:nvSpPr>
      <xdr:spPr>
        <a:xfrm>
          <a:off x="13436111" y="6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14148</xdr:rowOff>
    </xdr:from>
    <xdr:to>
      <xdr:col>67</xdr:col>
      <xdr:colOff>101600</xdr:colOff>
      <xdr:row>38</xdr:row>
      <xdr:rowOff>115748</xdr:rowOff>
    </xdr:to>
    <xdr:sp macro="" textlink="">
      <xdr:nvSpPr>
        <xdr:cNvPr id="540" name="楕円 539"/>
        <xdr:cNvSpPr/>
      </xdr:nvSpPr>
      <xdr:spPr>
        <a:xfrm>
          <a:off x="12763500" y="6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106875</xdr:rowOff>
    </xdr:from>
    <xdr:ext cx="534377" cy="259045"/>
    <xdr:sp macro="" textlink="">
      <xdr:nvSpPr>
        <xdr:cNvPr id="541" name="テキスト ボックス 540"/>
        <xdr:cNvSpPr txBox="1"/>
      </xdr:nvSpPr>
      <xdr:spPr>
        <a:xfrm>
          <a:off x="12547111" y="66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125870</xdr:rowOff>
    </xdr:from>
    <xdr:to>
      <xdr:col>85</xdr:col>
      <xdr:colOff>127000</xdr:colOff>
      <xdr:row>56</xdr:row>
      <xdr:rowOff>163882</xdr:rowOff>
    </xdr:to>
    <xdr:cxnSp macro="">
      <xdr:nvCxnSpPr>
        <xdr:cNvPr id="573" name="直線コネクタ 572"/>
        <xdr:cNvCxnSpPr/>
      </xdr:nvCxnSpPr>
      <xdr:spPr>
        <a:xfrm flipV="1">
          <a:off x="15481300" y="9727070"/>
          <a:ext cx="8382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163882</xdr:rowOff>
    </xdr:from>
    <xdr:to>
      <xdr:col>81</xdr:col>
      <xdr:colOff>50800</xdr:colOff>
      <xdr:row>57</xdr:row>
      <xdr:rowOff>33727</xdr:rowOff>
    </xdr:to>
    <xdr:cxnSp macro="">
      <xdr:nvCxnSpPr>
        <xdr:cNvPr id="576" name="直線コネクタ 575"/>
        <xdr:cNvCxnSpPr/>
      </xdr:nvCxnSpPr>
      <xdr:spPr>
        <a:xfrm flipV="1">
          <a:off x="14592300" y="9765082"/>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165009</xdr:rowOff>
    </xdr:from>
    <xdr:to>
      <xdr:col>76</xdr:col>
      <xdr:colOff>114300</xdr:colOff>
      <xdr:row>57</xdr:row>
      <xdr:rowOff>33727</xdr:rowOff>
    </xdr:to>
    <xdr:cxnSp macro="">
      <xdr:nvCxnSpPr>
        <xdr:cNvPr id="579" name="直線コネクタ 578"/>
        <xdr:cNvCxnSpPr/>
      </xdr:nvCxnSpPr>
      <xdr:spPr>
        <a:xfrm>
          <a:off x="13703300" y="976620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165009</xdr:rowOff>
    </xdr:from>
    <xdr:to>
      <xdr:col>71</xdr:col>
      <xdr:colOff>177800</xdr:colOff>
      <xdr:row>57</xdr:row>
      <xdr:rowOff>17285</xdr:rowOff>
    </xdr:to>
    <xdr:cxnSp macro="">
      <xdr:nvCxnSpPr>
        <xdr:cNvPr id="582" name="直線コネクタ 581"/>
        <xdr:cNvCxnSpPr/>
      </xdr:nvCxnSpPr>
      <xdr:spPr>
        <a:xfrm flipV="1">
          <a:off x="12814300" y="9766209"/>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75070</xdr:rowOff>
    </xdr:from>
    <xdr:to>
      <xdr:col>85</xdr:col>
      <xdr:colOff>177800</xdr:colOff>
      <xdr:row>57</xdr:row>
      <xdr:rowOff>5220</xdr:rowOff>
    </xdr:to>
    <xdr:sp macro="" textlink="">
      <xdr:nvSpPr>
        <xdr:cNvPr id="592" name="楕円 591"/>
        <xdr:cNvSpPr/>
      </xdr:nvSpPr>
      <xdr:spPr>
        <a:xfrm>
          <a:off x="16268700" y="96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53497</xdr:rowOff>
    </xdr:from>
    <xdr:ext cx="534377" cy="259045"/>
    <xdr:sp macro="" textlink="">
      <xdr:nvSpPr>
        <xdr:cNvPr id="593" name="教育費該当値テキスト"/>
        <xdr:cNvSpPr txBox="1"/>
      </xdr:nvSpPr>
      <xdr:spPr>
        <a:xfrm>
          <a:off x="16370300" y="96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113082</xdr:rowOff>
    </xdr:from>
    <xdr:to>
      <xdr:col>81</xdr:col>
      <xdr:colOff>101600</xdr:colOff>
      <xdr:row>57</xdr:row>
      <xdr:rowOff>43232</xdr:rowOff>
    </xdr:to>
    <xdr:sp macro="" textlink="">
      <xdr:nvSpPr>
        <xdr:cNvPr id="594" name="楕円 593"/>
        <xdr:cNvSpPr/>
      </xdr:nvSpPr>
      <xdr:spPr>
        <a:xfrm>
          <a:off x="15430500" y="97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34359</xdr:rowOff>
    </xdr:from>
    <xdr:ext cx="534377" cy="259045"/>
    <xdr:sp macro="" textlink="">
      <xdr:nvSpPr>
        <xdr:cNvPr id="595" name="テキスト ボックス 594"/>
        <xdr:cNvSpPr txBox="1"/>
      </xdr:nvSpPr>
      <xdr:spPr>
        <a:xfrm>
          <a:off x="15214111" y="98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154377</xdr:rowOff>
    </xdr:from>
    <xdr:to>
      <xdr:col>76</xdr:col>
      <xdr:colOff>165100</xdr:colOff>
      <xdr:row>57</xdr:row>
      <xdr:rowOff>84527</xdr:rowOff>
    </xdr:to>
    <xdr:sp macro="" textlink="">
      <xdr:nvSpPr>
        <xdr:cNvPr id="596" name="楕円 595"/>
        <xdr:cNvSpPr/>
      </xdr:nvSpPr>
      <xdr:spPr>
        <a:xfrm>
          <a:off x="14541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75654</xdr:rowOff>
    </xdr:from>
    <xdr:ext cx="534377" cy="259045"/>
    <xdr:sp macro="" textlink="">
      <xdr:nvSpPr>
        <xdr:cNvPr id="597" name="テキスト ボックス 596"/>
        <xdr:cNvSpPr txBox="1"/>
      </xdr:nvSpPr>
      <xdr:spPr>
        <a:xfrm>
          <a:off x="14325111" y="9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114209</xdr:rowOff>
    </xdr:from>
    <xdr:to>
      <xdr:col>72</xdr:col>
      <xdr:colOff>38100</xdr:colOff>
      <xdr:row>57</xdr:row>
      <xdr:rowOff>44359</xdr:rowOff>
    </xdr:to>
    <xdr:sp macro="" textlink="">
      <xdr:nvSpPr>
        <xdr:cNvPr id="598" name="楕円 597"/>
        <xdr:cNvSpPr/>
      </xdr:nvSpPr>
      <xdr:spPr>
        <a:xfrm>
          <a:off x="13652500" y="9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35486</xdr:rowOff>
    </xdr:from>
    <xdr:ext cx="534377" cy="259045"/>
    <xdr:sp macro="" textlink="">
      <xdr:nvSpPr>
        <xdr:cNvPr id="599" name="テキスト ボックス 598"/>
        <xdr:cNvSpPr txBox="1"/>
      </xdr:nvSpPr>
      <xdr:spPr>
        <a:xfrm>
          <a:off x="13436111" y="98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137935</xdr:rowOff>
    </xdr:from>
    <xdr:to>
      <xdr:col>67</xdr:col>
      <xdr:colOff>101600</xdr:colOff>
      <xdr:row>57</xdr:row>
      <xdr:rowOff>68085</xdr:rowOff>
    </xdr:to>
    <xdr:sp macro="" textlink="">
      <xdr:nvSpPr>
        <xdr:cNvPr id="600" name="楕円 599"/>
        <xdr:cNvSpPr/>
      </xdr:nvSpPr>
      <xdr:spPr>
        <a:xfrm>
          <a:off x="12763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59212</xdr:rowOff>
    </xdr:from>
    <xdr:ext cx="534377" cy="259045"/>
    <xdr:sp macro="" textlink="">
      <xdr:nvSpPr>
        <xdr:cNvPr id="601" name="テキスト ボックス 600"/>
        <xdr:cNvSpPr txBox="1"/>
      </xdr:nvSpPr>
      <xdr:spPr>
        <a:xfrm>
          <a:off x="12547111" y="9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57077</xdr:rowOff>
    </xdr:from>
    <xdr:to>
      <xdr:col>85</xdr:col>
      <xdr:colOff>127000</xdr:colOff>
      <xdr:row>96</xdr:row>
      <xdr:rowOff>59930</xdr:rowOff>
    </xdr:to>
    <xdr:cxnSp macro="">
      <xdr:nvCxnSpPr>
        <xdr:cNvPr id="689" name="直線コネクタ 688"/>
        <xdr:cNvCxnSpPr/>
      </xdr:nvCxnSpPr>
      <xdr:spPr>
        <a:xfrm>
          <a:off x="15481300" y="16344827"/>
          <a:ext cx="838200" cy="17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57077</xdr:rowOff>
    </xdr:from>
    <xdr:to>
      <xdr:col>81</xdr:col>
      <xdr:colOff>50800</xdr:colOff>
      <xdr:row>95</xdr:row>
      <xdr:rowOff>139091</xdr:rowOff>
    </xdr:to>
    <xdr:cxnSp macro="">
      <xdr:nvCxnSpPr>
        <xdr:cNvPr id="692" name="直線コネクタ 691"/>
        <xdr:cNvCxnSpPr/>
      </xdr:nvCxnSpPr>
      <xdr:spPr>
        <a:xfrm flipV="1">
          <a:off x="14592300" y="16344827"/>
          <a:ext cx="889000" cy="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139091</xdr:rowOff>
    </xdr:from>
    <xdr:to>
      <xdr:col>76</xdr:col>
      <xdr:colOff>114300</xdr:colOff>
      <xdr:row>95</xdr:row>
      <xdr:rowOff>162451</xdr:rowOff>
    </xdr:to>
    <xdr:cxnSp macro="">
      <xdr:nvCxnSpPr>
        <xdr:cNvPr id="695" name="直線コネクタ 694"/>
        <xdr:cNvCxnSpPr/>
      </xdr:nvCxnSpPr>
      <xdr:spPr>
        <a:xfrm flipV="1">
          <a:off x="13703300" y="16426841"/>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162451</xdr:rowOff>
    </xdr:from>
    <xdr:to>
      <xdr:col>71</xdr:col>
      <xdr:colOff>177800</xdr:colOff>
      <xdr:row>96</xdr:row>
      <xdr:rowOff>17312</xdr:rowOff>
    </xdr:to>
    <xdr:cxnSp macro="">
      <xdr:nvCxnSpPr>
        <xdr:cNvPr id="698" name="直線コネクタ 697"/>
        <xdr:cNvCxnSpPr/>
      </xdr:nvCxnSpPr>
      <xdr:spPr>
        <a:xfrm flipV="1">
          <a:off x="12814300" y="16450201"/>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9130</xdr:rowOff>
    </xdr:from>
    <xdr:to>
      <xdr:col>85</xdr:col>
      <xdr:colOff>177800</xdr:colOff>
      <xdr:row>96</xdr:row>
      <xdr:rowOff>110730</xdr:rowOff>
    </xdr:to>
    <xdr:sp macro="" textlink="">
      <xdr:nvSpPr>
        <xdr:cNvPr id="708" name="楕円 707"/>
        <xdr:cNvSpPr/>
      </xdr:nvSpPr>
      <xdr:spPr>
        <a:xfrm>
          <a:off x="16268700" y="164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32007</xdr:rowOff>
    </xdr:from>
    <xdr:ext cx="534377" cy="259045"/>
    <xdr:sp macro="" textlink="">
      <xdr:nvSpPr>
        <xdr:cNvPr id="709" name="公債費該当値テキスト"/>
        <xdr:cNvSpPr txBox="1"/>
      </xdr:nvSpPr>
      <xdr:spPr>
        <a:xfrm>
          <a:off x="16370300" y="163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6277</xdr:rowOff>
    </xdr:from>
    <xdr:to>
      <xdr:col>81</xdr:col>
      <xdr:colOff>101600</xdr:colOff>
      <xdr:row>95</xdr:row>
      <xdr:rowOff>107877</xdr:rowOff>
    </xdr:to>
    <xdr:sp macro="" textlink="">
      <xdr:nvSpPr>
        <xdr:cNvPr id="710" name="楕円 709"/>
        <xdr:cNvSpPr/>
      </xdr:nvSpPr>
      <xdr:spPr>
        <a:xfrm>
          <a:off x="15430500" y="162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124404</xdr:rowOff>
    </xdr:from>
    <xdr:ext cx="534377" cy="259045"/>
    <xdr:sp macro="" textlink="">
      <xdr:nvSpPr>
        <xdr:cNvPr id="711" name="テキスト ボックス 710"/>
        <xdr:cNvSpPr txBox="1"/>
      </xdr:nvSpPr>
      <xdr:spPr>
        <a:xfrm>
          <a:off x="15214111" y="160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88291</xdr:rowOff>
    </xdr:from>
    <xdr:to>
      <xdr:col>76</xdr:col>
      <xdr:colOff>165100</xdr:colOff>
      <xdr:row>96</xdr:row>
      <xdr:rowOff>18441</xdr:rowOff>
    </xdr:to>
    <xdr:sp macro="" textlink="">
      <xdr:nvSpPr>
        <xdr:cNvPr id="712" name="楕円 711"/>
        <xdr:cNvSpPr/>
      </xdr:nvSpPr>
      <xdr:spPr>
        <a:xfrm>
          <a:off x="14541500" y="163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34968</xdr:rowOff>
    </xdr:from>
    <xdr:ext cx="534377" cy="259045"/>
    <xdr:sp macro="" textlink="">
      <xdr:nvSpPr>
        <xdr:cNvPr id="713" name="テキスト ボックス 712"/>
        <xdr:cNvSpPr txBox="1"/>
      </xdr:nvSpPr>
      <xdr:spPr>
        <a:xfrm>
          <a:off x="14325111" y="161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111651</xdr:rowOff>
    </xdr:from>
    <xdr:to>
      <xdr:col>72</xdr:col>
      <xdr:colOff>38100</xdr:colOff>
      <xdr:row>96</xdr:row>
      <xdr:rowOff>41801</xdr:rowOff>
    </xdr:to>
    <xdr:sp macro="" textlink="">
      <xdr:nvSpPr>
        <xdr:cNvPr id="714" name="楕円 713"/>
        <xdr:cNvSpPr/>
      </xdr:nvSpPr>
      <xdr:spPr>
        <a:xfrm>
          <a:off x="13652500" y="163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58328</xdr:rowOff>
    </xdr:from>
    <xdr:ext cx="534377" cy="259045"/>
    <xdr:sp macro="" textlink="">
      <xdr:nvSpPr>
        <xdr:cNvPr id="715" name="テキスト ボックス 714"/>
        <xdr:cNvSpPr txBox="1"/>
      </xdr:nvSpPr>
      <xdr:spPr>
        <a:xfrm>
          <a:off x="13436111" y="161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137962</xdr:rowOff>
    </xdr:from>
    <xdr:to>
      <xdr:col>67</xdr:col>
      <xdr:colOff>101600</xdr:colOff>
      <xdr:row>96</xdr:row>
      <xdr:rowOff>68112</xdr:rowOff>
    </xdr:to>
    <xdr:sp macro="" textlink="">
      <xdr:nvSpPr>
        <xdr:cNvPr id="716" name="楕円 715"/>
        <xdr:cNvSpPr/>
      </xdr:nvSpPr>
      <xdr:spPr>
        <a:xfrm>
          <a:off x="12763500" y="164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59239</xdr:rowOff>
    </xdr:from>
    <xdr:ext cx="534377" cy="259045"/>
    <xdr:sp macro="" textlink="">
      <xdr:nvSpPr>
        <xdr:cNvPr id="717" name="テキスト ボックス 716"/>
        <xdr:cNvSpPr txBox="1"/>
      </xdr:nvSpPr>
      <xdr:spPr>
        <a:xfrm>
          <a:off x="12547111" y="165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総務費については、市議会議員選挙費の皆減により、住民一人当たり</a:t>
          </a:r>
          <a:r>
            <a:rPr kumimoji="1" lang="en-US" altLang="ja-JP" sz="1300">
              <a:latin typeface="ＭＳ Ｐゴシック" panose="020B0600070205080204" pitchFamily="50" charset="-128"/>
              <a:ea typeface="ＭＳ Ｐゴシック" panose="020B0600070205080204" pitchFamily="50" charset="-128"/>
            </a:rPr>
            <a:t>44,300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民生費については、三上こども園本体工事による普通建設事業の増加により、住民一人当たり</a:t>
          </a:r>
          <a:r>
            <a:rPr kumimoji="1" lang="en-US" altLang="ja-JP" sz="1300">
              <a:latin typeface="ＭＳ Ｐゴシック" panose="020B0600070205080204" pitchFamily="50" charset="-128"/>
              <a:ea typeface="ＭＳ Ｐゴシック" panose="020B0600070205080204" pitchFamily="50" charset="-128"/>
            </a:rPr>
            <a:t>150,623</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衛生費については、旧クリーンセンター解体工事が完了したことにより、住民一人当たり</a:t>
          </a:r>
          <a:r>
            <a:rPr kumimoji="1" lang="en-US" altLang="ja-JP" sz="1300">
              <a:latin typeface="ＭＳ Ｐゴシック" panose="020B0600070205080204" pitchFamily="50" charset="-128"/>
              <a:ea typeface="ＭＳ Ｐゴシック" panose="020B0600070205080204" pitchFamily="50" charset="-128"/>
            </a:rPr>
            <a:t>34,099</a:t>
          </a:r>
          <a:r>
            <a:rPr kumimoji="1" lang="ja-JP" altLang="en-US" sz="1300">
              <a:latin typeface="ＭＳ Ｐゴシック" panose="020B0600070205080204" pitchFamily="50" charset="-128"/>
              <a:ea typeface="ＭＳ Ｐゴシック" panose="020B0600070205080204" pitchFamily="50" charset="-128"/>
            </a:rPr>
            <a:t>円（対前年比</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土木費については、下水道事業の公営企業化による繰出金が減額となったことや、野洲駅周辺都市基盤整備事業が完了したことにより、住民一人当たり</a:t>
          </a:r>
          <a:r>
            <a:rPr kumimoji="1" lang="en-US" altLang="ja-JP" sz="1300">
              <a:latin typeface="ＭＳ Ｐゴシック" panose="020B0600070205080204" pitchFamily="50" charset="-128"/>
              <a:ea typeface="ＭＳ Ｐゴシック" panose="020B0600070205080204" pitchFamily="50" charset="-128"/>
            </a:rPr>
            <a:t>22,154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○財政調整基金残高</a:t>
          </a:r>
        </a:p>
        <a:p>
          <a:r>
            <a:rPr kumimoji="1" lang="ja-JP" altLang="en-US" sz="1100" baseline="0">
              <a:latin typeface="ＭＳ ゴシック" pitchFamily="49" charset="-128"/>
              <a:ea typeface="ＭＳ ゴシック" pitchFamily="49" charset="-128"/>
            </a:rPr>
            <a:t>　平成</a:t>
          </a:r>
          <a:r>
            <a:rPr kumimoji="1" lang="en-US" altLang="ja-JP" sz="1100" baseline="0">
              <a:latin typeface="ＭＳ ゴシック" pitchFamily="49" charset="-128"/>
              <a:ea typeface="ＭＳ ゴシック" pitchFamily="49" charset="-128"/>
            </a:rPr>
            <a:t>30</a:t>
          </a:r>
          <a:r>
            <a:rPr kumimoji="1" lang="ja-JP" altLang="en-US" sz="1100" baseline="0">
              <a:latin typeface="ＭＳ ゴシック" pitchFamily="49" charset="-128"/>
              <a:ea typeface="ＭＳ ゴシック" pitchFamily="49" charset="-128"/>
            </a:rPr>
            <a:t>年度は、法人市民税が前年度と比べ減となったこと等から、歳入一般財源を補うため財政調整基金の取崩しが増加したことにより、基金残高が対前年比</a:t>
          </a:r>
          <a:r>
            <a:rPr kumimoji="1" lang="en-US" altLang="ja-JP" sz="1100" baseline="0">
              <a:latin typeface="ＭＳ ゴシック" pitchFamily="49" charset="-128"/>
              <a:ea typeface="ＭＳ ゴシック" pitchFamily="49" charset="-128"/>
            </a:rPr>
            <a:t>3.2</a:t>
          </a:r>
          <a:r>
            <a:rPr kumimoji="1" lang="ja-JP" altLang="en-US" sz="1100" baseline="0">
              <a:latin typeface="ＭＳ ゴシック" pitchFamily="49" charset="-128"/>
              <a:ea typeface="ＭＳ ゴシック" pitchFamily="49" charset="-128"/>
            </a:rPr>
            <a:t>ポイントの減となっている。</a:t>
          </a:r>
        </a:p>
        <a:p>
          <a:r>
            <a:rPr kumimoji="1" lang="ja-JP" altLang="en-US" sz="1100" baseline="0">
              <a:latin typeface="ＭＳ ゴシック" pitchFamily="49" charset="-128"/>
              <a:ea typeface="ＭＳ ゴシック" pitchFamily="49" charset="-128"/>
            </a:rPr>
            <a:t>○実質単年度収支</a:t>
          </a:r>
        </a:p>
        <a:p>
          <a:r>
            <a:rPr kumimoji="1" lang="ja-JP" altLang="en-US" sz="1100" baseline="0">
              <a:latin typeface="ＭＳ ゴシック" pitchFamily="49" charset="-128"/>
              <a:ea typeface="ＭＳ ゴシック" pitchFamily="49" charset="-128"/>
            </a:rPr>
            <a:t>　単年度収支は黒字であり、財政調整基金取崩額の増により実質単年度収支としては赤字（対前年比</a:t>
          </a:r>
          <a:r>
            <a:rPr kumimoji="1" lang="en-US" altLang="ja-JP" sz="1100" baseline="0">
              <a:latin typeface="ＭＳ ゴシック" pitchFamily="49" charset="-128"/>
              <a:ea typeface="ＭＳ ゴシック" pitchFamily="49" charset="-128"/>
            </a:rPr>
            <a:t>3.69</a:t>
          </a:r>
          <a:r>
            <a:rPr kumimoji="1" lang="ja-JP" altLang="en-US" sz="1100" baseline="0">
              <a:latin typeface="ＭＳ ゴシック" pitchFamily="49" charset="-128"/>
              <a:ea typeface="ＭＳ ゴシック" pitchFamily="49" charset="-128"/>
            </a:rPr>
            <a:t>ポイント減）となっている。</a:t>
          </a:r>
        </a:p>
        <a:p>
          <a:r>
            <a:rPr kumimoji="1" lang="ja-JP" altLang="en-US" sz="1100" baseline="0">
              <a:latin typeface="ＭＳ ゴシック" pitchFamily="49" charset="-128"/>
              <a:ea typeface="ＭＳ ゴシック" pitchFamily="49" charset="-128"/>
            </a:rPr>
            <a:t>○今後の対応</a:t>
          </a:r>
        </a:p>
        <a:p>
          <a:r>
            <a:rPr kumimoji="1" lang="ja-JP" altLang="en-US" sz="1100" baseline="0">
              <a:latin typeface="ＭＳ ゴシック" pitchFamily="49" charset="-128"/>
              <a:ea typeface="ＭＳ ゴシック" pitchFamily="49" charset="-128"/>
            </a:rPr>
            <a:t>　行財政改革による業務の見直し等により、財政の健全化を図りながら、財政調整基金残高の適正化を図る。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一般会計及びその他の特別会計においても、赤字は生じていない。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一般会計及びその他の特別会計において、今後も適正な財政運営に努める。</a:t>
          </a:r>
        </a:p>
        <a:p>
          <a:r>
            <a:rPr kumimoji="1" lang="ja-JP" altLang="en-US" sz="1400">
              <a:latin typeface="ＭＳ ゴシック" pitchFamily="49" charset="-128"/>
              <a:ea typeface="ＭＳ ゴシック" pitchFamily="49" charset="-128"/>
            </a:rPr>
            <a:t>　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年度より料金改定を行い、老朽化施設等の更新を行っている。</a:t>
          </a:r>
        </a:p>
        <a:p>
          <a:r>
            <a:rPr kumimoji="1" lang="ja-JP" altLang="en-US" sz="1400">
              <a:latin typeface="ＭＳ ゴシック" pitchFamily="49" charset="-128"/>
              <a:ea typeface="ＭＳ ゴシック" pitchFamily="49" charset="-128"/>
            </a:rPr>
            <a:t>　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年度より法適用化し、経営の独立性を目指しつつ安定した財政運営を行っている。</a:t>
          </a:r>
        </a:p>
        <a:p>
          <a:r>
            <a:rPr kumimoji="1" lang="ja-JP" altLang="en-US" sz="1400">
              <a:latin typeface="ＭＳ ゴシック" pitchFamily="49" charset="-128"/>
              <a:ea typeface="ＭＳ ゴシック" pitchFamily="49" charset="-128"/>
            </a:rPr>
            <a:t>　病院事業は平成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年度より法適用化し一部スタートしているが、事業経費の適正性などに留意しつつ事業展開している。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80</v>
      </c>
      <c r="C3" s="608"/>
      <c r="D3" s="608"/>
      <c r="E3" s="609"/>
      <c r="F3" s="609"/>
      <c r="G3" s="609"/>
      <c r="H3" s="609"/>
      <c r="I3" s="609"/>
      <c r="J3" s="609"/>
      <c r="K3" s="609"/>
      <c r="L3" s="609" t="s">
        <v>81</v>
      </c>
      <c r="M3" s="609"/>
      <c r="N3" s="609"/>
      <c r="O3" s="609"/>
      <c r="P3" s="609"/>
      <c r="Q3" s="609"/>
      <c r="R3" s="612"/>
      <c r="S3" s="612"/>
      <c r="T3" s="612"/>
      <c r="U3" s="612"/>
      <c r="V3" s="613"/>
      <c r="W3" s="506" t="s">
        <v>82</v>
      </c>
      <c r="X3" s="507"/>
      <c r="Y3" s="507"/>
      <c r="Z3" s="507"/>
      <c r="AA3" s="507"/>
      <c r="AB3" s="608"/>
      <c r="AC3" s="612" t="s">
        <v>83</v>
      </c>
      <c r="AD3" s="507"/>
      <c r="AE3" s="507"/>
      <c r="AF3" s="507"/>
      <c r="AG3" s="507"/>
      <c r="AH3" s="507"/>
      <c r="AI3" s="507"/>
      <c r="AJ3" s="507"/>
      <c r="AK3" s="507"/>
      <c r="AL3" s="574"/>
      <c r="AM3" s="506" t="s">
        <v>84</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85</v>
      </c>
      <c r="BO3" s="507"/>
      <c r="BP3" s="507"/>
      <c r="BQ3" s="507"/>
      <c r="BR3" s="507"/>
      <c r="BS3" s="507"/>
      <c r="BT3" s="507"/>
      <c r="BU3" s="574"/>
      <c r="BV3" s="506" t="s">
        <v>86</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87</v>
      </c>
      <c r="CU3" s="507"/>
      <c r="CV3" s="507"/>
      <c r="CW3" s="507"/>
      <c r="CX3" s="507"/>
      <c r="CY3" s="507"/>
      <c r="CZ3" s="507"/>
      <c r="DA3" s="574"/>
      <c r="DB3" s="506" t="s">
        <v>88</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89</v>
      </c>
      <c r="AZ4" s="420"/>
      <c r="BA4" s="420"/>
      <c r="BB4" s="420"/>
      <c r="BC4" s="420"/>
      <c r="BD4" s="420"/>
      <c r="BE4" s="420"/>
      <c r="BF4" s="420"/>
      <c r="BG4" s="420"/>
      <c r="BH4" s="420"/>
      <c r="BI4" s="420"/>
      <c r="BJ4" s="420"/>
      <c r="BK4" s="420"/>
      <c r="BL4" s="420"/>
      <c r="BM4" s="421"/>
      <c r="BN4" s="422">
        <v>19935402</v>
      </c>
      <c r="BO4" s="423"/>
      <c r="BP4" s="423"/>
      <c r="BQ4" s="423"/>
      <c r="BR4" s="423"/>
      <c r="BS4" s="423"/>
      <c r="BT4" s="423"/>
      <c r="BU4" s="424"/>
      <c r="BV4" s="422">
        <v>20729782</v>
      </c>
      <c r="BW4" s="423"/>
      <c r="BX4" s="423"/>
      <c r="BY4" s="423"/>
      <c r="BZ4" s="423"/>
      <c r="CA4" s="423"/>
      <c r="CB4" s="423"/>
      <c r="CC4" s="424"/>
      <c r="CD4" s="600" t="s">
        <v>90</v>
      </c>
      <c r="CE4" s="601"/>
      <c r="CF4" s="601"/>
      <c r="CG4" s="601"/>
      <c r="CH4" s="601"/>
      <c r="CI4" s="601"/>
      <c r="CJ4" s="601"/>
      <c r="CK4" s="601"/>
      <c r="CL4" s="601"/>
      <c r="CM4" s="601"/>
      <c r="CN4" s="601"/>
      <c r="CO4" s="601"/>
      <c r="CP4" s="601"/>
      <c r="CQ4" s="601"/>
      <c r="CR4" s="601"/>
      <c r="CS4" s="602"/>
      <c r="CT4" s="603">
        <v>3.9</v>
      </c>
      <c r="CU4" s="604"/>
      <c r="CV4" s="604"/>
      <c r="CW4" s="604"/>
      <c r="CX4" s="604"/>
      <c r="CY4" s="604"/>
      <c r="CZ4" s="604"/>
      <c r="DA4" s="605"/>
      <c r="DB4" s="603">
        <v>3.4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91</v>
      </c>
      <c r="AN5" s="401"/>
      <c r="AO5" s="401"/>
      <c r="AP5" s="401"/>
      <c r="AQ5" s="401"/>
      <c r="AR5" s="401"/>
      <c r="AS5" s="401"/>
      <c r="AT5" s="402"/>
      <c r="AU5" s="484" t="s">
        <v>92</v>
      </c>
      <c r="AV5" s="485"/>
      <c r="AW5" s="485"/>
      <c r="AX5" s="485"/>
      <c r="AY5" s="407" t="s">
        <v>93</v>
      </c>
      <c r="AZ5" s="408"/>
      <c r="BA5" s="408"/>
      <c r="BB5" s="408"/>
      <c r="BC5" s="408"/>
      <c r="BD5" s="408"/>
      <c r="BE5" s="408"/>
      <c r="BF5" s="408"/>
      <c r="BG5" s="408"/>
      <c r="BH5" s="408"/>
      <c r="BI5" s="408"/>
      <c r="BJ5" s="408"/>
      <c r="BK5" s="408"/>
      <c r="BL5" s="408"/>
      <c r="BM5" s="409"/>
      <c r="BN5" s="427">
        <v>19406748</v>
      </c>
      <c r="BO5" s="428"/>
      <c r="BP5" s="428"/>
      <c r="BQ5" s="428"/>
      <c r="BR5" s="428"/>
      <c r="BS5" s="428"/>
      <c r="BT5" s="428"/>
      <c r="BU5" s="429"/>
      <c r="BV5" s="427">
        <v>20299016</v>
      </c>
      <c r="BW5" s="428"/>
      <c r="BX5" s="428"/>
      <c r="BY5" s="428"/>
      <c r="BZ5" s="428"/>
      <c r="CA5" s="428"/>
      <c r="CB5" s="428"/>
      <c r="CC5" s="429"/>
      <c r="CD5" s="436" t="s">
        <v>94</v>
      </c>
      <c r="CE5" s="437"/>
      <c r="CF5" s="437"/>
      <c r="CG5" s="437"/>
      <c r="CH5" s="437"/>
      <c r="CI5" s="437"/>
      <c r="CJ5" s="437"/>
      <c r="CK5" s="437"/>
      <c r="CL5" s="437"/>
      <c r="CM5" s="437"/>
      <c r="CN5" s="437"/>
      <c r="CO5" s="437"/>
      <c r="CP5" s="437"/>
      <c r="CQ5" s="437"/>
      <c r="CR5" s="437"/>
      <c r="CS5" s="438"/>
      <c r="CT5" s="397">
        <v>93.3</v>
      </c>
      <c r="CU5" s="398"/>
      <c r="CV5" s="398"/>
      <c r="CW5" s="398"/>
      <c r="CX5" s="398"/>
      <c r="CY5" s="398"/>
      <c r="CZ5" s="398"/>
      <c r="DA5" s="399"/>
      <c r="DB5" s="397">
        <v>94.6</v>
      </c>
      <c r="DC5" s="398"/>
      <c r="DD5" s="398"/>
      <c r="DE5" s="398"/>
      <c r="DF5" s="398"/>
      <c r="DG5" s="398"/>
      <c r="DH5" s="398"/>
      <c r="DI5" s="399"/>
      <c r="DJ5" s="185"/>
      <c r="DK5" s="185"/>
      <c r="DL5" s="185"/>
      <c r="DM5" s="185"/>
      <c r="DN5" s="185"/>
      <c r="DO5" s="185"/>
    </row>
    <row r="6" spans="1:119" ht="18.75" customHeight="1" x14ac:dyDescent="0.15">
      <c r="A6" s="186"/>
      <c r="B6" s="580" t="s">
        <v>95</v>
      </c>
      <c r="C6" s="441"/>
      <c r="D6" s="441"/>
      <c r="E6" s="581"/>
      <c r="F6" s="581"/>
      <c r="G6" s="581"/>
      <c r="H6" s="581"/>
      <c r="I6" s="581"/>
      <c r="J6" s="581"/>
      <c r="K6" s="581"/>
      <c r="L6" s="581" t="s">
        <v>96</v>
      </c>
      <c r="M6" s="581"/>
      <c r="N6" s="581"/>
      <c r="O6" s="581"/>
      <c r="P6" s="581"/>
      <c r="Q6" s="581"/>
      <c r="R6" s="465"/>
      <c r="S6" s="465"/>
      <c r="T6" s="465"/>
      <c r="U6" s="465"/>
      <c r="V6" s="587"/>
      <c r="W6" s="518" t="s">
        <v>97</v>
      </c>
      <c r="X6" s="440"/>
      <c r="Y6" s="440"/>
      <c r="Z6" s="440"/>
      <c r="AA6" s="440"/>
      <c r="AB6" s="441"/>
      <c r="AC6" s="592" t="s">
        <v>98</v>
      </c>
      <c r="AD6" s="593"/>
      <c r="AE6" s="593"/>
      <c r="AF6" s="593"/>
      <c r="AG6" s="593"/>
      <c r="AH6" s="593"/>
      <c r="AI6" s="593"/>
      <c r="AJ6" s="593"/>
      <c r="AK6" s="593"/>
      <c r="AL6" s="594"/>
      <c r="AM6" s="496" t="s">
        <v>99</v>
      </c>
      <c r="AN6" s="401"/>
      <c r="AO6" s="401"/>
      <c r="AP6" s="401"/>
      <c r="AQ6" s="401"/>
      <c r="AR6" s="401"/>
      <c r="AS6" s="401"/>
      <c r="AT6" s="402"/>
      <c r="AU6" s="484" t="s">
        <v>100</v>
      </c>
      <c r="AV6" s="485"/>
      <c r="AW6" s="485"/>
      <c r="AX6" s="485"/>
      <c r="AY6" s="407" t="s">
        <v>101</v>
      </c>
      <c r="AZ6" s="408"/>
      <c r="BA6" s="408"/>
      <c r="BB6" s="408"/>
      <c r="BC6" s="408"/>
      <c r="BD6" s="408"/>
      <c r="BE6" s="408"/>
      <c r="BF6" s="408"/>
      <c r="BG6" s="408"/>
      <c r="BH6" s="408"/>
      <c r="BI6" s="408"/>
      <c r="BJ6" s="408"/>
      <c r="BK6" s="408"/>
      <c r="BL6" s="408"/>
      <c r="BM6" s="409"/>
      <c r="BN6" s="427">
        <v>528654</v>
      </c>
      <c r="BO6" s="428"/>
      <c r="BP6" s="428"/>
      <c r="BQ6" s="428"/>
      <c r="BR6" s="428"/>
      <c r="BS6" s="428"/>
      <c r="BT6" s="428"/>
      <c r="BU6" s="429"/>
      <c r="BV6" s="427">
        <v>430766</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98.9</v>
      </c>
      <c r="CU6" s="578"/>
      <c r="CV6" s="578"/>
      <c r="CW6" s="578"/>
      <c r="CX6" s="578"/>
      <c r="CY6" s="578"/>
      <c r="CZ6" s="578"/>
      <c r="DA6" s="579"/>
      <c r="DB6" s="577">
        <v>101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47641</v>
      </c>
      <c r="BO7" s="428"/>
      <c r="BP7" s="428"/>
      <c r="BQ7" s="428"/>
      <c r="BR7" s="428"/>
      <c r="BS7" s="428"/>
      <c r="BT7" s="428"/>
      <c r="BU7" s="429"/>
      <c r="BV7" s="427">
        <v>19991</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12228670</v>
      </c>
      <c r="CU7" s="428"/>
      <c r="CV7" s="428"/>
      <c r="CW7" s="428"/>
      <c r="CX7" s="428"/>
      <c r="CY7" s="428"/>
      <c r="CZ7" s="428"/>
      <c r="DA7" s="429"/>
      <c r="DB7" s="427">
        <v>12247891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481013</v>
      </c>
      <c r="BO8" s="428"/>
      <c r="BP8" s="428"/>
      <c r="BQ8" s="428"/>
      <c r="BR8" s="428"/>
      <c r="BS8" s="428"/>
      <c r="BT8" s="428"/>
      <c r="BU8" s="429"/>
      <c r="BV8" s="427">
        <v>410775</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0.84</v>
      </c>
      <c r="CU8" s="541"/>
      <c r="CV8" s="541"/>
      <c r="CW8" s="541"/>
      <c r="CX8" s="541"/>
      <c r="CY8" s="541"/>
      <c r="CZ8" s="541"/>
      <c r="DA8" s="542"/>
      <c r="DB8" s="540">
        <v>0.83</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49889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70238</v>
      </c>
      <c r="BO9" s="428"/>
      <c r="BP9" s="428"/>
      <c r="BQ9" s="428"/>
      <c r="BR9" s="428"/>
      <c r="BS9" s="428"/>
      <c r="BT9" s="428"/>
      <c r="BU9" s="429"/>
      <c r="BV9" s="427">
        <v>-110865</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17.7</v>
      </c>
      <c r="CU9" s="398"/>
      <c r="CV9" s="398"/>
      <c r="CW9" s="398"/>
      <c r="CX9" s="398"/>
      <c r="CY9" s="398"/>
      <c r="CZ9" s="398"/>
      <c r="DA9" s="399"/>
      <c r="DB9" s="397">
        <v>17.5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49955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100</v>
      </c>
      <c r="AV10" s="485"/>
      <c r="AW10" s="485"/>
      <c r="AX10" s="485"/>
      <c r="AY10" s="407" t="s">
        <v>120</v>
      </c>
      <c r="AZ10" s="408"/>
      <c r="BA10" s="408"/>
      <c r="BB10" s="408"/>
      <c r="BC10" s="408"/>
      <c r="BD10" s="408"/>
      <c r="BE10" s="408"/>
      <c r="BF10" s="408"/>
      <c r="BG10" s="408"/>
      <c r="BH10" s="408"/>
      <c r="BI10" s="408"/>
      <c r="BJ10" s="408"/>
      <c r="BK10" s="408"/>
      <c r="BL10" s="408"/>
      <c r="BM10" s="409"/>
      <c r="BN10" s="427">
        <v>205578</v>
      </c>
      <c r="BO10" s="428"/>
      <c r="BP10" s="428"/>
      <c r="BQ10" s="428"/>
      <c r="BR10" s="428"/>
      <c r="BS10" s="428"/>
      <c r="BT10" s="428"/>
      <c r="BU10" s="429"/>
      <c r="BV10" s="427">
        <v>265017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51096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600000</v>
      </c>
      <c r="BO12" s="428"/>
      <c r="BP12" s="428"/>
      <c r="BQ12" s="428"/>
      <c r="BR12" s="428"/>
      <c r="BS12" s="428"/>
      <c r="BT12" s="428"/>
      <c r="BU12" s="429"/>
      <c r="BV12" s="427">
        <v>26830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50478</v>
      </c>
      <c r="S13" s="531"/>
      <c r="T13" s="531"/>
      <c r="U13" s="531"/>
      <c r="V13" s="532"/>
      <c r="W13" s="518" t="s">
        <v>140</v>
      </c>
      <c r="X13" s="440"/>
      <c r="Y13" s="440"/>
      <c r="Z13" s="440"/>
      <c r="AA13" s="440"/>
      <c r="AB13" s="441"/>
      <c r="AC13" s="403">
        <v>861</v>
      </c>
      <c r="AD13" s="404"/>
      <c r="AE13" s="404"/>
      <c r="AF13" s="404"/>
      <c r="AG13" s="405"/>
      <c r="AH13" s="403">
        <v>914</v>
      </c>
      <c r="AI13" s="404"/>
      <c r="AJ13" s="404"/>
      <c r="AK13" s="404"/>
      <c r="AL13" s="406"/>
      <c r="AM13" s="496" t="s">
        <v>141</v>
      </c>
      <c r="AN13" s="401"/>
      <c r="AO13" s="401"/>
      <c r="AP13" s="401"/>
      <c r="AQ13" s="401"/>
      <c r="AR13" s="401"/>
      <c r="AS13" s="401"/>
      <c r="AT13" s="402"/>
      <c r="AU13" s="484" t="s">
        <v>108</v>
      </c>
      <c r="AV13" s="485"/>
      <c r="AW13" s="485"/>
      <c r="AX13" s="485"/>
      <c r="AY13" s="407" t="s">
        <v>142</v>
      </c>
      <c r="AZ13" s="408"/>
      <c r="BA13" s="408"/>
      <c r="BB13" s="408"/>
      <c r="BC13" s="408"/>
      <c r="BD13" s="408"/>
      <c r="BE13" s="408"/>
      <c r="BF13" s="408"/>
      <c r="BG13" s="408"/>
      <c r="BH13" s="408"/>
      <c r="BI13" s="408"/>
      <c r="BJ13" s="408"/>
      <c r="BK13" s="408"/>
      <c r="BL13" s="408"/>
      <c r="BM13" s="409"/>
      <c r="BN13" s="427">
        <v>-324184</v>
      </c>
      <c r="BO13" s="428"/>
      <c r="BP13" s="428"/>
      <c r="BQ13" s="428"/>
      <c r="BR13" s="428"/>
      <c r="BS13" s="428"/>
      <c r="BT13" s="428"/>
      <c r="BU13" s="429"/>
      <c r="BV13" s="427">
        <v>127322</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11.8</v>
      </c>
      <c r="CU13" s="398"/>
      <c r="CV13" s="398"/>
      <c r="CW13" s="398"/>
      <c r="CX13" s="398"/>
      <c r="CY13" s="398"/>
      <c r="CZ13" s="398"/>
      <c r="DA13" s="399"/>
      <c r="DB13" s="397">
        <v>12.9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51097</v>
      </c>
      <c r="S14" s="531"/>
      <c r="T14" s="531"/>
      <c r="U14" s="531"/>
      <c r="V14" s="532"/>
      <c r="W14" s="533"/>
      <c r="X14" s="443"/>
      <c r="Y14" s="443"/>
      <c r="Z14" s="443"/>
      <c r="AA14" s="443"/>
      <c r="AB14" s="444"/>
      <c r="AC14" s="523">
        <v>3.6</v>
      </c>
      <c r="AD14" s="524"/>
      <c r="AE14" s="524"/>
      <c r="AF14" s="524"/>
      <c r="AG14" s="525"/>
      <c r="AH14" s="523">
        <v>3.9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56.7</v>
      </c>
      <c r="CU14" s="535"/>
      <c r="CV14" s="535"/>
      <c r="CW14" s="535"/>
      <c r="CX14" s="535"/>
      <c r="CY14" s="535"/>
      <c r="CZ14" s="535"/>
      <c r="DA14" s="536"/>
      <c r="DB14" s="534">
        <v>104.1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50526</v>
      </c>
      <c r="S15" s="531"/>
      <c r="T15" s="531"/>
      <c r="U15" s="531"/>
      <c r="V15" s="532"/>
      <c r="W15" s="518" t="s">
        <v>146</v>
      </c>
      <c r="X15" s="440"/>
      <c r="Y15" s="440"/>
      <c r="Z15" s="440"/>
      <c r="AA15" s="440"/>
      <c r="AB15" s="441"/>
      <c r="AC15" s="403">
        <v>8554</v>
      </c>
      <c r="AD15" s="404"/>
      <c r="AE15" s="404"/>
      <c r="AF15" s="404"/>
      <c r="AG15" s="405"/>
      <c r="AH15" s="403">
        <v>8761</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7577762</v>
      </c>
      <c r="BO15" s="423"/>
      <c r="BP15" s="423"/>
      <c r="BQ15" s="423"/>
      <c r="BR15" s="423"/>
      <c r="BS15" s="423"/>
      <c r="BT15" s="423"/>
      <c r="BU15" s="424"/>
      <c r="BV15" s="422">
        <v>7260669</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36</v>
      </c>
      <c r="AD16" s="524"/>
      <c r="AE16" s="524"/>
      <c r="AF16" s="524"/>
      <c r="AG16" s="525"/>
      <c r="AH16" s="523">
        <v>37.200000000000003</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9046239</v>
      </c>
      <c r="BO16" s="428"/>
      <c r="BP16" s="428"/>
      <c r="BQ16" s="428"/>
      <c r="BR16" s="428"/>
      <c r="BS16" s="428"/>
      <c r="BT16" s="428"/>
      <c r="BU16" s="429"/>
      <c r="BV16" s="427">
        <v>8949256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14314</v>
      </c>
      <c r="AD17" s="404"/>
      <c r="AE17" s="404"/>
      <c r="AF17" s="404"/>
      <c r="AG17" s="405"/>
      <c r="AH17" s="403">
        <v>13883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9766027</v>
      </c>
      <c r="BO17" s="428"/>
      <c r="BP17" s="428"/>
      <c r="BQ17" s="428"/>
      <c r="BR17" s="428"/>
      <c r="BS17" s="428"/>
      <c r="BT17" s="428"/>
      <c r="BU17" s="429"/>
      <c r="BV17" s="427">
        <v>9353406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80.14</v>
      </c>
      <c r="M18" s="492"/>
      <c r="N18" s="492"/>
      <c r="O18" s="492"/>
      <c r="P18" s="492"/>
      <c r="Q18" s="492"/>
      <c r="R18" s="493"/>
      <c r="S18" s="493"/>
      <c r="T18" s="493"/>
      <c r="U18" s="493"/>
      <c r="V18" s="494"/>
      <c r="W18" s="508"/>
      <c r="X18" s="509"/>
      <c r="Y18" s="509"/>
      <c r="Z18" s="509"/>
      <c r="AA18" s="509"/>
      <c r="AB18" s="519"/>
      <c r="AC18" s="391">
        <v>60.3</v>
      </c>
      <c r="AD18" s="392"/>
      <c r="AE18" s="392"/>
      <c r="AF18" s="392"/>
      <c r="AG18" s="495"/>
      <c r="AH18" s="391">
        <v>58.9</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11357050</v>
      </c>
      <c r="BO18" s="428"/>
      <c r="BP18" s="428"/>
      <c r="BQ18" s="428"/>
      <c r="BR18" s="428"/>
      <c r="BS18" s="428"/>
      <c r="BT18" s="428"/>
      <c r="BU18" s="429"/>
      <c r="BV18" s="427">
        <v>11703957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623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13853846</v>
      </c>
      <c r="BO19" s="428"/>
      <c r="BP19" s="428"/>
      <c r="BQ19" s="428"/>
      <c r="BR19" s="428"/>
      <c r="BS19" s="428"/>
      <c r="BT19" s="428"/>
      <c r="BU19" s="429"/>
      <c r="BV19" s="427">
        <v>13976537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18143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26167879</v>
      </c>
      <c r="BO23" s="428"/>
      <c r="BP23" s="428"/>
      <c r="BQ23" s="428"/>
      <c r="BR23" s="428"/>
      <c r="BS23" s="428"/>
      <c r="BT23" s="428"/>
      <c r="BU23" s="429"/>
      <c r="BV23" s="427">
        <v>27124576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8120</v>
      </c>
      <c r="R24" s="404"/>
      <c r="S24" s="404"/>
      <c r="T24" s="404"/>
      <c r="U24" s="404"/>
      <c r="V24" s="405"/>
      <c r="W24" s="469"/>
      <c r="X24" s="460"/>
      <c r="Y24" s="461"/>
      <c r="Z24" s="400" t="s">
        <v>170</v>
      </c>
      <c r="AA24" s="401"/>
      <c r="AB24" s="401"/>
      <c r="AC24" s="401"/>
      <c r="AD24" s="401"/>
      <c r="AE24" s="401"/>
      <c r="AF24" s="401"/>
      <c r="AG24" s="402"/>
      <c r="AH24" s="403">
        <v>362</v>
      </c>
      <c r="AI24" s="404"/>
      <c r="AJ24" s="404"/>
      <c r="AK24" s="404"/>
      <c r="AL24" s="405"/>
      <c r="AM24" s="403">
        <v>1148988</v>
      </c>
      <c r="AN24" s="404"/>
      <c r="AO24" s="404"/>
      <c r="AP24" s="404"/>
      <c r="AQ24" s="404"/>
      <c r="AR24" s="405"/>
      <c r="AS24" s="403">
        <v>3174</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16982087</v>
      </c>
      <c r="BO24" s="428"/>
      <c r="BP24" s="428"/>
      <c r="BQ24" s="428"/>
      <c r="BR24" s="428"/>
      <c r="BS24" s="428"/>
      <c r="BT24" s="428"/>
      <c r="BU24" s="429"/>
      <c r="BV24" s="427">
        <v>17379202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7210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174</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11171291</v>
      </c>
      <c r="BO25" s="423"/>
      <c r="BP25" s="423"/>
      <c r="BQ25" s="423"/>
      <c r="BR25" s="423"/>
      <c r="BS25" s="423"/>
      <c r="BT25" s="423"/>
      <c r="BU25" s="424"/>
      <c r="BV25" s="422">
        <v>6666363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6610</v>
      </c>
      <c r="R26" s="404"/>
      <c r="S26" s="404"/>
      <c r="T26" s="404"/>
      <c r="U26" s="404"/>
      <c r="V26" s="405"/>
      <c r="W26" s="469"/>
      <c r="X26" s="460"/>
      <c r="Y26" s="461"/>
      <c r="Z26" s="400" t="s">
        <v>177</v>
      </c>
      <c r="AA26" s="482"/>
      <c r="AB26" s="482"/>
      <c r="AC26" s="482"/>
      <c r="AD26" s="482"/>
      <c r="AE26" s="482"/>
      <c r="AF26" s="482"/>
      <c r="AG26" s="483"/>
      <c r="AH26" s="403">
        <v>10</v>
      </c>
      <c r="AI26" s="404"/>
      <c r="AJ26" s="404"/>
      <c r="AK26" s="404"/>
      <c r="AL26" s="405"/>
      <c r="AM26" s="403">
        <v>29290</v>
      </c>
      <c r="AN26" s="404"/>
      <c r="AO26" s="404"/>
      <c r="AP26" s="404"/>
      <c r="AQ26" s="404"/>
      <c r="AR26" s="405"/>
      <c r="AS26" s="403">
        <v>2929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179</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4300</v>
      </c>
      <c r="R27" s="404"/>
      <c r="S27" s="404"/>
      <c r="T27" s="404"/>
      <c r="U27" s="404"/>
      <c r="V27" s="405"/>
      <c r="W27" s="469"/>
      <c r="X27" s="460"/>
      <c r="Y27" s="461"/>
      <c r="Z27" s="400" t="s">
        <v>181</v>
      </c>
      <c r="AA27" s="401"/>
      <c r="AB27" s="401"/>
      <c r="AC27" s="401"/>
      <c r="AD27" s="401"/>
      <c r="AE27" s="401"/>
      <c r="AF27" s="401"/>
      <c r="AG27" s="402"/>
      <c r="AH27" s="403">
        <v>55</v>
      </c>
      <c r="AI27" s="404"/>
      <c r="AJ27" s="404"/>
      <c r="AK27" s="404"/>
      <c r="AL27" s="405"/>
      <c r="AM27" s="403">
        <v>163760</v>
      </c>
      <c r="AN27" s="404"/>
      <c r="AO27" s="404"/>
      <c r="AP27" s="404"/>
      <c r="AQ27" s="404"/>
      <c r="AR27" s="405"/>
      <c r="AS27" s="403">
        <v>2977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60000</v>
      </c>
      <c r="BO27" s="431"/>
      <c r="BP27" s="431"/>
      <c r="BQ27" s="431"/>
      <c r="BR27" s="431"/>
      <c r="BS27" s="431"/>
      <c r="BT27" s="431"/>
      <c r="BU27" s="432"/>
      <c r="BV27" s="430">
        <v>60000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3800</v>
      </c>
      <c r="R28" s="404"/>
      <c r="S28" s="404"/>
      <c r="T28" s="404"/>
      <c r="U28" s="404"/>
      <c r="V28" s="405"/>
      <c r="W28" s="469"/>
      <c r="X28" s="460"/>
      <c r="Y28" s="461"/>
      <c r="Z28" s="400" t="s">
        <v>184</v>
      </c>
      <c r="AA28" s="401"/>
      <c r="AB28" s="401"/>
      <c r="AC28" s="401"/>
      <c r="AD28" s="401"/>
      <c r="AE28" s="401"/>
      <c r="AF28" s="401"/>
      <c r="AG28" s="402"/>
      <c r="AH28" s="403" t="s">
        <v>174</v>
      </c>
      <c r="AI28" s="404"/>
      <c r="AJ28" s="404"/>
      <c r="AK28" s="404"/>
      <c r="AL28" s="405"/>
      <c r="AM28" s="403" t="s">
        <v>174</v>
      </c>
      <c r="AN28" s="404"/>
      <c r="AO28" s="404"/>
      <c r="AP28" s="404"/>
      <c r="AQ28" s="404"/>
      <c r="AR28" s="405"/>
      <c r="AS28" s="403" t="s">
        <v>185</v>
      </c>
      <c r="AT28" s="404"/>
      <c r="AU28" s="404"/>
      <c r="AV28" s="404"/>
      <c r="AW28" s="404"/>
      <c r="AX28" s="406"/>
      <c r="AY28" s="410" t="s">
        <v>186</v>
      </c>
      <c r="AZ28" s="411"/>
      <c r="BA28" s="411"/>
      <c r="BB28" s="412"/>
      <c r="BC28" s="419" t="s">
        <v>47</v>
      </c>
      <c r="BD28" s="420"/>
      <c r="BE28" s="420"/>
      <c r="BF28" s="420"/>
      <c r="BG28" s="420"/>
      <c r="BH28" s="420"/>
      <c r="BI28" s="420"/>
      <c r="BJ28" s="420"/>
      <c r="BK28" s="420"/>
      <c r="BL28" s="420"/>
      <c r="BM28" s="421"/>
      <c r="BN28" s="422">
        <v>1726346</v>
      </c>
      <c r="BO28" s="423"/>
      <c r="BP28" s="423"/>
      <c r="BQ28" s="423"/>
      <c r="BR28" s="423"/>
      <c r="BS28" s="423"/>
      <c r="BT28" s="423"/>
      <c r="BU28" s="424"/>
      <c r="BV28" s="422">
        <v>2120768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16</v>
      </c>
      <c r="M29" s="404"/>
      <c r="N29" s="404"/>
      <c r="O29" s="404"/>
      <c r="P29" s="405"/>
      <c r="Q29" s="403">
        <v>3500</v>
      </c>
      <c r="R29" s="404"/>
      <c r="S29" s="404"/>
      <c r="T29" s="404"/>
      <c r="U29" s="404"/>
      <c r="V29" s="405"/>
      <c r="W29" s="470"/>
      <c r="X29" s="471"/>
      <c r="Y29" s="472"/>
      <c r="Z29" s="400" t="s">
        <v>188</v>
      </c>
      <c r="AA29" s="401"/>
      <c r="AB29" s="401"/>
      <c r="AC29" s="401"/>
      <c r="AD29" s="401"/>
      <c r="AE29" s="401"/>
      <c r="AF29" s="401"/>
      <c r="AG29" s="402"/>
      <c r="AH29" s="403">
        <v>417</v>
      </c>
      <c r="AI29" s="404"/>
      <c r="AJ29" s="404"/>
      <c r="AK29" s="404"/>
      <c r="AL29" s="405"/>
      <c r="AM29" s="403">
        <v>1312748</v>
      </c>
      <c r="AN29" s="404"/>
      <c r="AO29" s="404"/>
      <c r="AP29" s="404"/>
      <c r="AQ29" s="404"/>
      <c r="AR29" s="405"/>
      <c r="AS29" s="403">
        <v>3148</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274781</v>
      </c>
      <c r="BO29" s="428"/>
      <c r="BP29" s="428"/>
      <c r="BQ29" s="428"/>
      <c r="BR29" s="428"/>
      <c r="BS29" s="428"/>
      <c r="BT29" s="428"/>
      <c r="BU29" s="429"/>
      <c r="BV29" s="427">
        <v>304445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100.7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666375</v>
      </c>
      <c r="BO30" s="431"/>
      <c r="BP30" s="431"/>
      <c r="BQ30" s="431"/>
      <c r="BR30" s="431"/>
      <c r="BS30" s="431"/>
      <c r="BT30" s="431"/>
      <c r="BU30" s="432"/>
      <c r="BV30" s="430">
        <v>969480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197</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IF('各会計、関係団体の財政状況及び健全化判断比率'!B34="","",'各会計、関係団体の財政状況及び健全化判断比率'!B34)</f>
        <v>工業団地等整備事業特別会計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滋賀県市町村職員退職手当組合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野洲市湖岸開発</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地域医療振興資金貸付事業特別会計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10</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滋賀県市町村交通災害共済組合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墓地公園事業特別会計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11</v>
      </c>
      <c r="AN36" s="386"/>
      <c r="AO36" s="385" t="str">
        <f>IF('各会計、関係団体の財政状況及び健全化判断比率'!B33="","",'各会計、関係団体の財政状況及び健全化判断比率'!B33)</f>
        <v>病院事業会計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滋賀県市町村議会議員公務災害補償等組合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基幹水利施設管理事業特別会計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守山野洲行政事務組合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土地取得特別会計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湖南広域行政組合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滋賀県市町村職員研修センター</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滋賀県後期高齢者医療広域連合（一般会計）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滋賀県後期高齢者医療広域連合（特別会計）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Tqn5afgej+Si6WfvCbjzhL0+rwd8Fld5pj/0shbLs8qegPR5/k/HQh1dbVFpwPzkn69qX630gUQasPal8A9gQ==" saltValue="VpCuWfhl6oDosIMCw/2F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560</v>
      </c>
      <c r="D34" s="1206"/>
      <c r="E34" s="1207"/>
      <c r="F34" s="32">
        <v>3.75</v>
      </c>
      <c r="G34" s="33">
        <v>3.8</v>
      </c>
      <c r="H34" s="33">
        <v>5.15</v>
      </c>
      <c r="I34" s="33">
        <v>5.55</v>
      </c>
      <c r="J34" s="34">
        <v>7.02</v>
      </c>
      <c r="K34" s="22"/>
      <c r="L34" s="22"/>
      <c r="M34" s="22"/>
      <c r="N34" s="22"/>
      <c r="O34" s="22"/>
      <c r="P34" s="22"/>
    </row>
    <row r="35" spans="1:16" ht="39" customHeight="1" x14ac:dyDescent="0.15">
      <c r="A35" s="22"/>
      <c r="B35" s="35"/>
      <c r="C35" s="1200" t="s">
        <v>561</v>
      </c>
      <c r="D35" s="1201"/>
      <c r="E35" s="1202"/>
      <c r="F35" s="36" t="s">
        <v>511</v>
      </c>
      <c r="G35" s="37" t="s">
        <v>511</v>
      </c>
      <c r="H35" s="37" t="s">
        <v>511</v>
      </c>
      <c r="I35" s="37">
        <v>4.5</v>
      </c>
      <c r="J35" s="38">
        <v>5.39</v>
      </c>
      <c r="K35" s="22"/>
      <c r="L35" s="22"/>
      <c r="M35" s="22"/>
      <c r="N35" s="22"/>
      <c r="O35" s="22"/>
      <c r="P35" s="22"/>
    </row>
    <row r="36" spans="1:16" ht="39" customHeight="1" x14ac:dyDescent="0.15">
      <c r="A36" s="22"/>
      <c r="B36" s="35"/>
      <c r="C36" s="1200" t="s">
        <v>562</v>
      </c>
      <c r="D36" s="1201"/>
      <c r="E36" s="1202"/>
      <c r="F36" s="36">
        <v>3.68</v>
      </c>
      <c r="G36" s="37">
        <v>4.08</v>
      </c>
      <c r="H36" s="37">
        <v>4.09</v>
      </c>
      <c r="I36" s="37">
        <v>3.34</v>
      </c>
      <c r="J36" s="38">
        <v>3.92</v>
      </c>
      <c r="K36" s="22"/>
      <c r="L36" s="22"/>
      <c r="M36" s="22"/>
      <c r="N36" s="22"/>
      <c r="O36" s="22"/>
      <c r="P36" s="22"/>
    </row>
    <row r="37" spans="1:16" ht="39" customHeight="1" x14ac:dyDescent="0.15">
      <c r="A37" s="22"/>
      <c r="B37" s="35"/>
      <c r="C37" s="1200" t="s">
        <v>563</v>
      </c>
      <c r="D37" s="1201"/>
      <c r="E37" s="1202"/>
      <c r="F37" s="36">
        <v>0.84</v>
      </c>
      <c r="G37" s="37">
        <v>0.18</v>
      </c>
      <c r="H37" s="37">
        <v>0.17</v>
      </c>
      <c r="I37" s="37">
        <v>1.43</v>
      </c>
      <c r="J37" s="38">
        <v>1.7</v>
      </c>
      <c r="K37" s="22"/>
      <c r="L37" s="22"/>
      <c r="M37" s="22"/>
      <c r="N37" s="22"/>
      <c r="O37" s="22"/>
      <c r="P37" s="22"/>
    </row>
    <row r="38" spans="1:16" ht="39" customHeight="1" x14ac:dyDescent="0.15">
      <c r="A38" s="22"/>
      <c r="B38" s="35"/>
      <c r="C38" s="1200" t="s">
        <v>564</v>
      </c>
      <c r="D38" s="1201"/>
      <c r="E38" s="1202"/>
      <c r="F38" s="36" t="s">
        <v>511</v>
      </c>
      <c r="G38" s="37" t="s">
        <v>511</v>
      </c>
      <c r="H38" s="37" t="s">
        <v>511</v>
      </c>
      <c r="I38" s="37">
        <v>0.42</v>
      </c>
      <c r="J38" s="38">
        <v>0.89</v>
      </c>
      <c r="K38" s="22"/>
      <c r="L38" s="22"/>
      <c r="M38" s="22"/>
      <c r="N38" s="22"/>
      <c r="O38" s="22"/>
      <c r="P38" s="22"/>
    </row>
    <row r="39" spans="1:16" ht="39" customHeight="1" x14ac:dyDescent="0.15">
      <c r="A39" s="22"/>
      <c r="B39" s="35"/>
      <c r="C39" s="1200" t="s">
        <v>565</v>
      </c>
      <c r="D39" s="1201"/>
      <c r="E39" s="1202"/>
      <c r="F39" s="36">
        <v>0.66</v>
      </c>
      <c r="G39" s="37">
        <v>0.66</v>
      </c>
      <c r="H39" s="37">
        <v>1</v>
      </c>
      <c r="I39" s="37">
        <v>1.75</v>
      </c>
      <c r="J39" s="38">
        <v>0.67</v>
      </c>
      <c r="K39" s="22"/>
      <c r="L39" s="22"/>
      <c r="M39" s="22"/>
      <c r="N39" s="22"/>
      <c r="O39" s="22"/>
      <c r="P39" s="22"/>
    </row>
    <row r="40" spans="1:16" ht="39" customHeight="1" x14ac:dyDescent="0.15">
      <c r="A40" s="22"/>
      <c r="B40" s="35"/>
      <c r="C40" s="1200" t="s">
        <v>566</v>
      </c>
      <c r="D40" s="1201"/>
      <c r="E40" s="1202"/>
      <c r="F40" s="36">
        <v>0.17</v>
      </c>
      <c r="G40" s="37">
        <v>0.09</v>
      </c>
      <c r="H40" s="37">
        <v>0.09</v>
      </c>
      <c r="I40" s="37">
        <v>0.11</v>
      </c>
      <c r="J40" s="38">
        <v>0.12</v>
      </c>
      <c r="K40" s="22"/>
      <c r="L40" s="22"/>
      <c r="M40" s="22"/>
      <c r="N40" s="22"/>
      <c r="O40" s="22"/>
      <c r="P40" s="22"/>
    </row>
    <row r="41" spans="1:16" ht="39" customHeight="1" x14ac:dyDescent="0.15">
      <c r="A41" s="22"/>
      <c r="B41" s="35"/>
      <c r="C41" s="1200" t="s">
        <v>567</v>
      </c>
      <c r="D41" s="1201"/>
      <c r="E41" s="1202"/>
      <c r="F41" s="36">
        <v>0.01</v>
      </c>
      <c r="G41" s="37">
        <v>0</v>
      </c>
      <c r="H41" s="37">
        <v>0</v>
      </c>
      <c r="I41" s="37">
        <v>0</v>
      </c>
      <c r="J41" s="38">
        <v>0</v>
      </c>
      <c r="K41" s="22"/>
      <c r="L41" s="22"/>
      <c r="M41" s="22"/>
      <c r="N41" s="22"/>
      <c r="O41" s="22"/>
      <c r="P41" s="22"/>
    </row>
    <row r="42" spans="1:16" ht="39" customHeight="1" x14ac:dyDescent="0.15">
      <c r="A42" s="22"/>
      <c r="B42" s="39"/>
      <c r="C42" s="1200" t="s">
        <v>568</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569</v>
      </c>
      <c r="D43" s="1204"/>
      <c r="E43" s="1205"/>
      <c r="F43" s="41">
        <v>0.22</v>
      </c>
      <c r="G43" s="42">
        <v>1.0900000000000001</v>
      </c>
      <c r="H43" s="42">
        <v>2.77</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zWHatp6n2fAgRv5VjOynOWQ4fbvNnxR6lDz/1nL8jbVCroTw/Gn+QFA/c3H2QUdyQDPmB+rcNF+RPGkcQo5g==" saltValue="UWHLJt/qCzvwOSoA+lOB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2782</v>
      </c>
      <c r="L45" s="60">
        <v>2904</v>
      </c>
      <c r="M45" s="60">
        <v>3022</v>
      </c>
      <c r="N45" s="60">
        <v>2602</v>
      </c>
      <c r="O45" s="61">
        <v>2597</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14</v>
      </c>
      <c r="F48" s="1210"/>
      <c r="G48" s="1210"/>
      <c r="H48" s="1210"/>
      <c r="I48" s="1210"/>
      <c r="J48" s="1211"/>
      <c r="K48" s="63">
        <v>285</v>
      </c>
      <c r="L48" s="64">
        <v>298</v>
      </c>
      <c r="M48" s="64">
        <v>806</v>
      </c>
      <c r="N48" s="64">
        <v>461</v>
      </c>
      <c r="O48" s="65">
        <v>376</v>
      </c>
      <c r="P48" s="48"/>
      <c r="Q48" s="48"/>
      <c r="R48" s="48"/>
      <c r="S48" s="48"/>
      <c r="T48" s="48"/>
      <c r="U48" s="48"/>
    </row>
    <row r="49" spans="1:21" ht="30.75" customHeight="1" x14ac:dyDescent="0.15">
      <c r="A49" s="48"/>
      <c r="B49" s="1228"/>
      <c r="C49" s="1229"/>
      <c r="D49" s="62"/>
      <c r="E49" s="1210" t="s">
        <v>15</v>
      </c>
      <c r="F49" s="1210"/>
      <c r="G49" s="1210"/>
      <c r="H49" s="1210"/>
      <c r="I49" s="1210"/>
      <c r="J49" s="1211"/>
      <c r="K49" s="63">
        <v>163</v>
      </c>
      <c r="L49" s="64">
        <v>148</v>
      </c>
      <c r="M49" s="64">
        <v>108</v>
      </c>
      <c r="N49" s="64">
        <v>74</v>
      </c>
      <c r="O49" s="65">
        <v>66</v>
      </c>
      <c r="P49" s="48"/>
      <c r="Q49" s="48"/>
      <c r="R49" s="48"/>
      <c r="S49" s="48"/>
      <c r="T49" s="48"/>
      <c r="U49" s="48"/>
    </row>
    <row r="50" spans="1:21" ht="30.75" customHeight="1" x14ac:dyDescent="0.15">
      <c r="A50" s="48"/>
      <c r="B50" s="1228"/>
      <c r="C50" s="1229"/>
      <c r="D50" s="62"/>
      <c r="E50" s="1210" t="s">
        <v>16</v>
      </c>
      <c r="F50" s="1210"/>
      <c r="G50" s="1210"/>
      <c r="H50" s="1210"/>
      <c r="I50" s="1210"/>
      <c r="J50" s="1211"/>
      <c r="K50" s="63">
        <v>187</v>
      </c>
      <c r="L50" s="64">
        <v>165</v>
      </c>
      <c r="M50" s="64">
        <v>260</v>
      </c>
      <c r="N50" s="64">
        <v>158</v>
      </c>
      <c r="O50" s="65">
        <v>141</v>
      </c>
      <c r="P50" s="48"/>
      <c r="Q50" s="48"/>
      <c r="R50" s="48"/>
      <c r="S50" s="48"/>
      <c r="T50" s="48"/>
      <c r="U50" s="48"/>
    </row>
    <row r="51" spans="1:21" ht="30.75" customHeight="1" x14ac:dyDescent="0.15">
      <c r="A51" s="48"/>
      <c r="B51" s="1230"/>
      <c r="C51" s="1231"/>
      <c r="D51" s="66"/>
      <c r="E51" s="1210" t="s">
        <v>17</v>
      </c>
      <c r="F51" s="1210"/>
      <c r="G51" s="1210"/>
      <c r="H51" s="1210"/>
      <c r="I51" s="1210"/>
      <c r="J51" s="1211"/>
      <c r="K51" s="63">
        <v>2</v>
      </c>
      <c r="L51" s="64">
        <v>2</v>
      </c>
      <c r="M51" s="64">
        <v>1</v>
      </c>
      <c r="N51" s="64">
        <v>1</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2256</v>
      </c>
      <c r="L52" s="64">
        <v>2224</v>
      </c>
      <c r="M52" s="64">
        <v>2502</v>
      </c>
      <c r="N52" s="64">
        <v>2322</v>
      </c>
      <c r="O52" s="65">
        <v>2208</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1163</v>
      </c>
      <c r="L53" s="69">
        <v>1293</v>
      </c>
      <c r="M53" s="69">
        <v>1695</v>
      </c>
      <c r="N53" s="69">
        <v>974</v>
      </c>
      <c r="O53" s="70">
        <v>972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576</v>
      </c>
      <c r="L57" s="83" t="s">
        <v>599</v>
      </c>
      <c r="M57" s="83" t="s">
        <v>600</v>
      </c>
      <c r="N57" s="83" t="s">
        <v>601</v>
      </c>
      <c r="O57" s="84" t="s">
        <v>576</v>
      </c>
    </row>
    <row r="58" spans="1:21" ht="31.5" customHeight="1" thickBot="1" x14ac:dyDescent="0.2">
      <c r="B58" s="1218"/>
      <c r="C58" s="1219"/>
      <c r="D58" s="1223" t="s">
        <v>26</v>
      </c>
      <c r="E58" s="1224"/>
      <c r="F58" s="1224"/>
      <c r="G58" s="1224"/>
      <c r="H58" s="1224"/>
      <c r="I58" s="1224"/>
      <c r="J58" s="1225"/>
      <c r="K58" s="85" t="s">
        <v>602</v>
      </c>
      <c r="L58" s="86" t="s">
        <v>603</v>
      </c>
      <c r="M58" s="86" t="s">
        <v>603</v>
      </c>
      <c r="N58" s="86" t="s">
        <v>603</v>
      </c>
      <c r="O58" s="87" t="s">
        <v>603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6+Ktbg5r41L4L2TPN+qKNSLOrwPlgISsA3G0HhKQXDH9TZ3hs0Y2fAsnC/SIpJv1ELu/FaPTblExe5wdcH5Q==" saltValue="MJPfQwnb6bwf6xKXyz8U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46" t="s">
        <v>29</v>
      </c>
      <c r="C41" s="1247"/>
      <c r="D41" s="101"/>
      <c r="E41" s="1248" t="s">
        <v>30</v>
      </c>
      <c r="F41" s="1248"/>
      <c r="G41" s="1248"/>
      <c r="H41" s="1249"/>
      <c r="I41" s="102">
        <v>27642</v>
      </c>
      <c r="J41" s="103">
        <v>29589</v>
      </c>
      <c r="K41" s="103">
        <v>29140</v>
      </c>
      <c r="L41" s="103">
        <v>27125</v>
      </c>
      <c r="M41" s="104">
        <v>26282</v>
      </c>
    </row>
    <row r="42" spans="2:13" ht="27.75" customHeight="1" x14ac:dyDescent="0.15">
      <c r="B42" s="1236"/>
      <c r="C42" s="1237"/>
      <c r="D42" s="105"/>
      <c r="E42" s="1240" t="s">
        <v>31</v>
      </c>
      <c r="F42" s="1240"/>
      <c r="G42" s="1240"/>
      <c r="H42" s="1241"/>
      <c r="I42" s="106">
        <v>674</v>
      </c>
      <c r="J42" s="107">
        <v>566</v>
      </c>
      <c r="K42" s="107">
        <v>2556</v>
      </c>
      <c r="L42" s="107">
        <v>2451</v>
      </c>
      <c r="M42" s="108">
        <v>243</v>
      </c>
    </row>
    <row r="43" spans="2:13" ht="27.75" customHeight="1" x14ac:dyDescent="0.15">
      <c r="B43" s="1236"/>
      <c r="C43" s="1237"/>
      <c r="D43" s="105"/>
      <c r="E43" s="1240" t="s">
        <v>32</v>
      </c>
      <c r="F43" s="1240"/>
      <c r="G43" s="1240"/>
      <c r="H43" s="1241"/>
      <c r="I43" s="106">
        <v>1912</v>
      </c>
      <c r="J43" s="107">
        <v>2062</v>
      </c>
      <c r="K43" s="107">
        <v>2924</v>
      </c>
      <c r="L43" s="107">
        <v>3911</v>
      </c>
      <c r="M43" s="108">
        <v>4067</v>
      </c>
    </row>
    <row r="44" spans="2:13" ht="27.75" customHeight="1" x14ac:dyDescent="0.15">
      <c r="B44" s="1236"/>
      <c r="C44" s="1237"/>
      <c r="D44" s="105"/>
      <c r="E44" s="1240" t="s">
        <v>33</v>
      </c>
      <c r="F44" s="1240"/>
      <c r="G44" s="1240"/>
      <c r="H44" s="1241"/>
      <c r="I44" s="106">
        <v>689</v>
      </c>
      <c r="J44" s="107">
        <v>580</v>
      </c>
      <c r="K44" s="107">
        <v>588</v>
      </c>
      <c r="L44" s="107">
        <v>567</v>
      </c>
      <c r="M44" s="108">
        <v>574</v>
      </c>
    </row>
    <row r="45" spans="2:13" ht="27.75" customHeight="1" x14ac:dyDescent="0.15">
      <c r="B45" s="1236"/>
      <c r="C45" s="1237"/>
      <c r="D45" s="105"/>
      <c r="E45" s="1240" t="s">
        <v>34</v>
      </c>
      <c r="F45" s="1240"/>
      <c r="G45" s="1240"/>
      <c r="H45" s="1241"/>
      <c r="I45" s="106">
        <v>1018</v>
      </c>
      <c r="J45" s="107">
        <v>1248</v>
      </c>
      <c r="K45" s="107">
        <v>1403</v>
      </c>
      <c r="L45" s="107">
        <v>1543</v>
      </c>
      <c r="M45" s="108">
        <v>719</v>
      </c>
    </row>
    <row r="46" spans="2:13" ht="27.75" customHeight="1" x14ac:dyDescent="0.15">
      <c r="B46" s="1236"/>
      <c r="C46" s="1237"/>
      <c r="D46" s="109"/>
      <c r="E46" s="1240" t="s">
        <v>35</v>
      </c>
      <c r="F46" s="1240"/>
      <c r="G46" s="1240"/>
      <c r="H46" s="1241"/>
      <c r="I46" s="106">
        <v>1070</v>
      </c>
      <c r="J46" s="107">
        <v>895</v>
      </c>
      <c r="K46" s="107">
        <v>2821</v>
      </c>
      <c r="L46" s="107">
        <v>2643</v>
      </c>
      <c r="M46" s="108">
        <v>384</v>
      </c>
    </row>
    <row r="47" spans="2:13" ht="27.75" customHeight="1" x14ac:dyDescent="0.15">
      <c r="B47" s="1236"/>
      <c r="C47" s="1237"/>
      <c r="D47" s="110"/>
      <c r="E47" s="1250" t="s">
        <v>36</v>
      </c>
      <c r="F47" s="1251"/>
      <c r="G47" s="1251"/>
      <c r="H47" s="1252"/>
      <c r="I47" s="106" t="s">
        <v>511</v>
      </c>
      <c r="J47" s="107" t="s">
        <v>511</v>
      </c>
      <c r="K47" s="107" t="s">
        <v>511</v>
      </c>
      <c r="L47" s="107" t="s">
        <v>511</v>
      </c>
      <c r="M47" s="108" t="s">
        <v>511</v>
      </c>
    </row>
    <row r="48" spans="2:13" ht="27.75" customHeight="1" x14ac:dyDescent="0.15">
      <c r="B48" s="1236"/>
      <c r="C48" s="1237"/>
      <c r="D48" s="105"/>
      <c r="E48" s="1240" t="s">
        <v>37</v>
      </c>
      <c r="F48" s="1240"/>
      <c r="G48" s="1240"/>
      <c r="H48" s="1241"/>
      <c r="I48" s="106" t="s">
        <v>511</v>
      </c>
      <c r="J48" s="107" t="s">
        <v>511</v>
      </c>
      <c r="K48" s="107" t="s">
        <v>511</v>
      </c>
      <c r="L48" s="107" t="s">
        <v>511</v>
      </c>
      <c r="M48" s="108" t="s">
        <v>511</v>
      </c>
    </row>
    <row r="49" spans="2:13" ht="27.75" customHeight="1" x14ac:dyDescent="0.15">
      <c r="B49" s="1238"/>
      <c r="C49" s="1239"/>
      <c r="D49" s="105"/>
      <c r="E49" s="1240" t="s">
        <v>38</v>
      </c>
      <c r="F49" s="1240"/>
      <c r="G49" s="1240"/>
      <c r="H49" s="1241"/>
      <c r="I49" s="106" t="s">
        <v>511</v>
      </c>
      <c r="J49" s="107" t="s">
        <v>511</v>
      </c>
      <c r="K49" s="107" t="s">
        <v>511</v>
      </c>
      <c r="L49" s="107" t="s">
        <v>511</v>
      </c>
      <c r="M49" s="108" t="s">
        <v>511</v>
      </c>
    </row>
    <row r="50" spans="2:13" ht="27.75" customHeight="1" x14ac:dyDescent="0.15">
      <c r="B50" s="1234" t="s">
        <v>39</v>
      </c>
      <c r="C50" s="1235"/>
      <c r="D50" s="111"/>
      <c r="E50" s="1240" t="s">
        <v>40</v>
      </c>
      <c r="F50" s="1240"/>
      <c r="G50" s="1240"/>
      <c r="H50" s="1241"/>
      <c r="I50" s="106">
        <v>3156</v>
      </c>
      <c r="J50" s="107">
        <v>3961</v>
      </c>
      <c r="K50" s="107">
        <v>3384</v>
      </c>
      <c r="L50" s="107">
        <v>3513</v>
      </c>
      <c r="M50" s="108">
        <v>3201</v>
      </c>
    </row>
    <row r="51" spans="2:13" ht="27.75" customHeight="1" x14ac:dyDescent="0.15">
      <c r="B51" s="1236"/>
      <c r="C51" s="1237"/>
      <c r="D51" s="105"/>
      <c r="E51" s="1240" t="s">
        <v>41</v>
      </c>
      <c r="F51" s="1240"/>
      <c r="G51" s="1240"/>
      <c r="H51" s="1241"/>
      <c r="I51" s="106">
        <v>452</v>
      </c>
      <c r="J51" s="107">
        <v>870</v>
      </c>
      <c r="K51" s="107">
        <v>690</v>
      </c>
      <c r="L51" s="107">
        <v>527</v>
      </c>
      <c r="M51" s="108">
        <v>356</v>
      </c>
    </row>
    <row r="52" spans="2:13" ht="27.75" customHeight="1" x14ac:dyDescent="0.15">
      <c r="B52" s="1238"/>
      <c r="C52" s="1239"/>
      <c r="D52" s="105"/>
      <c r="E52" s="1240" t="s">
        <v>42</v>
      </c>
      <c r="F52" s="1240"/>
      <c r="G52" s="1240"/>
      <c r="H52" s="1241"/>
      <c r="I52" s="106">
        <v>24287</v>
      </c>
      <c r="J52" s="107">
        <v>24724</v>
      </c>
      <c r="K52" s="107">
        <v>24284</v>
      </c>
      <c r="L52" s="107">
        <v>23696</v>
      </c>
      <c r="M52" s="108">
        <v>22946</v>
      </c>
    </row>
    <row r="53" spans="2:13" ht="27.75" customHeight="1" thickBot="1" x14ac:dyDescent="0.2">
      <c r="B53" s="1242" t="s">
        <v>43</v>
      </c>
      <c r="C53" s="1243"/>
      <c r="D53" s="112"/>
      <c r="E53" s="1244" t="s">
        <v>44</v>
      </c>
      <c r="F53" s="1244"/>
      <c r="G53" s="1244"/>
      <c r="H53" s="1245"/>
      <c r="I53" s="113">
        <v>5113</v>
      </c>
      <c r="J53" s="114">
        <v>5384</v>
      </c>
      <c r="K53" s="114">
        <v>11075</v>
      </c>
      <c r="L53" s="114">
        <v>10503</v>
      </c>
      <c r="M53" s="115">
        <v>5766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5u0B9jKmlJAcRo27W0L7rSbyueO6gkoGq3XW3h6K32IP4M00iuSslUYSkBGS7RmHpQoNtccJVdxC80oFpzRIQ==" saltValue="7dQsV1NXgrQqFNgUuV/Y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47</v>
      </c>
      <c r="D55" s="1261"/>
      <c r="E55" s="1262"/>
      <c r="F55" s="127">
        <v>1883</v>
      </c>
      <c r="G55" s="127">
        <v>2121</v>
      </c>
      <c r="H55" s="128">
        <v>1726</v>
      </c>
    </row>
    <row r="56" spans="2:8" ht="52.5" customHeight="1" x14ac:dyDescent="0.15">
      <c r="B56" s="129"/>
      <c r="C56" s="1263" t="s">
        <v>48</v>
      </c>
      <c r="D56" s="1263"/>
      <c r="E56" s="1264"/>
      <c r="F56" s="130">
        <v>334</v>
      </c>
      <c r="G56" s="130">
        <v>304</v>
      </c>
      <c r="H56" s="131">
        <v>275</v>
      </c>
    </row>
    <row r="57" spans="2:8" ht="53.25" customHeight="1" x14ac:dyDescent="0.15">
      <c r="B57" s="129"/>
      <c r="C57" s="1265" t="s">
        <v>49</v>
      </c>
      <c r="D57" s="1265"/>
      <c r="E57" s="1266"/>
      <c r="F57" s="132">
        <v>1327</v>
      </c>
      <c r="G57" s="132">
        <v>969</v>
      </c>
      <c r="H57" s="133">
        <v>666</v>
      </c>
    </row>
    <row r="58" spans="2:8" ht="45.75" customHeight="1" x14ac:dyDescent="0.15">
      <c r="B58" s="134"/>
      <c r="C58" s="1253" t="s">
        <v>591</v>
      </c>
      <c r="D58" s="1254"/>
      <c r="E58" s="1255"/>
      <c r="F58" s="135">
        <v>246</v>
      </c>
      <c r="G58" s="135">
        <v>242</v>
      </c>
      <c r="H58" s="136">
        <v>227</v>
      </c>
    </row>
    <row r="59" spans="2:8" ht="45.75" customHeight="1" x14ac:dyDescent="0.15">
      <c r="B59" s="134"/>
      <c r="C59" s="1253" t="s">
        <v>592</v>
      </c>
      <c r="D59" s="1254"/>
      <c r="E59" s="1255"/>
      <c r="F59" s="135">
        <v>248</v>
      </c>
      <c r="G59" s="135">
        <v>209</v>
      </c>
      <c r="H59" s="136">
        <v>198</v>
      </c>
    </row>
    <row r="60" spans="2:8" ht="45.75" customHeight="1" x14ac:dyDescent="0.15">
      <c r="B60" s="134"/>
      <c r="C60" s="1253" t="s">
        <v>593</v>
      </c>
      <c r="D60" s="1254"/>
      <c r="E60" s="1255"/>
      <c r="F60" s="135">
        <v>699</v>
      </c>
      <c r="G60" s="135">
        <v>385</v>
      </c>
      <c r="H60" s="136">
        <v>92</v>
      </c>
    </row>
    <row r="61" spans="2:8" ht="45.75" customHeight="1" x14ac:dyDescent="0.15">
      <c r="B61" s="134"/>
      <c r="C61" s="1253" t="s">
        <v>594</v>
      </c>
      <c r="D61" s="1254"/>
      <c r="E61" s="1255"/>
      <c r="F61" s="135">
        <v>51</v>
      </c>
      <c r="G61" s="135">
        <v>51</v>
      </c>
      <c r="H61" s="136">
        <v>52</v>
      </c>
    </row>
    <row r="62" spans="2:8" ht="45.75" customHeight="1" thickBot="1" x14ac:dyDescent="0.2">
      <c r="B62" s="137"/>
      <c r="C62" s="1256" t="s">
        <v>595</v>
      </c>
      <c r="D62" s="1257"/>
      <c r="E62" s="1258"/>
      <c r="F62" s="138">
        <v>40</v>
      </c>
      <c r="G62" s="138">
        <v>40</v>
      </c>
      <c r="H62" s="139">
        <v>46</v>
      </c>
    </row>
    <row r="63" spans="2:8" ht="52.5" customHeight="1" thickBot="1" x14ac:dyDescent="0.2">
      <c r="B63" s="140"/>
      <c r="C63" s="1259" t="s">
        <v>50</v>
      </c>
      <c r="D63" s="1259"/>
      <c r="E63" s="1260"/>
      <c r="F63" s="141">
        <v>3543</v>
      </c>
      <c r="G63" s="141">
        <v>3395</v>
      </c>
      <c r="H63" s="142">
        <v>2668</v>
      </c>
    </row>
    <row r="64" spans="2:8" ht="15" customHeight="1" x14ac:dyDescent="0.15"/>
    <row r="65" ht="0" hidden="1" customHeight="1" x14ac:dyDescent="0.15"/>
    <row r="66" ht="0" hidden="1" customHeight="1" x14ac:dyDescent="0.15"/>
  </sheetData>
  <sheetProtection algorithmName="SHA-512" hashValue="cknunVJgpPyQFQ3OkNXD7NyADfFVZ8PES50KDJ4clg9f2kPhr1bBTUyXJJ+4bK6cG1UYsAPbV2SvcS4+GYzeCA==" saltValue="+TqNf6gA/3U9oXrkUUF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40406</v>
      </c>
      <c r="E3" s="161"/>
      <c r="F3" s="162">
        <v>106614</v>
      </c>
      <c r="G3" s="163"/>
      <c r="H3" s="164"/>
    </row>
    <row r="4" spans="1:8" x14ac:dyDescent="0.15">
      <c r="A4" s="165"/>
      <c r="B4" s="166"/>
      <c r="C4" s="167"/>
      <c r="D4" s="168">
        <v>29574</v>
      </c>
      <c r="E4" s="169"/>
      <c r="F4" s="170">
        <v>45545</v>
      </c>
      <c r="G4" s="171"/>
      <c r="H4" s="172"/>
    </row>
    <row r="5" spans="1:8" x14ac:dyDescent="0.15">
      <c r="A5" s="153" t="s">
        <v>545</v>
      </c>
      <c r="B5" s="158"/>
      <c r="C5" s="159"/>
      <c r="D5" s="160">
        <v>125372</v>
      </c>
      <c r="E5" s="161"/>
      <c r="F5" s="162">
        <v>81768</v>
      </c>
      <c r="G5" s="163"/>
      <c r="H5" s="164"/>
    </row>
    <row r="6" spans="1:8" x14ac:dyDescent="0.15">
      <c r="A6" s="165"/>
      <c r="B6" s="166"/>
      <c r="C6" s="167"/>
      <c r="D6" s="168">
        <v>43220</v>
      </c>
      <c r="E6" s="169"/>
      <c r="F6" s="170">
        <v>37917</v>
      </c>
      <c r="G6" s="171"/>
      <c r="H6" s="172"/>
    </row>
    <row r="7" spans="1:8" x14ac:dyDescent="0.15">
      <c r="A7" s="153" t="s">
        <v>546</v>
      </c>
      <c r="B7" s="158"/>
      <c r="C7" s="159"/>
      <c r="D7" s="160">
        <v>47546</v>
      </c>
      <c r="E7" s="161"/>
      <c r="F7" s="162">
        <v>65876</v>
      </c>
      <c r="G7" s="163"/>
      <c r="H7" s="164"/>
    </row>
    <row r="8" spans="1:8" x14ac:dyDescent="0.15">
      <c r="A8" s="165"/>
      <c r="B8" s="166"/>
      <c r="C8" s="167"/>
      <c r="D8" s="168">
        <v>24775</v>
      </c>
      <c r="E8" s="169"/>
      <c r="F8" s="170">
        <v>36484</v>
      </c>
      <c r="G8" s="171"/>
      <c r="H8" s="172"/>
    </row>
    <row r="9" spans="1:8" x14ac:dyDescent="0.15">
      <c r="A9" s="153" t="s">
        <v>547</v>
      </c>
      <c r="B9" s="158"/>
      <c r="C9" s="159"/>
      <c r="D9" s="160">
        <v>31384</v>
      </c>
      <c r="E9" s="161"/>
      <c r="F9" s="162">
        <v>68468</v>
      </c>
      <c r="G9" s="163"/>
      <c r="H9" s="164"/>
    </row>
    <row r="10" spans="1:8" x14ac:dyDescent="0.15">
      <c r="A10" s="165"/>
      <c r="B10" s="166"/>
      <c r="C10" s="167"/>
      <c r="D10" s="168">
        <v>25349</v>
      </c>
      <c r="E10" s="169"/>
      <c r="F10" s="170">
        <v>34140</v>
      </c>
      <c r="G10" s="171"/>
      <c r="H10" s="172"/>
    </row>
    <row r="11" spans="1:8" x14ac:dyDescent="0.15">
      <c r="A11" s="153" t="s">
        <v>548</v>
      </c>
      <c r="B11" s="158"/>
      <c r="C11" s="159"/>
      <c r="D11" s="160">
        <v>27359</v>
      </c>
      <c r="E11" s="161"/>
      <c r="F11" s="162">
        <v>69729</v>
      </c>
      <c r="G11" s="163"/>
      <c r="H11" s="164"/>
    </row>
    <row r="12" spans="1:8" x14ac:dyDescent="0.15">
      <c r="A12" s="165"/>
      <c r="B12" s="166"/>
      <c r="C12" s="173"/>
      <c r="D12" s="168">
        <v>24171</v>
      </c>
      <c r="E12" s="169"/>
      <c r="F12" s="170">
        <v>38908</v>
      </c>
      <c r="G12" s="171"/>
      <c r="H12" s="172"/>
    </row>
    <row r="13" spans="1:8" x14ac:dyDescent="0.15">
      <c r="A13" s="153"/>
      <c r="B13" s="158"/>
      <c r="C13" s="174"/>
      <c r="D13" s="175">
        <v>54413</v>
      </c>
      <c r="E13" s="176"/>
      <c r="F13" s="177">
        <v>78491</v>
      </c>
      <c r="G13" s="178"/>
      <c r="H13" s="164"/>
    </row>
    <row r="14" spans="1:8" x14ac:dyDescent="0.15">
      <c r="A14" s="165"/>
      <c r="B14" s="166"/>
      <c r="C14" s="167"/>
      <c r="D14" s="168">
        <v>29418</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3.7</v>
      </c>
      <c r="C19" s="179">
        <f>ROUND(VALUE(SUBSTITUTE(実質収支比率等に係る経年分析!G$48,"▲","-")),2)</f>
        <v>4.09</v>
      </c>
      <c r="D19" s="179">
        <f>ROUND(VALUE(SUBSTITUTE(実質収支比率等に係る経年分析!H$48,"▲","-")),2)</f>
        <v>4.1100000000000003</v>
      </c>
      <c r="E19" s="179">
        <f>ROUND(VALUE(SUBSTITUTE(実質収支比率等に係る経年分析!I$48,"▲","-")),2)</f>
        <v>3.35</v>
      </c>
      <c r="F19" s="179">
        <f>ROUND(VALUE(SUBSTITUTE(実質収支比率等に係る経年分析!J$48,"▲","-")),2)</f>
        <v>3.93</v>
      </c>
    </row>
    <row r="20" spans="1:11" x14ac:dyDescent="0.15">
      <c r="A20" s="179" t="s">
        <v>54</v>
      </c>
      <c r="B20" s="179">
        <f>ROUND(VALUE(SUBSTITUTE(実質収支比率等に係る経年分析!F$47,"▲","-")),2)</f>
        <v>14.05</v>
      </c>
      <c r="C20" s="179">
        <f>ROUND(VALUE(SUBSTITUTE(実質収支比率等に係る経年分析!G$47,"▲","-")),2)</f>
        <v>18.059999999999999</v>
      </c>
      <c r="D20" s="179">
        <f>ROUND(VALUE(SUBSTITUTE(実質収支比率等に係る経年分析!H$47,"▲","-")),2)</f>
        <v>14.82</v>
      </c>
      <c r="E20" s="179">
        <f>ROUND(VALUE(SUBSTITUTE(実質収支比率等に係る経年分析!I$47,"▲","-")),2)</f>
        <v>17.32</v>
      </c>
      <c r="F20" s="179">
        <f>ROUND(VALUE(SUBSTITUTE(実質収支比率等に係る経年分析!J$47,"▲","-")),2)</f>
        <v>14.12</v>
      </c>
    </row>
    <row r="21" spans="1:11" x14ac:dyDescent="0.15">
      <c r="A21" s="179" t="s">
        <v>55</v>
      </c>
      <c r="B21" s="179">
        <f>IF(ISNUMBER(VALUE(SUBSTITUTE(実質収支比率等に係る経年分析!F$49,"▲","-"))),ROUND(VALUE(SUBSTITUTE(実質収支比率等に係る経年分析!F$49,"▲","-")),2),NA())</f>
        <v>3.48</v>
      </c>
      <c r="C21" s="179">
        <f>IF(ISNUMBER(VALUE(SUBSTITUTE(実質収支比率等に係る経年分析!G$49,"▲","-"))),ROUND(VALUE(SUBSTITUTE(実質収支比率等に係る経年分析!G$49,"▲","-")),2),NA())</f>
        <v>4.57</v>
      </c>
      <c r="D21" s="179">
        <f>IF(ISNUMBER(VALUE(SUBSTITUTE(実質収支比率等に係る経年分析!H$49,"▲","-"))),ROUND(VALUE(SUBSTITUTE(実質収支比率等に係る経年分析!H$49,"▲","-")),2),NA())</f>
        <v>-2.48</v>
      </c>
      <c r="E21" s="179">
        <f>IF(ISNUMBER(VALUE(SUBSTITUTE(実質収支比率等に係る経年分析!I$49,"▲","-"))),ROUND(VALUE(SUBSTITUTE(実質収支比率等に係る経年分析!I$49,"▲","-")),2),NA())</f>
        <v>1.04</v>
      </c>
      <c r="F21" s="179">
        <f>IF(ISNUMBER(VALUE(SUBSTITUTE(実質収支比率等に係る経年分析!J$49,"▲","-"))),ROUND(VALUE(SUBSTITUTE(実質収支比率等に係る経年分析!J$49,"▲","-")),2),NA())</f>
        <v>-2.65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1.0900000000000001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2.77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墓地公園事業特別会計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0.67</v>
      </c>
    </row>
    <row r="32" spans="1:11" x14ac:dyDescent="0.15">
      <c r="A32" s="180" t="str">
        <f>IF(連結実質赤字比率に係る赤字・黒字の構成分析!C$38="",NA(),連結実質赤字比率に係る赤字・黒字の構成分析!C$38)</f>
        <v>病院事業会計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3.92</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2256</v>
      </c>
      <c r="E42" s="181"/>
      <c r="F42" s="181"/>
      <c r="G42" s="181">
        <f>'実質公債費比率（分子）の構造'!L$52</f>
        <v>2224</v>
      </c>
      <c r="H42" s="181"/>
      <c r="I42" s="181"/>
      <c r="J42" s="181">
        <f>'実質公債費比率（分子）の構造'!M$52</f>
        <v>2502</v>
      </c>
      <c r="K42" s="181"/>
      <c r="L42" s="181"/>
      <c r="M42" s="181">
        <f>'実質公債費比率（分子）の構造'!N$52</f>
        <v>2322</v>
      </c>
      <c r="N42" s="181"/>
      <c r="O42" s="181"/>
      <c r="P42" s="181">
        <f>'実質公債費比率（分子）の構造'!O$52</f>
        <v>2208</v>
      </c>
    </row>
    <row r="43" spans="1:16" x14ac:dyDescent="0.15">
      <c r="A43" s="181" t="s">
        <v>17</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63</v>
      </c>
      <c r="B44" s="181">
        <f>'実質公債費比率（分子）の構造'!K$50</f>
        <v>187</v>
      </c>
      <c r="C44" s="181"/>
      <c r="D44" s="181"/>
      <c r="E44" s="181">
        <f>'実質公債費比率（分子）の構造'!L$50</f>
        <v>165</v>
      </c>
      <c r="F44" s="181"/>
      <c r="G44" s="181"/>
      <c r="H44" s="181">
        <f>'実質公債費比率（分子）の構造'!M$50</f>
        <v>260</v>
      </c>
      <c r="I44" s="181"/>
      <c r="J44" s="181"/>
      <c r="K44" s="181">
        <f>'実質公債費比率（分子）の構造'!N$50</f>
        <v>158</v>
      </c>
      <c r="L44" s="181"/>
      <c r="M44" s="181"/>
      <c r="N44" s="181">
        <f>'実質公債費比率（分子）の構造'!O$50</f>
        <v>141</v>
      </c>
      <c r="O44" s="181"/>
      <c r="P44" s="181"/>
    </row>
    <row r="45" spans="1:16" x14ac:dyDescent="0.15">
      <c r="A45" s="181" t="s">
        <v>64</v>
      </c>
      <c r="B45" s="181">
        <f>'実質公債費比率（分子）の構造'!K$49</f>
        <v>163</v>
      </c>
      <c r="C45" s="181"/>
      <c r="D45" s="181"/>
      <c r="E45" s="181">
        <f>'実質公債費比率（分子）の構造'!L$49</f>
        <v>148</v>
      </c>
      <c r="F45" s="181"/>
      <c r="G45" s="181"/>
      <c r="H45" s="181">
        <f>'実質公債費比率（分子）の構造'!M$49</f>
        <v>108</v>
      </c>
      <c r="I45" s="181"/>
      <c r="J45" s="181"/>
      <c r="K45" s="181">
        <f>'実質公債費比率（分子）の構造'!N$49</f>
        <v>74</v>
      </c>
      <c r="L45" s="181"/>
      <c r="M45" s="181"/>
      <c r="N45" s="181">
        <f>'実質公債費比率（分子）の構造'!O$49</f>
        <v>66</v>
      </c>
      <c r="O45" s="181"/>
      <c r="P45" s="181"/>
    </row>
    <row r="46" spans="1:16" x14ac:dyDescent="0.15">
      <c r="A46" s="181" t="s">
        <v>65</v>
      </c>
      <c r="B46" s="181">
        <f>'実質公債費比率（分子）の構造'!K$48</f>
        <v>285</v>
      </c>
      <c r="C46" s="181"/>
      <c r="D46" s="181"/>
      <c r="E46" s="181">
        <f>'実質公債費比率（分子）の構造'!L$48</f>
        <v>298</v>
      </c>
      <c r="F46" s="181"/>
      <c r="G46" s="181"/>
      <c r="H46" s="181">
        <f>'実質公債費比率（分子）の構造'!M$48</f>
        <v>806</v>
      </c>
      <c r="I46" s="181"/>
      <c r="J46" s="181"/>
      <c r="K46" s="181">
        <f>'実質公債費比率（分子）の構造'!N$48</f>
        <v>461</v>
      </c>
      <c r="L46" s="181"/>
      <c r="M46" s="181"/>
      <c r="N46" s="181">
        <f>'実質公債費比率（分子）の構造'!O$48</f>
        <v>376</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2782</v>
      </c>
      <c r="C49" s="181"/>
      <c r="D49" s="181"/>
      <c r="E49" s="181">
        <f>'実質公債費比率（分子）の構造'!L$45</f>
        <v>2904</v>
      </c>
      <c r="F49" s="181"/>
      <c r="G49" s="181"/>
      <c r="H49" s="181">
        <f>'実質公債費比率（分子）の構造'!M$45</f>
        <v>3022</v>
      </c>
      <c r="I49" s="181"/>
      <c r="J49" s="181"/>
      <c r="K49" s="181">
        <f>'実質公債費比率（分子）の構造'!N$45</f>
        <v>2602</v>
      </c>
      <c r="L49" s="181"/>
      <c r="M49" s="181"/>
      <c r="N49" s="181">
        <f>'実質公債費比率（分子）の構造'!O$45</f>
        <v>2597</v>
      </c>
      <c r="O49" s="181"/>
      <c r="P49" s="181"/>
    </row>
    <row r="50" spans="1:16" x14ac:dyDescent="0.15">
      <c r="A50" s="181" t="s">
        <v>69</v>
      </c>
      <c r="B50" s="181" t="e">
        <f>NA()</f>
        <v>#N/A</v>
      </c>
      <c r="C50" s="181">
        <f>IF(ISNUMBER('実質公債費比率（分子）の構造'!K$53),'実質公債費比率（分子）の構造'!K$53,NA())</f>
        <v>1163</v>
      </c>
      <c r="D50" s="181" t="e">
        <f>NA()</f>
        <v>#N/A</v>
      </c>
      <c r="E50" s="181" t="e">
        <f>NA()</f>
        <v>#N/A</v>
      </c>
      <c r="F50" s="181">
        <f>IF(ISNUMBER('実質公債費比率（分子）の構造'!L$53),'実質公債費比率（分子）の構造'!L$53,NA())</f>
        <v>1293</v>
      </c>
      <c r="G50" s="181" t="e">
        <f>NA()</f>
        <v>#N/A</v>
      </c>
      <c r="H50" s="181" t="e">
        <f>NA()</f>
        <v>#N/A</v>
      </c>
      <c r="I50" s="181">
        <f>IF(ISNUMBER('実質公債費比率（分子）の構造'!M$53),'実質公債費比率（分子）の構造'!M$53,NA())</f>
        <v>1695</v>
      </c>
      <c r="J50" s="181" t="e">
        <f>NA()</f>
        <v>#N/A</v>
      </c>
      <c r="K50" s="181" t="e">
        <f>NA()</f>
        <v>#N/A</v>
      </c>
      <c r="L50" s="181">
        <f>IF(ISNUMBER('実質公債費比率（分子）の構造'!N$53),'実質公債費比率（分子）の構造'!N$53,NA())</f>
        <v>974</v>
      </c>
      <c r="M50" s="181" t="e">
        <f>NA()</f>
        <v>#N/A</v>
      </c>
      <c r="N50" s="181" t="e">
        <f>NA()</f>
        <v>#N/A</v>
      </c>
      <c r="O50" s="181">
        <f>IF(ISNUMBER('実質公債費比率（分子）の構造'!O$53),'実質公債費比率（分子）の構造'!O$53,NA())</f>
        <v>972</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24287</v>
      </c>
      <c r="E56" s="180"/>
      <c r="F56" s="180"/>
      <c r="G56" s="180">
        <f>'将来負担比率（分子）の構造'!J$52</f>
        <v>24724</v>
      </c>
      <c r="H56" s="180"/>
      <c r="I56" s="180"/>
      <c r="J56" s="180">
        <f>'将来負担比率（分子）の構造'!K$52</f>
        <v>24284</v>
      </c>
      <c r="K56" s="180"/>
      <c r="L56" s="180"/>
      <c r="M56" s="180">
        <f>'将来負担比率（分子）の構造'!L$52</f>
        <v>23696</v>
      </c>
      <c r="N56" s="180"/>
      <c r="O56" s="180"/>
      <c r="P56" s="180">
        <f>'将来負担比率（分子）の構造'!M$52</f>
        <v>22946</v>
      </c>
    </row>
    <row r="57" spans="1:16" x14ac:dyDescent="0.15">
      <c r="A57" s="180" t="s">
        <v>41</v>
      </c>
      <c r="B57" s="180"/>
      <c r="C57" s="180"/>
      <c r="D57" s="180">
        <f>'将来負担比率（分子）の構造'!I$51</f>
        <v>452</v>
      </c>
      <c r="E57" s="180"/>
      <c r="F57" s="180"/>
      <c r="G57" s="180">
        <f>'将来負担比率（分子）の構造'!J$51</f>
        <v>870</v>
      </c>
      <c r="H57" s="180"/>
      <c r="I57" s="180"/>
      <c r="J57" s="180">
        <f>'将来負担比率（分子）の構造'!K$51</f>
        <v>690</v>
      </c>
      <c r="K57" s="180"/>
      <c r="L57" s="180"/>
      <c r="M57" s="180">
        <f>'将来負担比率（分子）の構造'!L$51</f>
        <v>527</v>
      </c>
      <c r="N57" s="180"/>
      <c r="O57" s="180"/>
      <c r="P57" s="180">
        <f>'将来負担比率（分子）の構造'!M$51</f>
        <v>356</v>
      </c>
    </row>
    <row r="58" spans="1:16" x14ac:dyDescent="0.15">
      <c r="A58" s="180" t="s">
        <v>40</v>
      </c>
      <c r="B58" s="180"/>
      <c r="C58" s="180"/>
      <c r="D58" s="180">
        <f>'将来負担比率（分子）の構造'!I$50</f>
        <v>3156</v>
      </c>
      <c r="E58" s="180"/>
      <c r="F58" s="180"/>
      <c r="G58" s="180">
        <f>'将来負担比率（分子）の構造'!J$50</f>
        <v>3961</v>
      </c>
      <c r="H58" s="180"/>
      <c r="I58" s="180"/>
      <c r="J58" s="180">
        <f>'将来負担比率（分子）の構造'!K$50</f>
        <v>3384</v>
      </c>
      <c r="K58" s="180"/>
      <c r="L58" s="180"/>
      <c r="M58" s="180">
        <f>'将来負担比率（分子）の構造'!L$50</f>
        <v>3513</v>
      </c>
      <c r="N58" s="180"/>
      <c r="O58" s="180"/>
      <c r="P58" s="180">
        <f>'将来負担比率（分子）の構造'!M$50</f>
        <v>3201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1070</v>
      </c>
      <c r="C61" s="180"/>
      <c r="D61" s="180"/>
      <c r="E61" s="180">
        <f>'将来負担比率（分子）の構造'!J$46</f>
        <v>895</v>
      </c>
      <c r="F61" s="180"/>
      <c r="G61" s="180"/>
      <c r="H61" s="180">
        <f>'将来負担比率（分子）の構造'!K$46</f>
        <v>2821</v>
      </c>
      <c r="I61" s="180"/>
      <c r="J61" s="180"/>
      <c r="K61" s="180">
        <f>'将来負担比率（分子）の構造'!L$46</f>
        <v>2643</v>
      </c>
      <c r="L61" s="180"/>
      <c r="M61" s="180"/>
      <c r="N61" s="180">
        <f>'将来負担比率（分子）の構造'!M$46</f>
        <v>384</v>
      </c>
      <c r="O61" s="180"/>
      <c r="P61" s="180"/>
    </row>
    <row r="62" spans="1:16" x14ac:dyDescent="0.15">
      <c r="A62" s="180" t="s">
        <v>34</v>
      </c>
      <c r="B62" s="180">
        <f>'将来負担比率（分子）の構造'!I$45</f>
        <v>1018</v>
      </c>
      <c r="C62" s="180"/>
      <c r="D62" s="180"/>
      <c r="E62" s="180">
        <f>'将来負担比率（分子）の構造'!J$45</f>
        <v>1248</v>
      </c>
      <c r="F62" s="180"/>
      <c r="G62" s="180"/>
      <c r="H62" s="180">
        <f>'将来負担比率（分子）の構造'!K$45</f>
        <v>1403</v>
      </c>
      <c r="I62" s="180"/>
      <c r="J62" s="180"/>
      <c r="K62" s="180">
        <f>'将来負担比率（分子）の構造'!L$45</f>
        <v>1543</v>
      </c>
      <c r="L62" s="180"/>
      <c r="M62" s="180"/>
      <c r="N62" s="180">
        <f>'将来負担比率（分子）の構造'!M$45</f>
        <v>719</v>
      </c>
      <c r="O62" s="180"/>
      <c r="P62" s="180"/>
    </row>
    <row r="63" spans="1:16" x14ac:dyDescent="0.15">
      <c r="A63" s="180" t="s">
        <v>33</v>
      </c>
      <c r="B63" s="180">
        <f>'将来負担比率（分子）の構造'!I$44</f>
        <v>689</v>
      </c>
      <c r="C63" s="180"/>
      <c r="D63" s="180"/>
      <c r="E63" s="180">
        <f>'将来負担比率（分子）の構造'!J$44</f>
        <v>580</v>
      </c>
      <c r="F63" s="180"/>
      <c r="G63" s="180"/>
      <c r="H63" s="180">
        <f>'将来負担比率（分子）の構造'!K$44</f>
        <v>588</v>
      </c>
      <c r="I63" s="180"/>
      <c r="J63" s="180"/>
      <c r="K63" s="180">
        <f>'将来負担比率（分子）の構造'!L$44</f>
        <v>567</v>
      </c>
      <c r="L63" s="180"/>
      <c r="M63" s="180"/>
      <c r="N63" s="180">
        <f>'将来負担比率（分子）の構造'!M$44</f>
        <v>574</v>
      </c>
      <c r="O63" s="180"/>
      <c r="P63" s="180"/>
    </row>
    <row r="64" spans="1:16" x14ac:dyDescent="0.15">
      <c r="A64" s="180" t="s">
        <v>32</v>
      </c>
      <c r="B64" s="180">
        <f>'将来負担比率（分子）の構造'!I$43</f>
        <v>1912</v>
      </c>
      <c r="C64" s="180"/>
      <c r="D64" s="180"/>
      <c r="E64" s="180">
        <f>'将来負担比率（分子）の構造'!J$43</f>
        <v>2062</v>
      </c>
      <c r="F64" s="180"/>
      <c r="G64" s="180"/>
      <c r="H64" s="180">
        <f>'将来負担比率（分子）の構造'!K$43</f>
        <v>2924</v>
      </c>
      <c r="I64" s="180"/>
      <c r="J64" s="180"/>
      <c r="K64" s="180">
        <f>'将来負担比率（分子）の構造'!L$43</f>
        <v>3911</v>
      </c>
      <c r="L64" s="180"/>
      <c r="M64" s="180"/>
      <c r="N64" s="180">
        <f>'将来負担比率（分子）の構造'!M$43</f>
        <v>4067</v>
      </c>
      <c r="O64" s="180"/>
      <c r="P64" s="180"/>
    </row>
    <row r="65" spans="1:16" x14ac:dyDescent="0.15">
      <c r="A65" s="180" t="s">
        <v>31</v>
      </c>
      <c r="B65" s="180">
        <f>'将来負担比率（分子）の構造'!I$42</f>
        <v>674</v>
      </c>
      <c r="C65" s="180"/>
      <c r="D65" s="180"/>
      <c r="E65" s="180">
        <f>'将来負担比率（分子）の構造'!J$42</f>
        <v>566</v>
      </c>
      <c r="F65" s="180"/>
      <c r="G65" s="180"/>
      <c r="H65" s="180">
        <f>'将来負担比率（分子）の構造'!K$42</f>
        <v>2556</v>
      </c>
      <c r="I65" s="180"/>
      <c r="J65" s="180"/>
      <c r="K65" s="180">
        <f>'将来負担比率（分子）の構造'!L$42</f>
        <v>2451</v>
      </c>
      <c r="L65" s="180"/>
      <c r="M65" s="180"/>
      <c r="N65" s="180">
        <f>'将来負担比率（分子）の構造'!M$42</f>
        <v>243</v>
      </c>
      <c r="O65" s="180"/>
      <c r="P65" s="180"/>
    </row>
    <row r="66" spans="1:16" x14ac:dyDescent="0.15">
      <c r="A66" s="180" t="s">
        <v>30</v>
      </c>
      <c r="B66" s="180">
        <f>'将来負担比率（分子）の構造'!I$41</f>
        <v>27642</v>
      </c>
      <c r="C66" s="180"/>
      <c r="D66" s="180"/>
      <c r="E66" s="180">
        <f>'将来負担比率（分子）の構造'!J$41</f>
        <v>29589</v>
      </c>
      <c r="F66" s="180"/>
      <c r="G66" s="180"/>
      <c r="H66" s="180">
        <f>'将来負担比率（分子）の構造'!K$41</f>
        <v>29140</v>
      </c>
      <c r="I66" s="180"/>
      <c r="J66" s="180"/>
      <c r="K66" s="180">
        <f>'将来負担比率（分子）の構造'!L$41</f>
        <v>27125</v>
      </c>
      <c r="L66" s="180"/>
      <c r="M66" s="180"/>
      <c r="N66" s="180">
        <f>'将来負担比率（分子）の構造'!M$41</f>
        <v>26282</v>
      </c>
      <c r="O66" s="180"/>
      <c r="P66" s="180"/>
    </row>
    <row r="67" spans="1:16" x14ac:dyDescent="0.15">
      <c r="A67" s="180" t="s">
        <v>73</v>
      </c>
      <c r="B67" s="180" t="e">
        <f>NA()</f>
        <v>#N/A</v>
      </c>
      <c r="C67" s="180">
        <f>IF(ISNUMBER('将来負担比率（分子）の構造'!I$53), IF('将来負担比率（分子）の構造'!I$53 &lt; 0, 0, '将来負担比率（分子）の構造'!I$53), NA())</f>
        <v>5113</v>
      </c>
      <c r="D67" s="180" t="e">
        <f>NA()</f>
        <v>#N/A</v>
      </c>
      <c r="E67" s="180" t="e">
        <f>NA()</f>
        <v>#N/A</v>
      </c>
      <c r="F67" s="180">
        <f>IF(ISNUMBER('将来負担比率（分子）の構造'!J$53), IF('将来負担比率（分子）の構造'!J$53 &lt; 0, 0, '将来負担比率（分子）の構造'!J$53), NA())</f>
        <v>5384</v>
      </c>
      <c r="G67" s="180" t="e">
        <f>NA()</f>
        <v>#N/A</v>
      </c>
      <c r="H67" s="180" t="e">
        <f>NA()</f>
        <v>#N/A</v>
      </c>
      <c r="I67" s="180">
        <f>IF(ISNUMBER('将来負担比率（分子）の構造'!K$53), IF('将来負担比率（分子）の構造'!K$53 &lt; 0, 0, '将来負担比率（分子）の構造'!K$53), NA())</f>
        <v>11075</v>
      </c>
      <c r="J67" s="180" t="e">
        <f>NA()</f>
        <v>#N/A</v>
      </c>
      <c r="K67" s="180" t="e">
        <f>NA()</f>
        <v>#N/A</v>
      </c>
      <c r="L67" s="180">
        <f>IF(ISNUMBER('将来負担比率（分子）の構造'!L$53), IF('将来負担比率（分子）の構造'!L$53 &lt; 0, 0, '将来負担比率（分子）の構造'!L$53), NA())</f>
        <v>10503</v>
      </c>
      <c r="M67" s="180" t="e">
        <f>NA()</f>
        <v>#N/A</v>
      </c>
      <c r="N67" s="180" t="e">
        <f>NA()</f>
        <v>#N/A</v>
      </c>
      <c r="O67" s="180">
        <f>IF(ISNUMBER('将来負担比率（分子）の構造'!M$53), IF('将来負担比率（分子）の構造'!M$53 &lt; 0, 0, '将来負担比率（分子）の構造'!M$53), NA())</f>
        <v>5766</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1883</v>
      </c>
      <c r="C72" s="184">
        <f>基金残高に係る経年分析!G55</f>
        <v>2121</v>
      </c>
      <c r="D72" s="184">
        <f>基金残高に係る経年分析!H55</f>
        <v>1726</v>
      </c>
    </row>
    <row r="73" spans="1:16" x14ac:dyDescent="0.15">
      <c r="A73" s="183" t="s">
        <v>76</v>
      </c>
      <c r="B73" s="184">
        <f>基金残高に係る経年分析!F56</f>
        <v>334</v>
      </c>
      <c r="C73" s="184">
        <f>基金残高に係る経年分析!G56</f>
        <v>304</v>
      </c>
      <c r="D73" s="184">
        <f>基金残高に係る経年分析!H56</f>
        <v>275</v>
      </c>
    </row>
    <row r="74" spans="1:16" x14ac:dyDescent="0.15">
      <c r="A74" s="183" t="s">
        <v>77</v>
      </c>
      <c r="B74" s="184">
        <f>基金残高に係る経年分析!F57</f>
        <v>1327</v>
      </c>
      <c r="C74" s="184">
        <f>基金残高に係る経年分析!G57</f>
        <v>969</v>
      </c>
      <c r="D74" s="184">
        <f>基金残高に係る経年分析!H57</f>
        <v>666</v>
      </c>
    </row>
  </sheetData>
  <sheetProtection algorithmName="SHA-512" hashValue="BjEWt5XR0w+exkhox2lwTrQqCdsoj6CZNlgPRSMTNbVPgwybhPZG+GPb1i92nioxyg0xHhkfF6ChFdrpzYv8Qw==" saltValue="/vBuylS9rceVGLYf6Gv9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8286639</v>
      </c>
      <c r="S5" s="689"/>
      <c r="T5" s="689"/>
      <c r="U5" s="689"/>
      <c r="V5" s="689"/>
      <c r="W5" s="689"/>
      <c r="X5" s="689"/>
      <c r="Y5" s="735"/>
      <c r="Z5" s="753">
        <v>41.6</v>
      </c>
      <c r="AA5" s="753"/>
      <c r="AB5" s="753"/>
      <c r="AC5" s="753"/>
      <c r="AD5" s="754">
        <v>8286639</v>
      </c>
      <c r="AE5" s="754"/>
      <c r="AF5" s="754"/>
      <c r="AG5" s="754"/>
      <c r="AH5" s="754"/>
      <c r="AI5" s="754"/>
      <c r="AJ5" s="754"/>
      <c r="AK5" s="754"/>
      <c r="AL5" s="736">
        <v>72.099999999999994</v>
      </c>
      <c r="AM5" s="705"/>
      <c r="AN5" s="705"/>
      <c r="AO5" s="737"/>
      <c r="AP5" s="722" t="s">
        <v>226</v>
      </c>
      <c r="AQ5" s="723"/>
      <c r="AR5" s="723"/>
      <c r="AS5" s="723"/>
      <c r="AT5" s="723"/>
      <c r="AU5" s="723"/>
      <c r="AV5" s="723"/>
      <c r="AW5" s="723"/>
      <c r="AX5" s="723"/>
      <c r="AY5" s="723"/>
      <c r="AZ5" s="723"/>
      <c r="BA5" s="723"/>
      <c r="BB5" s="723"/>
      <c r="BC5" s="723"/>
      <c r="BD5" s="723"/>
      <c r="BE5" s="723"/>
      <c r="BF5" s="724"/>
      <c r="BG5" s="623">
        <v>8286639</v>
      </c>
      <c r="BH5" s="626"/>
      <c r="BI5" s="626"/>
      <c r="BJ5" s="626"/>
      <c r="BK5" s="626"/>
      <c r="BL5" s="626"/>
      <c r="BM5" s="626"/>
      <c r="BN5" s="627"/>
      <c r="BO5" s="685">
        <v>100</v>
      </c>
      <c r="BP5" s="685"/>
      <c r="BQ5" s="685"/>
      <c r="BR5" s="685"/>
      <c r="BS5" s="686">
        <v>132016</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145285</v>
      </c>
      <c r="S6" s="626"/>
      <c r="T6" s="626"/>
      <c r="U6" s="626"/>
      <c r="V6" s="626"/>
      <c r="W6" s="626"/>
      <c r="X6" s="626"/>
      <c r="Y6" s="627"/>
      <c r="Z6" s="685">
        <v>0.7</v>
      </c>
      <c r="AA6" s="685"/>
      <c r="AB6" s="685"/>
      <c r="AC6" s="685"/>
      <c r="AD6" s="686">
        <v>145285</v>
      </c>
      <c r="AE6" s="686"/>
      <c r="AF6" s="686"/>
      <c r="AG6" s="686"/>
      <c r="AH6" s="686"/>
      <c r="AI6" s="686"/>
      <c r="AJ6" s="686"/>
      <c r="AK6" s="686"/>
      <c r="AL6" s="628">
        <v>1.3</v>
      </c>
      <c r="AM6" s="629"/>
      <c r="AN6" s="629"/>
      <c r="AO6" s="687"/>
      <c r="AP6" s="620" t="s">
        <v>231</v>
      </c>
      <c r="AQ6" s="621"/>
      <c r="AR6" s="621"/>
      <c r="AS6" s="621"/>
      <c r="AT6" s="621"/>
      <c r="AU6" s="621"/>
      <c r="AV6" s="621"/>
      <c r="AW6" s="621"/>
      <c r="AX6" s="621"/>
      <c r="AY6" s="621"/>
      <c r="AZ6" s="621"/>
      <c r="BA6" s="621"/>
      <c r="BB6" s="621"/>
      <c r="BC6" s="621"/>
      <c r="BD6" s="621"/>
      <c r="BE6" s="621"/>
      <c r="BF6" s="622"/>
      <c r="BG6" s="623">
        <v>8286639</v>
      </c>
      <c r="BH6" s="626"/>
      <c r="BI6" s="626"/>
      <c r="BJ6" s="626"/>
      <c r="BK6" s="626"/>
      <c r="BL6" s="626"/>
      <c r="BM6" s="626"/>
      <c r="BN6" s="627"/>
      <c r="BO6" s="685">
        <v>100</v>
      </c>
      <c r="BP6" s="685"/>
      <c r="BQ6" s="685"/>
      <c r="BR6" s="685"/>
      <c r="BS6" s="686">
        <v>132016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168117</v>
      </c>
      <c r="CS6" s="626"/>
      <c r="CT6" s="626"/>
      <c r="CU6" s="626"/>
      <c r="CV6" s="626"/>
      <c r="CW6" s="626"/>
      <c r="CX6" s="626"/>
      <c r="CY6" s="627"/>
      <c r="CZ6" s="736">
        <v>0.9</v>
      </c>
      <c r="DA6" s="705"/>
      <c r="DB6" s="705"/>
      <c r="DC6" s="739"/>
      <c r="DD6" s="631" t="s">
        <v>185</v>
      </c>
      <c r="DE6" s="626"/>
      <c r="DF6" s="626"/>
      <c r="DG6" s="626"/>
      <c r="DH6" s="626"/>
      <c r="DI6" s="626"/>
      <c r="DJ6" s="626"/>
      <c r="DK6" s="626"/>
      <c r="DL6" s="626"/>
      <c r="DM6" s="626"/>
      <c r="DN6" s="626"/>
      <c r="DO6" s="626"/>
      <c r="DP6" s="627"/>
      <c r="DQ6" s="631">
        <v>168117</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14829</v>
      </c>
      <c r="S7" s="626"/>
      <c r="T7" s="626"/>
      <c r="U7" s="626"/>
      <c r="V7" s="626"/>
      <c r="W7" s="626"/>
      <c r="X7" s="626"/>
      <c r="Y7" s="627"/>
      <c r="Z7" s="685">
        <v>0.1</v>
      </c>
      <c r="AA7" s="685"/>
      <c r="AB7" s="685"/>
      <c r="AC7" s="685"/>
      <c r="AD7" s="686">
        <v>14829</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3819909</v>
      </c>
      <c r="BH7" s="626"/>
      <c r="BI7" s="626"/>
      <c r="BJ7" s="626"/>
      <c r="BK7" s="626"/>
      <c r="BL7" s="626"/>
      <c r="BM7" s="626"/>
      <c r="BN7" s="627"/>
      <c r="BO7" s="685">
        <v>46.1</v>
      </c>
      <c r="BP7" s="685"/>
      <c r="BQ7" s="685"/>
      <c r="BR7" s="685"/>
      <c r="BS7" s="686">
        <v>132016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2263562</v>
      </c>
      <c r="CS7" s="626"/>
      <c r="CT7" s="626"/>
      <c r="CU7" s="626"/>
      <c r="CV7" s="626"/>
      <c r="CW7" s="626"/>
      <c r="CX7" s="626"/>
      <c r="CY7" s="627"/>
      <c r="CZ7" s="685">
        <v>11.7</v>
      </c>
      <c r="DA7" s="685"/>
      <c r="DB7" s="685"/>
      <c r="DC7" s="685"/>
      <c r="DD7" s="631">
        <v>118699</v>
      </c>
      <c r="DE7" s="626"/>
      <c r="DF7" s="626"/>
      <c r="DG7" s="626"/>
      <c r="DH7" s="626"/>
      <c r="DI7" s="626"/>
      <c r="DJ7" s="626"/>
      <c r="DK7" s="626"/>
      <c r="DL7" s="626"/>
      <c r="DM7" s="626"/>
      <c r="DN7" s="626"/>
      <c r="DO7" s="626"/>
      <c r="DP7" s="627"/>
      <c r="DQ7" s="631">
        <v>1913564</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29209</v>
      </c>
      <c r="S8" s="626"/>
      <c r="T8" s="626"/>
      <c r="U8" s="626"/>
      <c r="V8" s="626"/>
      <c r="W8" s="626"/>
      <c r="X8" s="626"/>
      <c r="Y8" s="627"/>
      <c r="Z8" s="685">
        <v>0.1</v>
      </c>
      <c r="AA8" s="685"/>
      <c r="AB8" s="685"/>
      <c r="AC8" s="685"/>
      <c r="AD8" s="686">
        <v>29209</v>
      </c>
      <c r="AE8" s="686"/>
      <c r="AF8" s="686"/>
      <c r="AG8" s="686"/>
      <c r="AH8" s="686"/>
      <c r="AI8" s="686"/>
      <c r="AJ8" s="686"/>
      <c r="AK8" s="686"/>
      <c r="AL8" s="628">
        <v>0.3</v>
      </c>
      <c r="AM8" s="629"/>
      <c r="AN8" s="629"/>
      <c r="AO8" s="687"/>
      <c r="AP8" s="620" t="s">
        <v>237</v>
      </c>
      <c r="AQ8" s="621"/>
      <c r="AR8" s="621"/>
      <c r="AS8" s="621"/>
      <c r="AT8" s="621"/>
      <c r="AU8" s="621"/>
      <c r="AV8" s="621"/>
      <c r="AW8" s="621"/>
      <c r="AX8" s="621"/>
      <c r="AY8" s="621"/>
      <c r="AZ8" s="621"/>
      <c r="BA8" s="621"/>
      <c r="BB8" s="621"/>
      <c r="BC8" s="621"/>
      <c r="BD8" s="621"/>
      <c r="BE8" s="621"/>
      <c r="BF8" s="622"/>
      <c r="BG8" s="623">
        <v>91505</v>
      </c>
      <c r="BH8" s="626"/>
      <c r="BI8" s="626"/>
      <c r="BJ8" s="626"/>
      <c r="BK8" s="626"/>
      <c r="BL8" s="626"/>
      <c r="BM8" s="626"/>
      <c r="BN8" s="627"/>
      <c r="BO8" s="685">
        <v>1.1000000000000001</v>
      </c>
      <c r="BP8" s="685"/>
      <c r="BQ8" s="685"/>
      <c r="BR8" s="685"/>
      <c r="BS8" s="631" t="s">
        <v>185</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7696224</v>
      </c>
      <c r="CS8" s="626"/>
      <c r="CT8" s="626"/>
      <c r="CU8" s="626"/>
      <c r="CV8" s="626"/>
      <c r="CW8" s="626"/>
      <c r="CX8" s="626"/>
      <c r="CY8" s="627"/>
      <c r="CZ8" s="685">
        <v>39.700000000000003</v>
      </c>
      <c r="DA8" s="685"/>
      <c r="DB8" s="685"/>
      <c r="DC8" s="685"/>
      <c r="DD8" s="631">
        <v>567671</v>
      </c>
      <c r="DE8" s="626"/>
      <c r="DF8" s="626"/>
      <c r="DG8" s="626"/>
      <c r="DH8" s="626"/>
      <c r="DI8" s="626"/>
      <c r="DJ8" s="626"/>
      <c r="DK8" s="626"/>
      <c r="DL8" s="626"/>
      <c r="DM8" s="626"/>
      <c r="DN8" s="626"/>
      <c r="DO8" s="626"/>
      <c r="DP8" s="627"/>
      <c r="DQ8" s="631">
        <v>3665985</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27023</v>
      </c>
      <c r="S9" s="626"/>
      <c r="T9" s="626"/>
      <c r="U9" s="626"/>
      <c r="V9" s="626"/>
      <c r="W9" s="626"/>
      <c r="X9" s="626"/>
      <c r="Y9" s="627"/>
      <c r="Z9" s="685">
        <v>0.1</v>
      </c>
      <c r="AA9" s="685"/>
      <c r="AB9" s="685"/>
      <c r="AC9" s="685"/>
      <c r="AD9" s="686">
        <v>27023</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2809089</v>
      </c>
      <c r="BH9" s="626"/>
      <c r="BI9" s="626"/>
      <c r="BJ9" s="626"/>
      <c r="BK9" s="626"/>
      <c r="BL9" s="626"/>
      <c r="BM9" s="626"/>
      <c r="BN9" s="627"/>
      <c r="BO9" s="685">
        <v>33.9</v>
      </c>
      <c r="BP9" s="685"/>
      <c r="BQ9" s="685"/>
      <c r="BR9" s="685"/>
      <c r="BS9" s="631" t="s">
        <v>185</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1742317</v>
      </c>
      <c r="CS9" s="626"/>
      <c r="CT9" s="626"/>
      <c r="CU9" s="626"/>
      <c r="CV9" s="626"/>
      <c r="CW9" s="626"/>
      <c r="CX9" s="626"/>
      <c r="CY9" s="627"/>
      <c r="CZ9" s="685">
        <v>9</v>
      </c>
      <c r="DA9" s="685"/>
      <c r="DB9" s="685"/>
      <c r="DC9" s="685"/>
      <c r="DD9" s="631">
        <v>82646</v>
      </c>
      <c r="DE9" s="626"/>
      <c r="DF9" s="626"/>
      <c r="DG9" s="626"/>
      <c r="DH9" s="626"/>
      <c r="DI9" s="626"/>
      <c r="DJ9" s="626"/>
      <c r="DK9" s="626"/>
      <c r="DL9" s="626"/>
      <c r="DM9" s="626"/>
      <c r="DN9" s="626"/>
      <c r="DO9" s="626"/>
      <c r="DP9" s="627"/>
      <c r="DQ9" s="631">
        <v>1355393</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185</v>
      </c>
      <c r="S10" s="626"/>
      <c r="T10" s="626"/>
      <c r="U10" s="626"/>
      <c r="V10" s="626"/>
      <c r="W10" s="626"/>
      <c r="X10" s="626"/>
      <c r="Y10" s="627"/>
      <c r="Z10" s="685" t="s">
        <v>185</v>
      </c>
      <c r="AA10" s="685"/>
      <c r="AB10" s="685"/>
      <c r="AC10" s="685"/>
      <c r="AD10" s="686" t="s">
        <v>185</v>
      </c>
      <c r="AE10" s="686"/>
      <c r="AF10" s="686"/>
      <c r="AG10" s="686"/>
      <c r="AH10" s="686"/>
      <c r="AI10" s="686"/>
      <c r="AJ10" s="686"/>
      <c r="AK10" s="686"/>
      <c r="AL10" s="628" t="s">
        <v>185</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178486</v>
      </c>
      <c r="BH10" s="626"/>
      <c r="BI10" s="626"/>
      <c r="BJ10" s="626"/>
      <c r="BK10" s="626"/>
      <c r="BL10" s="626"/>
      <c r="BM10" s="626"/>
      <c r="BN10" s="627"/>
      <c r="BO10" s="685">
        <v>2.2000000000000002</v>
      </c>
      <c r="BP10" s="685"/>
      <c r="BQ10" s="685"/>
      <c r="BR10" s="685"/>
      <c r="BS10" s="631" t="s">
        <v>244</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33837</v>
      </c>
      <c r="CS10" s="626"/>
      <c r="CT10" s="626"/>
      <c r="CU10" s="626"/>
      <c r="CV10" s="626"/>
      <c r="CW10" s="626"/>
      <c r="CX10" s="626"/>
      <c r="CY10" s="627"/>
      <c r="CZ10" s="685">
        <v>0.2</v>
      </c>
      <c r="DA10" s="685"/>
      <c r="DB10" s="685"/>
      <c r="DC10" s="685"/>
      <c r="DD10" s="631" t="s">
        <v>244</v>
      </c>
      <c r="DE10" s="626"/>
      <c r="DF10" s="626"/>
      <c r="DG10" s="626"/>
      <c r="DH10" s="626"/>
      <c r="DI10" s="626"/>
      <c r="DJ10" s="626"/>
      <c r="DK10" s="626"/>
      <c r="DL10" s="626"/>
      <c r="DM10" s="626"/>
      <c r="DN10" s="626"/>
      <c r="DO10" s="626"/>
      <c r="DP10" s="627"/>
      <c r="DQ10" s="631">
        <v>33608</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185</v>
      </c>
      <c r="S11" s="626"/>
      <c r="T11" s="626"/>
      <c r="U11" s="626"/>
      <c r="V11" s="626"/>
      <c r="W11" s="626"/>
      <c r="X11" s="626"/>
      <c r="Y11" s="627"/>
      <c r="Z11" s="685" t="s">
        <v>185</v>
      </c>
      <c r="AA11" s="685"/>
      <c r="AB11" s="685"/>
      <c r="AC11" s="685"/>
      <c r="AD11" s="686" t="s">
        <v>185</v>
      </c>
      <c r="AE11" s="686"/>
      <c r="AF11" s="686"/>
      <c r="AG11" s="686"/>
      <c r="AH11" s="686"/>
      <c r="AI11" s="686"/>
      <c r="AJ11" s="686"/>
      <c r="AK11" s="686"/>
      <c r="AL11" s="628" t="s">
        <v>185</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740829</v>
      </c>
      <c r="BH11" s="626"/>
      <c r="BI11" s="626"/>
      <c r="BJ11" s="626"/>
      <c r="BK11" s="626"/>
      <c r="BL11" s="626"/>
      <c r="BM11" s="626"/>
      <c r="BN11" s="627"/>
      <c r="BO11" s="685">
        <v>8.9</v>
      </c>
      <c r="BP11" s="685"/>
      <c r="BQ11" s="685"/>
      <c r="BR11" s="685"/>
      <c r="BS11" s="631">
        <v>132016</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406053</v>
      </c>
      <c r="CS11" s="626"/>
      <c r="CT11" s="626"/>
      <c r="CU11" s="626"/>
      <c r="CV11" s="626"/>
      <c r="CW11" s="626"/>
      <c r="CX11" s="626"/>
      <c r="CY11" s="627"/>
      <c r="CZ11" s="685">
        <v>2.1</v>
      </c>
      <c r="DA11" s="685"/>
      <c r="DB11" s="685"/>
      <c r="DC11" s="685"/>
      <c r="DD11" s="631">
        <v>27809</v>
      </c>
      <c r="DE11" s="626"/>
      <c r="DF11" s="626"/>
      <c r="DG11" s="626"/>
      <c r="DH11" s="626"/>
      <c r="DI11" s="626"/>
      <c r="DJ11" s="626"/>
      <c r="DK11" s="626"/>
      <c r="DL11" s="626"/>
      <c r="DM11" s="626"/>
      <c r="DN11" s="626"/>
      <c r="DO11" s="626"/>
      <c r="DP11" s="627"/>
      <c r="DQ11" s="631">
        <v>232926</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927007</v>
      </c>
      <c r="S12" s="626"/>
      <c r="T12" s="626"/>
      <c r="U12" s="626"/>
      <c r="V12" s="626"/>
      <c r="W12" s="626"/>
      <c r="X12" s="626"/>
      <c r="Y12" s="627"/>
      <c r="Z12" s="685">
        <v>4.7</v>
      </c>
      <c r="AA12" s="685"/>
      <c r="AB12" s="685"/>
      <c r="AC12" s="685"/>
      <c r="AD12" s="686">
        <v>927007</v>
      </c>
      <c r="AE12" s="686"/>
      <c r="AF12" s="686"/>
      <c r="AG12" s="686"/>
      <c r="AH12" s="686"/>
      <c r="AI12" s="686"/>
      <c r="AJ12" s="686"/>
      <c r="AK12" s="686"/>
      <c r="AL12" s="628">
        <v>8.1</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4049840</v>
      </c>
      <c r="BH12" s="626"/>
      <c r="BI12" s="626"/>
      <c r="BJ12" s="626"/>
      <c r="BK12" s="626"/>
      <c r="BL12" s="626"/>
      <c r="BM12" s="626"/>
      <c r="BN12" s="627"/>
      <c r="BO12" s="685">
        <v>48.9</v>
      </c>
      <c r="BP12" s="685"/>
      <c r="BQ12" s="685"/>
      <c r="BR12" s="685"/>
      <c r="BS12" s="631" t="s">
        <v>185</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158696</v>
      </c>
      <c r="CS12" s="626"/>
      <c r="CT12" s="626"/>
      <c r="CU12" s="626"/>
      <c r="CV12" s="626"/>
      <c r="CW12" s="626"/>
      <c r="CX12" s="626"/>
      <c r="CY12" s="627"/>
      <c r="CZ12" s="685">
        <v>0.8</v>
      </c>
      <c r="DA12" s="685"/>
      <c r="DB12" s="685"/>
      <c r="DC12" s="685"/>
      <c r="DD12" s="631" t="s">
        <v>185</v>
      </c>
      <c r="DE12" s="626"/>
      <c r="DF12" s="626"/>
      <c r="DG12" s="626"/>
      <c r="DH12" s="626"/>
      <c r="DI12" s="626"/>
      <c r="DJ12" s="626"/>
      <c r="DK12" s="626"/>
      <c r="DL12" s="626"/>
      <c r="DM12" s="626"/>
      <c r="DN12" s="626"/>
      <c r="DO12" s="626"/>
      <c r="DP12" s="627"/>
      <c r="DQ12" s="631">
        <v>156696</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185</v>
      </c>
      <c r="S13" s="626"/>
      <c r="T13" s="626"/>
      <c r="U13" s="626"/>
      <c r="V13" s="626"/>
      <c r="W13" s="626"/>
      <c r="X13" s="626"/>
      <c r="Y13" s="627"/>
      <c r="Z13" s="685" t="s">
        <v>185</v>
      </c>
      <c r="AA13" s="685"/>
      <c r="AB13" s="685"/>
      <c r="AC13" s="685"/>
      <c r="AD13" s="686" t="s">
        <v>185</v>
      </c>
      <c r="AE13" s="686"/>
      <c r="AF13" s="686"/>
      <c r="AG13" s="686"/>
      <c r="AH13" s="686"/>
      <c r="AI13" s="686"/>
      <c r="AJ13" s="686"/>
      <c r="AK13" s="686"/>
      <c r="AL13" s="628" t="s">
        <v>185</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4034036</v>
      </c>
      <c r="BH13" s="626"/>
      <c r="BI13" s="626"/>
      <c r="BJ13" s="626"/>
      <c r="BK13" s="626"/>
      <c r="BL13" s="626"/>
      <c r="BM13" s="626"/>
      <c r="BN13" s="627"/>
      <c r="BO13" s="685">
        <v>48.7</v>
      </c>
      <c r="BP13" s="685"/>
      <c r="BQ13" s="685"/>
      <c r="BR13" s="685"/>
      <c r="BS13" s="631" t="s">
        <v>185</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1131986</v>
      </c>
      <c r="CS13" s="626"/>
      <c r="CT13" s="626"/>
      <c r="CU13" s="626"/>
      <c r="CV13" s="626"/>
      <c r="CW13" s="626"/>
      <c r="CX13" s="626"/>
      <c r="CY13" s="627"/>
      <c r="CZ13" s="685">
        <v>5.8</v>
      </c>
      <c r="DA13" s="685"/>
      <c r="DB13" s="685"/>
      <c r="DC13" s="685"/>
      <c r="DD13" s="631">
        <v>264615</v>
      </c>
      <c r="DE13" s="626"/>
      <c r="DF13" s="626"/>
      <c r="DG13" s="626"/>
      <c r="DH13" s="626"/>
      <c r="DI13" s="626"/>
      <c r="DJ13" s="626"/>
      <c r="DK13" s="626"/>
      <c r="DL13" s="626"/>
      <c r="DM13" s="626"/>
      <c r="DN13" s="626"/>
      <c r="DO13" s="626"/>
      <c r="DP13" s="627"/>
      <c r="DQ13" s="631">
        <v>879937</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185</v>
      </c>
      <c r="S14" s="626"/>
      <c r="T14" s="626"/>
      <c r="U14" s="626"/>
      <c r="V14" s="626"/>
      <c r="W14" s="626"/>
      <c r="X14" s="626"/>
      <c r="Y14" s="627"/>
      <c r="Z14" s="685" t="s">
        <v>185</v>
      </c>
      <c r="AA14" s="685"/>
      <c r="AB14" s="685"/>
      <c r="AC14" s="685"/>
      <c r="AD14" s="686" t="s">
        <v>185</v>
      </c>
      <c r="AE14" s="686"/>
      <c r="AF14" s="686"/>
      <c r="AG14" s="686"/>
      <c r="AH14" s="686"/>
      <c r="AI14" s="686"/>
      <c r="AJ14" s="686"/>
      <c r="AK14" s="686"/>
      <c r="AL14" s="628" t="s">
        <v>244</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132754</v>
      </c>
      <c r="BH14" s="626"/>
      <c r="BI14" s="626"/>
      <c r="BJ14" s="626"/>
      <c r="BK14" s="626"/>
      <c r="BL14" s="626"/>
      <c r="BM14" s="626"/>
      <c r="BN14" s="627"/>
      <c r="BO14" s="685">
        <v>1.6</v>
      </c>
      <c r="BP14" s="685"/>
      <c r="BQ14" s="685"/>
      <c r="BR14" s="685"/>
      <c r="BS14" s="631" t="s">
        <v>244</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661855</v>
      </c>
      <c r="CS14" s="626"/>
      <c r="CT14" s="626"/>
      <c r="CU14" s="626"/>
      <c r="CV14" s="626"/>
      <c r="CW14" s="626"/>
      <c r="CX14" s="626"/>
      <c r="CY14" s="627"/>
      <c r="CZ14" s="685">
        <v>3.4</v>
      </c>
      <c r="DA14" s="685"/>
      <c r="DB14" s="685"/>
      <c r="DC14" s="685"/>
      <c r="DD14" s="631">
        <v>27164</v>
      </c>
      <c r="DE14" s="626"/>
      <c r="DF14" s="626"/>
      <c r="DG14" s="626"/>
      <c r="DH14" s="626"/>
      <c r="DI14" s="626"/>
      <c r="DJ14" s="626"/>
      <c r="DK14" s="626"/>
      <c r="DL14" s="626"/>
      <c r="DM14" s="626"/>
      <c r="DN14" s="626"/>
      <c r="DO14" s="626"/>
      <c r="DP14" s="627"/>
      <c r="DQ14" s="631">
        <v>629546</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58489</v>
      </c>
      <c r="S15" s="626"/>
      <c r="T15" s="626"/>
      <c r="U15" s="626"/>
      <c r="V15" s="626"/>
      <c r="W15" s="626"/>
      <c r="X15" s="626"/>
      <c r="Y15" s="627"/>
      <c r="Z15" s="685">
        <v>0.3</v>
      </c>
      <c r="AA15" s="685"/>
      <c r="AB15" s="685"/>
      <c r="AC15" s="685"/>
      <c r="AD15" s="686">
        <v>58489</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284136</v>
      </c>
      <c r="BH15" s="626"/>
      <c r="BI15" s="626"/>
      <c r="BJ15" s="626"/>
      <c r="BK15" s="626"/>
      <c r="BL15" s="626"/>
      <c r="BM15" s="626"/>
      <c r="BN15" s="627"/>
      <c r="BO15" s="685">
        <v>3.4</v>
      </c>
      <c r="BP15" s="685"/>
      <c r="BQ15" s="685"/>
      <c r="BR15" s="685"/>
      <c r="BS15" s="631" t="s">
        <v>185</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2546988</v>
      </c>
      <c r="CS15" s="626"/>
      <c r="CT15" s="626"/>
      <c r="CU15" s="626"/>
      <c r="CV15" s="626"/>
      <c r="CW15" s="626"/>
      <c r="CX15" s="626"/>
      <c r="CY15" s="627"/>
      <c r="CZ15" s="685">
        <v>13.1</v>
      </c>
      <c r="DA15" s="685"/>
      <c r="DB15" s="685"/>
      <c r="DC15" s="685"/>
      <c r="DD15" s="631">
        <v>309339</v>
      </c>
      <c r="DE15" s="626"/>
      <c r="DF15" s="626"/>
      <c r="DG15" s="626"/>
      <c r="DH15" s="626"/>
      <c r="DI15" s="626"/>
      <c r="DJ15" s="626"/>
      <c r="DK15" s="626"/>
      <c r="DL15" s="626"/>
      <c r="DM15" s="626"/>
      <c r="DN15" s="626"/>
      <c r="DO15" s="626"/>
      <c r="DP15" s="627"/>
      <c r="DQ15" s="631">
        <v>1837613</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185</v>
      </c>
      <c r="S16" s="626"/>
      <c r="T16" s="626"/>
      <c r="U16" s="626"/>
      <c r="V16" s="626"/>
      <c r="W16" s="626"/>
      <c r="X16" s="626"/>
      <c r="Y16" s="627"/>
      <c r="Z16" s="685" t="s">
        <v>185</v>
      </c>
      <c r="AA16" s="685"/>
      <c r="AB16" s="685"/>
      <c r="AC16" s="685"/>
      <c r="AD16" s="686" t="s">
        <v>244</v>
      </c>
      <c r="AE16" s="686"/>
      <c r="AF16" s="686"/>
      <c r="AG16" s="686"/>
      <c r="AH16" s="686"/>
      <c r="AI16" s="686"/>
      <c r="AJ16" s="686"/>
      <c r="AK16" s="686"/>
      <c r="AL16" s="628" t="s">
        <v>185</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185</v>
      </c>
      <c r="BH16" s="626"/>
      <c r="BI16" s="626"/>
      <c r="BJ16" s="626"/>
      <c r="BK16" s="626"/>
      <c r="BL16" s="626"/>
      <c r="BM16" s="626"/>
      <c r="BN16" s="627"/>
      <c r="BO16" s="685" t="s">
        <v>185</v>
      </c>
      <c r="BP16" s="685"/>
      <c r="BQ16" s="685"/>
      <c r="BR16" s="685"/>
      <c r="BS16" s="631" t="s">
        <v>185</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t="s">
        <v>185</v>
      </c>
      <c r="CS16" s="626"/>
      <c r="CT16" s="626"/>
      <c r="CU16" s="626"/>
      <c r="CV16" s="626"/>
      <c r="CW16" s="626"/>
      <c r="CX16" s="626"/>
      <c r="CY16" s="627"/>
      <c r="CZ16" s="685" t="s">
        <v>185</v>
      </c>
      <c r="DA16" s="685"/>
      <c r="DB16" s="685"/>
      <c r="DC16" s="685"/>
      <c r="DD16" s="631" t="s">
        <v>244</v>
      </c>
      <c r="DE16" s="626"/>
      <c r="DF16" s="626"/>
      <c r="DG16" s="626"/>
      <c r="DH16" s="626"/>
      <c r="DI16" s="626"/>
      <c r="DJ16" s="626"/>
      <c r="DK16" s="626"/>
      <c r="DL16" s="626"/>
      <c r="DM16" s="626"/>
      <c r="DN16" s="626"/>
      <c r="DO16" s="626"/>
      <c r="DP16" s="627"/>
      <c r="DQ16" s="631" t="s">
        <v>185</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48490</v>
      </c>
      <c r="S17" s="626"/>
      <c r="T17" s="626"/>
      <c r="U17" s="626"/>
      <c r="V17" s="626"/>
      <c r="W17" s="626"/>
      <c r="X17" s="626"/>
      <c r="Y17" s="627"/>
      <c r="Z17" s="685">
        <v>0.2</v>
      </c>
      <c r="AA17" s="685"/>
      <c r="AB17" s="685"/>
      <c r="AC17" s="685"/>
      <c r="AD17" s="686">
        <v>48490</v>
      </c>
      <c r="AE17" s="686"/>
      <c r="AF17" s="686"/>
      <c r="AG17" s="686"/>
      <c r="AH17" s="686"/>
      <c r="AI17" s="686"/>
      <c r="AJ17" s="686"/>
      <c r="AK17" s="686"/>
      <c r="AL17" s="628">
        <v>0.4</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185</v>
      </c>
      <c r="BP17" s="685"/>
      <c r="BQ17" s="685"/>
      <c r="BR17" s="685"/>
      <c r="BS17" s="631" t="s">
        <v>185</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2597113</v>
      </c>
      <c r="CS17" s="626"/>
      <c r="CT17" s="626"/>
      <c r="CU17" s="626"/>
      <c r="CV17" s="626"/>
      <c r="CW17" s="626"/>
      <c r="CX17" s="626"/>
      <c r="CY17" s="627"/>
      <c r="CZ17" s="685">
        <v>13.4</v>
      </c>
      <c r="DA17" s="685"/>
      <c r="DB17" s="685"/>
      <c r="DC17" s="685"/>
      <c r="DD17" s="631" t="s">
        <v>244</v>
      </c>
      <c r="DE17" s="626"/>
      <c r="DF17" s="626"/>
      <c r="DG17" s="626"/>
      <c r="DH17" s="626"/>
      <c r="DI17" s="626"/>
      <c r="DJ17" s="626"/>
      <c r="DK17" s="626"/>
      <c r="DL17" s="626"/>
      <c r="DM17" s="626"/>
      <c r="DN17" s="626"/>
      <c r="DO17" s="626"/>
      <c r="DP17" s="627"/>
      <c r="DQ17" s="631">
        <v>2451807</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2212217</v>
      </c>
      <c r="S18" s="626"/>
      <c r="T18" s="626"/>
      <c r="U18" s="626"/>
      <c r="V18" s="626"/>
      <c r="W18" s="626"/>
      <c r="X18" s="626"/>
      <c r="Y18" s="627"/>
      <c r="Z18" s="685">
        <v>11.1</v>
      </c>
      <c r="AA18" s="685"/>
      <c r="AB18" s="685"/>
      <c r="AC18" s="685"/>
      <c r="AD18" s="686">
        <v>1896623</v>
      </c>
      <c r="AE18" s="686"/>
      <c r="AF18" s="686"/>
      <c r="AG18" s="686"/>
      <c r="AH18" s="686"/>
      <c r="AI18" s="686"/>
      <c r="AJ18" s="686"/>
      <c r="AK18" s="686"/>
      <c r="AL18" s="628">
        <v>16.5</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185</v>
      </c>
      <c r="BH18" s="626"/>
      <c r="BI18" s="626"/>
      <c r="BJ18" s="626"/>
      <c r="BK18" s="626"/>
      <c r="BL18" s="626"/>
      <c r="BM18" s="626"/>
      <c r="BN18" s="627"/>
      <c r="BO18" s="685" t="s">
        <v>185</v>
      </c>
      <c r="BP18" s="685"/>
      <c r="BQ18" s="685"/>
      <c r="BR18" s="685"/>
      <c r="BS18" s="631" t="s">
        <v>185</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185</v>
      </c>
      <c r="CS18" s="626"/>
      <c r="CT18" s="626"/>
      <c r="CU18" s="626"/>
      <c r="CV18" s="626"/>
      <c r="CW18" s="626"/>
      <c r="CX18" s="626"/>
      <c r="CY18" s="627"/>
      <c r="CZ18" s="685" t="s">
        <v>185</v>
      </c>
      <c r="DA18" s="685"/>
      <c r="DB18" s="685"/>
      <c r="DC18" s="685"/>
      <c r="DD18" s="631" t="s">
        <v>244</v>
      </c>
      <c r="DE18" s="626"/>
      <c r="DF18" s="626"/>
      <c r="DG18" s="626"/>
      <c r="DH18" s="626"/>
      <c r="DI18" s="626"/>
      <c r="DJ18" s="626"/>
      <c r="DK18" s="626"/>
      <c r="DL18" s="626"/>
      <c r="DM18" s="626"/>
      <c r="DN18" s="626"/>
      <c r="DO18" s="626"/>
      <c r="DP18" s="627"/>
      <c r="DQ18" s="631" t="s">
        <v>185</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1896623</v>
      </c>
      <c r="S19" s="626"/>
      <c r="T19" s="626"/>
      <c r="U19" s="626"/>
      <c r="V19" s="626"/>
      <c r="W19" s="626"/>
      <c r="X19" s="626"/>
      <c r="Y19" s="627"/>
      <c r="Z19" s="685">
        <v>9.5</v>
      </c>
      <c r="AA19" s="685"/>
      <c r="AB19" s="685"/>
      <c r="AC19" s="685"/>
      <c r="AD19" s="686">
        <v>1896623</v>
      </c>
      <c r="AE19" s="686"/>
      <c r="AF19" s="686"/>
      <c r="AG19" s="686"/>
      <c r="AH19" s="686"/>
      <c r="AI19" s="686"/>
      <c r="AJ19" s="686"/>
      <c r="AK19" s="686"/>
      <c r="AL19" s="628">
        <v>16.5</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185</v>
      </c>
      <c r="BH19" s="626"/>
      <c r="BI19" s="626"/>
      <c r="BJ19" s="626"/>
      <c r="BK19" s="626"/>
      <c r="BL19" s="626"/>
      <c r="BM19" s="626"/>
      <c r="BN19" s="627"/>
      <c r="BO19" s="685" t="s">
        <v>185</v>
      </c>
      <c r="BP19" s="685"/>
      <c r="BQ19" s="685"/>
      <c r="BR19" s="685"/>
      <c r="BS19" s="631" t="s">
        <v>185</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185</v>
      </c>
      <c r="CS19" s="626"/>
      <c r="CT19" s="626"/>
      <c r="CU19" s="626"/>
      <c r="CV19" s="626"/>
      <c r="CW19" s="626"/>
      <c r="CX19" s="626"/>
      <c r="CY19" s="627"/>
      <c r="CZ19" s="685" t="s">
        <v>244</v>
      </c>
      <c r="DA19" s="685"/>
      <c r="DB19" s="685"/>
      <c r="DC19" s="685"/>
      <c r="DD19" s="631" t="s">
        <v>244</v>
      </c>
      <c r="DE19" s="626"/>
      <c r="DF19" s="626"/>
      <c r="DG19" s="626"/>
      <c r="DH19" s="626"/>
      <c r="DI19" s="626"/>
      <c r="DJ19" s="626"/>
      <c r="DK19" s="626"/>
      <c r="DL19" s="626"/>
      <c r="DM19" s="626"/>
      <c r="DN19" s="626"/>
      <c r="DO19" s="626"/>
      <c r="DP19" s="627"/>
      <c r="DQ19" s="631" t="s">
        <v>185</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315594</v>
      </c>
      <c r="S20" s="626"/>
      <c r="T20" s="626"/>
      <c r="U20" s="626"/>
      <c r="V20" s="626"/>
      <c r="W20" s="626"/>
      <c r="X20" s="626"/>
      <c r="Y20" s="627"/>
      <c r="Z20" s="685">
        <v>1.6</v>
      </c>
      <c r="AA20" s="685"/>
      <c r="AB20" s="685"/>
      <c r="AC20" s="685"/>
      <c r="AD20" s="686" t="s">
        <v>274</v>
      </c>
      <c r="AE20" s="686"/>
      <c r="AF20" s="686"/>
      <c r="AG20" s="686"/>
      <c r="AH20" s="686"/>
      <c r="AI20" s="686"/>
      <c r="AJ20" s="686"/>
      <c r="AK20" s="686"/>
      <c r="AL20" s="628" t="s">
        <v>185</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t="s">
        <v>185</v>
      </c>
      <c r="BH20" s="626"/>
      <c r="BI20" s="626"/>
      <c r="BJ20" s="626"/>
      <c r="BK20" s="626"/>
      <c r="BL20" s="626"/>
      <c r="BM20" s="626"/>
      <c r="BN20" s="627"/>
      <c r="BO20" s="685" t="s">
        <v>185</v>
      </c>
      <c r="BP20" s="685"/>
      <c r="BQ20" s="685"/>
      <c r="BR20" s="685"/>
      <c r="BS20" s="631" t="s">
        <v>185</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19406748</v>
      </c>
      <c r="CS20" s="626"/>
      <c r="CT20" s="626"/>
      <c r="CU20" s="626"/>
      <c r="CV20" s="626"/>
      <c r="CW20" s="626"/>
      <c r="CX20" s="626"/>
      <c r="CY20" s="627"/>
      <c r="CZ20" s="685">
        <v>100</v>
      </c>
      <c r="DA20" s="685"/>
      <c r="DB20" s="685"/>
      <c r="DC20" s="685"/>
      <c r="DD20" s="631">
        <v>1397943</v>
      </c>
      <c r="DE20" s="626"/>
      <c r="DF20" s="626"/>
      <c r="DG20" s="626"/>
      <c r="DH20" s="626"/>
      <c r="DI20" s="626"/>
      <c r="DJ20" s="626"/>
      <c r="DK20" s="626"/>
      <c r="DL20" s="626"/>
      <c r="DM20" s="626"/>
      <c r="DN20" s="626"/>
      <c r="DO20" s="626"/>
      <c r="DP20" s="627"/>
      <c r="DQ20" s="631">
        <v>13325192</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185</v>
      </c>
      <c r="S21" s="626"/>
      <c r="T21" s="626"/>
      <c r="U21" s="626"/>
      <c r="V21" s="626"/>
      <c r="W21" s="626"/>
      <c r="X21" s="626"/>
      <c r="Y21" s="627"/>
      <c r="Z21" s="685" t="s">
        <v>185</v>
      </c>
      <c r="AA21" s="685"/>
      <c r="AB21" s="685"/>
      <c r="AC21" s="685"/>
      <c r="AD21" s="686" t="s">
        <v>185</v>
      </c>
      <c r="AE21" s="686"/>
      <c r="AF21" s="686"/>
      <c r="AG21" s="686"/>
      <c r="AH21" s="686"/>
      <c r="AI21" s="686"/>
      <c r="AJ21" s="686"/>
      <c r="AK21" s="686"/>
      <c r="AL21" s="628" t="s">
        <v>185</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t="s">
        <v>185</v>
      </c>
      <c r="BH21" s="626"/>
      <c r="BI21" s="626"/>
      <c r="BJ21" s="626"/>
      <c r="BK21" s="626"/>
      <c r="BL21" s="626"/>
      <c r="BM21" s="626"/>
      <c r="BN21" s="627"/>
      <c r="BO21" s="685" t="s">
        <v>185</v>
      </c>
      <c r="BP21" s="685"/>
      <c r="BQ21" s="685"/>
      <c r="BR21" s="685"/>
      <c r="BS21" s="631" t="s">
        <v>185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11749188</v>
      </c>
      <c r="S22" s="626"/>
      <c r="T22" s="626"/>
      <c r="U22" s="626"/>
      <c r="V22" s="626"/>
      <c r="W22" s="626"/>
      <c r="X22" s="626"/>
      <c r="Y22" s="627"/>
      <c r="Z22" s="685">
        <v>58.9</v>
      </c>
      <c r="AA22" s="685"/>
      <c r="AB22" s="685"/>
      <c r="AC22" s="685"/>
      <c r="AD22" s="686">
        <v>11433594</v>
      </c>
      <c r="AE22" s="686"/>
      <c r="AF22" s="686"/>
      <c r="AG22" s="686"/>
      <c r="AH22" s="686"/>
      <c r="AI22" s="686"/>
      <c r="AJ22" s="686"/>
      <c r="AK22" s="686"/>
      <c r="AL22" s="628">
        <v>99.5</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185</v>
      </c>
      <c r="BH22" s="626"/>
      <c r="BI22" s="626"/>
      <c r="BJ22" s="626"/>
      <c r="BK22" s="626"/>
      <c r="BL22" s="626"/>
      <c r="BM22" s="626"/>
      <c r="BN22" s="627"/>
      <c r="BO22" s="685" t="s">
        <v>244</v>
      </c>
      <c r="BP22" s="685"/>
      <c r="BQ22" s="685"/>
      <c r="BR22" s="685"/>
      <c r="BS22" s="631" t="s">
        <v>185</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6134</v>
      </c>
      <c r="S23" s="626"/>
      <c r="T23" s="626"/>
      <c r="U23" s="626"/>
      <c r="V23" s="626"/>
      <c r="W23" s="626"/>
      <c r="X23" s="626"/>
      <c r="Y23" s="627"/>
      <c r="Z23" s="685">
        <v>0</v>
      </c>
      <c r="AA23" s="685"/>
      <c r="AB23" s="685"/>
      <c r="AC23" s="685"/>
      <c r="AD23" s="686">
        <v>6134</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185</v>
      </c>
      <c r="BH23" s="626"/>
      <c r="BI23" s="626"/>
      <c r="BJ23" s="626"/>
      <c r="BK23" s="626"/>
      <c r="BL23" s="626"/>
      <c r="BM23" s="626"/>
      <c r="BN23" s="627"/>
      <c r="BO23" s="685" t="s">
        <v>185</v>
      </c>
      <c r="BP23" s="685"/>
      <c r="BQ23" s="685"/>
      <c r="BR23" s="685"/>
      <c r="BS23" s="631" t="s">
        <v>185</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470475</v>
      </c>
      <c r="S24" s="626"/>
      <c r="T24" s="626"/>
      <c r="U24" s="626"/>
      <c r="V24" s="626"/>
      <c r="W24" s="626"/>
      <c r="X24" s="626"/>
      <c r="Y24" s="627"/>
      <c r="Z24" s="685">
        <v>2.4</v>
      </c>
      <c r="AA24" s="685"/>
      <c r="AB24" s="685"/>
      <c r="AC24" s="685"/>
      <c r="AD24" s="686" t="s">
        <v>185</v>
      </c>
      <c r="AE24" s="686"/>
      <c r="AF24" s="686"/>
      <c r="AG24" s="686"/>
      <c r="AH24" s="686"/>
      <c r="AI24" s="686"/>
      <c r="AJ24" s="686"/>
      <c r="AK24" s="686"/>
      <c r="AL24" s="628" t="s">
        <v>185</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185</v>
      </c>
      <c r="BH24" s="626"/>
      <c r="BI24" s="626"/>
      <c r="BJ24" s="626"/>
      <c r="BK24" s="626"/>
      <c r="BL24" s="626"/>
      <c r="BM24" s="626"/>
      <c r="BN24" s="627"/>
      <c r="BO24" s="685" t="s">
        <v>185</v>
      </c>
      <c r="BP24" s="685"/>
      <c r="BQ24" s="685"/>
      <c r="BR24" s="685"/>
      <c r="BS24" s="631" t="s">
        <v>185</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10308091</v>
      </c>
      <c r="CS24" s="689"/>
      <c r="CT24" s="689"/>
      <c r="CU24" s="689"/>
      <c r="CV24" s="689"/>
      <c r="CW24" s="689"/>
      <c r="CX24" s="689"/>
      <c r="CY24" s="735"/>
      <c r="CZ24" s="736">
        <v>53.1</v>
      </c>
      <c r="DA24" s="705"/>
      <c r="DB24" s="705"/>
      <c r="DC24" s="739"/>
      <c r="DD24" s="734">
        <v>7038455</v>
      </c>
      <c r="DE24" s="689"/>
      <c r="DF24" s="689"/>
      <c r="DG24" s="689"/>
      <c r="DH24" s="689"/>
      <c r="DI24" s="689"/>
      <c r="DJ24" s="689"/>
      <c r="DK24" s="735"/>
      <c r="DL24" s="734">
        <v>6996273</v>
      </c>
      <c r="DM24" s="689"/>
      <c r="DN24" s="689"/>
      <c r="DO24" s="689"/>
      <c r="DP24" s="689"/>
      <c r="DQ24" s="689"/>
      <c r="DR24" s="689"/>
      <c r="DS24" s="689"/>
      <c r="DT24" s="689"/>
      <c r="DU24" s="689"/>
      <c r="DV24" s="735"/>
      <c r="DW24" s="736">
        <v>57.5</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469432</v>
      </c>
      <c r="S25" s="626"/>
      <c r="T25" s="626"/>
      <c r="U25" s="626"/>
      <c r="V25" s="626"/>
      <c r="W25" s="626"/>
      <c r="X25" s="626"/>
      <c r="Y25" s="627"/>
      <c r="Z25" s="685">
        <v>2.4</v>
      </c>
      <c r="AA25" s="685"/>
      <c r="AB25" s="685"/>
      <c r="AC25" s="685"/>
      <c r="AD25" s="686">
        <v>23300</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185</v>
      </c>
      <c r="BH25" s="626"/>
      <c r="BI25" s="626"/>
      <c r="BJ25" s="626"/>
      <c r="BK25" s="626"/>
      <c r="BL25" s="626"/>
      <c r="BM25" s="626"/>
      <c r="BN25" s="627"/>
      <c r="BO25" s="685" t="s">
        <v>185</v>
      </c>
      <c r="BP25" s="685"/>
      <c r="BQ25" s="685"/>
      <c r="BR25" s="685"/>
      <c r="BS25" s="631" t="s">
        <v>185</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3832473</v>
      </c>
      <c r="CS25" s="624"/>
      <c r="CT25" s="624"/>
      <c r="CU25" s="624"/>
      <c r="CV25" s="624"/>
      <c r="CW25" s="624"/>
      <c r="CX25" s="624"/>
      <c r="CY25" s="625"/>
      <c r="CZ25" s="628">
        <v>19.7</v>
      </c>
      <c r="DA25" s="657"/>
      <c r="DB25" s="657"/>
      <c r="DC25" s="658"/>
      <c r="DD25" s="631">
        <v>3418479</v>
      </c>
      <c r="DE25" s="624"/>
      <c r="DF25" s="624"/>
      <c r="DG25" s="624"/>
      <c r="DH25" s="624"/>
      <c r="DI25" s="624"/>
      <c r="DJ25" s="624"/>
      <c r="DK25" s="625"/>
      <c r="DL25" s="631">
        <v>3398907</v>
      </c>
      <c r="DM25" s="624"/>
      <c r="DN25" s="624"/>
      <c r="DO25" s="624"/>
      <c r="DP25" s="624"/>
      <c r="DQ25" s="624"/>
      <c r="DR25" s="624"/>
      <c r="DS25" s="624"/>
      <c r="DT25" s="624"/>
      <c r="DU25" s="624"/>
      <c r="DV25" s="625"/>
      <c r="DW25" s="628">
        <v>27.9</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218395</v>
      </c>
      <c r="S26" s="626"/>
      <c r="T26" s="626"/>
      <c r="U26" s="626"/>
      <c r="V26" s="626"/>
      <c r="W26" s="626"/>
      <c r="X26" s="626"/>
      <c r="Y26" s="627"/>
      <c r="Z26" s="685">
        <v>1.1000000000000001</v>
      </c>
      <c r="AA26" s="685"/>
      <c r="AB26" s="685"/>
      <c r="AC26" s="685"/>
      <c r="AD26" s="686" t="s">
        <v>185</v>
      </c>
      <c r="AE26" s="686"/>
      <c r="AF26" s="686"/>
      <c r="AG26" s="686"/>
      <c r="AH26" s="686"/>
      <c r="AI26" s="686"/>
      <c r="AJ26" s="686"/>
      <c r="AK26" s="686"/>
      <c r="AL26" s="628" t="s">
        <v>244</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185</v>
      </c>
      <c r="BP26" s="685"/>
      <c r="BQ26" s="685"/>
      <c r="BR26" s="685"/>
      <c r="BS26" s="631" t="s">
        <v>185</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2344714</v>
      </c>
      <c r="CS26" s="626"/>
      <c r="CT26" s="626"/>
      <c r="CU26" s="626"/>
      <c r="CV26" s="626"/>
      <c r="CW26" s="626"/>
      <c r="CX26" s="626"/>
      <c r="CY26" s="627"/>
      <c r="CZ26" s="628">
        <v>12.1</v>
      </c>
      <c r="DA26" s="657"/>
      <c r="DB26" s="657"/>
      <c r="DC26" s="658"/>
      <c r="DD26" s="631">
        <v>2033213</v>
      </c>
      <c r="DE26" s="626"/>
      <c r="DF26" s="626"/>
      <c r="DG26" s="626"/>
      <c r="DH26" s="626"/>
      <c r="DI26" s="626"/>
      <c r="DJ26" s="626"/>
      <c r="DK26" s="627"/>
      <c r="DL26" s="631" t="s">
        <v>185</v>
      </c>
      <c r="DM26" s="626"/>
      <c r="DN26" s="626"/>
      <c r="DO26" s="626"/>
      <c r="DP26" s="626"/>
      <c r="DQ26" s="626"/>
      <c r="DR26" s="626"/>
      <c r="DS26" s="626"/>
      <c r="DT26" s="626"/>
      <c r="DU26" s="626"/>
      <c r="DV26" s="627"/>
      <c r="DW26" s="628" t="s">
        <v>185</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2115887</v>
      </c>
      <c r="S27" s="626"/>
      <c r="T27" s="626"/>
      <c r="U27" s="626"/>
      <c r="V27" s="626"/>
      <c r="W27" s="626"/>
      <c r="X27" s="626"/>
      <c r="Y27" s="627"/>
      <c r="Z27" s="685">
        <v>10.6</v>
      </c>
      <c r="AA27" s="685"/>
      <c r="AB27" s="685"/>
      <c r="AC27" s="685"/>
      <c r="AD27" s="686" t="s">
        <v>185</v>
      </c>
      <c r="AE27" s="686"/>
      <c r="AF27" s="686"/>
      <c r="AG27" s="686"/>
      <c r="AH27" s="686"/>
      <c r="AI27" s="686"/>
      <c r="AJ27" s="686"/>
      <c r="AK27" s="686"/>
      <c r="AL27" s="628" t="s">
        <v>185</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8286639</v>
      </c>
      <c r="BH27" s="626"/>
      <c r="BI27" s="626"/>
      <c r="BJ27" s="626"/>
      <c r="BK27" s="626"/>
      <c r="BL27" s="626"/>
      <c r="BM27" s="626"/>
      <c r="BN27" s="627"/>
      <c r="BO27" s="685">
        <v>100</v>
      </c>
      <c r="BP27" s="685"/>
      <c r="BQ27" s="685"/>
      <c r="BR27" s="685"/>
      <c r="BS27" s="631">
        <v>132016</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3878505</v>
      </c>
      <c r="CS27" s="624"/>
      <c r="CT27" s="624"/>
      <c r="CU27" s="624"/>
      <c r="CV27" s="624"/>
      <c r="CW27" s="624"/>
      <c r="CX27" s="624"/>
      <c r="CY27" s="625"/>
      <c r="CZ27" s="628">
        <v>20</v>
      </c>
      <c r="DA27" s="657"/>
      <c r="DB27" s="657"/>
      <c r="DC27" s="658"/>
      <c r="DD27" s="631">
        <v>1168169</v>
      </c>
      <c r="DE27" s="624"/>
      <c r="DF27" s="624"/>
      <c r="DG27" s="624"/>
      <c r="DH27" s="624"/>
      <c r="DI27" s="624"/>
      <c r="DJ27" s="624"/>
      <c r="DK27" s="625"/>
      <c r="DL27" s="631">
        <v>1145559</v>
      </c>
      <c r="DM27" s="624"/>
      <c r="DN27" s="624"/>
      <c r="DO27" s="624"/>
      <c r="DP27" s="624"/>
      <c r="DQ27" s="624"/>
      <c r="DR27" s="624"/>
      <c r="DS27" s="624"/>
      <c r="DT27" s="624"/>
      <c r="DU27" s="624"/>
      <c r="DV27" s="625"/>
      <c r="DW27" s="628">
        <v>9.4</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185</v>
      </c>
      <c r="S28" s="626"/>
      <c r="T28" s="626"/>
      <c r="U28" s="626"/>
      <c r="V28" s="626"/>
      <c r="W28" s="626"/>
      <c r="X28" s="626"/>
      <c r="Y28" s="627"/>
      <c r="Z28" s="685" t="s">
        <v>185</v>
      </c>
      <c r="AA28" s="685"/>
      <c r="AB28" s="685"/>
      <c r="AC28" s="685"/>
      <c r="AD28" s="686" t="s">
        <v>185</v>
      </c>
      <c r="AE28" s="686"/>
      <c r="AF28" s="686"/>
      <c r="AG28" s="686"/>
      <c r="AH28" s="686"/>
      <c r="AI28" s="686"/>
      <c r="AJ28" s="686"/>
      <c r="AK28" s="686"/>
      <c r="AL28" s="628" t="s">
        <v>185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2597113</v>
      </c>
      <c r="CS28" s="626"/>
      <c r="CT28" s="626"/>
      <c r="CU28" s="626"/>
      <c r="CV28" s="626"/>
      <c r="CW28" s="626"/>
      <c r="CX28" s="626"/>
      <c r="CY28" s="627"/>
      <c r="CZ28" s="628">
        <v>13.4</v>
      </c>
      <c r="DA28" s="657"/>
      <c r="DB28" s="657"/>
      <c r="DC28" s="658"/>
      <c r="DD28" s="631">
        <v>2451807</v>
      </c>
      <c r="DE28" s="626"/>
      <c r="DF28" s="626"/>
      <c r="DG28" s="626"/>
      <c r="DH28" s="626"/>
      <c r="DI28" s="626"/>
      <c r="DJ28" s="626"/>
      <c r="DK28" s="627"/>
      <c r="DL28" s="631">
        <v>2451807</v>
      </c>
      <c r="DM28" s="626"/>
      <c r="DN28" s="626"/>
      <c r="DO28" s="626"/>
      <c r="DP28" s="626"/>
      <c r="DQ28" s="626"/>
      <c r="DR28" s="626"/>
      <c r="DS28" s="626"/>
      <c r="DT28" s="626"/>
      <c r="DU28" s="626"/>
      <c r="DV28" s="627"/>
      <c r="DW28" s="628">
        <v>20.100000000000001</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1318650</v>
      </c>
      <c r="S29" s="626"/>
      <c r="T29" s="626"/>
      <c r="U29" s="626"/>
      <c r="V29" s="626"/>
      <c r="W29" s="626"/>
      <c r="X29" s="626"/>
      <c r="Y29" s="627"/>
      <c r="Z29" s="685">
        <v>6.6</v>
      </c>
      <c r="AA29" s="685"/>
      <c r="AB29" s="685"/>
      <c r="AC29" s="685"/>
      <c r="AD29" s="686" t="s">
        <v>244</v>
      </c>
      <c r="AE29" s="686"/>
      <c r="AF29" s="686"/>
      <c r="AG29" s="686"/>
      <c r="AH29" s="686"/>
      <c r="AI29" s="686"/>
      <c r="AJ29" s="686"/>
      <c r="AK29" s="686"/>
      <c r="AL29" s="628" t="s">
        <v>185</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68</v>
      </c>
      <c r="CG29" s="664"/>
      <c r="CH29" s="664"/>
      <c r="CI29" s="664"/>
      <c r="CJ29" s="664"/>
      <c r="CK29" s="664"/>
      <c r="CL29" s="664"/>
      <c r="CM29" s="664"/>
      <c r="CN29" s="664"/>
      <c r="CO29" s="664"/>
      <c r="CP29" s="664"/>
      <c r="CQ29" s="665"/>
      <c r="CR29" s="623">
        <v>2596648</v>
      </c>
      <c r="CS29" s="624"/>
      <c r="CT29" s="624"/>
      <c r="CU29" s="624"/>
      <c r="CV29" s="624"/>
      <c r="CW29" s="624"/>
      <c r="CX29" s="624"/>
      <c r="CY29" s="625"/>
      <c r="CZ29" s="628">
        <v>13.4</v>
      </c>
      <c r="DA29" s="657"/>
      <c r="DB29" s="657"/>
      <c r="DC29" s="658"/>
      <c r="DD29" s="631">
        <v>2451342</v>
      </c>
      <c r="DE29" s="624"/>
      <c r="DF29" s="624"/>
      <c r="DG29" s="624"/>
      <c r="DH29" s="624"/>
      <c r="DI29" s="624"/>
      <c r="DJ29" s="624"/>
      <c r="DK29" s="625"/>
      <c r="DL29" s="631">
        <v>2451342</v>
      </c>
      <c r="DM29" s="624"/>
      <c r="DN29" s="624"/>
      <c r="DO29" s="624"/>
      <c r="DP29" s="624"/>
      <c r="DQ29" s="624"/>
      <c r="DR29" s="624"/>
      <c r="DS29" s="624"/>
      <c r="DT29" s="624"/>
      <c r="DU29" s="624"/>
      <c r="DV29" s="625"/>
      <c r="DW29" s="628">
        <v>20.100000000000001</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165299</v>
      </c>
      <c r="S30" s="626"/>
      <c r="T30" s="626"/>
      <c r="U30" s="626"/>
      <c r="V30" s="626"/>
      <c r="W30" s="626"/>
      <c r="X30" s="626"/>
      <c r="Y30" s="627"/>
      <c r="Z30" s="685">
        <v>0.8</v>
      </c>
      <c r="AA30" s="685"/>
      <c r="AB30" s="685"/>
      <c r="AC30" s="685"/>
      <c r="AD30" s="686">
        <v>23521</v>
      </c>
      <c r="AE30" s="686"/>
      <c r="AF30" s="686"/>
      <c r="AG30" s="686"/>
      <c r="AH30" s="686"/>
      <c r="AI30" s="686"/>
      <c r="AJ30" s="686"/>
      <c r="AK30" s="686"/>
      <c r="AL30" s="628">
        <v>0.2</v>
      </c>
      <c r="AM30" s="629"/>
      <c r="AN30" s="629"/>
      <c r="AO30" s="687"/>
      <c r="AP30" s="713" t="s">
        <v>308</v>
      </c>
      <c r="AQ30" s="714"/>
      <c r="AR30" s="714"/>
      <c r="AS30" s="714"/>
      <c r="AT30" s="719" t="s">
        <v>309</v>
      </c>
      <c r="AU30" s="230"/>
      <c r="AV30" s="230"/>
      <c r="AW30" s="230"/>
      <c r="AX30" s="722" t="s">
        <v>188</v>
      </c>
      <c r="AY30" s="723"/>
      <c r="AZ30" s="723"/>
      <c r="BA30" s="723"/>
      <c r="BB30" s="723"/>
      <c r="BC30" s="723"/>
      <c r="BD30" s="723"/>
      <c r="BE30" s="723"/>
      <c r="BF30" s="724"/>
      <c r="BG30" s="703">
        <v>99.4</v>
      </c>
      <c r="BH30" s="704"/>
      <c r="BI30" s="704"/>
      <c r="BJ30" s="704"/>
      <c r="BK30" s="704"/>
      <c r="BL30" s="704"/>
      <c r="BM30" s="705">
        <v>97.5</v>
      </c>
      <c r="BN30" s="704"/>
      <c r="BO30" s="704"/>
      <c r="BP30" s="704"/>
      <c r="BQ30" s="706"/>
      <c r="BR30" s="703">
        <v>99.4</v>
      </c>
      <c r="BS30" s="704"/>
      <c r="BT30" s="704"/>
      <c r="BU30" s="704"/>
      <c r="BV30" s="704"/>
      <c r="BW30" s="704"/>
      <c r="BX30" s="705">
        <v>97.4</v>
      </c>
      <c r="BY30" s="704"/>
      <c r="BZ30" s="704"/>
      <c r="CA30" s="704"/>
      <c r="CB30" s="706"/>
      <c r="CD30" s="709"/>
      <c r="CE30" s="710"/>
      <c r="CF30" s="667" t="s">
        <v>310</v>
      </c>
      <c r="CG30" s="664"/>
      <c r="CH30" s="664"/>
      <c r="CI30" s="664"/>
      <c r="CJ30" s="664"/>
      <c r="CK30" s="664"/>
      <c r="CL30" s="664"/>
      <c r="CM30" s="664"/>
      <c r="CN30" s="664"/>
      <c r="CO30" s="664"/>
      <c r="CP30" s="664"/>
      <c r="CQ30" s="665"/>
      <c r="CR30" s="623">
        <v>2431217</v>
      </c>
      <c r="CS30" s="626"/>
      <c r="CT30" s="626"/>
      <c r="CU30" s="626"/>
      <c r="CV30" s="626"/>
      <c r="CW30" s="626"/>
      <c r="CX30" s="626"/>
      <c r="CY30" s="627"/>
      <c r="CZ30" s="628">
        <v>12.5</v>
      </c>
      <c r="DA30" s="657"/>
      <c r="DB30" s="657"/>
      <c r="DC30" s="658"/>
      <c r="DD30" s="631">
        <v>2289442</v>
      </c>
      <c r="DE30" s="626"/>
      <c r="DF30" s="626"/>
      <c r="DG30" s="626"/>
      <c r="DH30" s="626"/>
      <c r="DI30" s="626"/>
      <c r="DJ30" s="626"/>
      <c r="DK30" s="627"/>
      <c r="DL30" s="631">
        <v>2289442</v>
      </c>
      <c r="DM30" s="626"/>
      <c r="DN30" s="626"/>
      <c r="DO30" s="626"/>
      <c r="DP30" s="626"/>
      <c r="DQ30" s="626"/>
      <c r="DR30" s="626"/>
      <c r="DS30" s="626"/>
      <c r="DT30" s="626"/>
      <c r="DU30" s="626"/>
      <c r="DV30" s="627"/>
      <c r="DW30" s="628">
        <v>18.8</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718</v>
      </c>
      <c r="S31" s="626"/>
      <c r="T31" s="626"/>
      <c r="U31" s="626"/>
      <c r="V31" s="626"/>
      <c r="W31" s="626"/>
      <c r="X31" s="626"/>
      <c r="Y31" s="627"/>
      <c r="Z31" s="685">
        <v>0</v>
      </c>
      <c r="AA31" s="685"/>
      <c r="AB31" s="685"/>
      <c r="AC31" s="685"/>
      <c r="AD31" s="686" t="s">
        <v>185</v>
      </c>
      <c r="AE31" s="686"/>
      <c r="AF31" s="686"/>
      <c r="AG31" s="686"/>
      <c r="AH31" s="686"/>
      <c r="AI31" s="686"/>
      <c r="AJ31" s="686"/>
      <c r="AK31" s="686"/>
      <c r="AL31" s="628" t="s">
        <v>185</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99.3</v>
      </c>
      <c r="BH31" s="624"/>
      <c r="BI31" s="624"/>
      <c r="BJ31" s="624"/>
      <c r="BK31" s="624"/>
      <c r="BL31" s="624"/>
      <c r="BM31" s="629">
        <v>97.2</v>
      </c>
      <c r="BN31" s="702"/>
      <c r="BO31" s="702"/>
      <c r="BP31" s="702"/>
      <c r="BQ31" s="663"/>
      <c r="BR31" s="701">
        <v>99.3</v>
      </c>
      <c r="BS31" s="624"/>
      <c r="BT31" s="624"/>
      <c r="BU31" s="624"/>
      <c r="BV31" s="624"/>
      <c r="BW31" s="624"/>
      <c r="BX31" s="629">
        <v>97.1</v>
      </c>
      <c r="BY31" s="702"/>
      <c r="BZ31" s="702"/>
      <c r="CA31" s="702"/>
      <c r="CB31" s="663"/>
      <c r="CD31" s="709"/>
      <c r="CE31" s="710"/>
      <c r="CF31" s="667" t="s">
        <v>314</v>
      </c>
      <c r="CG31" s="664"/>
      <c r="CH31" s="664"/>
      <c r="CI31" s="664"/>
      <c r="CJ31" s="664"/>
      <c r="CK31" s="664"/>
      <c r="CL31" s="664"/>
      <c r="CM31" s="664"/>
      <c r="CN31" s="664"/>
      <c r="CO31" s="664"/>
      <c r="CP31" s="664"/>
      <c r="CQ31" s="665"/>
      <c r="CR31" s="623">
        <v>165431</v>
      </c>
      <c r="CS31" s="624"/>
      <c r="CT31" s="624"/>
      <c r="CU31" s="624"/>
      <c r="CV31" s="624"/>
      <c r="CW31" s="624"/>
      <c r="CX31" s="624"/>
      <c r="CY31" s="625"/>
      <c r="CZ31" s="628">
        <v>0.9</v>
      </c>
      <c r="DA31" s="657"/>
      <c r="DB31" s="657"/>
      <c r="DC31" s="658"/>
      <c r="DD31" s="631">
        <v>161900</v>
      </c>
      <c r="DE31" s="624"/>
      <c r="DF31" s="624"/>
      <c r="DG31" s="624"/>
      <c r="DH31" s="624"/>
      <c r="DI31" s="624"/>
      <c r="DJ31" s="624"/>
      <c r="DK31" s="625"/>
      <c r="DL31" s="631">
        <v>161900</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1062715</v>
      </c>
      <c r="S32" s="626"/>
      <c r="T32" s="626"/>
      <c r="U32" s="626"/>
      <c r="V32" s="626"/>
      <c r="W32" s="626"/>
      <c r="X32" s="626"/>
      <c r="Y32" s="627"/>
      <c r="Z32" s="685">
        <v>5.3</v>
      </c>
      <c r="AA32" s="685"/>
      <c r="AB32" s="685"/>
      <c r="AC32" s="685"/>
      <c r="AD32" s="686" t="s">
        <v>185</v>
      </c>
      <c r="AE32" s="686"/>
      <c r="AF32" s="686"/>
      <c r="AG32" s="686"/>
      <c r="AH32" s="686"/>
      <c r="AI32" s="686"/>
      <c r="AJ32" s="686"/>
      <c r="AK32" s="686"/>
      <c r="AL32" s="628" t="s">
        <v>185</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99.5</v>
      </c>
      <c r="BH32" s="639"/>
      <c r="BI32" s="639"/>
      <c r="BJ32" s="639"/>
      <c r="BK32" s="639"/>
      <c r="BL32" s="639"/>
      <c r="BM32" s="683">
        <v>97.7</v>
      </c>
      <c r="BN32" s="639"/>
      <c r="BO32" s="639"/>
      <c r="BP32" s="639"/>
      <c r="BQ32" s="676"/>
      <c r="BR32" s="700">
        <v>99.5</v>
      </c>
      <c r="BS32" s="639"/>
      <c r="BT32" s="639"/>
      <c r="BU32" s="639"/>
      <c r="BV32" s="639"/>
      <c r="BW32" s="639"/>
      <c r="BX32" s="683">
        <v>97.5</v>
      </c>
      <c r="BY32" s="639"/>
      <c r="BZ32" s="639"/>
      <c r="CA32" s="639"/>
      <c r="CB32" s="676"/>
      <c r="CD32" s="711"/>
      <c r="CE32" s="712"/>
      <c r="CF32" s="667" t="s">
        <v>317</v>
      </c>
      <c r="CG32" s="664"/>
      <c r="CH32" s="664"/>
      <c r="CI32" s="664"/>
      <c r="CJ32" s="664"/>
      <c r="CK32" s="664"/>
      <c r="CL32" s="664"/>
      <c r="CM32" s="664"/>
      <c r="CN32" s="664"/>
      <c r="CO32" s="664"/>
      <c r="CP32" s="664"/>
      <c r="CQ32" s="665"/>
      <c r="CR32" s="623">
        <v>465</v>
      </c>
      <c r="CS32" s="626"/>
      <c r="CT32" s="626"/>
      <c r="CU32" s="626"/>
      <c r="CV32" s="626"/>
      <c r="CW32" s="626"/>
      <c r="CX32" s="626"/>
      <c r="CY32" s="627"/>
      <c r="CZ32" s="628">
        <v>0</v>
      </c>
      <c r="DA32" s="657"/>
      <c r="DB32" s="657"/>
      <c r="DC32" s="658"/>
      <c r="DD32" s="631">
        <v>465</v>
      </c>
      <c r="DE32" s="626"/>
      <c r="DF32" s="626"/>
      <c r="DG32" s="626"/>
      <c r="DH32" s="626"/>
      <c r="DI32" s="626"/>
      <c r="DJ32" s="626"/>
      <c r="DK32" s="627"/>
      <c r="DL32" s="631">
        <v>465</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430766</v>
      </c>
      <c r="S33" s="626"/>
      <c r="T33" s="626"/>
      <c r="U33" s="626"/>
      <c r="V33" s="626"/>
      <c r="W33" s="626"/>
      <c r="X33" s="626"/>
      <c r="Y33" s="627"/>
      <c r="Z33" s="685">
        <v>2.2000000000000002</v>
      </c>
      <c r="AA33" s="685"/>
      <c r="AB33" s="685"/>
      <c r="AC33" s="685"/>
      <c r="AD33" s="686" t="s">
        <v>185</v>
      </c>
      <c r="AE33" s="686"/>
      <c r="AF33" s="686"/>
      <c r="AG33" s="686"/>
      <c r="AH33" s="686"/>
      <c r="AI33" s="686"/>
      <c r="AJ33" s="686"/>
      <c r="AK33" s="686"/>
      <c r="AL33" s="628" t="s">
        <v>185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7700714</v>
      </c>
      <c r="CS33" s="624"/>
      <c r="CT33" s="624"/>
      <c r="CU33" s="624"/>
      <c r="CV33" s="624"/>
      <c r="CW33" s="624"/>
      <c r="CX33" s="624"/>
      <c r="CY33" s="625"/>
      <c r="CZ33" s="628">
        <v>39.700000000000003</v>
      </c>
      <c r="DA33" s="657"/>
      <c r="DB33" s="657"/>
      <c r="DC33" s="658"/>
      <c r="DD33" s="631">
        <v>5916575</v>
      </c>
      <c r="DE33" s="624"/>
      <c r="DF33" s="624"/>
      <c r="DG33" s="624"/>
      <c r="DH33" s="624"/>
      <c r="DI33" s="624"/>
      <c r="DJ33" s="624"/>
      <c r="DK33" s="625"/>
      <c r="DL33" s="631">
        <v>4360777</v>
      </c>
      <c r="DM33" s="624"/>
      <c r="DN33" s="624"/>
      <c r="DO33" s="624"/>
      <c r="DP33" s="624"/>
      <c r="DQ33" s="624"/>
      <c r="DR33" s="624"/>
      <c r="DS33" s="624"/>
      <c r="DT33" s="624"/>
      <c r="DU33" s="624"/>
      <c r="DV33" s="625"/>
      <c r="DW33" s="628">
        <v>35.799999999999997</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453223</v>
      </c>
      <c r="S34" s="626"/>
      <c r="T34" s="626"/>
      <c r="U34" s="626"/>
      <c r="V34" s="626"/>
      <c r="W34" s="626"/>
      <c r="X34" s="626"/>
      <c r="Y34" s="627"/>
      <c r="Z34" s="685">
        <v>2.2999999999999998</v>
      </c>
      <c r="AA34" s="685"/>
      <c r="AB34" s="685"/>
      <c r="AC34" s="685"/>
      <c r="AD34" s="686">
        <v>505</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3437302</v>
      </c>
      <c r="CS34" s="626"/>
      <c r="CT34" s="626"/>
      <c r="CU34" s="626"/>
      <c r="CV34" s="626"/>
      <c r="CW34" s="626"/>
      <c r="CX34" s="626"/>
      <c r="CY34" s="627"/>
      <c r="CZ34" s="628">
        <v>17.7</v>
      </c>
      <c r="DA34" s="657"/>
      <c r="DB34" s="657"/>
      <c r="DC34" s="658"/>
      <c r="DD34" s="631">
        <v>2195604</v>
      </c>
      <c r="DE34" s="626"/>
      <c r="DF34" s="626"/>
      <c r="DG34" s="626"/>
      <c r="DH34" s="626"/>
      <c r="DI34" s="626"/>
      <c r="DJ34" s="626"/>
      <c r="DK34" s="627"/>
      <c r="DL34" s="631">
        <v>1920446</v>
      </c>
      <c r="DM34" s="626"/>
      <c r="DN34" s="626"/>
      <c r="DO34" s="626"/>
      <c r="DP34" s="626"/>
      <c r="DQ34" s="626"/>
      <c r="DR34" s="626"/>
      <c r="DS34" s="626"/>
      <c r="DT34" s="626"/>
      <c r="DU34" s="626"/>
      <c r="DV34" s="627"/>
      <c r="DW34" s="628">
        <v>15.8</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1474520</v>
      </c>
      <c r="S35" s="626"/>
      <c r="T35" s="626"/>
      <c r="U35" s="626"/>
      <c r="V35" s="626"/>
      <c r="W35" s="626"/>
      <c r="X35" s="626"/>
      <c r="Y35" s="627"/>
      <c r="Z35" s="685">
        <v>7.4</v>
      </c>
      <c r="AA35" s="685"/>
      <c r="AB35" s="685"/>
      <c r="AC35" s="685"/>
      <c r="AD35" s="686" t="s">
        <v>244</v>
      </c>
      <c r="AE35" s="686"/>
      <c r="AF35" s="686"/>
      <c r="AG35" s="686"/>
      <c r="AH35" s="686"/>
      <c r="AI35" s="686"/>
      <c r="AJ35" s="686"/>
      <c r="AK35" s="686"/>
      <c r="AL35" s="628" t="s">
        <v>185</v>
      </c>
      <c r="AM35" s="629"/>
      <c r="AN35" s="629"/>
      <c r="AO35" s="687"/>
      <c r="AP35" s="234"/>
      <c r="AQ35" s="691" t="s">
        <v>325</v>
      </c>
      <c r="AR35" s="692"/>
      <c r="AS35" s="692"/>
      <c r="AT35" s="692"/>
      <c r="AU35" s="692"/>
      <c r="AV35" s="692"/>
      <c r="AW35" s="692"/>
      <c r="AX35" s="692"/>
      <c r="AY35" s="693"/>
      <c r="AZ35" s="688">
        <v>2201758</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82705</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80801</v>
      </c>
      <c r="CS35" s="624"/>
      <c r="CT35" s="624"/>
      <c r="CU35" s="624"/>
      <c r="CV35" s="624"/>
      <c r="CW35" s="624"/>
      <c r="CX35" s="624"/>
      <c r="CY35" s="625"/>
      <c r="CZ35" s="628">
        <v>0.4</v>
      </c>
      <c r="DA35" s="657"/>
      <c r="DB35" s="657"/>
      <c r="DC35" s="658"/>
      <c r="DD35" s="631">
        <v>69347</v>
      </c>
      <c r="DE35" s="624"/>
      <c r="DF35" s="624"/>
      <c r="DG35" s="624"/>
      <c r="DH35" s="624"/>
      <c r="DI35" s="624"/>
      <c r="DJ35" s="624"/>
      <c r="DK35" s="625"/>
      <c r="DL35" s="631">
        <v>44897</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v>118000</v>
      </c>
      <c r="S36" s="626"/>
      <c r="T36" s="626"/>
      <c r="U36" s="626"/>
      <c r="V36" s="626"/>
      <c r="W36" s="626"/>
      <c r="X36" s="626"/>
      <c r="Y36" s="627"/>
      <c r="Z36" s="685">
        <v>0.6</v>
      </c>
      <c r="AA36" s="685"/>
      <c r="AB36" s="685"/>
      <c r="AC36" s="685"/>
      <c r="AD36" s="686" t="s">
        <v>244</v>
      </c>
      <c r="AE36" s="686"/>
      <c r="AF36" s="686"/>
      <c r="AG36" s="686"/>
      <c r="AH36" s="686"/>
      <c r="AI36" s="686"/>
      <c r="AJ36" s="686"/>
      <c r="AK36" s="686"/>
      <c r="AL36" s="628" t="s">
        <v>185</v>
      </c>
      <c r="AM36" s="629"/>
      <c r="AN36" s="629"/>
      <c r="AO36" s="687"/>
      <c r="AQ36" s="660" t="s">
        <v>329</v>
      </c>
      <c r="AR36" s="661"/>
      <c r="AS36" s="661"/>
      <c r="AT36" s="661"/>
      <c r="AU36" s="661"/>
      <c r="AV36" s="661"/>
      <c r="AW36" s="661"/>
      <c r="AX36" s="661"/>
      <c r="AY36" s="662"/>
      <c r="AZ36" s="623">
        <v>607517</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55548</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2145154</v>
      </c>
      <c r="CS36" s="626"/>
      <c r="CT36" s="626"/>
      <c r="CU36" s="626"/>
      <c r="CV36" s="626"/>
      <c r="CW36" s="626"/>
      <c r="CX36" s="626"/>
      <c r="CY36" s="627"/>
      <c r="CZ36" s="628">
        <v>11.1</v>
      </c>
      <c r="DA36" s="657"/>
      <c r="DB36" s="657"/>
      <c r="DC36" s="658"/>
      <c r="DD36" s="631">
        <v>1860950</v>
      </c>
      <c r="DE36" s="626"/>
      <c r="DF36" s="626"/>
      <c r="DG36" s="626"/>
      <c r="DH36" s="626"/>
      <c r="DI36" s="626"/>
      <c r="DJ36" s="626"/>
      <c r="DK36" s="627"/>
      <c r="DL36" s="631">
        <v>1071240</v>
      </c>
      <c r="DM36" s="626"/>
      <c r="DN36" s="626"/>
      <c r="DO36" s="626"/>
      <c r="DP36" s="626"/>
      <c r="DQ36" s="626"/>
      <c r="DR36" s="626"/>
      <c r="DS36" s="626"/>
      <c r="DT36" s="626"/>
      <c r="DU36" s="626"/>
      <c r="DV36" s="627"/>
      <c r="DW36" s="628">
        <v>8.8000000000000007</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566020</v>
      </c>
      <c r="S37" s="626"/>
      <c r="T37" s="626"/>
      <c r="U37" s="626"/>
      <c r="V37" s="626"/>
      <c r="W37" s="626"/>
      <c r="X37" s="626"/>
      <c r="Y37" s="627"/>
      <c r="Z37" s="685">
        <v>2.8</v>
      </c>
      <c r="AA37" s="685"/>
      <c r="AB37" s="685"/>
      <c r="AC37" s="685"/>
      <c r="AD37" s="686" t="s">
        <v>244</v>
      </c>
      <c r="AE37" s="686"/>
      <c r="AF37" s="686"/>
      <c r="AG37" s="686"/>
      <c r="AH37" s="686"/>
      <c r="AI37" s="686"/>
      <c r="AJ37" s="686"/>
      <c r="AK37" s="686"/>
      <c r="AL37" s="628" t="s">
        <v>244</v>
      </c>
      <c r="AM37" s="629"/>
      <c r="AN37" s="629"/>
      <c r="AO37" s="687"/>
      <c r="AQ37" s="660" t="s">
        <v>333</v>
      </c>
      <c r="AR37" s="661"/>
      <c r="AS37" s="661"/>
      <c r="AT37" s="661"/>
      <c r="AU37" s="661"/>
      <c r="AV37" s="661"/>
      <c r="AW37" s="661"/>
      <c r="AX37" s="661"/>
      <c r="AY37" s="662"/>
      <c r="AZ37" s="623">
        <v>73541</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5891</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726754</v>
      </c>
      <c r="CS37" s="624"/>
      <c r="CT37" s="624"/>
      <c r="CU37" s="624"/>
      <c r="CV37" s="624"/>
      <c r="CW37" s="624"/>
      <c r="CX37" s="624"/>
      <c r="CY37" s="625"/>
      <c r="CZ37" s="628">
        <v>3.7</v>
      </c>
      <c r="DA37" s="657"/>
      <c r="DB37" s="657"/>
      <c r="DC37" s="658"/>
      <c r="DD37" s="631">
        <v>726754</v>
      </c>
      <c r="DE37" s="624"/>
      <c r="DF37" s="624"/>
      <c r="DG37" s="624"/>
      <c r="DH37" s="624"/>
      <c r="DI37" s="624"/>
      <c r="DJ37" s="624"/>
      <c r="DK37" s="625"/>
      <c r="DL37" s="631">
        <v>697060</v>
      </c>
      <c r="DM37" s="624"/>
      <c r="DN37" s="624"/>
      <c r="DO37" s="624"/>
      <c r="DP37" s="624"/>
      <c r="DQ37" s="624"/>
      <c r="DR37" s="624"/>
      <c r="DS37" s="624"/>
      <c r="DT37" s="624"/>
      <c r="DU37" s="624"/>
      <c r="DV37" s="625"/>
      <c r="DW37" s="628">
        <v>5.7</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19935402</v>
      </c>
      <c r="S38" s="675"/>
      <c r="T38" s="675"/>
      <c r="U38" s="675"/>
      <c r="V38" s="675"/>
      <c r="W38" s="675"/>
      <c r="X38" s="675"/>
      <c r="Y38" s="680"/>
      <c r="Z38" s="681">
        <v>100</v>
      </c>
      <c r="AA38" s="681"/>
      <c r="AB38" s="681"/>
      <c r="AC38" s="681"/>
      <c r="AD38" s="682">
        <v>11487054</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30000</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9621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1516160</v>
      </c>
      <c r="CS38" s="626"/>
      <c r="CT38" s="626"/>
      <c r="CU38" s="626"/>
      <c r="CV38" s="626"/>
      <c r="CW38" s="626"/>
      <c r="CX38" s="626"/>
      <c r="CY38" s="627"/>
      <c r="CZ38" s="628">
        <v>7.8</v>
      </c>
      <c r="DA38" s="657"/>
      <c r="DB38" s="657"/>
      <c r="DC38" s="658"/>
      <c r="DD38" s="631">
        <v>1275159</v>
      </c>
      <c r="DE38" s="626"/>
      <c r="DF38" s="626"/>
      <c r="DG38" s="626"/>
      <c r="DH38" s="626"/>
      <c r="DI38" s="626"/>
      <c r="DJ38" s="626"/>
      <c r="DK38" s="627"/>
      <c r="DL38" s="631">
        <v>1233022</v>
      </c>
      <c r="DM38" s="626"/>
      <c r="DN38" s="626"/>
      <c r="DO38" s="626"/>
      <c r="DP38" s="626"/>
      <c r="DQ38" s="626"/>
      <c r="DR38" s="626"/>
      <c r="DS38" s="626"/>
      <c r="DT38" s="626"/>
      <c r="DU38" s="626"/>
      <c r="DV38" s="627"/>
      <c r="DW38" s="628">
        <v>10.1</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4540</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105</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305479</v>
      </c>
      <c r="CS39" s="624"/>
      <c r="CT39" s="624"/>
      <c r="CU39" s="624"/>
      <c r="CV39" s="624"/>
      <c r="CW39" s="624"/>
      <c r="CX39" s="624"/>
      <c r="CY39" s="625"/>
      <c r="CZ39" s="628">
        <v>1.6</v>
      </c>
      <c r="DA39" s="657"/>
      <c r="DB39" s="657"/>
      <c r="DC39" s="658"/>
      <c r="DD39" s="631">
        <v>300697</v>
      </c>
      <c r="DE39" s="624"/>
      <c r="DF39" s="624"/>
      <c r="DG39" s="624"/>
      <c r="DH39" s="624"/>
      <c r="DI39" s="624"/>
      <c r="DJ39" s="624"/>
      <c r="DK39" s="625"/>
      <c r="DL39" s="631" t="s">
        <v>185</v>
      </c>
      <c r="DM39" s="624"/>
      <c r="DN39" s="624"/>
      <c r="DO39" s="624"/>
      <c r="DP39" s="624"/>
      <c r="DQ39" s="624"/>
      <c r="DR39" s="624"/>
      <c r="DS39" s="624"/>
      <c r="DT39" s="624"/>
      <c r="DU39" s="624"/>
      <c r="DV39" s="625"/>
      <c r="DW39" s="628" t="s">
        <v>185</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339842</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185</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215818</v>
      </c>
      <c r="CS40" s="626"/>
      <c r="CT40" s="626"/>
      <c r="CU40" s="626"/>
      <c r="CV40" s="626"/>
      <c r="CW40" s="626"/>
      <c r="CX40" s="626"/>
      <c r="CY40" s="627"/>
      <c r="CZ40" s="628">
        <v>1.1000000000000001</v>
      </c>
      <c r="DA40" s="657"/>
      <c r="DB40" s="657"/>
      <c r="DC40" s="658"/>
      <c r="DD40" s="631">
        <v>214818</v>
      </c>
      <c r="DE40" s="626"/>
      <c r="DF40" s="626"/>
      <c r="DG40" s="626"/>
      <c r="DH40" s="626"/>
      <c r="DI40" s="626"/>
      <c r="DJ40" s="626"/>
      <c r="DK40" s="627"/>
      <c r="DL40" s="631">
        <v>91172</v>
      </c>
      <c r="DM40" s="626"/>
      <c r="DN40" s="626"/>
      <c r="DO40" s="626"/>
      <c r="DP40" s="626"/>
      <c r="DQ40" s="626"/>
      <c r="DR40" s="626"/>
      <c r="DS40" s="626"/>
      <c r="DT40" s="626"/>
      <c r="DU40" s="626"/>
      <c r="DV40" s="627"/>
      <c r="DW40" s="628">
        <v>0.7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1146318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349</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185</v>
      </c>
      <c r="CS41" s="624"/>
      <c r="CT41" s="624"/>
      <c r="CU41" s="624"/>
      <c r="CV41" s="624"/>
      <c r="CW41" s="624"/>
      <c r="CX41" s="624"/>
      <c r="CY41" s="625"/>
      <c r="CZ41" s="628" t="s">
        <v>185</v>
      </c>
      <c r="DA41" s="657"/>
      <c r="DB41" s="657"/>
      <c r="DC41" s="658"/>
      <c r="DD41" s="631" t="s">
        <v>185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1397943</v>
      </c>
      <c r="CS42" s="626"/>
      <c r="CT42" s="626"/>
      <c r="CU42" s="626"/>
      <c r="CV42" s="626"/>
      <c r="CW42" s="626"/>
      <c r="CX42" s="626"/>
      <c r="CY42" s="627"/>
      <c r="CZ42" s="628">
        <v>7.2</v>
      </c>
      <c r="DA42" s="629"/>
      <c r="DB42" s="629"/>
      <c r="DC42" s="630"/>
      <c r="DD42" s="631">
        <v>370162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83369</v>
      </c>
      <c r="CS43" s="624"/>
      <c r="CT43" s="624"/>
      <c r="CU43" s="624"/>
      <c r="CV43" s="624"/>
      <c r="CW43" s="624"/>
      <c r="CX43" s="624"/>
      <c r="CY43" s="625"/>
      <c r="CZ43" s="628">
        <v>0.4</v>
      </c>
      <c r="DA43" s="657"/>
      <c r="DB43" s="657"/>
      <c r="DC43" s="658"/>
      <c r="DD43" s="631">
        <v>83369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1397943</v>
      </c>
      <c r="CS44" s="626"/>
      <c r="CT44" s="626"/>
      <c r="CU44" s="626"/>
      <c r="CV44" s="626"/>
      <c r="CW44" s="626"/>
      <c r="CX44" s="626"/>
      <c r="CY44" s="627"/>
      <c r="CZ44" s="628">
        <v>7.2</v>
      </c>
      <c r="DA44" s="629"/>
      <c r="DB44" s="629"/>
      <c r="DC44" s="630"/>
      <c r="DD44" s="631">
        <v>370162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158368</v>
      </c>
      <c r="CS45" s="624"/>
      <c r="CT45" s="624"/>
      <c r="CU45" s="624"/>
      <c r="CV45" s="624"/>
      <c r="CW45" s="624"/>
      <c r="CX45" s="624"/>
      <c r="CY45" s="625"/>
      <c r="CZ45" s="628">
        <v>0.8</v>
      </c>
      <c r="DA45" s="657"/>
      <c r="DB45" s="657"/>
      <c r="DC45" s="658"/>
      <c r="DD45" s="631">
        <v>19415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1235027</v>
      </c>
      <c r="CS46" s="626"/>
      <c r="CT46" s="626"/>
      <c r="CU46" s="626"/>
      <c r="CV46" s="626"/>
      <c r="CW46" s="626"/>
      <c r="CX46" s="626"/>
      <c r="CY46" s="627"/>
      <c r="CZ46" s="628">
        <v>6.4</v>
      </c>
      <c r="DA46" s="629"/>
      <c r="DB46" s="629"/>
      <c r="DC46" s="630"/>
      <c r="DD46" s="631">
        <v>349999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t="s">
        <v>274</v>
      </c>
      <c r="CS47" s="624"/>
      <c r="CT47" s="624"/>
      <c r="CU47" s="624"/>
      <c r="CV47" s="624"/>
      <c r="CW47" s="624"/>
      <c r="CX47" s="624"/>
      <c r="CY47" s="625"/>
      <c r="CZ47" s="628" t="s">
        <v>274</v>
      </c>
      <c r="DA47" s="657"/>
      <c r="DB47" s="657"/>
      <c r="DC47" s="658"/>
      <c r="DD47" s="631" t="s">
        <v>274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274</v>
      </c>
      <c r="CS48" s="626"/>
      <c r="CT48" s="626"/>
      <c r="CU48" s="626"/>
      <c r="CV48" s="626"/>
      <c r="CW48" s="626"/>
      <c r="CX48" s="626"/>
      <c r="CY48" s="627"/>
      <c r="CZ48" s="628" t="s">
        <v>274</v>
      </c>
      <c r="DA48" s="629"/>
      <c r="DB48" s="629"/>
      <c r="DC48" s="630"/>
      <c r="DD48" s="631" t="s">
        <v>274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19406748</v>
      </c>
      <c r="CS49" s="639"/>
      <c r="CT49" s="639"/>
      <c r="CU49" s="639"/>
      <c r="CV49" s="639"/>
      <c r="CW49" s="639"/>
      <c r="CX49" s="639"/>
      <c r="CY49" s="640"/>
      <c r="CZ49" s="641">
        <v>100</v>
      </c>
      <c r="DA49" s="642"/>
      <c r="DB49" s="642"/>
      <c r="DC49" s="643"/>
      <c r="DD49" s="644">
        <v>13325192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Y4I2DTuOU10SQx6dU7zyl58p6Zn2C/VBnbypw6pTnwGjpqC16MHhShanULS+ZQx0xX4BK/D75sV0hc3fMDxeQ==" saltValue="VdNn+9BbxbwE44vBKUfm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19922</v>
      </c>
      <c r="R7" s="1156"/>
      <c r="S7" s="1156"/>
      <c r="T7" s="1156"/>
      <c r="U7" s="1156"/>
      <c r="V7" s="1156">
        <v>19394</v>
      </c>
      <c r="W7" s="1156"/>
      <c r="X7" s="1156"/>
      <c r="Y7" s="1156"/>
      <c r="Z7" s="1156"/>
      <c r="AA7" s="1156">
        <v>528</v>
      </c>
      <c r="AB7" s="1156"/>
      <c r="AC7" s="1156"/>
      <c r="AD7" s="1156"/>
      <c r="AE7" s="1157"/>
      <c r="AF7" s="1158">
        <v>480</v>
      </c>
      <c r="AG7" s="1159"/>
      <c r="AH7" s="1159"/>
      <c r="AI7" s="1159"/>
      <c r="AJ7" s="1160"/>
      <c r="AK7" s="1142">
        <v>1132</v>
      </c>
      <c r="AL7" s="1143"/>
      <c r="AM7" s="1143"/>
      <c r="AN7" s="1143"/>
      <c r="AO7" s="1143"/>
      <c r="AP7" s="1143">
        <v>26168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14</v>
      </c>
      <c r="CI7" s="1140"/>
      <c r="CJ7" s="1140"/>
      <c r="CK7" s="1140"/>
      <c r="CL7" s="1141"/>
      <c r="CM7" s="1139">
        <v>121</v>
      </c>
      <c r="CN7" s="1140"/>
      <c r="CO7" s="1140"/>
      <c r="CP7" s="1140"/>
      <c r="CQ7" s="1141"/>
      <c r="CR7" s="1139">
        <v>40</v>
      </c>
      <c r="CS7" s="1140"/>
      <c r="CT7" s="1140"/>
      <c r="CU7" s="1140"/>
      <c r="CV7" s="1141"/>
      <c r="CW7" s="1139">
        <v>0</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75</v>
      </c>
      <c r="R8" s="1095"/>
      <c r="S8" s="1095"/>
      <c r="T8" s="1095"/>
      <c r="U8" s="1095"/>
      <c r="V8" s="1095">
        <v>75</v>
      </c>
      <c r="W8" s="1095"/>
      <c r="X8" s="1095"/>
      <c r="Y8" s="1095"/>
      <c r="Z8" s="1095"/>
      <c r="AA8" s="1095" t="s">
        <v>511</v>
      </c>
      <c r="AB8" s="1095"/>
      <c r="AC8" s="1095"/>
      <c r="AD8" s="1095"/>
      <c r="AE8" s="1096"/>
      <c r="AF8" s="1070" t="s">
        <v>511</v>
      </c>
      <c r="AG8" s="1071"/>
      <c r="AH8" s="1071"/>
      <c r="AI8" s="1071"/>
      <c r="AJ8" s="1072"/>
      <c r="AK8" s="1137" t="s">
        <v>511</v>
      </c>
      <c r="AL8" s="1138"/>
      <c r="AM8" s="1138"/>
      <c r="AN8" s="1138"/>
      <c r="AO8" s="1138"/>
      <c r="AP8" s="1138" t="s">
        <v>511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385</v>
      </c>
      <c r="C9" s="1089"/>
      <c r="D9" s="1089"/>
      <c r="E9" s="1089"/>
      <c r="F9" s="1089"/>
      <c r="G9" s="1089"/>
      <c r="H9" s="1089"/>
      <c r="I9" s="1089"/>
      <c r="J9" s="1089"/>
      <c r="K9" s="1089"/>
      <c r="L9" s="1089"/>
      <c r="M9" s="1089"/>
      <c r="N9" s="1089"/>
      <c r="O9" s="1089"/>
      <c r="P9" s="1090"/>
      <c r="Q9" s="1094">
        <v>21</v>
      </c>
      <c r="R9" s="1095"/>
      <c r="S9" s="1095"/>
      <c r="T9" s="1095"/>
      <c r="U9" s="1095"/>
      <c r="V9" s="1095">
        <v>20</v>
      </c>
      <c r="W9" s="1095"/>
      <c r="X9" s="1095"/>
      <c r="Y9" s="1095"/>
      <c r="Z9" s="1095"/>
      <c r="AA9" s="1095">
        <v>1</v>
      </c>
      <c r="AB9" s="1095"/>
      <c r="AC9" s="1095"/>
      <c r="AD9" s="1095"/>
      <c r="AE9" s="1096"/>
      <c r="AF9" s="1070">
        <v>1</v>
      </c>
      <c r="AG9" s="1071"/>
      <c r="AH9" s="1071"/>
      <c r="AI9" s="1071"/>
      <c r="AJ9" s="1072"/>
      <c r="AK9" s="1137">
        <v>9</v>
      </c>
      <c r="AL9" s="1138"/>
      <c r="AM9" s="1138"/>
      <c r="AN9" s="1138"/>
      <c r="AO9" s="1138"/>
      <c r="AP9" s="1138" t="s">
        <v>511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t="s">
        <v>386</v>
      </c>
      <c r="C10" s="1089"/>
      <c r="D10" s="1089"/>
      <c r="E10" s="1089"/>
      <c r="F10" s="1089"/>
      <c r="G10" s="1089"/>
      <c r="H10" s="1089"/>
      <c r="I10" s="1089"/>
      <c r="J10" s="1089"/>
      <c r="K10" s="1089"/>
      <c r="L10" s="1089"/>
      <c r="M10" s="1089"/>
      <c r="N10" s="1089"/>
      <c r="O10" s="1089"/>
      <c r="P10" s="1090"/>
      <c r="Q10" s="1094">
        <v>17</v>
      </c>
      <c r="R10" s="1095"/>
      <c r="S10" s="1095"/>
      <c r="T10" s="1095"/>
      <c r="U10" s="1095"/>
      <c r="V10" s="1095">
        <v>17</v>
      </c>
      <c r="W10" s="1095"/>
      <c r="X10" s="1095"/>
      <c r="Y10" s="1095"/>
      <c r="Z10" s="1095"/>
      <c r="AA10" s="1095">
        <v>0</v>
      </c>
      <c r="AB10" s="1095"/>
      <c r="AC10" s="1095"/>
      <c r="AD10" s="1095"/>
      <c r="AE10" s="1096"/>
      <c r="AF10" s="1070">
        <v>0</v>
      </c>
      <c r="AG10" s="1071"/>
      <c r="AH10" s="1071"/>
      <c r="AI10" s="1071"/>
      <c r="AJ10" s="1072"/>
      <c r="AK10" s="1137">
        <v>3</v>
      </c>
      <c r="AL10" s="1138"/>
      <c r="AM10" s="1138"/>
      <c r="AN10" s="1138"/>
      <c r="AO10" s="1138"/>
      <c r="AP10" s="1138" t="s">
        <v>511</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t="s">
        <v>387</v>
      </c>
      <c r="C11" s="1089"/>
      <c r="D11" s="1089"/>
      <c r="E11" s="1089"/>
      <c r="F11" s="1089"/>
      <c r="G11" s="1089"/>
      <c r="H11" s="1089"/>
      <c r="I11" s="1089"/>
      <c r="J11" s="1089"/>
      <c r="K11" s="1089"/>
      <c r="L11" s="1089"/>
      <c r="M11" s="1089"/>
      <c r="N11" s="1089"/>
      <c r="O11" s="1089"/>
      <c r="P11" s="1090"/>
      <c r="Q11" s="1094">
        <v>124</v>
      </c>
      <c r="R11" s="1095"/>
      <c r="S11" s="1095"/>
      <c r="T11" s="1095"/>
      <c r="U11" s="1095"/>
      <c r="V11" s="1095">
        <v>124</v>
      </c>
      <c r="W11" s="1095"/>
      <c r="X11" s="1095"/>
      <c r="Y11" s="1095"/>
      <c r="Z11" s="1095"/>
      <c r="AA11" s="1095" t="s">
        <v>511</v>
      </c>
      <c r="AB11" s="1095"/>
      <c r="AC11" s="1095"/>
      <c r="AD11" s="1095"/>
      <c r="AE11" s="1096"/>
      <c r="AF11" s="1070" t="s">
        <v>511</v>
      </c>
      <c r="AG11" s="1071"/>
      <c r="AH11" s="1071"/>
      <c r="AI11" s="1071"/>
      <c r="AJ11" s="1072"/>
      <c r="AK11" s="1137">
        <v>124</v>
      </c>
      <c r="AL11" s="1138"/>
      <c r="AM11" s="1138"/>
      <c r="AN11" s="1138"/>
      <c r="AO11" s="1138"/>
      <c r="AP11" s="1138">
        <v>114</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19935</v>
      </c>
      <c r="R23" s="1120"/>
      <c r="S23" s="1120"/>
      <c r="T23" s="1120"/>
      <c r="U23" s="1120"/>
      <c r="V23" s="1120">
        <v>19407</v>
      </c>
      <c r="W23" s="1120"/>
      <c r="X23" s="1120"/>
      <c r="Y23" s="1120"/>
      <c r="Z23" s="1120"/>
      <c r="AA23" s="1120">
        <v>529</v>
      </c>
      <c r="AB23" s="1120"/>
      <c r="AC23" s="1120"/>
      <c r="AD23" s="1120"/>
      <c r="AE23" s="1121"/>
      <c r="AF23" s="1122">
        <v>481</v>
      </c>
      <c r="AG23" s="1120"/>
      <c r="AH23" s="1120"/>
      <c r="AI23" s="1120"/>
      <c r="AJ23" s="1123"/>
      <c r="AK23" s="1124"/>
      <c r="AL23" s="1125"/>
      <c r="AM23" s="1125"/>
      <c r="AN23" s="1125"/>
      <c r="AO23" s="1125"/>
      <c r="AP23" s="1120">
        <v>26282</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5017</v>
      </c>
      <c r="R28" s="1105"/>
      <c r="S28" s="1105"/>
      <c r="T28" s="1105"/>
      <c r="U28" s="1105"/>
      <c r="V28" s="1105">
        <v>4934</v>
      </c>
      <c r="W28" s="1105"/>
      <c r="X28" s="1105"/>
      <c r="Y28" s="1105"/>
      <c r="Z28" s="1105"/>
      <c r="AA28" s="1105">
        <v>83</v>
      </c>
      <c r="AB28" s="1105"/>
      <c r="AC28" s="1105"/>
      <c r="AD28" s="1105"/>
      <c r="AE28" s="1106"/>
      <c r="AF28" s="1107">
        <v>83</v>
      </c>
      <c r="AG28" s="1105"/>
      <c r="AH28" s="1105"/>
      <c r="AI28" s="1105"/>
      <c r="AJ28" s="1108"/>
      <c r="AK28" s="1109">
        <v>340</v>
      </c>
      <c r="AL28" s="1097"/>
      <c r="AM28" s="1097"/>
      <c r="AN28" s="1097"/>
      <c r="AO28" s="1097"/>
      <c r="AP28" s="1097" t="s">
        <v>577</v>
      </c>
      <c r="AQ28" s="1097"/>
      <c r="AR28" s="1097"/>
      <c r="AS28" s="1097"/>
      <c r="AT28" s="1097"/>
      <c r="AU28" s="1097" t="s">
        <v>578</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4281</v>
      </c>
      <c r="R29" s="1095"/>
      <c r="S29" s="1095"/>
      <c r="T29" s="1095"/>
      <c r="U29" s="1095"/>
      <c r="V29" s="1095">
        <v>4072</v>
      </c>
      <c r="W29" s="1095"/>
      <c r="X29" s="1095"/>
      <c r="Y29" s="1095"/>
      <c r="Z29" s="1095"/>
      <c r="AA29" s="1095">
        <v>208</v>
      </c>
      <c r="AB29" s="1095"/>
      <c r="AC29" s="1095"/>
      <c r="AD29" s="1095"/>
      <c r="AE29" s="1096"/>
      <c r="AF29" s="1070">
        <v>208</v>
      </c>
      <c r="AG29" s="1071"/>
      <c r="AH29" s="1071"/>
      <c r="AI29" s="1071"/>
      <c r="AJ29" s="1072"/>
      <c r="AK29" s="1031">
        <v>736</v>
      </c>
      <c r="AL29" s="1022"/>
      <c r="AM29" s="1022"/>
      <c r="AN29" s="1022"/>
      <c r="AO29" s="1022"/>
      <c r="AP29" s="1022" t="s">
        <v>578</v>
      </c>
      <c r="AQ29" s="1022"/>
      <c r="AR29" s="1022"/>
      <c r="AS29" s="1022"/>
      <c r="AT29" s="1022"/>
      <c r="AU29" s="1022" t="s">
        <v>578</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581</v>
      </c>
      <c r="R30" s="1095"/>
      <c r="S30" s="1095"/>
      <c r="T30" s="1095"/>
      <c r="U30" s="1095"/>
      <c r="V30" s="1095">
        <v>566</v>
      </c>
      <c r="W30" s="1095"/>
      <c r="X30" s="1095"/>
      <c r="Y30" s="1095"/>
      <c r="Z30" s="1095"/>
      <c r="AA30" s="1095">
        <v>15</v>
      </c>
      <c r="AB30" s="1095"/>
      <c r="AC30" s="1095"/>
      <c r="AD30" s="1095"/>
      <c r="AE30" s="1096"/>
      <c r="AF30" s="1070">
        <v>15</v>
      </c>
      <c r="AG30" s="1071"/>
      <c r="AH30" s="1071"/>
      <c r="AI30" s="1071"/>
      <c r="AJ30" s="1072"/>
      <c r="AK30" s="1031">
        <v>105</v>
      </c>
      <c r="AL30" s="1022"/>
      <c r="AM30" s="1022"/>
      <c r="AN30" s="1022"/>
      <c r="AO30" s="1022"/>
      <c r="AP30" s="1022" t="s">
        <v>578</v>
      </c>
      <c r="AQ30" s="1022"/>
      <c r="AR30" s="1022"/>
      <c r="AS30" s="1022"/>
      <c r="AT30" s="1022"/>
      <c r="AU30" s="1022" t="s">
        <v>578</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960</v>
      </c>
      <c r="R31" s="1095"/>
      <c r="S31" s="1095"/>
      <c r="T31" s="1095"/>
      <c r="U31" s="1095"/>
      <c r="V31" s="1095">
        <v>809</v>
      </c>
      <c r="W31" s="1095"/>
      <c r="X31" s="1095"/>
      <c r="Y31" s="1095"/>
      <c r="Z31" s="1095"/>
      <c r="AA31" s="1095">
        <v>151</v>
      </c>
      <c r="AB31" s="1095"/>
      <c r="AC31" s="1095"/>
      <c r="AD31" s="1095"/>
      <c r="AE31" s="1096"/>
      <c r="AF31" s="1070">
        <v>860</v>
      </c>
      <c r="AG31" s="1071"/>
      <c r="AH31" s="1071"/>
      <c r="AI31" s="1071"/>
      <c r="AJ31" s="1072"/>
      <c r="AK31" s="1031">
        <v>5</v>
      </c>
      <c r="AL31" s="1022"/>
      <c r="AM31" s="1022"/>
      <c r="AN31" s="1022"/>
      <c r="AO31" s="1022"/>
      <c r="AP31" s="1022">
        <v>1942</v>
      </c>
      <c r="AQ31" s="1022"/>
      <c r="AR31" s="1022"/>
      <c r="AS31" s="1022"/>
      <c r="AT31" s="1022"/>
      <c r="AU31" s="1022">
        <v>12</v>
      </c>
      <c r="AV31" s="1022"/>
      <c r="AW31" s="1022"/>
      <c r="AX31" s="1022"/>
      <c r="AY31" s="1022"/>
      <c r="AZ31" s="1093" t="s">
        <v>579</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1876</v>
      </c>
      <c r="R32" s="1095"/>
      <c r="S32" s="1095"/>
      <c r="T32" s="1095"/>
      <c r="U32" s="1095"/>
      <c r="V32" s="1095">
        <v>1605</v>
      </c>
      <c r="W32" s="1095"/>
      <c r="X32" s="1095"/>
      <c r="Y32" s="1095"/>
      <c r="Z32" s="1095"/>
      <c r="AA32" s="1095">
        <v>271</v>
      </c>
      <c r="AB32" s="1095"/>
      <c r="AC32" s="1095"/>
      <c r="AD32" s="1095"/>
      <c r="AE32" s="1096"/>
      <c r="AF32" s="1070">
        <v>660</v>
      </c>
      <c r="AG32" s="1071"/>
      <c r="AH32" s="1071"/>
      <c r="AI32" s="1071"/>
      <c r="AJ32" s="1072"/>
      <c r="AK32" s="1031">
        <v>608</v>
      </c>
      <c r="AL32" s="1022"/>
      <c r="AM32" s="1022"/>
      <c r="AN32" s="1022"/>
      <c r="AO32" s="1022"/>
      <c r="AP32" s="1022">
        <v>8735</v>
      </c>
      <c r="AQ32" s="1022"/>
      <c r="AR32" s="1022"/>
      <c r="AS32" s="1022"/>
      <c r="AT32" s="1022"/>
      <c r="AU32" s="1022">
        <v>3511</v>
      </c>
      <c r="AV32" s="1022"/>
      <c r="AW32" s="1022"/>
      <c r="AX32" s="1022"/>
      <c r="AY32" s="1022"/>
      <c r="AZ32" s="1093" t="s">
        <v>579</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409</v>
      </c>
      <c r="C33" s="1089"/>
      <c r="D33" s="1089"/>
      <c r="E33" s="1089"/>
      <c r="F33" s="1089"/>
      <c r="G33" s="1089"/>
      <c r="H33" s="1089"/>
      <c r="I33" s="1089"/>
      <c r="J33" s="1089"/>
      <c r="K33" s="1089"/>
      <c r="L33" s="1089"/>
      <c r="M33" s="1089"/>
      <c r="N33" s="1089"/>
      <c r="O33" s="1089"/>
      <c r="P33" s="1090"/>
      <c r="Q33" s="1094">
        <v>5</v>
      </c>
      <c r="R33" s="1095"/>
      <c r="S33" s="1095"/>
      <c r="T33" s="1095"/>
      <c r="U33" s="1095"/>
      <c r="V33" s="1095">
        <v>5</v>
      </c>
      <c r="W33" s="1095"/>
      <c r="X33" s="1095"/>
      <c r="Y33" s="1095"/>
      <c r="Z33" s="1095"/>
      <c r="AA33" s="1095" t="s">
        <v>576</v>
      </c>
      <c r="AB33" s="1095"/>
      <c r="AC33" s="1095"/>
      <c r="AD33" s="1095"/>
      <c r="AE33" s="1096"/>
      <c r="AF33" s="1070">
        <v>110</v>
      </c>
      <c r="AG33" s="1071"/>
      <c r="AH33" s="1071"/>
      <c r="AI33" s="1071"/>
      <c r="AJ33" s="1072"/>
      <c r="AK33" s="1031">
        <v>74</v>
      </c>
      <c r="AL33" s="1022"/>
      <c r="AM33" s="1022"/>
      <c r="AN33" s="1022"/>
      <c r="AO33" s="1022"/>
      <c r="AP33" s="1022">
        <v>1087</v>
      </c>
      <c r="AQ33" s="1022"/>
      <c r="AR33" s="1022"/>
      <c r="AS33" s="1022"/>
      <c r="AT33" s="1022"/>
      <c r="AU33" s="1022">
        <v>544</v>
      </c>
      <c r="AV33" s="1022"/>
      <c r="AW33" s="1022"/>
      <c r="AX33" s="1022"/>
      <c r="AY33" s="1022"/>
      <c r="AZ33" s="1093" t="s">
        <v>579</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410</v>
      </c>
      <c r="C34" s="1089"/>
      <c r="D34" s="1089"/>
      <c r="E34" s="1089"/>
      <c r="F34" s="1089"/>
      <c r="G34" s="1089"/>
      <c r="H34" s="1089"/>
      <c r="I34" s="1089"/>
      <c r="J34" s="1089"/>
      <c r="K34" s="1089"/>
      <c r="L34" s="1089"/>
      <c r="M34" s="1089"/>
      <c r="N34" s="1089"/>
      <c r="O34" s="1089"/>
      <c r="P34" s="1090"/>
      <c r="Q34" s="1094">
        <v>1609</v>
      </c>
      <c r="R34" s="1095"/>
      <c r="S34" s="1095"/>
      <c r="T34" s="1095"/>
      <c r="U34" s="1095"/>
      <c r="V34" s="1095">
        <v>1609</v>
      </c>
      <c r="W34" s="1095"/>
      <c r="X34" s="1095"/>
      <c r="Y34" s="1095"/>
      <c r="Z34" s="1095"/>
      <c r="AA34" s="1095" t="s">
        <v>511</v>
      </c>
      <c r="AB34" s="1095"/>
      <c r="AC34" s="1095"/>
      <c r="AD34" s="1095"/>
      <c r="AE34" s="1096"/>
      <c r="AF34" s="1070" t="s">
        <v>391</v>
      </c>
      <c r="AG34" s="1071"/>
      <c r="AH34" s="1071"/>
      <c r="AI34" s="1071"/>
      <c r="AJ34" s="1072"/>
      <c r="AK34" s="1031">
        <v>30</v>
      </c>
      <c r="AL34" s="1022"/>
      <c r="AM34" s="1022"/>
      <c r="AN34" s="1022"/>
      <c r="AO34" s="1022"/>
      <c r="AP34" s="1022">
        <v>1027</v>
      </c>
      <c r="AQ34" s="1022"/>
      <c r="AR34" s="1022"/>
      <c r="AS34" s="1022"/>
      <c r="AT34" s="1022"/>
      <c r="AU34" s="1022" t="s">
        <v>580</v>
      </c>
      <c r="AV34" s="1022"/>
      <c r="AW34" s="1022"/>
      <c r="AX34" s="1022"/>
      <c r="AY34" s="1022"/>
      <c r="AZ34" s="1093" t="s">
        <v>579</v>
      </c>
      <c r="BA34" s="1093"/>
      <c r="BB34" s="1093"/>
      <c r="BC34" s="1093"/>
      <c r="BD34" s="1093"/>
      <c r="BE34" s="1083" t="s">
        <v>411</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1936</v>
      </c>
      <c r="AG63" s="1010"/>
      <c r="AH63" s="1010"/>
      <c r="AI63" s="1010"/>
      <c r="AJ63" s="1081"/>
      <c r="AK63" s="1082"/>
      <c r="AL63" s="1014"/>
      <c r="AM63" s="1014"/>
      <c r="AN63" s="1014"/>
      <c r="AO63" s="1014"/>
      <c r="AP63" s="1010">
        <v>12791</v>
      </c>
      <c r="AQ63" s="1010"/>
      <c r="AR63" s="1010"/>
      <c r="AS63" s="1010"/>
      <c r="AT63" s="1010"/>
      <c r="AU63" s="1010">
        <v>4067</v>
      </c>
      <c r="AV63" s="1010"/>
      <c r="AW63" s="1010"/>
      <c r="AX63" s="1010"/>
      <c r="AY63" s="1010"/>
      <c r="AZ63" s="1076"/>
      <c r="BA63" s="1076"/>
      <c r="BB63" s="1076"/>
      <c r="BC63" s="1076"/>
      <c r="BD63" s="1076"/>
      <c r="BE63" s="1011"/>
      <c r="BF63" s="1011"/>
      <c r="BG63" s="1011"/>
      <c r="BH63" s="1011"/>
      <c r="BI63" s="1012"/>
      <c r="BJ63" s="1077" t="s">
        <v>391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420</v>
      </c>
      <c r="AQ66" s="1053"/>
      <c r="AR66" s="1053"/>
      <c r="AS66" s="1053"/>
      <c r="AT66" s="1054"/>
      <c r="AU66" s="1052" t="s">
        <v>421</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581</v>
      </c>
      <c r="C68" s="1037"/>
      <c r="D68" s="1037"/>
      <c r="E68" s="1037"/>
      <c r="F68" s="1037"/>
      <c r="G68" s="1037"/>
      <c r="H68" s="1037"/>
      <c r="I68" s="1037"/>
      <c r="J68" s="1037"/>
      <c r="K68" s="1037"/>
      <c r="L68" s="1037"/>
      <c r="M68" s="1037"/>
      <c r="N68" s="1037"/>
      <c r="O68" s="1037"/>
      <c r="P68" s="1038"/>
      <c r="Q68" s="1039">
        <v>6945</v>
      </c>
      <c r="R68" s="1033"/>
      <c r="S68" s="1033"/>
      <c r="T68" s="1033"/>
      <c r="U68" s="1033"/>
      <c r="V68" s="1033">
        <v>6898</v>
      </c>
      <c r="W68" s="1033"/>
      <c r="X68" s="1033"/>
      <c r="Y68" s="1033"/>
      <c r="Z68" s="1033"/>
      <c r="AA68" s="1033">
        <v>47</v>
      </c>
      <c r="AB68" s="1033"/>
      <c r="AC68" s="1033"/>
      <c r="AD68" s="1033"/>
      <c r="AE68" s="1033"/>
      <c r="AF68" s="1033">
        <v>47</v>
      </c>
      <c r="AG68" s="1033"/>
      <c r="AH68" s="1033"/>
      <c r="AI68" s="1033"/>
      <c r="AJ68" s="1033"/>
      <c r="AK68" s="1033">
        <v>3596</v>
      </c>
      <c r="AL68" s="1033"/>
      <c r="AM68" s="1033"/>
      <c r="AN68" s="1033"/>
      <c r="AO68" s="1033"/>
      <c r="AP68" s="1033" t="s">
        <v>579</v>
      </c>
      <c r="AQ68" s="1033"/>
      <c r="AR68" s="1033"/>
      <c r="AS68" s="1033"/>
      <c r="AT68" s="1033"/>
      <c r="AU68" s="1033" t="s">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582</v>
      </c>
      <c r="C69" s="1026"/>
      <c r="D69" s="1026"/>
      <c r="E69" s="1026"/>
      <c r="F69" s="1026"/>
      <c r="G69" s="1026"/>
      <c r="H69" s="1026"/>
      <c r="I69" s="1026"/>
      <c r="J69" s="1026"/>
      <c r="K69" s="1026"/>
      <c r="L69" s="1026"/>
      <c r="M69" s="1026"/>
      <c r="N69" s="1026"/>
      <c r="O69" s="1026"/>
      <c r="P69" s="1027"/>
      <c r="Q69" s="1028" t="s">
        <v>511</v>
      </c>
      <c r="R69" s="1022"/>
      <c r="S69" s="1022"/>
      <c r="T69" s="1022"/>
      <c r="U69" s="1022"/>
      <c r="V69" s="1022" t="s">
        <v>511</v>
      </c>
      <c r="W69" s="1022"/>
      <c r="X69" s="1022"/>
      <c r="Y69" s="1022"/>
      <c r="Z69" s="1022"/>
      <c r="AA69" s="1022" t="s">
        <v>511</v>
      </c>
      <c r="AB69" s="1022"/>
      <c r="AC69" s="1022"/>
      <c r="AD69" s="1022"/>
      <c r="AE69" s="1022"/>
      <c r="AF69" s="1022" t="s">
        <v>511</v>
      </c>
      <c r="AG69" s="1022"/>
      <c r="AH69" s="1022"/>
      <c r="AI69" s="1022"/>
      <c r="AJ69" s="1022"/>
      <c r="AK69" s="1022" t="s">
        <v>511</v>
      </c>
      <c r="AL69" s="1022"/>
      <c r="AM69" s="1022"/>
      <c r="AN69" s="1022"/>
      <c r="AO69" s="1022"/>
      <c r="AP69" s="1022" t="s">
        <v>579</v>
      </c>
      <c r="AQ69" s="1022"/>
      <c r="AR69" s="1022"/>
      <c r="AS69" s="1022"/>
      <c r="AT69" s="1022"/>
      <c r="AU69" s="1022" t="s">
        <v>589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583</v>
      </c>
      <c r="C70" s="1026"/>
      <c r="D70" s="1026"/>
      <c r="E70" s="1026"/>
      <c r="F70" s="1026"/>
      <c r="G70" s="1026"/>
      <c r="H70" s="1026"/>
      <c r="I70" s="1026"/>
      <c r="J70" s="1026"/>
      <c r="K70" s="1026"/>
      <c r="L70" s="1026"/>
      <c r="M70" s="1026"/>
      <c r="N70" s="1026"/>
      <c r="O70" s="1026"/>
      <c r="P70" s="1027"/>
      <c r="Q70" s="1028">
        <v>32</v>
      </c>
      <c r="R70" s="1022"/>
      <c r="S70" s="1022"/>
      <c r="T70" s="1022"/>
      <c r="U70" s="1022"/>
      <c r="V70" s="1022">
        <v>31</v>
      </c>
      <c r="W70" s="1022"/>
      <c r="X70" s="1022"/>
      <c r="Y70" s="1022"/>
      <c r="Z70" s="1022"/>
      <c r="AA70" s="1022">
        <v>1</v>
      </c>
      <c r="AB70" s="1022"/>
      <c r="AC70" s="1022"/>
      <c r="AD70" s="1022"/>
      <c r="AE70" s="1022"/>
      <c r="AF70" s="1022">
        <v>1</v>
      </c>
      <c r="AG70" s="1022"/>
      <c r="AH70" s="1022"/>
      <c r="AI70" s="1022"/>
      <c r="AJ70" s="1022"/>
      <c r="AK70" s="1022">
        <v>1</v>
      </c>
      <c r="AL70" s="1022"/>
      <c r="AM70" s="1022"/>
      <c r="AN70" s="1022"/>
      <c r="AO70" s="1022"/>
      <c r="AP70" s="1022" t="s">
        <v>579</v>
      </c>
      <c r="AQ70" s="1022"/>
      <c r="AR70" s="1022"/>
      <c r="AS70" s="1022"/>
      <c r="AT70" s="1022"/>
      <c r="AU70" s="1022" t="s">
        <v>589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584</v>
      </c>
      <c r="C71" s="1026"/>
      <c r="D71" s="1026"/>
      <c r="E71" s="1026"/>
      <c r="F71" s="1026"/>
      <c r="G71" s="1026"/>
      <c r="H71" s="1026"/>
      <c r="I71" s="1026"/>
      <c r="J71" s="1026"/>
      <c r="K71" s="1026"/>
      <c r="L71" s="1026"/>
      <c r="M71" s="1026"/>
      <c r="N71" s="1026"/>
      <c r="O71" s="1026"/>
      <c r="P71" s="1027"/>
      <c r="Q71" s="1028">
        <v>237</v>
      </c>
      <c r="R71" s="1022"/>
      <c r="S71" s="1022"/>
      <c r="T71" s="1022"/>
      <c r="U71" s="1022"/>
      <c r="V71" s="1022">
        <v>210</v>
      </c>
      <c r="W71" s="1022"/>
      <c r="X71" s="1022"/>
      <c r="Y71" s="1022"/>
      <c r="Z71" s="1022"/>
      <c r="AA71" s="1022">
        <v>27</v>
      </c>
      <c r="AB71" s="1022"/>
      <c r="AC71" s="1022"/>
      <c r="AD71" s="1022"/>
      <c r="AE71" s="1022"/>
      <c r="AF71" s="1022">
        <v>27</v>
      </c>
      <c r="AG71" s="1022"/>
      <c r="AH71" s="1022"/>
      <c r="AI71" s="1022"/>
      <c r="AJ71" s="1022"/>
      <c r="AK71" s="1022" t="s">
        <v>597</v>
      </c>
      <c r="AL71" s="1022"/>
      <c r="AM71" s="1022"/>
      <c r="AN71" s="1022"/>
      <c r="AO71" s="1022"/>
      <c r="AP71" s="1022">
        <v>72</v>
      </c>
      <c r="AQ71" s="1022"/>
      <c r="AR71" s="1022"/>
      <c r="AS71" s="1022"/>
      <c r="AT71" s="1022"/>
      <c r="AU71" s="1022">
        <v>28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585</v>
      </c>
      <c r="C72" s="1026"/>
      <c r="D72" s="1026"/>
      <c r="E72" s="1026"/>
      <c r="F72" s="1026"/>
      <c r="G72" s="1026"/>
      <c r="H72" s="1026"/>
      <c r="I72" s="1026"/>
      <c r="J72" s="1026"/>
      <c r="K72" s="1026"/>
      <c r="L72" s="1026"/>
      <c r="M72" s="1026"/>
      <c r="N72" s="1026"/>
      <c r="O72" s="1026"/>
      <c r="P72" s="1027"/>
      <c r="Q72" s="1028">
        <v>4580</v>
      </c>
      <c r="R72" s="1022"/>
      <c r="S72" s="1022"/>
      <c r="T72" s="1022"/>
      <c r="U72" s="1022"/>
      <c r="V72" s="1022">
        <v>4508</v>
      </c>
      <c r="W72" s="1022"/>
      <c r="X72" s="1022"/>
      <c r="Y72" s="1022"/>
      <c r="Z72" s="1022"/>
      <c r="AA72" s="1022">
        <v>72</v>
      </c>
      <c r="AB72" s="1022"/>
      <c r="AC72" s="1022"/>
      <c r="AD72" s="1022"/>
      <c r="AE72" s="1022"/>
      <c r="AF72" s="1022">
        <v>72</v>
      </c>
      <c r="AG72" s="1022"/>
      <c r="AH72" s="1022"/>
      <c r="AI72" s="1022"/>
      <c r="AJ72" s="1022"/>
      <c r="AK72" s="1022" t="s">
        <v>598</v>
      </c>
      <c r="AL72" s="1022"/>
      <c r="AM72" s="1022"/>
      <c r="AN72" s="1022"/>
      <c r="AO72" s="1022"/>
      <c r="AP72" s="1022">
        <v>3124</v>
      </c>
      <c r="AQ72" s="1022"/>
      <c r="AR72" s="1022"/>
      <c r="AS72" s="1022"/>
      <c r="AT72" s="1022"/>
      <c r="AU72" s="1022">
        <v>546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586</v>
      </c>
      <c r="C73" s="1026"/>
      <c r="D73" s="1026"/>
      <c r="E73" s="1026"/>
      <c r="F73" s="1026"/>
      <c r="G73" s="1026"/>
      <c r="H73" s="1026"/>
      <c r="I73" s="1026"/>
      <c r="J73" s="1026"/>
      <c r="K73" s="1026"/>
      <c r="L73" s="1026"/>
      <c r="M73" s="1026"/>
      <c r="N73" s="1026"/>
      <c r="O73" s="1026"/>
      <c r="P73" s="1027"/>
      <c r="Q73" s="1028">
        <v>82</v>
      </c>
      <c r="R73" s="1022"/>
      <c r="S73" s="1022"/>
      <c r="T73" s="1022"/>
      <c r="U73" s="1022"/>
      <c r="V73" s="1022">
        <v>76</v>
      </c>
      <c r="W73" s="1022"/>
      <c r="X73" s="1022"/>
      <c r="Y73" s="1022"/>
      <c r="Z73" s="1022"/>
      <c r="AA73" s="1022">
        <v>6</v>
      </c>
      <c r="AB73" s="1022"/>
      <c r="AC73" s="1022"/>
      <c r="AD73" s="1022"/>
      <c r="AE73" s="1022"/>
      <c r="AF73" s="1022">
        <v>6</v>
      </c>
      <c r="AG73" s="1022"/>
      <c r="AH73" s="1022"/>
      <c r="AI73" s="1022"/>
      <c r="AJ73" s="1022"/>
      <c r="AK73" s="1022" t="s">
        <v>596</v>
      </c>
      <c r="AL73" s="1022"/>
      <c r="AM73" s="1022"/>
      <c r="AN73" s="1022"/>
      <c r="AO73" s="1022"/>
      <c r="AP73" s="1022" t="s">
        <v>589</v>
      </c>
      <c r="AQ73" s="1022"/>
      <c r="AR73" s="1022"/>
      <c r="AS73" s="1022"/>
      <c r="AT73" s="1022"/>
      <c r="AU73" s="1022" t="s">
        <v>589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587</v>
      </c>
      <c r="C74" s="1026"/>
      <c r="D74" s="1026"/>
      <c r="E74" s="1026"/>
      <c r="F74" s="1026"/>
      <c r="G74" s="1026"/>
      <c r="H74" s="1026"/>
      <c r="I74" s="1026"/>
      <c r="J74" s="1026"/>
      <c r="K74" s="1026"/>
      <c r="L74" s="1026"/>
      <c r="M74" s="1026"/>
      <c r="N74" s="1026"/>
      <c r="O74" s="1026"/>
      <c r="P74" s="1027"/>
      <c r="Q74" s="1028">
        <v>255</v>
      </c>
      <c r="R74" s="1022"/>
      <c r="S74" s="1022"/>
      <c r="T74" s="1022"/>
      <c r="U74" s="1022"/>
      <c r="V74" s="1022">
        <v>188</v>
      </c>
      <c r="W74" s="1022"/>
      <c r="X74" s="1022"/>
      <c r="Y74" s="1022"/>
      <c r="Z74" s="1022"/>
      <c r="AA74" s="1022">
        <v>67</v>
      </c>
      <c r="AB74" s="1022"/>
      <c r="AC74" s="1022"/>
      <c r="AD74" s="1022"/>
      <c r="AE74" s="1022"/>
      <c r="AF74" s="1022">
        <v>67</v>
      </c>
      <c r="AG74" s="1022"/>
      <c r="AH74" s="1022"/>
      <c r="AI74" s="1022"/>
      <c r="AJ74" s="1022"/>
      <c r="AK74" s="1022" t="s">
        <v>598</v>
      </c>
      <c r="AL74" s="1022"/>
      <c r="AM74" s="1022"/>
      <c r="AN74" s="1022"/>
      <c r="AO74" s="1022"/>
      <c r="AP74" s="1022" t="s">
        <v>590</v>
      </c>
      <c r="AQ74" s="1022"/>
      <c r="AR74" s="1022"/>
      <c r="AS74" s="1022"/>
      <c r="AT74" s="1022"/>
      <c r="AU74" s="1022" t="s">
        <v>590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588</v>
      </c>
      <c r="C75" s="1026"/>
      <c r="D75" s="1026"/>
      <c r="E75" s="1026"/>
      <c r="F75" s="1026"/>
      <c r="G75" s="1026"/>
      <c r="H75" s="1026"/>
      <c r="I75" s="1026"/>
      <c r="J75" s="1026"/>
      <c r="K75" s="1026"/>
      <c r="L75" s="1026"/>
      <c r="M75" s="1026"/>
      <c r="N75" s="1026"/>
      <c r="O75" s="1026"/>
      <c r="P75" s="1027"/>
      <c r="Q75" s="1029">
        <v>163138</v>
      </c>
      <c r="R75" s="1030"/>
      <c r="S75" s="1030"/>
      <c r="T75" s="1030"/>
      <c r="U75" s="1031"/>
      <c r="V75" s="1032">
        <v>157298</v>
      </c>
      <c r="W75" s="1030"/>
      <c r="X75" s="1030"/>
      <c r="Y75" s="1030"/>
      <c r="Z75" s="1031"/>
      <c r="AA75" s="1032">
        <v>5840</v>
      </c>
      <c r="AB75" s="1030"/>
      <c r="AC75" s="1030"/>
      <c r="AD75" s="1030"/>
      <c r="AE75" s="1031"/>
      <c r="AF75" s="1032">
        <v>5840</v>
      </c>
      <c r="AG75" s="1030"/>
      <c r="AH75" s="1030"/>
      <c r="AI75" s="1030"/>
      <c r="AJ75" s="1031"/>
      <c r="AK75" s="1032">
        <v>734</v>
      </c>
      <c r="AL75" s="1030"/>
      <c r="AM75" s="1030"/>
      <c r="AN75" s="1030"/>
      <c r="AO75" s="1031"/>
      <c r="AP75" s="1032" t="s">
        <v>578</v>
      </c>
      <c r="AQ75" s="1030"/>
      <c r="AR75" s="1030"/>
      <c r="AS75" s="1030"/>
      <c r="AT75" s="1031"/>
      <c r="AU75" s="1032" t="s">
        <v>578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6060</v>
      </c>
      <c r="AG88" s="1010"/>
      <c r="AH88" s="1010"/>
      <c r="AI88" s="1010"/>
      <c r="AJ88" s="1010"/>
      <c r="AK88" s="1014"/>
      <c r="AL88" s="1014"/>
      <c r="AM88" s="1014"/>
      <c r="AN88" s="1014"/>
      <c r="AO88" s="1014"/>
      <c r="AP88" s="1010">
        <v>3196</v>
      </c>
      <c r="AQ88" s="1010"/>
      <c r="AR88" s="1010"/>
      <c r="AS88" s="1010"/>
      <c r="AT88" s="1010"/>
      <c r="AU88" s="1010">
        <v>574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40</v>
      </c>
      <c r="CS102" s="1002"/>
      <c r="CT102" s="1002"/>
      <c r="CU102" s="1002"/>
      <c r="CV102" s="1003"/>
      <c r="CW102" s="1001">
        <v>0</v>
      </c>
      <c r="CX102" s="1002"/>
      <c r="CY102" s="1002"/>
      <c r="CZ102" s="1002"/>
      <c r="DA102" s="1003"/>
      <c r="DB102" s="1001">
        <v>0</v>
      </c>
      <c r="DC102" s="1002"/>
      <c r="DD102" s="1002"/>
      <c r="DE102" s="1002"/>
      <c r="DF102" s="1003"/>
      <c r="DG102" s="1001">
        <v>0</v>
      </c>
      <c r="DH102" s="1002"/>
      <c r="DI102" s="1002"/>
      <c r="DJ102" s="1002"/>
      <c r="DK102" s="1003"/>
      <c r="DL102" s="1001">
        <v>0</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305</v>
      </c>
      <c r="AG109" s="945"/>
      <c r="AH109" s="945"/>
      <c r="AI109" s="945"/>
      <c r="AJ109" s="946"/>
      <c r="AK109" s="947" t="s">
        <v>304</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305</v>
      </c>
      <c r="BW109" s="945"/>
      <c r="BX109" s="945"/>
      <c r="BY109" s="945"/>
      <c r="BZ109" s="946"/>
      <c r="CA109" s="947" t="s">
        <v>304</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305</v>
      </c>
      <c r="DM109" s="945"/>
      <c r="DN109" s="945"/>
      <c r="DO109" s="945"/>
      <c r="DP109" s="946"/>
      <c r="DQ109" s="947" t="s">
        <v>304</v>
      </c>
      <c r="DR109" s="945"/>
      <c r="DS109" s="945"/>
      <c r="DT109" s="945"/>
      <c r="DU109" s="946"/>
      <c r="DV109" s="947" t="s">
        <v>432</v>
      </c>
      <c r="DW109" s="945"/>
      <c r="DX109" s="945"/>
      <c r="DY109" s="945"/>
      <c r="DZ109" s="976"/>
    </row>
    <row r="110" spans="1:131" s="246" customFormat="1" ht="26.25" customHeight="1" x14ac:dyDescent="0.15">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3022172</v>
      </c>
      <c r="AB110" s="938"/>
      <c r="AC110" s="938"/>
      <c r="AD110" s="938"/>
      <c r="AE110" s="939"/>
      <c r="AF110" s="940">
        <v>2602209</v>
      </c>
      <c r="AG110" s="938"/>
      <c r="AH110" s="938"/>
      <c r="AI110" s="938"/>
      <c r="AJ110" s="939"/>
      <c r="AK110" s="940">
        <v>2596648</v>
      </c>
      <c r="AL110" s="938"/>
      <c r="AM110" s="938"/>
      <c r="AN110" s="938"/>
      <c r="AO110" s="939"/>
      <c r="AP110" s="941">
        <v>25.5</v>
      </c>
      <c r="AQ110" s="942"/>
      <c r="AR110" s="942"/>
      <c r="AS110" s="942"/>
      <c r="AT110" s="943"/>
      <c r="AU110" s="977" t="s">
        <v>71</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29139742</v>
      </c>
      <c r="BR110" s="885"/>
      <c r="BS110" s="885"/>
      <c r="BT110" s="885"/>
      <c r="BU110" s="885"/>
      <c r="BV110" s="885">
        <v>27124576</v>
      </c>
      <c r="BW110" s="885"/>
      <c r="BX110" s="885"/>
      <c r="BY110" s="885"/>
      <c r="BZ110" s="885"/>
      <c r="CA110" s="885">
        <v>26281879</v>
      </c>
      <c r="CB110" s="885"/>
      <c r="CC110" s="885"/>
      <c r="CD110" s="885"/>
      <c r="CE110" s="885"/>
      <c r="CF110" s="909">
        <v>258.5</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456451</v>
      </c>
      <c r="DH110" s="885"/>
      <c r="DI110" s="885"/>
      <c r="DJ110" s="885"/>
      <c r="DK110" s="885"/>
      <c r="DL110" s="885">
        <v>351121</v>
      </c>
      <c r="DM110" s="885"/>
      <c r="DN110" s="885"/>
      <c r="DO110" s="885"/>
      <c r="DP110" s="885"/>
      <c r="DQ110" s="885">
        <v>242599</v>
      </c>
      <c r="DR110" s="885"/>
      <c r="DS110" s="885"/>
      <c r="DT110" s="885"/>
      <c r="DU110" s="885"/>
      <c r="DV110" s="886">
        <v>2.4</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391</v>
      </c>
      <c r="AB111" s="966"/>
      <c r="AC111" s="966"/>
      <c r="AD111" s="966"/>
      <c r="AE111" s="967"/>
      <c r="AF111" s="968" t="s">
        <v>185</v>
      </c>
      <c r="AG111" s="966"/>
      <c r="AH111" s="966"/>
      <c r="AI111" s="966"/>
      <c r="AJ111" s="967"/>
      <c r="AK111" s="968" t="s">
        <v>439</v>
      </c>
      <c r="AL111" s="966"/>
      <c r="AM111" s="966"/>
      <c r="AN111" s="966"/>
      <c r="AO111" s="967"/>
      <c r="AP111" s="969" t="s">
        <v>185</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2556451</v>
      </c>
      <c r="BR111" s="857"/>
      <c r="BS111" s="857"/>
      <c r="BT111" s="857"/>
      <c r="BU111" s="857"/>
      <c r="BV111" s="857">
        <v>2451121</v>
      </c>
      <c r="BW111" s="857"/>
      <c r="BX111" s="857"/>
      <c r="BY111" s="857"/>
      <c r="BZ111" s="857"/>
      <c r="CA111" s="857">
        <v>242599</v>
      </c>
      <c r="CB111" s="857"/>
      <c r="CC111" s="857"/>
      <c r="CD111" s="857"/>
      <c r="CE111" s="857"/>
      <c r="CF111" s="918">
        <v>2.4</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439</v>
      </c>
      <c r="DH111" s="857"/>
      <c r="DI111" s="857"/>
      <c r="DJ111" s="857"/>
      <c r="DK111" s="857"/>
      <c r="DL111" s="857" t="s">
        <v>391</v>
      </c>
      <c r="DM111" s="857"/>
      <c r="DN111" s="857"/>
      <c r="DO111" s="857"/>
      <c r="DP111" s="857"/>
      <c r="DQ111" s="857" t="s">
        <v>391</v>
      </c>
      <c r="DR111" s="857"/>
      <c r="DS111" s="857"/>
      <c r="DT111" s="857"/>
      <c r="DU111" s="857"/>
      <c r="DV111" s="834" t="s">
        <v>439</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439</v>
      </c>
      <c r="AB112" s="820"/>
      <c r="AC112" s="820"/>
      <c r="AD112" s="820"/>
      <c r="AE112" s="821"/>
      <c r="AF112" s="822" t="s">
        <v>185</v>
      </c>
      <c r="AG112" s="820"/>
      <c r="AH112" s="820"/>
      <c r="AI112" s="820"/>
      <c r="AJ112" s="821"/>
      <c r="AK112" s="822" t="s">
        <v>391</v>
      </c>
      <c r="AL112" s="820"/>
      <c r="AM112" s="820"/>
      <c r="AN112" s="820"/>
      <c r="AO112" s="821"/>
      <c r="AP112" s="867" t="s">
        <v>391</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2924268</v>
      </c>
      <c r="BR112" s="857"/>
      <c r="BS112" s="857"/>
      <c r="BT112" s="857"/>
      <c r="BU112" s="857"/>
      <c r="BV112" s="857">
        <v>3910710</v>
      </c>
      <c r="BW112" s="857"/>
      <c r="BX112" s="857"/>
      <c r="BY112" s="857"/>
      <c r="BZ112" s="857"/>
      <c r="CA112" s="857">
        <v>4066692</v>
      </c>
      <c r="CB112" s="857"/>
      <c r="CC112" s="857"/>
      <c r="CD112" s="857"/>
      <c r="CE112" s="857"/>
      <c r="CF112" s="918">
        <v>40</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439</v>
      </c>
      <c r="DH112" s="857"/>
      <c r="DI112" s="857"/>
      <c r="DJ112" s="857"/>
      <c r="DK112" s="857"/>
      <c r="DL112" s="857" t="s">
        <v>391</v>
      </c>
      <c r="DM112" s="857"/>
      <c r="DN112" s="857"/>
      <c r="DO112" s="857"/>
      <c r="DP112" s="857"/>
      <c r="DQ112" s="857" t="s">
        <v>391</v>
      </c>
      <c r="DR112" s="857"/>
      <c r="DS112" s="857"/>
      <c r="DT112" s="857"/>
      <c r="DU112" s="857"/>
      <c r="DV112" s="834" t="s">
        <v>439</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806057</v>
      </c>
      <c r="AB113" s="966"/>
      <c r="AC113" s="966"/>
      <c r="AD113" s="966"/>
      <c r="AE113" s="967"/>
      <c r="AF113" s="968">
        <v>461138</v>
      </c>
      <c r="AG113" s="966"/>
      <c r="AH113" s="966"/>
      <c r="AI113" s="966"/>
      <c r="AJ113" s="967"/>
      <c r="AK113" s="968">
        <v>375533</v>
      </c>
      <c r="AL113" s="966"/>
      <c r="AM113" s="966"/>
      <c r="AN113" s="966"/>
      <c r="AO113" s="967"/>
      <c r="AP113" s="969">
        <v>3.7</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587803</v>
      </c>
      <c r="BR113" s="857"/>
      <c r="BS113" s="857"/>
      <c r="BT113" s="857"/>
      <c r="BU113" s="857"/>
      <c r="BV113" s="857">
        <v>567200</v>
      </c>
      <c r="BW113" s="857"/>
      <c r="BX113" s="857"/>
      <c r="BY113" s="857"/>
      <c r="BZ113" s="857"/>
      <c r="CA113" s="857">
        <v>574010</v>
      </c>
      <c r="CB113" s="857"/>
      <c r="CC113" s="857"/>
      <c r="CD113" s="857"/>
      <c r="CE113" s="857"/>
      <c r="CF113" s="918">
        <v>5.6</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185</v>
      </c>
      <c r="DH113" s="820"/>
      <c r="DI113" s="820"/>
      <c r="DJ113" s="820"/>
      <c r="DK113" s="821"/>
      <c r="DL113" s="822" t="s">
        <v>391</v>
      </c>
      <c r="DM113" s="820"/>
      <c r="DN113" s="820"/>
      <c r="DO113" s="820"/>
      <c r="DP113" s="821"/>
      <c r="DQ113" s="822" t="s">
        <v>391</v>
      </c>
      <c r="DR113" s="820"/>
      <c r="DS113" s="820"/>
      <c r="DT113" s="820"/>
      <c r="DU113" s="821"/>
      <c r="DV113" s="867" t="s">
        <v>391</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107856</v>
      </c>
      <c r="AB114" s="820"/>
      <c r="AC114" s="820"/>
      <c r="AD114" s="820"/>
      <c r="AE114" s="821"/>
      <c r="AF114" s="822">
        <v>74471</v>
      </c>
      <c r="AG114" s="820"/>
      <c r="AH114" s="820"/>
      <c r="AI114" s="820"/>
      <c r="AJ114" s="821"/>
      <c r="AK114" s="822">
        <v>65814</v>
      </c>
      <c r="AL114" s="820"/>
      <c r="AM114" s="820"/>
      <c r="AN114" s="820"/>
      <c r="AO114" s="821"/>
      <c r="AP114" s="867">
        <v>0.6</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1403118</v>
      </c>
      <c r="BR114" s="857"/>
      <c r="BS114" s="857"/>
      <c r="BT114" s="857"/>
      <c r="BU114" s="857"/>
      <c r="BV114" s="857">
        <v>1543250</v>
      </c>
      <c r="BW114" s="857"/>
      <c r="BX114" s="857"/>
      <c r="BY114" s="857"/>
      <c r="BZ114" s="857"/>
      <c r="CA114" s="857">
        <v>719246</v>
      </c>
      <c r="CB114" s="857"/>
      <c r="CC114" s="857"/>
      <c r="CD114" s="857"/>
      <c r="CE114" s="857"/>
      <c r="CF114" s="918">
        <v>7.1</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391</v>
      </c>
      <c r="DH114" s="820"/>
      <c r="DI114" s="820"/>
      <c r="DJ114" s="820"/>
      <c r="DK114" s="821"/>
      <c r="DL114" s="822" t="s">
        <v>185</v>
      </c>
      <c r="DM114" s="820"/>
      <c r="DN114" s="820"/>
      <c r="DO114" s="820"/>
      <c r="DP114" s="821"/>
      <c r="DQ114" s="822" t="s">
        <v>391</v>
      </c>
      <c r="DR114" s="820"/>
      <c r="DS114" s="820"/>
      <c r="DT114" s="820"/>
      <c r="DU114" s="821"/>
      <c r="DV114" s="867" t="s">
        <v>391</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260426</v>
      </c>
      <c r="AB115" s="966"/>
      <c r="AC115" s="966"/>
      <c r="AD115" s="966"/>
      <c r="AE115" s="967"/>
      <c r="AF115" s="968">
        <v>158457</v>
      </c>
      <c r="AG115" s="966"/>
      <c r="AH115" s="966"/>
      <c r="AI115" s="966"/>
      <c r="AJ115" s="967"/>
      <c r="AK115" s="968">
        <v>141294</v>
      </c>
      <c r="AL115" s="966"/>
      <c r="AM115" s="966"/>
      <c r="AN115" s="966"/>
      <c r="AO115" s="967"/>
      <c r="AP115" s="969">
        <v>1.4</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v>2821058</v>
      </c>
      <c r="BR115" s="857"/>
      <c r="BS115" s="857"/>
      <c r="BT115" s="857"/>
      <c r="BU115" s="857"/>
      <c r="BV115" s="857">
        <v>2642547</v>
      </c>
      <c r="BW115" s="857"/>
      <c r="BX115" s="857"/>
      <c r="BY115" s="857"/>
      <c r="BZ115" s="857"/>
      <c r="CA115" s="857">
        <v>384032</v>
      </c>
      <c r="CB115" s="857"/>
      <c r="CC115" s="857"/>
      <c r="CD115" s="857"/>
      <c r="CE115" s="857"/>
      <c r="CF115" s="918">
        <v>3.8</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2100000</v>
      </c>
      <c r="DH115" s="820"/>
      <c r="DI115" s="820"/>
      <c r="DJ115" s="820"/>
      <c r="DK115" s="821"/>
      <c r="DL115" s="822">
        <v>2100000</v>
      </c>
      <c r="DM115" s="820"/>
      <c r="DN115" s="820"/>
      <c r="DO115" s="820"/>
      <c r="DP115" s="821"/>
      <c r="DQ115" s="822" t="s">
        <v>391</v>
      </c>
      <c r="DR115" s="820"/>
      <c r="DS115" s="820"/>
      <c r="DT115" s="820"/>
      <c r="DU115" s="821"/>
      <c r="DV115" s="867" t="s">
        <v>185</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764</v>
      </c>
      <c r="AB116" s="820"/>
      <c r="AC116" s="820"/>
      <c r="AD116" s="820"/>
      <c r="AE116" s="821"/>
      <c r="AF116" s="822">
        <v>551</v>
      </c>
      <c r="AG116" s="820"/>
      <c r="AH116" s="820"/>
      <c r="AI116" s="820"/>
      <c r="AJ116" s="821"/>
      <c r="AK116" s="822">
        <v>465</v>
      </c>
      <c r="AL116" s="820"/>
      <c r="AM116" s="820"/>
      <c r="AN116" s="820"/>
      <c r="AO116" s="821"/>
      <c r="AP116" s="867">
        <v>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391</v>
      </c>
      <c r="BR116" s="857"/>
      <c r="BS116" s="857"/>
      <c r="BT116" s="857"/>
      <c r="BU116" s="857"/>
      <c r="BV116" s="857" t="s">
        <v>457</v>
      </c>
      <c r="BW116" s="857"/>
      <c r="BX116" s="857"/>
      <c r="BY116" s="857"/>
      <c r="BZ116" s="857"/>
      <c r="CA116" s="857" t="s">
        <v>185</v>
      </c>
      <c r="CB116" s="857"/>
      <c r="CC116" s="857"/>
      <c r="CD116" s="857"/>
      <c r="CE116" s="857"/>
      <c r="CF116" s="918" t="s">
        <v>439</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391</v>
      </c>
      <c r="DH116" s="820"/>
      <c r="DI116" s="820"/>
      <c r="DJ116" s="820"/>
      <c r="DK116" s="821"/>
      <c r="DL116" s="822" t="s">
        <v>457</v>
      </c>
      <c r="DM116" s="820"/>
      <c r="DN116" s="820"/>
      <c r="DO116" s="820"/>
      <c r="DP116" s="821"/>
      <c r="DQ116" s="822" t="s">
        <v>391</v>
      </c>
      <c r="DR116" s="820"/>
      <c r="DS116" s="820"/>
      <c r="DT116" s="820"/>
      <c r="DU116" s="821"/>
      <c r="DV116" s="867" t="s">
        <v>185</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4197275</v>
      </c>
      <c r="AB117" s="952"/>
      <c r="AC117" s="952"/>
      <c r="AD117" s="952"/>
      <c r="AE117" s="953"/>
      <c r="AF117" s="954">
        <v>3296826</v>
      </c>
      <c r="AG117" s="952"/>
      <c r="AH117" s="952"/>
      <c r="AI117" s="952"/>
      <c r="AJ117" s="953"/>
      <c r="AK117" s="954">
        <v>3179754</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391</v>
      </c>
      <c r="BR117" s="857"/>
      <c r="BS117" s="857"/>
      <c r="BT117" s="857"/>
      <c r="BU117" s="857"/>
      <c r="BV117" s="857" t="s">
        <v>391</v>
      </c>
      <c r="BW117" s="857"/>
      <c r="BX117" s="857"/>
      <c r="BY117" s="857"/>
      <c r="BZ117" s="857"/>
      <c r="CA117" s="857" t="s">
        <v>391</v>
      </c>
      <c r="CB117" s="857"/>
      <c r="CC117" s="857"/>
      <c r="CD117" s="857"/>
      <c r="CE117" s="857"/>
      <c r="CF117" s="918" t="s">
        <v>391</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391</v>
      </c>
      <c r="DH117" s="820"/>
      <c r="DI117" s="820"/>
      <c r="DJ117" s="820"/>
      <c r="DK117" s="821"/>
      <c r="DL117" s="822" t="s">
        <v>185</v>
      </c>
      <c r="DM117" s="820"/>
      <c r="DN117" s="820"/>
      <c r="DO117" s="820"/>
      <c r="DP117" s="821"/>
      <c r="DQ117" s="822" t="s">
        <v>185</v>
      </c>
      <c r="DR117" s="820"/>
      <c r="DS117" s="820"/>
      <c r="DT117" s="820"/>
      <c r="DU117" s="821"/>
      <c r="DV117" s="867" t="s">
        <v>185</v>
      </c>
      <c r="DW117" s="868"/>
      <c r="DX117" s="868"/>
      <c r="DY117" s="868"/>
      <c r="DZ117" s="869"/>
    </row>
    <row r="118" spans="1:130" s="246" customFormat="1" ht="26.25" customHeight="1" x14ac:dyDescent="0.15">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305</v>
      </c>
      <c r="AG118" s="945"/>
      <c r="AH118" s="945"/>
      <c r="AI118" s="945"/>
      <c r="AJ118" s="946"/>
      <c r="AK118" s="947" t="s">
        <v>304</v>
      </c>
      <c r="AL118" s="945"/>
      <c r="AM118" s="945"/>
      <c r="AN118" s="945"/>
      <c r="AO118" s="946"/>
      <c r="AP118" s="948" t="s">
        <v>432</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439</v>
      </c>
      <c r="BR118" s="888"/>
      <c r="BS118" s="888"/>
      <c r="BT118" s="888"/>
      <c r="BU118" s="888"/>
      <c r="BV118" s="888" t="s">
        <v>439</v>
      </c>
      <c r="BW118" s="888"/>
      <c r="BX118" s="888"/>
      <c r="BY118" s="888"/>
      <c r="BZ118" s="888"/>
      <c r="CA118" s="888" t="s">
        <v>391</v>
      </c>
      <c r="CB118" s="888"/>
      <c r="CC118" s="888"/>
      <c r="CD118" s="888"/>
      <c r="CE118" s="888"/>
      <c r="CF118" s="918" t="s">
        <v>439</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185</v>
      </c>
      <c r="DH118" s="820"/>
      <c r="DI118" s="820"/>
      <c r="DJ118" s="820"/>
      <c r="DK118" s="821"/>
      <c r="DL118" s="822" t="s">
        <v>185</v>
      </c>
      <c r="DM118" s="820"/>
      <c r="DN118" s="820"/>
      <c r="DO118" s="820"/>
      <c r="DP118" s="821"/>
      <c r="DQ118" s="822" t="s">
        <v>391</v>
      </c>
      <c r="DR118" s="820"/>
      <c r="DS118" s="820"/>
      <c r="DT118" s="820"/>
      <c r="DU118" s="821"/>
      <c r="DV118" s="867" t="s">
        <v>391</v>
      </c>
      <c r="DW118" s="868"/>
      <c r="DX118" s="868"/>
      <c r="DY118" s="868"/>
      <c r="DZ118" s="869"/>
    </row>
    <row r="119" spans="1:130" s="246" customFormat="1" ht="26.25" customHeight="1" x14ac:dyDescent="0.15">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108742</v>
      </c>
      <c r="AB119" s="938"/>
      <c r="AC119" s="938"/>
      <c r="AD119" s="938"/>
      <c r="AE119" s="939"/>
      <c r="AF119" s="940">
        <v>9378</v>
      </c>
      <c r="AG119" s="938"/>
      <c r="AH119" s="938"/>
      <c r="AI119" s="938"/>
      <c r="AJ119" s="939"/>
      <c r="AK119" s="940">
        <v>9242</v>
      </c>
      <c r="AL119" s="938"/>
      <c r="AM119" s="938"/>
      <c r="AN119" s="938"/>
      <c r="AO119" s="939"/>
      <c r="AP119" s="941">
        <v>0.1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464</v>
      </c>
      <c r="BP119" s="921"/>
      <c r="BQ119" s="925">
        <v>39432440</v>
      </c>
      <c r="BR119" s="888"/>
      <c r="BS119" s="888"/>
      <c r="BT119" s="888"/>
      <c r="BU119" s="888"/>
      <c r="BV119" s="888">
        <v>38239404</v>
      </c>
      <c r="BW119" s="888"/>
      <c r="BX119" s="888"/>
      <c r="BY119" s="888"/>
      <c r="BZ119" s="888"/>
      <c r="CA119" s="888">
        <v>32268458</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185</v>
      </c>
      <c r="DH119" s="803"/>
      <c r="DI119" s="803"/>
      <c r="DJ119" s="803"/>
      <c r="DK119" s="804"/>
      <c r="DL119" s="805" t="s">
        <v>185</v>
      </c>
      <c r="DM119" s="803"/>
      <c r="DN119" s="803"/>
      <c r="DO119" s="803"/>
      <c r="DP119" s="804"/>
      <c r="DQ119" s="805" t="s">
        <v>185</v>
      </c>
      <c r="DR119" s="803"/>
      <c r="DS119" s="803"/>
      <c r="DT119" s="803"/>
      <c r="DU119" s="804"/>
      <c r="DV119" s="891" t="s">
        <v>391</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391</v>
      </c>
      <c r="AB120" s="820"/>
      <c r="AC120" s="820"/>
      <c r="AD120" s="820"/>
      <c r="AE120" s="821"/>
      <c r="AF120" s="822" t="s">
        <v>391</v>
      </c>
      <c r="AG120" s="820"/>
      <c r="AH120" s="820"/>
      <c r="AI120" s="820"/>
      <c r="AJ120" s="821"/>
      <c r="AK120" s="822" t="s">
        <v>185</v>
      </c>
      <c r="AL120" s="820"/>
      <c r="AM120" s="820"/>
      <c r="AN120" s="820"/>
      <c r="AO120" s="821"/>
      <c r="AP120" s="867" t="s">
        <v>391</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3383658</v>
      </c>
      <c r="BR120" s="885"/>
      <c r="BS120" s="885"/>
      <c r="BT120" s="885"/>
      <c r="BU120" s="885"/>
      <c r="BV120" s="885">
        <v>3513308</v>
      </c>
      <c r="BW120" s="885"/>
      <c r="BX120" s="885"/>
      <c r="BY120" s="885"/>
      <c r="BZ120" s="885"/>
      <c r="CA120" s="885">
        <v>3201077</v>
      </c>
      <c r="CB120" s="885"/>
      <c r="CC120" s="885"/>
      <c r="CD120" s="885"/>
      <c r="CE120" s="885"/>
      <c r="CF120" s="909">
        <v>31.5</v>
      </c>
      <c r="CG120" s="910"/>
      <c r="CH120" s="910"/>
      <c r="CI120" s="910"/>
      <c r="CJ120" s="910"/>
      <c r="CK120" s="911" t="s">
        <v>468</v>
      </c>
      <c r="CL120" s="895"/>
      <c r="CM120" s="895"/>
      <c r="CN120" s="895"/>
      <c r="CO120" s="896"/>
      <c r="CP120" s="915" t="s">
        <v>407</v>
      </c>
      <c r="CQ120" s="916"/>
      <c r="CR120" s="916"/>
      <c r="CS120" s="916"/>
      <c r="CT120" s="916"/>
      <c r="CU120" s="916"/>
      <c r="CV120" s="916"/>
      <c r="CW120" s="916"/>
      <c r="CX120" s="916"/>
      <c r="CY120" s="916"/>
      <c r="CZ120" s="916"/>
      <c r="DA120" s="916"/>
      <c r="DB120" s="916"/>
      <c r="DC120" s="916"/>
      <c r="DD120" s="916"/>
      <c r="DE120" s="916"/>
      <c r="DF120" s="917"/>
      <c r="DG120" s="904" t="s">
        <v>439</v>
      </c>
      <c r="DH120" s="885"/>
      <c r="DI120" s="885"/>
      <c r="DJ120" s="885"/>
      <c r="DK120" s="885"/>
      <c r="DL120" s="885">
        <v>3359684</v>
      </c>
      <c r="DM120" s="885"/>
      <c r="DN120" s="885"/>
      <c r="DO120" s="885"/>
      <c r="DP120" s="885"/>
      <c r="DQ120" s="885">
        <v>3511491</v>
      </c>
      <c r="DR120" s="885"/>
      <c r="DS120" s="885"/>
      <c r="DT120" s="885"/>
      <c r="DU120" s="885"/>
      <c r="DV120" s="886">
        <v>34.5</v>
      </c>
      <c r="DW120" s="886"/>
      <c r="DX120" s="886"/>
      <c r="DY120" s="886"/>
      <c r="DZ120" s="887"/>
    </row>
    <row r="121" spans="1:130" s="246" customFormat="1" ht="26.25" customHeight="1" x14ac:dyDescent="0.15">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185</v>
      </c>
      <c r="AB121" s="820"/>
      <c r="AC121" s="820"/>
      <c r="AD121" s="820"/>
      <c r="AE121" s="821"/>
      <c r="AF121" s="822" t="s">
        <v>391</v>
      </c>
      <c r="AG121" s="820"/>
      <c r="AH121" s="820"/>
      <c r="AI121" s="820"/>
      <c r="AJ121" s="821"/>
      <c r="AK121" s="822" t="s">
        <v>391</v>
      </c>
      <c r="AL121" s="820"/>
      <c r="AM121" s="820"/>
      <c r="AN121" s="820"/>
      <c r="AO121" s="821"/>
      <c r="AP121" s="867" t="s">
        <v>391</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689560</v>
      </c>
      <c r="BR121" s="857"/>
      <c r="BS121" s="857"/>
      <c r="BT121" s="857"/>
      <c r="BU121" s="857"/>
      <c r="BV121" s="857">
        <v>527102</v>
      </c>
      <c r="BW121" s="857"/>
      <c r="BX121" s="857"/>
      <c r="BY121" s="857"/>
      <c r="BZ121" s="857"/>
      <c r="CA121" s="857">
        <v>355604</v>
      </c>
      <c r="CB121" s="857"/>
      <c r="CC121" s="857"/>
      <c r="CD121" s="857"/>
      <c r="CE121" s="857"/>
      <c r="CF121" s="918">
        <v>3.5</v>
      </c>
      <c r="CG121" s="919"/>
      <c r="CH121" s="919"/>
      <c r="CI121" s="919"/>
      <c r="CJ121" s="919"/>
      <c r="CK121" s="912"/>
      <c r="CL121" s="898"/>
      <c r="CM121" s="898"/>
      <c r="CN121" s="898"/>
      <c r="CO121" s="899"/>
      <c r="CP121" s="878" t="s">
        <v>409</v>
      </c>
      <c r="CQ121" s="879"/>
      <c r="CR121" s="879"/>
      <c r="CS121" s="879"/>
      <c r="CT121" s="879"/>
      <c r="CU121" s="879"/>
      <c r="CV121" s="879"/>
      <c r="CW121" s="879"/>
      <c r="CX121" s="879"/>
      <c r="CY121" s="879"/>
      <c r="CZ121" s="879"/>
      <c r="DA121" s="879"/>
      <c r="DB121" s="879"/>
      <c r="DC121" s="879"/>
      <c r="DD121" s="879"/>
      <c r="DE121" s="879"/>
      <c r="DF121" s="880"/>
      <c r="DG121" s="856" t="s">
        <v>439</v>
      </c>
      <c r="DH121" s="857"/>
      <c r="DI121" s="857"/>
      <c r="DJ121" s="857"/>
      <c r="DK121" s="857"/>
      <c r="DL121" s="857">
        <v>536500</v>
      </c>
      <c r="DM121" s="857"/>
      <c r="DN121" s="857"/>
      <c r="DO121" s="857"/>
      <c r="DP121" s="857"/>
      <c r="DQ121" s="857">
        <v>543550</v>
      </c>
      <c r="DR121" s="857"/>
      <c r="DS121" s="857"/>
      <c r="DT121" s="857"/>
      <c r="DU121" s="857"/>
      <c r="DV121" s="834">
        <v>5.3</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185</v>
      </c>
      <c r="AB122" s="820"/>
      <c r="AC122" s="820"/>
      <c r="AD122" s="820"/>
      <c r="AE122" s="821"/>
      <c r="AF122" s="822" t="s">
        <v>185</v>
      </c>
      <c r="AG122" s="820"/>
      <c r="AH122" s="820"/>
      <c r="AI122" s="820"/>
      <c r="AJ122" s="821"/>
      <c r="AK122" s="822" t="s">
        <v>185</v>
      </c>
      <c r="AL122" s="820"/>
      <c r="AM122" s="820"/>
      <c r="AN122" s="820"/>
      <c r="AO122" s="821"/>
      <c r="AP122" s="867" t="s">
        <v>185</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24284196</v>
      </c>
      <c r="BR122" s="888"/>
      <c r="BS122" s="888"/>
      <c r="BT122" s="888"/>
      <c r="BU122" s="888"/>
      <c r="BV122" s="888">
        <v>23696148</v>
      </c>
      <c r="BW122" s="888"/>
      <c r="BX122" s="888"/>
      <c r="BY122" s="888"/>
      <c r="BZ122" s="888"/>
      <c r="CA122" s="888">
        <v>22946257</v>
      </c>
      <c r="CB122" s="888"/>
      <c r="CC122" s="888"/>
      <c r="CD122" s="888"/>
      <c r="CE122" s="888"/>
      <c r="CF122" s="889">
        <v>225.7</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v>16859</v>
      </c>
      <c r="DH122" s="857"/>
      <c r="DI122" s="857"/>
      <c r="DJ122" s="857"/>
      <c r="DK122" s="857"/>
      <c r="DL122" s="857">
        <v>14526</v>
      </c>
      <c r="DM122" s="857"/>
      <c r="DN122" s="857"/>
      <c r="DO122" s="857"/>
      <c r="DP122" s="857"/>
      <c r="DQ122" s="857">
        <v>11651</v>
      </c>
      <c r="DR122" s="857"/>
      <c r="DS122" s="857"/>
      <c r="DT122" s="857"/>
      <c r="DU122" s="857"/>
      <c r="DV122" s="834">
        <v>0.1</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151684</v>
      </c>
      <c r="AB123" s="820"/>
      <c r="AC123" s="820"/>
      <c r="AD123" s="820"/>
      <c r="AE123" s="821"/>
      <c r="AF123" s="822">
        <v>149079</v>
      </c>
      <c r="AG123" s="820"/>
      <c r="AH123" s="820"/>
      <c r="AI123" s="820"/>
      <c r="AJ123" s="821"/>
      <c r="AK123" s="822">
        <v>132052</v>
      </c>
      <c r="AL123" s="820"/>
      <c r="AM123" s="820"/>
      <c r="AN123" s="820"/>
      <c r="AO123" s="821"/>
      <c r="AP123" s="867">
        <v>1.3</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473</v>
      </c>
      <c r="BP123" s="921"/>
      <c r="BQ123" s="875">
        <v>28357414</v>
      </c>
      <c r="BR123" s="876"/>
      <c r="BS123" s="876"/>
      <c r="BT123" s="876"/>
      <c r="BU123" s="876"/>
      <c r="BV123" s="876">
        <v>27736558</v>
      </c>
      <c r="BW123" s="876"/>
      <c r="BX123" s="876"/>
      <c r="BY123" s="876"/>
      <c r="BZ123" s="876"/>
      <c r="CA123" s="876">
        <v>26502938</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t="s">
        <v>391</v>
      </c>
      <c r="DH123" s="820"/>
      <c r="DI123" s="820"/>
      <c r="DJ123" s="820"/>
      <c r="DK123" s="821"/>
      <c r="DL123" s="822" t="s">
        <v>391</v>
      </c>
      <c r="DM123" s="820"/>
      <c r="DN123" s="820"/>
      <c r="DO123" s="820"/>
      <c r="DP123" s="821"/>
      <c r="DQ123" s="822" t="s">
        <v>391</v>
      </c>
      <c r="DR123" s="820"/>
      <c r="DS123" s="820"/>
      <c r="DT123" s="820"/>
      <c r="DU123" s="821"/>
      <c r="DV123" s="867" t="s">
        <v>391</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391</v>
      </c>
      <c r="AB124" s="820"/>
      <c r="AC124" s="820"/>
      <c r="AD124" s="820"/>
      <c r="AE124" s="821"/>
      <c r="AF124" s="822" t="s">
        <v>391</v>
      </c>
      <c r="AG124" s="820"/>
      <c r="AH124" s="820"/>
      <c r="AI124" s="820"/>
      <c r="AJ124" s="821"/>
      <c r="AK124" s="822" t="s">
        <v>391</v>
      </c>
      <c r="AL124" s="820"/>
      <c r="AM124" s="820"/>
      <c r="AN124" s="820"/>
      <c r="AO124" s="821"/>
      <c r="AP124" s="867" t="s">
        <v>391</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106.8</v>
      </c>
      <c r="BR124" s="874"/>
      <c r="BS124" s="874"/>
      <c r="BT124" s="874"/>
      <c r="BU124" s="874"/>
      <c r="BV124" s="874">
        <v>104.1</v>
      </c>
      <c r="BW124" s="874"/>
      <c r="BX124" s="874"/>
      <c r="BY124" s="874"/>
      <c r="BZ124" s="874"/>
      <c r="CA124" s="874">
        <v>56.7</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v>2907409</v>
      </c>
      <c r="DH124" s="803"/>
      <c r="DI124" s="803"/>
      <c r="DJ124" s="803"/>
      <c r="DK124" s="804"/>
      <c r="DL124" s="805" t="s">
        <v>391</v>
      </c>
      <c r="DM124" s="803"/>
      <c r="DN124" s="803"/>
      <c r="DO124" s="803"/>
      <c r="DP124" s="804"/>
      <c r="DQ124" s="805" t="s">
        <v>391</v>
      </c>
      <c r="DR124" s="803"/>
      <c r="DS124" s="803"/>
      <c r="DT124" s="803"/>
      <c r="DU124" s="804"/>
      <c r="DV124" s="891" t="s">
        <v>439</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391</v>
      </c>
      <c r="AB125" s="820"/>
      <c r="AC125" s="820"/>
      <c r="AD125" s="820"/>
      <c r="AE125" s="821"/>
      <c r="AF125" s="822" t="s">
        <v>391</v>
      </c>
      <c r="AG125" s="820"/>
      <c r="AH125" s="820"/>
      <c r="AI125" s="820"/>
      <c r="AJ125" s="821"/>
      <c r="AK125" s="822" t="s">
        <v>391</v>
      </c>
      <c r="AL125" s="820"/>
      <c r="AM125" s="820"/>
      <c r="AN125" s="820"/>
      <c r="AO125" s="821"/>
      <c r="AP125" s="867" t="s">
        <v>391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391</v>
      </c>
      <c r="DH125" s="885"/>
      <c r="DI125" s="885"/>
      <c r="DJ125" s="885"/>
      <c r="DK125" s="885"/>
      <c r="DL125" s="885" t="s">
        <v>391</v>
      </c>
      <c r="DM125" s="885"/>
      <c r="DN125" s="885"/>
      <c r="DO125" s="885"/>
      <c r="DP125" s="885"/>
      <c r="DQ125" s="885" t="s">
        <v>391</v>
      </c>
      <c r="DR125" s="885"/>
      <c r="DS125" s="885"/>
      <c r="DT125" s="885"/>
      <c r="DU125" s="885"/>
      <c r="DV125" s="886" t="s">
        <v>391</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391</v>
      </c>
      <c r="AB126" s="820"/>
      <c r="AC126" s="820"/>
      <c r="AD126" s="820"/>
      <c r="AE126" s="821"/>
      <c r="AF126" s="822" t="s">
        <v>391</v>
      </c>
      <c r="AG126" s="820"/>
      <c r="AH126" s="820"/>
      <c r="AI126" s="820"/>
      <c r="AJ126" s="821"/>
      <c r="AK126" s="822" t="s">
        <v>391</v>
      </c>
      <c r="AL126" s="820"/>
      <c r="AM126" s="820"/>
      <c r="AN126" s="820"/>
      <c r="AO126" s="821"/>
      <c r="AP126" s="867" t="s">
        <v>439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v>2100000</v>
      </c>
      <c r="DH126" s="857"/>
      <c r="DI126" s="857"/>
      <c r="DJ126" s="857"/>
      <c r="DK126" s="857"/>
      <c r="DL126" s="857">
        <v>2100000</v>
      </c>
      <c r="DM126" s="857"/>
      <c r="DN126" s="857"/>
      <c r="DO126" s="857"/>
      <c r="DP126" s="857"/>
      <c r="DQ126" s="857" t="s">
        <v>391</v>
      </c>
      <c r="DR126" s="857"/>
      <c r="DS126" s="857"/>
      <c r="DT126" s="857"/>
      <c r="DU126" s="857"/>
      <c r="DV126" s="834" t="s">
        <v>391</v>
      </c>
      <c r="DW126" s="834"/>
      <c r="DX126" s="834"/>
      <c r="DY126" s="834"/>
      <c r="DZ126" s="835"/>
    </row>
    <row r="127" spans="1:130" s="246" customFormat="1" ht="26.25" customHeight="1" x14ac:dyDescent="0.1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391</v>
      </c>
      <c r="AB127" s="820"/>
      <c r="AC127" s="820"/>
      <c r="AD127" s="820"/>
      <c r="AE127" s="821"/>
      <c r="AF127" s="822" t="s">
        <v>391</v>
      </c>
      <c r="AG127" s="820"/>
      <c r="AH127" s="820"/>
      <c r="AI127" s="820"/>
      <c r="AJ127" s="821"/>
      <c r="AK127" s="822" t="s">
        <v>391</v>
      </c>
      <c r="AL127" s="820"/>
      <c r="AM127" s="820"/>
      <c r="AN127" s="820"/>
      <c r="AO127" s="821"/>
      <c r="AP127" s="867" t="s">
        <v>391</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391</v>
      </c>
      <c r="DH127" s="857"/>
      <c r="DI127" s="857"/>
      <c r="DJ127" s="857"/>
      <c r="DK127" s="857"/>
      <c r="DL127" s="857" t="s">
        <v>391</v>
      </c>
      <c r="DM127" s="857"/>
      <c r="DN127" s="857"/>
      <c r="DO127" s="857"/>
      <c r="DP127" s="857"/>
      <c r="DQ127" s="857" t="s">
        <v>391</v>
      </c>
      <c r="DR127" s="857"/>
      <c r="DS127" s="857"/>
      <c r="DT127" s="857"/>
      <c r="DU127" s="857"/>
      <c r="DV127" s="834" t="s">
        <v>391</v>
      </c>
      <c r="DW127" s="834"/>
      <c r="DX127" s="834"/>
      <c r="DY127" s="834"/>
      <c r="DZ127" s="835"/>
    </row>
    <row r="128" spans="1:130" s="246" customFormat="1" ht="26.25" customHeight="1" thickBot="1" x14ac:dyDescent="0.2">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160305</v>
      </c>
      <c r="AB128" s="841"/>
      <c r="AC128" s="841"/>
      <c r="AD128" s="841"/>
      <c r="AE128" s="842"/>
      <c r="AF128" s="843">
        <v>156019</v>
      </c>
      <c r="AG128" s="841"/>
      <c r="AH128" s="841"/>
      <c r="AI128" s="841"/>
      <c r="AJ128" s="842"/>
      <c r="AK128" s="843">
        <v>145306</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391</v>
      </c>
      <c r="BG128" s="827"/>
      <c r="BH128" s="827"/>
      <c r="BI128" s="827"/>
      <c r="BJ128" s="827"/>
      <c r="BK128" s="827"/>
      <c r="BL128" s="850"/>
      <c r="BM128" s="826">
        <v>13.03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v>721058</v>
      </c>
      <c r="DH128" s="831"/>
      <c r="DI128" s="831"/>
      <c r="DJ128" s="831"/>
      <c r="DK128" s="831"/>
      <c r="DL128" s="831">
        <v>542547</v>
      </c>
      <c r="DM128" s="831"/>
      <c r="DN128" s="831"/>
      <c r="DO128" s="831"/>
      <c r="DP128" s="831"/>
      <c r="DQ128" s="831">
        <v>384032</v>
      </c>
      <c r="DR128" s="831"/>
      <c r="DS128" s="831"/>
      <c r="DT128" s="831"/>
      <c r="DU128" s="831"/>
      <c r="DV128" s="832">
        <v>3.8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12706644</v>
      </c>
      <c r="AB129" s="820"/>
      <c r="AC129" s="820"/>
      <c r="AD129" s="820"/>
      <c r="AE129" s="821"/>
      <c r="AF129" s="822">
        <v>12247891</v>
      </c>
      <c r="AG129" s="820"/>
      <c r="AH129" s="820"/>
      <c r="AI129" s="820"/>
      <c r="AJ129" s="821"/>
      <c r="AK129" s="822">
        <v>12228670</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185</v>
      </c>
      <c r="BG129" s="810"/>
      <c r="BH129" s="810"/>
      <c r="BI129" s="810"/>
      <c r="BJ129" s="810"/>
      <c r="BK129" s="810"/>
      <c r="BL129" s="811"/>
      <c r="BM129" s="809">
        <v>18.03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2342177</v>
      </c>
      <c r="AB130" s="820"/>
      <c r="AC130" s="820"/>
      <c r="AD130" s="820"/>
      <c r="AE130" s="821"/>
      <c r="AF130" s="822">
        <v>2165893</v>
      </c>
      <c r="AG130" s="820"/>
      <c r="AH130" s="820"/>
      <c r="AI130" s="820"/>
      <c r="AJ130" s="821"/>
      <c r="AK130" s="822">
        <v>2062298</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11.8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10364467</v>
      </c>
      <c r="AB131" s="803"/>
      <c r="AC131" s="803"/>
      <c r="AD131" s="803"/>
      <c r="AE131" s="804"/>
      <c r="AF131" s="805">
        <v>10081998</v>
      </c>
      <c r="AG131" s="803"/>
      <c r="AH131" s="803"/>
      <c r="AI131" s="803"/>
      <c r="AJ131" s="804"/>
      <c r="AK131" s="805">
        <v>10166372</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v>56.7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16.351955190000002</v>
      </c>
      <c r="AB132" s="783"/>
      <c r="AC132" s="783"/>
      <c r="AD132" s="783"/>
      <c r="AE132" s="784"/>
      <c r="AF132" s="785">
        <v>9.6698491709999992</v>
      </c>
      <c r="AG132" s="783"/>
      <c r="AH132" s="783"/>
      <c r="AI132" s="783"/>
      <c r="AJ132" s="784"/>
      <c r="AK132" s="785">
        <v>9.5624083009999996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13.6</v>
      </c>
      <c r="AB133" s="762"/>
      <c r="AC133" s="762"/>
      <c r="AD133" s="762"/>
      <c r="AE133" s="763"/>
      <c r="AF133" s="761">
        <v>12.9</v>
      </c>
      <c r="AG133" s="762"/>
      <c r="AH133" s="762"/>
      <c r="AI133" s="762"/>
      <c r="AJ133" s="763"/>
      <c r="AK133" s="761">
        <v>11.8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E58niy5lpCHvyPpxgHHYRHoSI3uK3E9JX+tMLHp/Bb8c5L2rpn9jzpHWIKVzI7a1Tjl4hKqZxoJci21/YmGJA==" saltValue="a1YxWl3/X62Q+7rX6pSo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KPLAiC8O26uwGJH8SYMCGUngXoy3UmYd0kzpXUOxXNCuhh/devZ4+WZ0iJ3tJ4YSeh5j99up6HjvV2x0yZKPw==" saltValue="lAIgsgpXLjhx+JJ/BtaN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ngeYvc6WIIBOeUrxid73DqNLrkQa02mYVNBLVTOzCCGZuTByLzlNVowu9Z/3mUiqTtjo3EjIzOUcObk62Ri7w==" saltValue="j5NLa5yIOxNLILJ25OOi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3832473</v>
      </c>
      <c r="AP9" s="312">
        <v>75005</v>
      </c>
      <c r="AQ9" s="313">
        <v>69548</v>
      </c>
      <c r="AR9" s="314">
        <v>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362292</v>
      </c>
      <c r="AP10" s="315">
        <v>7090</v>
      </c>
      <c r="AQ10" s="316">
        <v>8149</v>
      </c>
      <c r="AR10" s="317">
        <v>-13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526586</v>
      </c>
      <c r="AP11" s="315">
        <v>10306</v>
      </c>
      <c r="AQ11" s="316">
        <v>8204</v>
      </c>
      <c r="AR11" s="317">
        <v>25.6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t="s">
        <v>511</v>
      </c>
      <c r="AP12" s="315" t="s">
        <v>511</v>
      </c>
      <c r="AQ12" s="316">
        <v>1139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511</v>
      </c>
      <c r="AP13" s="315" t="s">
        <v>511</v>
      </c>
      <c r="AQ13" s="316">
        <v>20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145002</v>
      </c>
      <c r="AP14" s="315">
        <v>2838</v>
      </c>
      <c r="AQ14" s="316">
        <v>3114</v>
      </c>
      <c r="AR14" s="317">
        <v>-8.9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83369</v>
      </c>
      <c r="AP15" s="315">
        <v>1632</v>
      </c>
      <c r="AQ15" s="316">
        <v>1605</v>
      </c>
      <c r="AR15" s="317">
        <v>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-238549</v>
      </c>
      <c r="AP16" s="315">
        <v>-4669</v>
      </c>
      <c r="AQ16" s="316">
        <v>-6253</v>
      </c>
      <c r="AR16" s="317">
        <v>-25.3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4711173</v>
      </c>
      <c r="AP17" s="315">
        <v>92202</v>
      </c>
      <c r="AQ17" s="316">
        <v>85527</v>
      </c>
      <c r="AR17" s="317">
        <v>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8.16</v>
      </c>
      <c r="AP21" s="328">
        <v>8.08</v>
      </c>
      <c r="AQ21" s="329">
        <v>0.08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100.7</v>
      </c>
      <c r="AP22" s="333">
        <v>97.7</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2596648</v>
      </c>
      <c r="AP32" s="342">
        <v>50819</v>
      </c>
      <c r="AQ32" s="343">
        <v>49196</v>
      </c>
      <c r="AR32" s="344">
        <v>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511</v>
      </c>
      <c r="AP34" s="342" t="s">
        <v>511</v>
      </c>
      <c r="AQ34" s="343">
        <v>53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375533</v>
      </c>
      <c r="AP35" s="342">
        <v>7350</v>
      </c>
      <c r="AQ35" s="343">
        <v>20035</v>
      </c>
      <c r="AR35" s="344">
        <v>-63.3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v>65814</v>
      </c>
      <c r="AP36" s="342">
        <v>1288</v>
      </c>
      <c r="AQ36" s="343">
        <v>2549</v>
      </c>
      <c r="AR36" s="344">
        <v>-49.5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141294</v>
      </c>
      <c r="AP37" s="342">
        <v>2765</v>
      </c>
      <c r="AQ37" s="343">
        <v>540</v>
      </c>
      <c r="AR37" s="344">
        <v>412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v>465</v>
      </c>
      <c r="AP38" s="345">
        <v>9</v>
      </c>
      <c r="AQ38" s="346">
        <v>3</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-145306</v>
      </c>
      <c r="AP39" s="342">
        <v>-2844</v>
      </c>
      <c r="AQ39" s="343">
        <v>-4452</v>
      </c>
      <c r="AR39" s="344">
        <v>-36.1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-2062298</v>
      </c>
      <c r="AP40" s="342">
        <v>-40361</v>
      </c>
      <c r="AQ40" s="343">
        <v>-46845</v>
      </c>
      <c r="AR40" s="344">
        <v>-13.8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972150</v>
      </c>
      <c r="AP41" s="342">
        <v>19026</v>
      </c>
      <c r="AQ41" s="343">
        <v>21079</v>
      </c>
      <c r="AR41" s="344">
        <v>-9.6999999999999993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2055354</v>
      </c>
      <c r="AN51" s="364">
        <v>40406</v>
      </c>
      <c r="AO51" s="365">
        <v>-44.3</v>
      </c>
      <c r="AP51" s="366">
        <v>106614</v>
      </c>
      <c r="AQ51" s="367">
        <v>17.2</v>
      </c>
      <c r="AR51" s="368">
        <v>-61.5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1504319</v>
      </c>
      <c r="AN52" s="372">
        <v>29574</v>
      </c>
      <c r="AO52" s="373">
        <v>-45.1</v>
      </c>
      <c r="AP52" s="374">
        <v>45545</v>
      </c>
      <c r="AQ52" s="375">
        <v>20.7</v>
      </c>
      <c r="AR52" s="376">
        <v>-65.8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6373517</v>
      </c>
      <c r="AN53" s="364">
        <v>125372</v>
      </c>
      <c r="AO53" s="365">
        <v>210.3</v>
      </c>
      <c r="AP53" s="366">
        <v>81768</v>
      </c>
      <c r="AQ53" s="367">
        <v>-23.3</v>
      </c>
      <c r="AR53" s="368">
        <v>233.6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2197199</v>
      </c>
      <c r="AN54" s="372">
        <v>43220</v>
      </c>
      <c r="AO54" s="373">
        <v>46.1</v>
      </c>
      <c r="AP54" s="374">
        <v>37917</v>
      </c>
      <c r="AQ54" s="375">
        <v>-16.7</v>
      </c>
      <c r="AR54" s="376">
        <v>62.8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2423495</v>
      </c>
      <c r="AN55" s="364">
        <v>47546</v>
      </c>
      <c r="AO55" s="365">
        <v>-62.1</v>
      </c>
      <c r="AP55" s="366">
        <v>65876</v>
      </c>
      <c r="AQ55" s="367">
        <v>-19.399999999999999</v>
      </c>
      <c r="AR55" s="368">
        <v>-42.7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1262845</v>
      </c>
      <c r="AN56" s="372">
        <v>24775</v>
      </c>
      <c r="AO56" s="373">
        <v>-42.7</v>
      </c>
      <c r="AP56" s="374">
        <v>36484</v>
      </c>
      <c r="AQ56" s="375">
        <v>-3.8</v>
      </c>
      <c r="AR56" s="376">
        <v>-38.9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1603637</v>
      </c>
      <c r="AN57" s="364">
        <v>31384</v>
      </c>
      <c r="AO57" s="365">
        <v>-34</v>
      </c>
      <c r="AP57" s="366">
        <v>68468</v>
      </c>
      <c r="AQ57" s="367">
        <v>3.9</v>
      </c>
      <c r="AR57" s="368">
        <v>-37.9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1295269</v>
      </c>
      <c r="AN58" s="372">
        <v>25349</v>
      </c>
      <c r="AO58" s="373">
        <v>2.2999999999999998</v>
      </c>
      <c r="AP58" s="374">
        <v>34140</v>
      </c>
      <c r="AQ58" s="375">
        <v>-6.4</v>
      </c>
      <c r="AR58" s="376">
        <v>8.6999999999999993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1397943</v>
      </c>
      <c r="AN59" s="364">
        <v>27359</v>
      </c>
      <c r="AO59" s="365">
        <v>-12.8</v>
      </c>
      <c r="AP59" s="366">
        <v>69729</v>
      </c>
      <c r="AQ59" s="367">
        <v>1.8</v>
      </c>
      <c r="AR59" s="368">
        <v>-14.6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1235027</v>
      </c>
      <c r="AN60" s="372">
        <v>24171</v>
      </c>
      <c r="AO60" s="373">
        <v>-4.5999999999999996</v>
      </c>
      <c r="AP60" s="374">
        <v>38908</v>
      </c>
      <c r="AQ60" s="375">
        <v>14</v>
      </c>
      <c r="AR60" s="376">
        <v>-18.600000000000001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2770789</v>
      </c>
      <c r="AN61" s="379">
        <v>54413</v>
      </c>
      <c r="AO61" s="380">
        <v>11.4</v>
      </c>
      <c r="AP61" s="381">
        <v>78491</v>
      </c>
      <c r="AQ61" s="382">
        <v>-4</v>
      </c>
      <c r="AR61" s="368">
        <v>15.4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1498932</v>
      </c>
      <c r="AN62" s="372">
        <v>29418</v>
      </c>
      <c r="AO62" s="373">
        <v>-8.8000000000000007</v>
      </c>
      <c r="AP62" s="374">
        <v>38599</v>
      </c>
      <c r="AQ62" s="375">
        <v>1.6</v>
      </c>
      <c r="AR62" s="376">
        <v>-10.4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3Gc+FIwO0g6AqnHMl1oifMAQfe3h0+SfXLIbQHjyK1eJERq/o6MLhxTapoMAPc8AFcGO0h84SD5pFDH6+lyXg==" saltValue="hY+6JQFnZIEdWzvh5Ady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wOU0Pj/Xx61V33d5VxzYAsYXXoFh5f0LgR8+VuASlF0SrEkcfb47SWtnjxZ36x/NlvckUr2fLFicMg6Qzdtg==" saltValue="z3SU/S0ILCCIdRiztsNh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76AmPo1AiqYwpnZhQYCLf2hYaQtz2tImOmzRNmJygVs+rLZUSSTesweEsp/HFRpcCxwVT1IR3ZcxpoVgf8MA==" saltValue="b6rDD26VQGUi9PyqvlqB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14.05</v>
      </c>
      <c r="G47" s="12">
        <v>18.059999999999999</v>
      </c>
      <c r="H47" s="12">
        <v>14.82</v>
      </c>
      <c r="I47" s="12">
        <v>17.32</v>
      </c>
      <c r="J47" s="13">
        <v>14.12</v>
      </c>
    </row>
    <row r="48" spans="2:10" ht="57.75" customHeight="1" x14ac:dyDescent="0.15">
      <c r="B48" s="14"/>
      <c r="C48" s="1196" t="s">
        <v>4</v>
      </c>
      <c r="D48" s="1196"/>
      <c r="E48" s="1197"/>
      <c r="F48" s="15">
        <v>3.7</v>
      </c>
      <c r="G48" s="16">
        <v>4.09</v>
      </c>
      <c r="H48" s="16">
        <v>4.1100000000000003</v>
      </c>
      <c r="I48" s="16">
        <v>3.35</v>
      </c>
      <c r="J48" s="17">
        <v>3.93</v>
      </c>
    </row>
    <row r="49" spans="2:10" ht="57.75" customHeight="1" thickBot="1" x14ac:dyDescent="0.2">
      <c r="B49" s="18"/>
      <c r="C49" s="1198" t="s">
        <v>5</v>
      </c>
      <c r="D49" s="1198"/>
      <c r="E49" s="1199"/>
      <c r="F49" s="19">
        <v>3.48</v>
      </c>
      <c r="G49" s="20">
        <v>4.57</v>
      </c>
      <c r="H49" s="20" t="s">
        <v>558</v>
      </c>
      <c r="I49" s="20">
        <v>1.04</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dle2EC6CJqd6C/4YYKA7cULZz0OGMmCR1earEfSpPKuQlXHqEg6BterNjsh8wzK1oRxN66RQjXxpcpkRvFLqQ==" saltValue="yTHirr0sxRW8m37dmRhV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2020-03-16T04:05:10Z</cp:lastPrinted>
  <dcterms:created xsi:type="dcterms:W3CDTF">2020-02-10T04:33:34Z</dcterms:created>
  <dcterms:modified xsi:type="dcterms:W3CDTF">2020-03-18T05:33:20Z</dcterms:modified>
  <cp:category/>
</cp:coreProperties>
</file>