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3.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4.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drawings/drawing5.xml" ContentType="application/vnd.openxmlformats-officedocument.drawing+xml"/>
  <Override PartName="/xl/charts/chart62.xml" ContentType="application/vnd.openxmlformats-officedocument.drawingml.chart+xml"/>
  <Override PartName="/xl/drawings/drawing6.xml" ContentType="application/vnd.openxmlformats-officedocument.drawing+xml"/>
  <Override PartName="/xl/charts/chart63.xml" ContentType="application/vnd.openxmlformats-officedocument.drawingml.chart+xml"/>
  <Override PartName="/xl/drawings/drawing7.xml" ContentType="application/vnd.openxmlformats-officedocument.drawing+xml"/>
  <Override PartName="/xl/charts/chart64.xml" ContentType="application/vnd.openxmlformats-officedocument.drawingml.chart+xml"/>
  <Override PartName="/xl/drawings/drawing8.xml" ContentType="application/vnd.openxmlformats-officedocument.drawing+xml"/>
  <Override PartName="/xl/charts/chart65.xml" ContentType="application/vnd.openxmlformats-officedocument.drawingml.chart+xml"/>
  <Override PartName="/xl/drawings/drawing9.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drawings/drawing10.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1.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drawings/drawing12.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drawings/drawing13.xml" ContentType="application/vnd.openxmlformats-officedocument.drawing+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drawings/drawing14.xml" ContentType="application/vnd.openxmlformats-officedocument.drawing+xml"/>
  <Override PartName="/xl/charts/chart99.xml" ContentType="application/vnd.openxmlformats-officedocument.drawingml.chart+xml"/>
  <Override PartName="/xl/charts/chart100.xml" ContentType="application/vnd.openxmlformats-officedocument.drawingml.chart+xml"/>
  <Override PartName="/xl/drawings/drawing15.xml" ContentType="application/vnd.openxmlformats-officedocument.drawing+xml"/>
  <Override PartName="/xl/charts/chart101.xml" ContentType="application/vnd.openxmlformats-officedocument.drawingml.chart+xml"/>
  <Override PartName="/xl/charts/chart102.xml" ContentType="application/vnd.openxmlformats-officedocument.drawingml.chart+xml"/>
  <Override PartName="/xl/drawings/drawing16.xml" ContentType="application/vnd.openxmlformats-officedocument.drawing+xml"/>
  <Override PartName="/xl/charts/chart103.xml" ContentType="application/vnd.openxmlformats-officedocument.drawingml.chart+xml"/>
  <Override PartName="/xl/charts/chart10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1\企画調整課\企画経営\3.行財政改革\91.行政改革\オープンデータ\データ作業用\統計\"/>
    </mc:Choice>
  </mc:AlternateContent>
  <bookViews>
    <workbookView xWindow="-15" yWindow="-15" windowWidth="14880" windowHeight="4260" tabRatio="845"/>
  </bookViews>
  <sheets>
    <sheet name="目次" sheetId="81" r:id="rId1"/>
    <sheet name="凡例" sheetId="85" r:id="rId2"/>
    <sheet name="1~3.位置・地勢・市域の変遷" sheetId="1" r:id="rId3"/>
    <sheet name="4,5.面積" sheetId="105" r:id="rId4"/>
    <sheet name="6,7.気象・河川(1)" sheetId="16" r:id="rId5"/>
    <sheet name="7.河川(2)" sheetId="36" r:id="rId6"/>
    <sheet name="8.国勢調査人口" sheetId="12" r:id="rId7"/>
    <sheet name="9.年齢区分別人口" sheetId="104" r:id="rId8"/>
    <sheet name="10.産業別就業者数" sheetId="20" r:id="rId9"/>
    <sheet name="11.従業地・通学地人口" sheetId="37" r:id="rId10"/>
    <sheet name="12.DID人口" sheetId="21" r:id="rId11"/>
    <sheet name="13.行政区別人口(1)" sheetId="17" r:id="rId12"/>
    <sheet name="13.行政区別人口(2)" sheetId="18" r:id="rId13"/>
    <sheet name="14.年齢別人口" sheetId="39" r:id="rId14"/>
    <sheet name="15.学区別人口(1)" sheetId="41" r:id="rId15"/>
    <sheet name="15.学区別人口(2)" sheetId="42" r:id="rId16"/>
    <sheet name="16,17.外国人人口" sheetId="22" r:id="rId17"/>
    <sheet name="18,19.人口動態" sheetId="40" r:id="rId18"/>
    <sheet name="20.転出入地別移動状況" sheetId="43" r:id="rId19"/>
    <sheet name="21,22.従業者数" sheetId="10" r:id="rId20"/>
    <sheet name="23~25.農家数・耕地面積" sheetId="107" r:id="rId21"/>
    <sheet name="26,27.作付面積・農地" sheetId="23" r:id="rId22"/>
    <sheet name="28~31.漁業" sheetId="25" r:id="rId23"/>
    <sheet name="32.工業" sheetId="5" r:id="rId24"/>
    <sheet name="33.給与額・出荷額(1)" sheetId="46" r:id="rId25"/>
    <sheet name="33.給与額・出荷額(2)" sheetId="47" r:id="rId26"/>
    <sheet name="34.工業用地" sheetId="27" r:id="rId27"/>
    <sheet name="35,36.商業" sheetId="6" r:id="rId28"/>
    <sheet name="37.商店数・従業者数" sheetId="29" r:id="rId29"/>
    <sheet name="38~40.電気・水道" sheetId="7" r:id="rId30"/>
    <sheet name="41,42.都市計画区域・市営住宅" sheetId="8" r:id="rId31"/>
    <sheet name="43~45.公園・道路・橋梁" sheetId="32" r:id="rId32"/>
    <sheet name="46.用途別家屋の状況" sheetId="112" r:id="rId33"/>
    <sheet name="47~49.自動車数・JR数" sheetId="9" r:id="rId34"/>
    <sheet name="50,51.医療" sheetId="48" r:id="rId35"/>
    <sheet name="52,53.死因・予防接種" sheetId="49" r:id="rId36"/>
    <sheet name="54~56.健診・ごみ" sheetId="50" r:id="rId37"/>
    <sheet name="57,58.国民健康保険" sheetId="51" r:id="rId38"/>
    <sheet name="59,60.医療費助成・園児数" sheetId="52" r:id="rId39"/>
    <sheet name="61~64.介護保険・年金" sheetId="53" r:id="rId40"/>
    <sheet name="65~69.就園・就学状況" sheetId="56" r:id="rId41"/>
    <sheet name="70,71.図書館利用状況(1)" sheetId="106" r:id="rId42"/>
    <sheet name="72,73.図書館利用状況(2)" sheetId="58" r:id="rId43"/>
    <sheet name="74.文化財(1)" sheetId="59" r:id="rId44"/>
    <sheet name="74.文化財(2)" sheetId="60" r:id="rId45"/>
    <sheet name="74.文化財(3)" sheetId="61" r:id="rId46"/>
    <sheet name="74.文化財(4)" sheetId="62" r:id="rId47"/>
    <sheet name="75,76.入込客数" sheetId="63" r:id="rId48"/>
    <sheet name="77,78.火災" sheetId="64" r:id="rId49"/>
    <sheet name="79~81.交通事故・犯罪" sheetId="108" r:id="rId50"/>
    <sheet name="82,83.選挙 " sheetId="109" r:id="rId51"/>
    <sheet name="84.市財政 (1)" sheetId="73" r:id="rId52"/>
    <sheet name="84.市財政 (2)" sheetId="74" r:id="rId53"/>
    <sheet name="市のあゆみ" sheetId="76" r:id="rId54"/>
    <sheet name="市までのあゆみ(1)" sheetId="77" r:id="rId55"/>
    <sheet name="市までのあゆみ(2)" sheetId="78" r:id="rId56"/>
    <sheet name="市までのあゆみ(3)" sheetId="79" r:id="rId57"/>
    <sheet name="市までのあゆみ(4)" sheetId="80" r:id="rId58"/>
  </sheets>
  <definedNames>
    <definedName name="_xlnm.Print_Area" localSheetId="2">'1~3.位置・地勢・市域の変遷'!$A$1:$M$20</definedName>
    <definedName name="_xlnm.Print_Area" localSheetId="8">'10.産業別就業者数'!$A$1:$K$31</definedName>
    <definedName name="_xlnm.Print_Area" localSheetId="9">'11.従業地・通学地人口'!$A$1:$J$45</definedName>
    <definedName name="_xlnm.Print_Area" localSheetId="10">'12.DID人口'!$A$1:$P$50</definedName>
    <definedName name="_xlnm.Print_Area" localSheetId="11">'13.行政区別人口(1)'!$A$1:$K$64</definedName>
    <definedName name="_xlnm.Print_Area" localSheetId="12">'13.行政区別人口(2)'!$A$1:$K$63</definedName>
    <definedName name="_xlnm.Print_Area" localSheetId="13">'14.年齢別人口'!$A$1:$O$54</definedName>
    <definedName name="_xlnm.Print_Area" localSheetId="14">'15.学区別人口(1)'!$A$1:$P$40</definedName>
    <definedName name="_xlnm.Print_Area" localSheetId="15">'15.学区別人口(2)'!$A$1:$P$57</definedName>
    <definedName name="_xlnm.Print_Area" localSheetId="16">'16,17.外国人人口'!$A$1:$L$44</definedName>
    <definedName name="_xlnm.Print_Area" localSheetId="17">'18,19.人口動態'!$A$1:$L$29</definedName>
    <definedName name="_xlnm.Print_Area" localSheetId="18">'20.転出入地別移動状況'!$A$1:$N$38</definedName>
    <definedName name="_xlnm.Print_Area" localSheetId="19">'21,22.従業者数'!$A$1:$K$41</definedName>
    <definedName name="_xlnm.Print_Area" localSheetId="20">'23~25.農家数・耕地面積'!$A$1:$T$46</definedName>
    <definedName name="_xlnm.Print_Area" localSheetId="21">'26,27.作付面積・農地'!$A$1:$W$37</definedName>
    <definedName name="_xlnm.Print_Area" localSheetId="22">'28~31.漁業'!$A$1:$V$37</definedName>
    <definedName name="_xlnm.Print_Area" localSheetId="23">'32.工業'!$A$1:$V$19</definedName>
    <definedName name="_xlnm.Print_Area" localSheetId="24">'33.給与額・出荷額(1)'!$A$1:$V$60</definedName>
    <definedName name="_xlnm.Print_Area" localSheetId="25">'33.給与額・出荷額(2)'!$A$1:$V$60</definedName>
    <definedName name="_xlnm.Print_Area" localSheetId="26">'34.工業用地'!$A$1:$V$40</definedName>
    <definedName name="_xlnm.Print_Area" localSheetId="27">'35,36.商業'!$A$1:$T$44</definedName>
    <definedName name="_xlnm.Print_Area" localSheetId="28">'37.商店数・従業者数'!$A$1:$V$69</definedName>
    <definedName name="_xlnm.Print_Area" localSheetId="29">'38~40.電気・水道'!$A$1:$R$42</definedName>
    <definedName name="_xlnm.Print_Area" localSheetId="3">'4,5.面積'!$A$1:$BB$32</definedName>
    <definedName name="_xlnm.Print_Area" localSheetId="30">'41,42.都市計画区域・市営住宅'!$A$1:$V$55</definedName>
    <definedName name="_xlnm.Print_Area" localSheetId="31">'43~45.公園・道路・橋梁'!$A$1:$U$40</definedName>
    <definedName name="_xlnm.Print_Area" localSheetId="32">'46.用途別家屋の状況'!$A$1:$Q$27</definedName>
    <definedName name="_xlnm.Print_Area" localSheetId="33">'47~49.自動車数・JR数'!$A$1:$P$43</definedName>
    <definedName name="_xlnm.Print_Area" localSheetId="34">'50,51.医療'!$A$1:$V$29</definedName>
    <definedName name="_xlnm.Print_Area" localSheetId="35">'52,53.死因・予防接種'!$A$1:$P$32</definedName>
    <definedName name="_xlnm.Print_Area" localSheetId="36">'54~56.健診・ごみ'!$A$1:$AB$44</definedName>
    <definedName name="_xlnm.Print_Area" localSheetId="37">'57,58.国民健康保険'!$A$1:$K$36</definedName>
    <definedName name="_xlnm.Print_Area" localSheetId="38">'59,60.医療費助成・園児数'!$A$1:$S$49</definedName>
    <definedName name="_xlnm.Print_Area" localSheetId="4">'6,7.気象・河川(1)'!$A$1:$L$51</definedName>
    <definedName name="_xlnm.Print_Area" localSheetId="39">'61~64.介護保険・年金'!$A$1:$AL$43</definedName>
    <definedName name="_xlnm.Print_Area" localSheetId="40">'65~69.就園・就学状況'!$A$1:$V$54</definedName>
    <definedName name="_xlnm.Print_Area" localSheetId="5">'7.河川(2)'!$A$1:$L$38</definedName>
    <definedName name="_xlnm.Print_Area" localSheetId="41">'70,71.図書館利用状況(1)'!$A$1:$J$43</definedName>
    <definedName name="_xlnm.Print_Area" localSheetId="42">'72,73.図書館利用状況(2)'!$A$1:$J$50</definedName>
    <definedName name="_xlnm.Print_Area" localSheetId="43">'74.文化財(1)'!$A$1:$G$59</definedName>
    <definedName name="_xlnm.Print_Area" localSheetId="44">'74.文化財(2)'!$A$1:$G$62</definedName>
    <definedName name="_xlnm.Print_Area" localSheetId="45">'74.文化財(3)'!$A$1:$G$59</definedName>
    <definedName name="_xlnm.Print_Area" localSheetId="46">'74.文化財(4)'!$A$1:$G$25</definedName>
    <definedName name="_xlnm.Print_Area" localSheetId="47">'75,76.入込客数'!$A$1:$P$40</definedName>
    <definedName name="_xlnm.Print_Area" localSheetId="48">'77,78.火災'!$A$1:$S$29</definedName>
    <definedName name="_xlnm.Print_Area" localSheetId="49">'79~81.交通事故・犯罪'!$A$1:$U$32</definedName>
    <definedName name="_xlnm.Print_Area" localSheetId="6">'8.国勢調査人口'!$A$1:$V$43</definedName>
    <definedName name="_xlnm.Print_Area" localSheetId="50">'82,83.選挙 '!$A$1:$R$32</definedName>
    <definedName name="_xlnm.Print_Area" localSheetId="51">'84.市財政 (1)'!$A$1:$T$53</definedName>
    <definedName name="_xlnm.Print_Area" localSheetId="7">'9.年齢区分別人口'!$A$1:$N$45</definedName>
    <definedName name="_xlnm.Print_Area" localSheetId="53">市のあゆみ!$A$1:$K$51</definedName>
    <definedName name="_xlnm.Print_Area" localSheetId="54">'市までのあゆみ(1)'!$A$1:$D$48</definedName>
    <definedName name="_xlnm.Print_Area" localSheetId="55">'市までのあゆみ(2)'!$A$1:$D$38</definedName>
    <definedName name="_xlnm.Print_Area" localSheetId="56">'市までのあゆみ(3)'!$A$1:$E$48</definedName>
  </definedNames>
  <calcPr calcId="152511"/>
</workbook>
</file>

<file path=xl/calcChain.xml><?xml version="1.0" encoding="utf-8"?>
<calcChain xmlns="http://schemas.openxmlformats.org/spreadsheetml/2006/main">
  <c r="E4" i="74" l="1"/>
  <c r="E5" i="74"/>
  <c r="E6" i="74"/>
  <c r="E7" i="74"/>
  <c r="E8" i="74"/>
  <c r="E9" i="74"/>
  <c r="E13" i="74"/>
  <c r="G13" i="74"/>
  <c r="E17" i="74"/>
  <c r="E18" i="74"/>
  <c r="E38" i="74"/>
  <c r="E39" i="74"/>
  <c r="F5" i="73"/>
  <c r="H5" i="73"/>
  <c r="J5" i="73"/>
  <c r="L5" i="73"/>
  <c r="N5" i="73"/>
  <c r="P5" i="73"/>
  <c r="F6" i="73"/>
  <c r="H6" i="73"/>
  <c r="J6" i="73"/>
  <c r="L6" i="73"/>
  <c r="N6" i="73"/>
  <c r="P6" i="73"/>
  <c r="F7" i="73"/>
  <c r="H7" i="73"/>
  <c r="J7" i="73"/>
  <c r="L7" i="73"/>
  <c r="N7" i="73"/>
  <c r="P7" i="73"/>
  <c r="P8" i="73"/>
  <c r="P9" i="73"/>
  <c r="J10" i="73"/>
  <c r="L10" i="73"/>
  <c r="N10" i="73"/>
  <c r="P10" i="73"/>
  <c r="F11" i="73"/>
  <c r="H11" i="73"/>
  <c r="J11" i="73"/>
  <c r="L11" i="73"/>
  <c r="N11" i="73"/>
  <c r="P11" i="73"/>
  <c r="N12" i="73"/>
  <c r="P12" i="73"/>
  <c r="H13" i="73"/>
  <c r="J13" i="73"/>
  <c r="L13" i="73"/>
  <c r="N13" i="73"/>
  <c r="P13" i="73"/>
  <c r="F14" i="73"/>
  <c r="H14" i="73"/>
  <c r="J14" i="73"/>
  <c r="L14" i="73"/>
  <c r="N14" i="73"/>
  <c r="P14" i="73"/>
  <c r="E15" i="73"/>
  <c r="F15" i="73"/>
  <c r="G15" i="73"/>
  <c r="H15" i="73"/>
  <c r="I15" i="73"/>
  <c r="J15" i="73"/>
  <c r="K15" i="73"/>
  <c r="L15" i="73"/>
  <c r="M15" i="73"/>
  <c r="N15" i="73"/>
  <c r="O15" i="73"/>
  <c r="P15" i="73"/>
  <c r="Q15" i="73"/>
  <c r="R15" i="73"/>
  <c r="F16" i="73"/>
  <c r="H16" i="73"/>
  <c r="J16" i="73"/>
  <c r="L16" i="73"/>
  <c r="N16" i="73"/>
  <c r="P16" i="73"/>
  <c r="F17" i="73"/>
  <c r="H17" i="73"/>
  <c r="J17" i="73"/>
  <c r="L17" i="73"/>
  <c r="N17" i="73"/>
  <c r="P17" i="73"/>
  <c r="F18" i="73"/>
  <c r="J18" i="73"/>
  <c r="L18" i="73"/>
  <c r="N18" i="73"/>
  <c r="P18" i="73"/>
  <c r="F19" i="73"/>
  <c r="H19" i="73"/>
  <c r="J19" i="73"/>
  <c r="L19" i="73"/>
  <c r="N19" i="73"/>
  <c r="P19" i="73"/>
  <c r="F20" i="73"/>
  <c r="J20" i="73"/>
  <c r="L20" i="73"/>
  <c r="N20" i="73"/>
  <c r="P20" i="73"/>
  <c r="F21" i="73"/>
  <c r="H21" i="73"/>
  <c r="J21" i="73"/>
  <c r="L21" i="73"/>
  <c r="N21" i="73"/>
  <c r="P21" i="73"/>
  <c r="F22" i="73"/>
  <c r="H22" i="73"/>
  <c r="J22" i="73"/>
  <c r="L22" i="73"/>
  <c r="N22" i="73"/>
  <c r="P22" i="73"/>
  <c r="F23" i="73"/>
  <c r="H23" i="73"/>
  <c r="J23" i="73"/>
  <c r="L23" i="73"/>
  <c r="N23" i="73"/>
  <c r="P23" i="73"/>
  <c r="F24" i="73"/>
  <c r="H24" i="73"/>
  <c r="J24" i="73"/>
  <c r="L24" i="73"/>
  <c r="N24" i="73"/>
  <c r="P24" i="73"/>
  <c r="F25" i="73"/>
  <c r="H25" i="73"/>
  <c r="J25" i="73"/>
  <c r="L25" i="73"/>
  <c r="N25" i="73"/>
  <c r="P25" i="73"/>
  <c r="F26" i="73"/>
  <c r="H26" i="73"/>
  <c r="L26" i="73"/>
  <c r="N26" i="73"/>
  <c r="P27" i="73"/>
  <c r="E28" i="73"/>
  <c r="F28" i="73"/>
  <c r="G28" i="73"/>
  <c r="H28" i="73"/>
  <c r="I28" i="73"/>
  <c r="J28" i="73"/>
  <c r="K28" i="73"/>
  <c r="L28" i="73"/>
  <c r="M28" i="73"/>
  <c r="N28" i="73"/>
  <c r="O28" i="73"/>
  <c r="P28" i="73"/>
  <c r="Q28" i="73"/>
  <c r="R28" i="73"/>
  <c r="F29" i="73"/>
  <c r="H29" i="73"/>
  <c r="J29" i="73"/>
  <c r="L29" i="73"/>
  <c r="N29" i="73"/>
  <c r="P29" i="73"/>
  <c r="F30" i="73"/>
  <c r="H30" i="73"/>
  <c r="J30" i="73"/>
  <c r="L30" i="73"/>
  <c r="N30" i="73"/>
  <c r="P30" i="73"/>
  <c r="E31" i="73"/>
  <c r="F31" i="73"/>
  <c r="G31" i="73"/>
  <c r="H31" i="73"/>
  <c r="J31" i="73"/>
  <c r="L31" i="73"/>
  <c r="N31" i="73"/>
  <c r="P31" i="73"/>
  <c r="F32" i="73"/>
  <c r="J32" i="73"/>
  <c r="L32" i="73"/>
  <c r="N32" i="73"/>
  <c r="P32" i="73"/>
  <c r="F33" i="73"/>
  <c r="H33" i="73"/>
  <c r="J33" i="73"/>
  <c r="L33" i="73"/>
  <c r="N33" i="73"/>
  <c r="P33" i="73"/>
  <c r="E34" i="73"/>
  <c r="F34" i="73"/>
  <c r="G34" i="73"/>
  <c r="H34" i="73"/>
  <c r="I34" i="73"/>
  <c r="J34" i="73"/>
  <c r="K34" i="73"/>
  <c r="L34" i="73"/>
  <c r="M34" i="73"/>
  <c r="N34" i="73"/>
  <c r="O34" i="73"/>
  <c r="P34" i="73"/>
  <c r="Q34" i="73"/>
  <c r="R34" i="73"/>
  <c r="F35" i="73"/>
  <c r="H35" i="73"/>
  <c r="J35" i="73"/>
  <c r="L35" i="73"/>
  <c r="N35" i="73"/>
  <c r="P35" i="73"/>
  <c r="F36" i="73"/>
  <c r="H36" i="73"/>
  <c r="J36" i="73"/>
  <c r="L36" i="73"/>
  <c r="N36" i="73"/>
  <c r="P36" i="73"/>
  <c r="F37" i="73"/>
  <c r="H37" i="73"/>
  <c r="J37" i="73"/>
  <c r="L37" i="73"/>
  <c r="N37" i="73"/>
  <c r="P37" i="73"/>
  <c r="F38" i="73"/>
  <c r="H38" i="73"/>
  <c r="J38" i="73"/>
  <c r="L38" i="73"/>
  <c r="N38" i="73"/>
  <c r="P38" i="73"/>
  <c r="E39" i="73"/>
  <c r="F39" i="73"/>
  <c r="G39" i="73"/>
  <c r="H39" i="73"/>
  <c r="I39" i="73"/>
  <c r="J39" i="73"/>
  <c r="K39" i="73"/>
  <c r="L39" i="73"/>
  <c r="M39" i="73"/>
  <c r="N39" i="73"/>
  <c r="O39" i="73"/>
  <c r="P39" i="73"/>
  <c r="Q39" i="73"/>
  <c r="R39" i="73"/>
  <c r="F40" i="73"/>
  <c r="H40" i="73"/>
  <c r="J40" i="73"/>
  <c r="L40" i="73"/>
  <c r="N40" i="73"/>
  <c r="P40" i="73"/>
  <c r="F41" i="73"/>
  <c r="H41" i="73"/>
  <c r="J41" i="73"/>
  <c r="L41" i="73"/>
  <c r="N41" i="73"/>
  <c r="P41" i="73"/>
  <c r="F42" i="73"/>
  <c r="H42" i="73"/>
  <c r="J42" i="73"/>
  <c r="L42" i="73"/>
  <c r="N42" i="73"/>
  <c r="P42" i="73"/>
  <c r="E43" i="73"/>
  <c r="F43" i="73"/>
  <c r="G43" i="73"/>
  <c r="H43" i="73"/>
  <c r="I43" i="73"/>
  <c r="J43" i="73"/>
  <c r="K43" i="73"/>
  <c r="L43" i="73"/>
  <c r="M43" i="73"/>
  <c r="N43" i="73"/>
  <c r="O43" i="73"/>
  <c r="P43" i="73"/>
  <c r="Q43" i="73"/>
  <c r="R43" i="73"/>
  <c r="E44" i="73"/>
  <c r="F44" i="73"/>
  <c r="G44" i="73"/>
  <c r="H44" i="73"/>
  <c r="J44" i="73"/>
  <c r="L44" i="73"/>
  <c r="N44" i="73"/>
  <c r="P44" i="73"/>
  <c r="F45" i="73"/>
  <c r="H45" i="73"/>
  <c r="J45" i="73"/>
  <c r="L45" i="73"/>
  <c r="N45" i="73"/>
  <c r="P45" i="73"/>
  <c r="F46" i="73"/>
  <c r="H46" i="73"/>
  <c r="J46" i="73"/>
  <c r="L46" i="73"/>
  <c r="N46" i="73"/>
  <c r="P46" i="73"/>
  <c r="H47" i="73"/>
  <c r="J47" i="73"/>
  <c r="L47" i="73"/>
  <c r="N47" i="73"/>
  <c r="P47" i="73"/>
  <c r="F48" i="73"/>
  <c r="H48" i="73"/>
  <c r="F49" i="73"/>
  <c r="H49" i="73"/>
  <c r="P49" i="73"/>
  <c r="F50" i="73"/>
  <c r="H50" i="73"/>
  <c r="F51" i="73"/>
  <c r="H51" i="73"/>
  <c r="E52" i="73"/>
  <c r="F52" i="73"/>
  <c r="G52" i="73"/>
  <c r="H52" i="73"/>
  <c r="I52" i="73"/>
  <c r="J52" i="73"/>
  <c r="K52" i="73"/>
  <c r="L52" i="73"/>
  <c r="M52" i="73"/>
  <c r="N52" i="73"/>
  <c r="O52" i="73"/>
  <c r="P52" i="73"/>
  <c r="Q52" i="73"/>
  <c r="E53" i="73"/>
  <c r="F53" i="73"/>
  <c r="G53" i="73"/>
  <c r="H53" i="73"/>
  <c r="I53" i="73"/>
  <c r="J53" i="73"/>
  <c r="K53" i="73"/>
  <c r="L53" i="73"/>
  <c r="M53" i="73"/>
  <c r="N53" i="73"/>
  <c r="O53" i="73"/>
  <c r="P53" i="73"/>
  <c r="Q53" i="73"/>
  <c r="R53" i="73"/>
  <c r="D6" i="108"/>
  <c r="D7" i="108"/>
  <c r="D8" i="63"/>
  <c r="D9" i="63"/>
  <c r="D10" i="63"/>
  <c r="G16" i="63"/>
  <c r="H16" i="63"/>
  <c r="I16" i="63"/>
  <c r="J16" i="63"/>
  <c r="K16" i="63"/>
  <c r="L16" i="63"/>
  <c r="M16" i="63"/>
  <c r="N16" i="63"/>
  <c r="O16" i="63"/>
  <c r="P16" i="63"/>
  <c r="D19" i="63"/>
  <c r="E19" i="63"/>
  <c r="F19" i="63"/>
  <c r="G19" i="63"/>
  <c r="H19" i="63"/>
  <c r="I19" i="63"/>
  <c r="J19" i="63"/>
  <c r="K19" i="63"/>
  <c r="L19" i="63"/>
  <c r="M19" i="63"/>
  <c r="N19" i="63"/>
  <c r="O19" i="63"/>
  <c r="P19" i="63"/>
  <c r="D27" i="63"/>
  <c r="E27" i="63"/>
  <c r="F27" i="63"/>
  <c r="G27" i="63"/>
  <c r="H27" i="63"/>
  <c r="I27" i="63"/>
  <c r="J27" i="63"/>
  <c r="K27" i="63"/>
  <c r="L27" i="63"/>
  <c r="M27" i="63"/>
  <c r="D30" i="63"/>
  <c r="E30" i="63"/>
  <c r="F30" i="63"/>
  <c r="G30" i="63"/>
  <c r="H30" i="63"/>
  <c r="I30" i="63"/>
  <c r="J30" i="63"/>
  <c r="K30" i="63"/>
  <c r="L30" i="63"/>
  <c r="M30" i="63"/>
  <c r="E36" i="63"/>
  <c r="F36" i="63"/>
  <c r="G36" i="63"/>
  <c r="H36" i="63"/>
  <c r="I36" i="63"/>
  <c r="K36" i="63"/>
  <c r="L36" i="63"/>
  <c r="M36" i="63"/>
  <c r="E39" i="63"/>
  <c r="J39" i="63"/>
  <c r="E10" i="58"/>
  <c r="E17" i="58"/>
  <c r="F17" i="58"/>
  <c r="E26" i="58"/>
  <c r="E27" i="58"/>
  <c r="F27" i="58"/>
  <c r="G30" i="58"/>
  <c r="G31" i="58"/>
  <c r="G32" i="58"/>
  <c r="G33" i="58"/>
  <c r="G34" i="58"/>
  <c r="G35" i="58"/>
  <c r="G36" i="58"/>
  <c r="G37" i="58"/>
  <c r="G38" i="58"/>
  <c r="G39" i="58"/>
  <c r="G40" i="58"/>
  <c r="G41" i="58"/>
  <c r="G42" i="58"/>
  <c r="G43" i="58"/>
  <c r="G44" i="58"/>
  <c r="G45" i="58"/>
  <c r="G46" i="58"/>
  <c r="G47" i="58"/>
  <c r="G48" i="58"/>
  <c r="G49" i="58"/>
  <c r="E50" i="58"/>
  <c r="F50" i="58"/>
  <c r="G50" i="58"/>
  <c r="J5" i="106"/>
  <c r="J6" i="106"/>
  <c r="J7" i="106"/>
  <c r="J8" i="106"/>
  <c r="J9" i="106"/>
  <c r="J10" i="106"/>
  <c r="J11" i="106"/>
  <c r="J12" i="106"/>
  <c r="J13" i="106"/>
  <c r="J14" i="106"/>
  <c r="J15" i="106"/>
  <c r="J16" i="106"/>
  <c r="J17" i="106"/>
  <c r="D18" i="106"/>
  <c r="E18" i="106"/>
  <c r="F18" i="106"/>
  <c r="G18" i="106"/>
  <c r="H18" i="106"/>
  <c r="I18" i="106"/>
  <c r="J18" i="106"/>
  <c r="D19" i="106"/>
  <c r="E19" i="106"/>
  <c r="F19" i="106"/>
  <c r="G19" i="106"/>
  <c r="H19" i="106"/>
  <c r="I19" i="106"/>
  <c r="J19" i="106"/>
  <c r="D20" i="106"/>
  <c r="E20" i="106"/>
  <c r="F20" i="106"/>
  <c r="G20" i="106"/>
  <c r="H20" i="106"/>
  <c r="I20" i="106"/>
  <c r="J20" i="106"/>
  <c r="F27" i="106"/>
  <c r="F28" i="106"/>
  <c r="F29" i="106"/>
  <c r="F30" i="106"/>
  <c r="F31" i="106"/>
  <c r="F32" i="106"/>
  <c r="F33" i="106"/>
  <c r="F34" i="106"/>
  <c r="F35" i="106"/>
  <c r="F36" i="106"/>
  <c r="F37" i="106"/>
  <c r="F38" i="106"/>
  <c r="D39" i="106"/>
  <c r="E39" i="106"/>
  <c r="F39" i="106"/>
  <c r="H7" i="56"/>
  <c r="O7" i="56"/>
  <c r="H8" i="56"/>
  <c r="O8" i="56"/>
  <c r="H9" i="56"/>
  <c r="O9" i="56"/>
  <c r="H10" i="56"/>
  <c r="O10" i="56"/>
  <c r="H11" i="56"/>
  <c r="O11" i="56"/>
  <c r="H12" i="56"/>
  <c r="O12" i="56"/>
  <c r="H20" i="56"/>
  <c r="O20" i="56"/>
  <c r="H21" i="56"/>
  <c r="O21" i="56"/>
  <c r="H22" i="56"/>
  <c r="O22" i="56"/>
  <c r="H23" i="56"/>
  <c r="O23" i="56"/>
  <c r="H24" i="56"/>
  <c r="O24" i="56"/>
  <c r="H25" i="56"/>
  <c r="O25" i="56"/>
  <c r="H34" i="56"/>
  <c r="O34" i="56"/>
  <c r="H35" i="56"/>
  <c r="O35" i="56"/>
  <c r="H36" i="56"/>
  <c r="O36" i="56"/>
  <c r="F5" i="53"/>
  <c r="L6" i="9"/>
  <c r="L7" i="9"/>
  <c r="L8" i="9"/>
  <c r="L9" i="9"/>
  <c r="L10" i="9"/>
  <c r="G34" i="32"/>
  <c r="G35" i="32"/>
  <c r="G36" i="32"/>
  <c r="N54" i="8"/>
  <c r="C9" i="7"/>
  <c r="K9" i="7"/>
  <c r="L7" i="6"/>
  <c r="R7" i="6"/>
  <c r="L8" i="6"/>
  <c r="R8" i="6"/>
  <c r="L9" i="6"/>
  <c r="R9" i="6"/>
  <c r="L10" i="6"/>
  <c r="R10" i="6"/>
  <c r="L11" i="6"/>
  <c r="R11" i="6"/>
  <c r="L12" i="6"/>
  <c r="R12" i="6"/>
  <c r="F5" i="47"/>
  <c r="F6" i="47"/>
  <c r="F8" i="47"/>
  <c r="F9" i="47"/>
  <c r="F11" i="47"/>
  <c r="F13" i="47"/>
  <c r="F15" i="47"/>
  <c r="F18" i="47"/>
  <c r="F20" i="47"/>
  <c r="F21" i="47"/>
  <c r="F22" i="47"/>
  <c r="F23" i="47"/>
  <c r="F25" i="47"/>
  <c r="F26" i="47"/>
  <c r="F28" i="47"/>
  <c r="F35" i="47"/>
  <c r="F36" i="47"/>
  <c r="F38" i="47"/>
  <c r="F40" i="47"/>
  <c r="F41" i="47"/>
  <c r="F42" i="47"/>
  <c r="F43" i="47"/>
  <c r="F45" i="47"/>
  <c r="F48" i="47"/>
  <c r="F50" i="47"/>
  <c r="F51" i="47"/>
  <c r="F53" i="47"/>
  <c r="F55" i="47"/>
  <c r="F56" i="47"/>
  <c r="M5" i="46"/>
  <c r="M6" i="46"/>
  <c r="M7" i="46"/>
  <c r="M8" i="46"/>
  <c r="M9" i="46"/>
  <c r="M10" i="46"/>
  <c r="M11" i="46"/>
  <c r="M12" i="46"/>
  <c r="M13" i="46"/>
  <c r="M15" i="46"/>
  <c r="M16" i="46"/>
  <c r="M18" i="46"/>
  <c r="M20" i="46"/>
  <c r="M21" i="46"/>
  <c r="M22" i="46"/>
  <c r="M23" i="46"/>
  <c r="M24" i="46"/>
  <c r="M25" i="46"/>
  <c r="M26" i="46"/>
  <c r="M28" i="46"/>
  <c r="M29" i="46"/>
  <c r="M35" i="46"/>
  <c r="O35" i="46"/>
  <c r="Q35" i="46"/>
  <c r="M36" i="46"/>
  <c r="M37" i="46"/>
  <c r="M38" i="46"/>
  <c r="M39" i="46"/>
  <c r="M40" i="46"/>
  <c r="M41" i="46"/>
  <c r="M42" i="46"/>
  <c r="M43" i="46"/>
  <c r="M45" i="46"/>
  <c r="M46" i="46"/>
  <c r="M48" i="46"/>
  <c r="M50" i="46"/>
  <c r="M51" i="46"/>
  <c r="M52" i="46"/>
  <c r="M53" i="46"/>
  <c r="M54" i="46"/>
  <c r="M55" i="46"/>
  <c r="M56" i="46"/>
  <c r="M58" i="46"/>
  <c r="M59" i="46"/>
  <c r="D33" i="25"/>
  <c r="D34" i="25"/>
  <c r="H30" i="23"/>
  <c r="J30" i="23"/>
  <c r="L30" i="23"/>
  <c r="N30" i="23"/>
  <c r="D6" i="107"/>
  <c r="F6" i="107"/>
  <c r="D7" i="107"/>
  <c r="F7" i="107"/>
  <c r="D8" i="107"/>
  <c r="F8" i="107"/>
  <c r="D9" i="107"/>
  <c r="F9" i="107"/>
  <c r="D10" i="107"/>
  <c r="F10" i="107"/>
  <c r="D11" i="107"/>
  <c r="F11" i="107"/>
  <c r="D12" i="107"/>
  <c r="F12" i="107"/>
  <c r="D38" i="107"/>
  <c r="D39" i="107"/>
  <c r="D40" i="107"/>
  <c r="D41" i="107"/>
  <c r="D42" i="107"/>
  <c r="D43" i="107"/>
  <c r="F6" i="43"/>
  <c r="I6" i="43"/>
  <c r="L6" i="43"/>
  <c r="C7" i="43"/>
  <c r="F7" i="43"/>
  <c r="I7" i="43"/>
  <c r="L7" i="43"/>
  <c r="C8" i="43"/>
  <c r="F8" i="43"/>
  <c r="I8" i="43"/>
  <c r="L8" i="43"/>
  <c r="C9" i="43"/>
  <c r="F9" i="43"/>
  <c r="I9" i="43"/>
  <c r="L9" i="43"/>
  <c r="C10" i="43"/>
  <c r="F10" i="43"/>
  <c r="I10" i="43"/>
  <c r="L10" i="43"/>
  <c r="C11" i="43"/>
  <c r="F11" i="43"/>
  <c r="I11" i="43"/>
  <c r="L11" i="43"/>
  <c r="C12" i="43"/>
  <c r="F12" i="43"/>
  <c r="I12" i="43"/>
  <c r="L12" i="43"/>
  <c r="C13" i="43"/>
  <c r="F13" i="43"/>
  <c r="I13" i="43"/>
  <c r="L13" i="43"/>
  <c r="C14" i="43"/>
  <c r="F14" i="43"/>
  <c r="I14" i="43"/>
  <c r="L14" i="43"/>
  <c r="C15" i="43"/>
  <c r="F15" i="43"/>
  <c r="I15" i="43"/>
  <c r="L15" i="43"/>
  <c r="C16" i="43"/>
  <c r="F16" i="43"/>
  <c r="I16" i="43"/>
  <c r="L16" i="43"/>
  <c r="C17" i="43"/>
  <c r="F17" i="43"/>
  <c r="I17" i="43"/>
  <c r="L17" i="43"/>
  <c r="C18" i="43"/>
  <c r="F18" i="43"/>
  <c r="I18" i="43"/>
  <c r="L18" i="43"/>
  <c r="C19" i="43"/>
  <c r="F19" i="43"/>
  <c r="I19" i="43"/>
  <c r="L19" i="43"/>
  <c r="C20" i="43"/>
  <c r="F20" i="43"/>
  <c r="I20" i="43"/>
  <c r="L20" i="43"/>
  <c r="C21" i="43"/>
  <c r="F21" i="43"/>
  <c r="I21" i="43"/>
  <c r="C22" i="43"/>
  <c r="F22" i="43"/>
  <c r="L22" i="43"/>
  <c r="C23" i="43"/>
  <c r="F23" i="43"/>
  <c r="I23" i="43"/>
  <c r="L23" i="43"/>
  <c r="C24" i="43"/>
  <c r="D24" i="43"/>
  <c r="E24" i="43"/>
  <c r="F24" i="43"/>
  <c r="G24" i="43"/>
  <c r="H24" i="43"/>
  <c r="I24" i="43"/>
  <c r="I36" i="43"/>
  <c r="J24" i="43"/>
  <c r="K24" i="43"/>
  <c r="L24" i="43"/>
  <c r="M24" i="43"/>
  <c r="N24" i="43"/>
  <c r="F25" i="43"/>
  <c r="L25" i="43"/>
  <c r="F26" i="43"/>
  <c r="L26" i="43"/>
  <c r="F27" i="43"/>
  <c r="L27" i="43"/>
  <c r="F28" i="43"/>
  <c r="L28" i="43"/>
  <c r="F29" i="43"/>
  <c r="F30" i="43"/>
  <c r="L30" i="43"/>
  <c r="F31" i="43"/>
  <c r="L31" i="43"/>
  <c r="F32" i="43"/>
  <c r="L32" i="43"/>
  <c r="F33" i="43"/>
  <c r="L33" i="43"/>
  <c r="F34" i="43"/>
  <c r="L34" i="43"/>
  <c r="C35" i="43"/>
  <c r="D35" i="43"/>
  <c r="E35" i="43"/>
  <c r="F35" i="43"/>
  <c r="G35" i="43"/>
  <c r="H35" i="43"/>
  <c r="I35" i="43"/>
  <c r="J35" i="43"/>
  <c r="K35" i="43"/>
  <c r="L35" i="43"/>
  <c r="M35" i="43"/>
  <c r="N35" i="43"/>
  <c r="C36" i="43"/>
  <c r="D36" i="43"/>
  <c r="E36" i="43"/>
  <c r="F36" i="43"/>
  <c r="G36" i="43"/>
  <c r="H36" i="43"/>
  <c r="J36" i="43"/>
  <c r="K36" i="43"/>
  <c r="L36" i="43"/>
  <c r="M36" i="43"/>
  <c r="N36" i="43"/>
  <c r="G18" i="40"/>
  <c r="G19" i="40"/>
  <c r="G20" i="40"/>
  <c r="G21" i="40"/>
  <c r="G22" i="40"/>
  <c r="G23" i="40"/>
  <c r="D6" i="42"/>
  <c r="G6" i="42"/>
  <c r="H6" i="42"/>
  <c r="K6" i="42"/>
  <c r="L6" i="42"/>
  <c r="O6" i="42"/>
  <c r="P6" i="42"/>
  <c r="D7" i="42"/>
  <c r="G7" i="42"/>
  <c r="H7" i="42"/>
  <c r="K7" i="42"/>
  <c r="L7" i="42"/>
  <c r="O7" i="42"/>
  <c r="P7" i="42"/>
  <c r="D8" i="42"/>
  <c r="G8" i="42"/>
  <c r="H8" i="42"/>
  <c r="K8" i="42"/>
  <c r="L8" i="42"/>
  <c r="O8" i="42"/>
  <c r="P8" i="42"/>
  <c r="D7" i="41"/>
  <c r="G7" i="41"/>
  <c r="H7" i="41"/>
  <c r="K7" i="41"/>
  <c r="L7" i="41"/>
  <c r="O7" i="41"/>
  <c r="P7" i="41"/>
  <c r="D8" i="41"/>
  <c r="G8" i="41"/>
  <c r="H8" i="41"/>
  <c r="K8" i="41"/>
  <c r="L8" i="41"/>
  <c r="O8" i="41"/>
  <c r="P8" i="41"/>
  <c r="D9" i="41"/>
  <c r="G9" i="41"/>
  <c r="H9" i="41"/>
  <c r="K9" i="41"/>
  <c r="L9" i="41"/>
  <c r="O9" i="41"/>
  <c r="P9" i="41"/>
  <c r="D14" i="41"/>
  <c r="G14" i="41"/>
  <c r="H14" i="41"/>
  <c r="K14" i="41"/>
  <c r="L14" i="41"/>
  <c r="O14" i="41"/>
  <c r="P14" i="41"/>
  <c r="D15" i="41"/>
  <c r="G15" i="41"/>
  <c r="H15" i="41"/>
  <c r="K15" i="41"/>
  <c r="L15" i="41"/>
  <c r="O15" i="41"/>
  <c r="P15" i="41"/>
  <c r="D16" i="41"/>
  <c r="G16" i="41"/>
  <c r="H16" i="41"/>
  <c r="K16" i="41"/>
  <c r="L16" i="41"/>
  <c r="O16" i="41"/>
  <c r="P16" i="41"/>
  <c r="D21" i="41"/>
  <c r="G21" i="41"/>
  <c r="H21" i="41"/>
  <c r="K21" i="41"/>
  <c r="L21" i="41"/>
  <c r="O21" i="41"/>
  <c r="P21" i="41"/>
  <c r="D22" i="41"/>
  <c r="G22" i="41"/>
  <c r="H22" i="41"/>
  <c r="K22" i="41"/>
  <c r="L22" i="41"/>
  <c r="O22" i="41"/>
  <c r="P22" i="41"/>
  <c r="D23" i="41"/>
  <c r="G23" i="41"/>
  <c r="H23" i="41"/>
  <c r="K23" i="41"/>
  <c r="L23" i="41"/>
  <c r="O23" i="41"/>
  <c r="P23" i="41"/>
  <c r="D28" i="41"/>
  <c r="G28" i="41"/>
  <c r="H28" i="41"/>
  <c r="K28" i="41"/>
  <c r="L28" i="41"/>
  <c r="O28" i="41"/>
  <c r="P28" i="41"/>
  <c r="D29" i="41"/>
  <c r="G29" i="41"/>
  <c r="H29" i="41"/>
  <c r="K29" i="41"/>
  <c r="L29" i="41"/>
  <c r="O29" i="41"/>
  <c r="P29" i="41"/>
  <c r="D30" i="41"/>
  <c r="G30" i="41"/>
  <c r="H30" i="41"/>
  <c r="K30" i="41"/>
  <c r="L30" i="41"/>
  <c r="O30" i="41"/>
  <c r="P30" i="41"/>
  <c r="D35" i="41"/>
  <c r="G35" i="41"/>
  <c r="H35" i="41"/>
  <c r="K35" i="41"/>
  <c r="L35" i="41"/>
  <c r="O35" i="41"/>
  <c r="P35" i="41"/>
  <c r="D36" i="41"/>
  <c r="G36" i="41"/>
  <c r="H36" i="41"/>
  <c r="K36" i="41"/>
  <c r="L36" i="41"/>
  <c r="O36" i="41"/>
  <c r="P36" i="41"/>
  <c r="D37" i="41"/>
  <c r="G37" i="41"/>
  <c r="H37" i="41"/>
  <c r="K37" i="41"/>
  <c r="L37" i="41"/>
  <c r="O37" i="41"/>
  <c r="P37" i="41"/>
  <c r="D4" i="39"/>
  <c r="N46" i="39" s="1"/>
  <c r="E4" i="39"/>
  <c r="O46" i="39" s="1"/>
  <c r="I4" i="39"/>
  <c r="J4" i="39"/>
  <c r="N4" i="39"/>
  <c r="O4" i="39"/>
  <c r="C5" i="39"/>
  <c r="C4" i="39" s="1"/>
  <c r="H5" i="39"/>
  <c r="H4" i="39" s="1"/>
  <c r="M5" i="39"/>
  <c r="C6" i="39"/>
  <c r="H6" i="39"/>
  <c r="M6" i="39"/>
  <c r="M4" i="39" s="1"/>
  <c r="C7" i="39"/>
  <c r="H7" i="39"/>
  <c r="M7" i="39"/>
  <c r="C8" i="39"/>
  <c r="H8" i="39"/>
  <c r="M8" i="39"/>
  <c r="C9" i="39"/>
  <c r="H9" i="39"/>
  <c r="M9" i="39"/>
  <c r="D10" i="39"/>
  <c r="E10" i="39"/>
  <c r="I10" i="39"/>
  <c r="J10" i="39"/>
  <c r="N10" i="39"/>
  <c r="O10" i="39"/>
  <c r="C11" i="39"/>
  <c r="C10" i="39" s="1"/>
  <c r="H11" i="39"/>
  <c r="H10" i="39" s="1"/>
  <c r="M11" i="39"/>
  <c r="C12" i="39"/>
  <c r="H12" i="39"/>
  <c r="M12" i="39"/>
  <c r="M10" i="39" s="1"/>
  <c r="C13" i="39"/>
  <c r="H13" i="39"/>
  <c r="M13" i="39"/>
  <c r="C14" i="39"/>
  <c r="H14" i="39"/>
  <c r="M14" i="39"/>
  <c r="C15" i="39"/>
  <c r="H15" i="39"/>
  <c r="M15" i="39"/>
  <c r="D16" i="39"/>
  <c r="E16" i="39"/>
  <c r="I16" i="39"/>
  <c r="J16" i="39"/>
  <c r="N16" i="39"/>
  <c r="O16" i="39"/>
  <c r="C17" i="39"/>
  <c r="C16" i="39" s="1"/>
  <c r="H17" i="39"/>
  <c r="H16" i="39" s="1"/>
  <c r="M17" i="39"/>
  <c r="C18" i="39"/>
  <c r="H18" i="39"/>
  <c r="M18" i="39"/>
  <c r="M16" i="39" s="1"/>
  <c r="C19" i="39"/>
  <c r="H19" i="39"/>
  <c r="M19" i="39"/>
  <c r="C20" i="39"/>
  <c r="H20" i="39"/>
  <c r="M20" i="39"/>
  <c r="C21" i="39"/>
  <c r="H21" i="39"/>
  <c r="M21" i="39"/>
  <c r="D22" i="39"/>
  <c r="E22" i="39"/>
  <c r="I22" i="39"/>
  <c r="J22" i="39"/>
  <c r="N22" i="39"/>
  <c r="O22" i="39"/>
  <c r="C23" i="39"/>
  <c r="C22" i="39" s="1"/>
  <c r="H23" i="39"/>
  <c r="H22" i="39" s="1"/>
  <c r="M23" i="39"/>
  <c r="C24" i="39"/>
  <c r="H24" i="39"/>
  <c r="M24" i="39"/>
  <c r="M22" i="39" s="1"/>
  <c r="C25" i="39"/>
  <c r="H25" i="39"/>
  <c r="M25" i="39"/>
  <c r="C26" i="39"/>
  <c r="H26" i="39"/>
  <c r="M26" i="39"/>
  <c r="C27" i="39"/>
  <c r="H27" i="39"/>
  <c r="M27" i="39"/>
  <c r="D28" i="39"/>
  <c r="E28" i="39"/>
  <c r="I28" i="39"/>
  <c r="J28" i="39"/>
  <c r="N28" i="39"/>
  <c r="O28" i="39"/>
  <c r="C29" i="39"/>
  <c r="C28" i="39" s="1"/>
  <c r="H29" i="39"/>
  <c r="H28" i="39" s="1"/>
  <c r="M29" i="39"/>
  <c r="C30" i="39"/>
  <c r="H30" i="39"/>
  <c r="M30" i="39"/>
  <c r="M28" i="39" s="1"/>
  <c r="C31" i="39"/>
  <c r="H31" i="39"/>
  <c r="M31" i="39"/>
  <c r="C32" i="39"/>
  <c r="H32" i="39"/>
  <c r="M32" i="39"/>
  <c r="C33" i="39"/>
  <c r="H33" i="39"/>
  <c r="M33" i="39"/>
  <c r="D34" i="39"/>
  <c r="E34" i="39"/>
  <c r="I34" i="39"/>
  <c r="J34" i="39"/>
  <c r="N34" i="39"/>
  <c r="O34" i="39"/>
  <c r="C35" i="39"/>
  <c r="C34" i="39" s="1"/>
  <c r="H35" i="39"/>
  <c r="H34" i="39" s="1"/>
  <c r="M35" i="39"/>
  <c r="C36" i="39"/>
  <c r="H36" i="39"/>
  <c r="M36" i="39"/>
  <c r="M34" i="39" s="1"/>
  <c r="C37" i="39"/>
  <c r="H37" i="39"/>
  <c r="M37" i="39"/>
  <c r="C38" i="39"/>
  <c r="H38" i="39"/>
  <c r="M38" i="39"/>
  <c r="C39" i="39"/>
  <c r="H39" i="39"/>
  <c r="M39" i="39"/>
  <c r="D40" i="39"/>
  <c r="E40" i="39"/>
  <c r="I40" i="39"/>
  <c r="J40" i="39"/>
  <c r="N40" i="39"/>
  <c r="O40" i="39"/>
  <c r="C41" i="39"/>
  <c r="C40" i="39" s="1"/>
  <c r="H41" i="39"/>
  <c r="H40" i="39" s="1"/>
  <c r="M41" i="39"/>
  <c r="C42" i="39"/>
  <c r="H42" i="39"/>
  <c r="M42" i="39"/>
  <c r="M40" i="39" s="1"/>
  <c r="C43" i="39"/>
  <c r="H43" i="39"/>
  <c r="M43" i="39"/>
  <c r="C44" i="39"/>
  <c r="H44" i="39"/>
  <c r="M44" i="39"/>
  <c r="C45" i="39"/>
  <c r="H45" i="39"/>
  <c r="M45" i="39"/>
  <c r="D46" i="39"/>
  <c r="E46" i="39"/>
  <c r="I46" i="39"/>
  <c r="J46" i="39"/>
  <c r="C47" i="39"/>
  <c r="C46" i="39" s="1"/>
  <c r="H47" i="39"/>
  <c r="H46" i="39" s="1"/>
  <c r="C48" i="39"/>
  <c r="H48" i="39"/>
  <c r="C49" i="39"/>
  <c r="H49" i="39"/>
  <c r="C50" i="39"/>
  <c r="H50" i="39"/>
  <c r="C51" i="39"/>
  <c r="H51" i="39"/>
  <c r="D27" i="18"/>
  <c r="E27" i="18"/>
  <c r="F27" i="18"/>
  <c r="G27" i="18"/>
  <c r="H27" i="18"/>
  <c r="I27" i="18"/>
  <c r="J27" i="18"/>
  <c r="K27" i="18"/>
  <c r="D61" i="18"/>
  <c r="E61" i="18"/>
  <c r="F61" i="18"/>
  <c r="G61" i="18"/>
  <c r="H61" i="18"/>
  <c r="I61" i="18"/>
  <c r="J61" i="18"/>
  <c r="K61" i="18"/>
  <c r="D5" i="17"/>
  <c r="E5" i="17"/>
  <c r="F5" i="17"/>
  <c r="G5" i="17"/>
  <c r="H5" i="17"/>
  <c r="I5" i="17"/>
  <c r="J5" i="17"/>
  <c r="K5" i="17"/>
  <c r="D13" i="17"/>
  <c r="E13" i="17"/>
  <c r="F13" i="17"/>
  <c r="G13" i="17"/>
  <c r="H13" i="17"/>
  <c r="I13" i="17"/>
  <c r="J13" i="17"/>
  <c r="K13" i="17"/>
  <c r="D51" i="17"/>
  <c r="E51" i="17"/>
  <c r="F51" i="17"/>
  <c r="G51" i="17"/>
  <c r="H51" i="17"/>
  <c r="I51" i="17"/>
  <c r="J51" i="17"/>
  <c r="K51" i="17"/>
  <c r="C38" i="37"/>
  <c r="C6" i="20"/>
  <c r="C7" i="20"/>
  <c r="C8" i="20"/>
  <c r="C10" i="20"/>
  <c r="I10" i="20"/>
  <c r="J10" i="20"/>
  <c r="K10" i="20"/>
  <c r="C11" i="20"/>
  <c r="C12" i="20"/>
  <c r="C13" i="20"/>
  <c r="C14" i="20"/>
  <c r="I14" i="20"/>
  <c r="J14" i="20"/>
  <c r="C15" i="20"/>
  <c r="C16" i="20"/>
  <c r="C18" i="20"/>
  <c r="C19" i="20"/>
  <c r="C20" i="20"/>
  <c r="C28" i="20"/>
  <c r="C29" i="20"/>
  <c r="L5" i="104"/>
  <c r="L6" i="104"/>
  <c r="L7" i="104"/>
  <c r="L8" i="104"/>
  <c r="L9" i="104"/>
  <c r="L10" i="104"/>
  <c r="K6" i="12"/>
  <c r="K7" i="12"/>
  <c r="K8" i="12"/>
  <c r="K9" i="12"/>
  <c r="K10" i="12"/>
  <c r="K11" i="12"/>
  <c r="K12" i="12"/>
  <c r="K13" i="12"/>
  <c r="K14" i="12"/>
  <c r="K15" i="12"/>
  <c r="K16" i="12"/>
  <c r="J24" i="105"/>
  <c r="J25" i="105"/>
  <c r="J26" i="105"/>
  <c r="J27" i="105"/>
  <c r="J28" i="105"/>
  <c r="J29" i="105"/>
  <c r="J30" i="105"/>
  <c r="M46" i="39" l="1"/>
</calcChain>
</file>

<file path=xl/sharedStrings.xml><?xml version="1.0" encoding="utf-8"?>
<sst xmlns="http://schemas.openxmlformats.org/spreadsheetml/2006/main" count="5137" uniqueCount="2531">
  <si>
    <t>宋</t>
    <rPh sb="0" eb="1">
      <t>ソウ</t>
    </rPh>
    <phoneticPr fontId="2"/>
  </si>
  <si>
    <t>無効水量損失量
(漏水他)</t>
    <rPh sb="0" eb="2">
      <t>ムコウ</t>
    </rPh>
    <rPh sb="2" eb="4">
      <t>スイリョウ</t>
    </rPh>
    <rPh sb="4" eb="6">
      <t>ソンシツ</t>
    </rPh>
    <rPh sb="6" eb="7">
      <t>リョウ</t>
    </rPh>
    <rPh sb="9" eb="11">
      <t>ロウスイ</t>
    </rPh>
    <rPh sb="11" eb="12">
      <t>タ</t>
    </rPh>
    <phoneticPr fontId="2"/>
  </si>
  <si>
    <t>４４．道路</t>
    <rPh sb="3" eb="5">
      <t>ドウロ</t>
    </rPh>
    <phoneticPr fontId="2"/>
  </si>
  <si>
    <t>鎌倉</t>
    <rPh sb="0" eb="1">
      <t>カマ</t>
    </rPh>
    <rPh sb="1" eb="2">
      <t>クラ</t>
    </rPh>
    <phoneticPr fontId="2"/>
  </si>
  <si>
    <t>蓮乗寺</t>
    <rPh sb="0" eb="3">
      <t>レンジョウジ</t>
    </rPh>
    <phoneticPr fontId="2"/>
  </si>
  <si>
    <t>佛法寺</t>
    <rPh sb="0" eb="3">
      <t>ブッポウジ</t>
    </rPh>
    <phoneticPr fontId="2"/>
  </si>
  <si>
    <t>付属家</t>
    <rPh sb="0" eb="2">
      <t>フゾク</t>
    </rPh>
    <rPh sb="2" eb="3">
      <t>イエ</t>
    </rPh>
    <phoneticPr fontId="2"/>
  </si>
  <si>
    <t>年度</t>
    <rPh sb="0" eb="2">
      <t>ネンド</t>
    </rPh>
    <phoneticPr fontId="2"/>
  </si>
  <si>
    <t>貨物</t>
    <rPh sb="0" eb="2">
      <t>カモツ</t>
    </rPh>
    <phoneticPr fontId="2"/>
  </si>
  <si>
    <t>普通</t>
    <rPh sb="0" eb="2">
      <t>フツウ</t>
    </rPh>
    <phoneticPr fontId="2"/>
  </si>
  <si>
    <t>乗用</t>
    <rPh sb="0" eb="2">
      <t>ジョウヨウ</t>
    </rPh>
    <phoneticPr fontId="2"/>
  </si>
  <si>
    <t>小型</t>
    <rPh sb="0" eb="2">
      <t>コガタ</t>
    </rPh>
    <phoneticPr fontId="2"/>
  </si>
  <si>
    <t>販売農家は経営耕地面積が30a以上または農産物販売金額50万円以上の農家</t>
    <rPh sb="0" eb="2">
      <t>ハンバイ</t>
    </rPh>
    <rPh sb="2" eb="4">
      <t>ノウカ</t>
    </rPh>
    <rPh sb="5" eb="7">
      <t>ケイエイ</t>
    </rPh>
    <rPh sb="7" eb="9">
      <t>コウチ</t>
    </rPh>
    <rPh sb="9" eb="11">
      <t>メンセキ</t>
    </rPh>
    <rPh sb="15" eb="17">
      <t>イジョウ</t>
    </rPh>
    <rPh sb="20" eb="23">
      <t>ノウサンブツ</t>
    </rPh>
    <rPh sb="23" eb="25">
      <t>ハンバイ</t>
    </rPh>
    <rPh sb="25" eb="27">
      <t>キンガク</t>
    </rPh>
    <rPh sb="29" eb="31">
      <t>マンエン</t>
    </rPh>
    <rPh sb="31" eb="33">
      <t>イジョウ</t>
    </rPh>
    <rPh sb="34" eb="36">
      <t>ノウカ</t>
    </rPh>
    <phoneticPr fontId="2"/>
  </si>
  <si>
    <t>２５．経営耕地面積規模別経営体数</t>
    <rPh sb="3" eb="5">
      <t>ケイエイ</t>
    </rPh>
    <rPh sb="5" eb="7">
      <t>コウチ</t>
    </rPh>
    <rPh sb="7" eb="9">
      <t>メンセキ</t>
    </rPh>
    <rPh sb="9" eb="12">
      <t>キボベツ</t>
    </rPh>
    <rPh sb="12" eb="14">
      <t>ケイエイ</t>
    </rPh>
    <rPh sb="14" eb="15">
      <t>タイ</t>
    </rPh>
    <rPh sb="15" eb="16">
      <t>スウ</t>
    </rPh>
    <phoneticPr fontId="2"/>
  </si>
  <si>
    <t>平成 5年</t>
    <rPh sb="0" eb="2">
      <t>ヘイセイ</t>
    </rPh>
    <rPh sb="4" eb="5">
      <t>ネン</t>
    </rPh>
    <phoneticPr fontId="2"/>
  </si>
  <si>
    <t>真珠・
母貝養殖</t>
    <rPh sb="0" eb="2">
      <t>シンジュ</t>
    </rPh>
    <rPh sb="4" eb="5">
      <t>ハハ</t>
    </rPh>
    <rPh sb="5" eb="6">
      <t>カイ</t>
    </rPh>
    <rPh sb="6" eb="8">
      <t>ヨウショク</t>
    </rPh>
    <phoneticPr fontId="2"/>
  </si>
  <si>
    <t>-</t>
    <phoneticPr fontId="2"/>
  </si>
  <si>
    <t>…</t>
    <phoneticPr fontId="2"/>
  </si>
  <si>
    <t>　…</t>
    <phoneticPr fontId="2"/>
  </si>
  <si>
    <t>…</t>
    <phoneticPr fontId="2"/>
  </si>
  <si>
    <t>後期高齢者健診</t>
    <rPh sb="0" eb="2">
      <t>コウキ</t>
    </rPh>
    <rPh sb="2" eb="4">
      <t>コウレイ</t>
    </rPh>
    <rPh sb="4" eb="5">
      <t>シャ</t>
    </rPh>
    <rPh sb="5" eb="7">
      <t>ケンシン</t>
    </rPh>
    <phoneticPr fontId="2"/>
  </si>
  <si>
    <t>生活習慣病健診</t>
    <rPh sb="0" eb="2">
      <t>セイカツ</t>
    </rPh>
    <rPh sb="2" eb="4">
      <t>シュウカン</t>
    </rPh>
    <rPh sb="4" eb="5">
      <t>ビョウ</t>
    </rPh>
    <rPh sb="5" eb="7">
      <t>ケンシン</t>
    </rPh>
    <phoneticPr fontId="2"/>
  </si>
  <si>
    <t>７９．救急車出動状況</t>
    <rPh sb="3" eb="6">
      <t>キュウキュウシャ</t>
    </rPh>
    <rPh sb="6" eb="8">
      <t>シュツドウ</t>
    </rPh>
    <rPh sb="8" eb="10">
      <t>ジョウキョウ</t>
    </rPh>
    <phoneticPr fontId="2"/>
  </si>
  <si>
    <t>８０．交通事故発生状況</t>
    <rPh sb="3" eb="5">
      <t>コウツウ</t>
    </rPh>
    <rPh sb="5" eb="7">
      <t>ジコ</t>
    </rPh>
    <rPh sb="7" eb="9">
      <t>ハッセイ</t>
    </rPh>
    <rPh sb="9" eb="11">
      <t>ジョウキョウ</t>
    </rPh>
    <phoneticPr fontId="2"/>
  </si>
  <si>
    <t>８１．犯罪発生件数</t>
    <rPh sb="3" eb="5">
      <t>ハンザイ</t>
    </rPh>
    <rPh sb="5" eb="7">
      <t>ハッセイ</t>
    </rPh>
    <rPh sb="7" eb="9">
      <t>ケンスウ</t>
    </rPh>
    <phoneticPr fontId="2"/>
  </si>
  <si>
    <t>８２．有権者数の推移</t>
    <rPh sb="3" eb="6">
      <t>ユウケンシャ</t>
    </rPh>
    <rPh sb="6" eb="7">
      <t>スウ</t>
    </rPh>
    <rPh sb="8" eb="10">
      <t>スイイ</t>
    </rPh>
    <phoneticPr fontId="2"/>
  </si>
  <si>
    <t>８３．主要選挙投票状況</t>
    <rPh sb="3" eb="5">
      <t>シュヨウ</t>
    </rPh>
    <rPh sb="5" eb="7">
      <t>センキョ</t>
    </rPh>
    <rPh sb="7" eb="9">
      <t>トウヒョウ</t>
    </rPh>
    <rPh sb="9" eb="11">
      <t>ジョウキョウ</t>
    </rPh>
    <phoneticPr fontId="2"/>
  </si>
  <si>
    <t>間宮川</t>
    <rPh sb="0" eb="1">
      <t>アイダ</t>
    </rPh>
    <rPh sb="1" eb="2">
      <t>ミヤ</t>
    </rPh>
    <rPh sb="2" eb="3">
      <t>ガワ</t>
    </rPh>
    <phoneticPr fontId="2"/>
  </si>
  <si>
    <t>御田川</t>
    <rPh sb="0" eb="1">
      <t>オン</t>
    </rPh>
    <rPh sb="1" eb="2">
      <t>タ</t>
    </rPh>
    <rPh sb="2" eb="3">
      <t>カワ</t>
    </rPh>
    <phoneticPr fontId="2"/>
  </si>
  <si>
    <t>桜生川</t>
    <rPh sb="0" eb="1">
      <t>サクラ</t>
    </rPh>
    <rPh sb="1" eb="2">
      <t>ナマ</t>
    </rPh>
    <rPh sb="2" eb="3">
      <t>カワ</t>
    </rPh>
    <phoneticPr fontId="2"/>
  </si>
  <si>
    <t>六反田川</t>
    <rPh sb="0" eb="1">
      <t>ロク</t>
    </rPh>
    <rPh sb="1" eb="2">
      <t>ハン</t>
    </rPh>
    <rPh sb="2" eb="3">
      <t>タ</t>
    </rPh>
    <rPh sb="3" eb="4">
      <t>カワ</t>
    </rPh>
    <phoneticPr fontId="2"/>
  </si>
  <si>
    <t>友川</t>
    <rPh sb="0" eb="1">
      <t>トモ</t>
    </rPh>
    <rPh sb="1" eb="2">
      <t>カワ</t>
    </rPh>
    <phoneticPr fontId="2"/>
  </si>
  <si>
    <t>平成18年度</t>
    <rPh sb="0" eb="2">
      <t>ヘイセイ</t>
    </rPh>
    <rPh sb="4" eb="6">
      <t>ネンド</t>
    </rPh>
    <phoneticPr fontId="2"/>
  </si>
  <si>
    <t>米国</t>
    <rPh sb="0" eb="2">
      <t>ベイコク</t>
    </rPh>
    <phoneticPr fontId="2"/>
  </si>
  <si>
    <t>75～
79歳</t>
    <rPh sb="6" eb="7">
      <t>サイ</t>
    </rPh>
    <phoneticPr fontId="2"/>
  </si>
  <si>
    <t>85～
89歳</t>
    <rPh sb="6" eb="7">
      <t>サイ</t>
    </rPh>
    <phoneticPr fontId="2"/>
  </si>
  <si>
    <t>家　族</t>
    <rPh sb="0" eb="3">
      <t>カゾク</t>
    </rPh>
    <phoneticPr fontId="2"/>
  </si>
  <si>
    <t>雇用者</t>
    <rPh sb="0" eb="3">
      <t>コヨウシャ</t>
    </rPh>
    <phoneticPr fontId="2"/>
  </si>
  <si>
    <t>男</t>
    <rPh sb="0" eb="1">
      <t>オ</t>
    </rPh>
    <phoneticPr fontId="2"/>
  </si>
  <si>
    <t>井　口</t>
    <rPh sb="0" eb="1">
      <t>セイ</t>
    </rPh>
    <rPh sb="2" eb="3">
      <t>クチ</t>
    </rPh>
    <phoneticPr fontId="2"/>
  </si>
  <si>
    <t>六　条</t>
    <rPh sb="0" eb="1">
      <t>ロク</t>
    </rPh>
    <rPh sb="2" eb="3">
      <t>ジョウ</t>
    </rPh>
    <phoneticPr fontId="2"/>
  </si>
  <si>
    <t>吉　川</t>
    <rPh sb="0" eb="1">
      <t>キチ</t>
    </rPh>
    <rPh sb="2" eb="3">
      <t>カワ</t>
    </rPh>
    <phoneticPr fontId="2"/>
  </si>
  <si>
    <t>(資料：平成22年国勢調査)</t>
    <phoneticPr fontId="2"/>
  </si>
  <si>
    <t>視覚障がい</t>
    <rPh sb="0" eb="2">
      <t>シカク</t>
    </rPh>
    <rPh sb="2" eb="3">
      <t>サワ</t>
    </rPh>
    <phoneticPr fontId="2"/>
  </si>
  <si>
    <t>聴覚障害・平衡機能障がい</t>
    <rPh sb="0" eb="2">
      <t>チョウカク</t>
    </rPh>
    <rPh sb="2" eb="4">
      <t>ショウガイ</t>
    </rPh>
    <rPh sb="5" eb="7">
      <t>ヘイコウ</t>
    </rPh>
    <rPh sb="7" eb="9">
      <t>キノウ</t>
    </rPh>
    <rPh sb="9" eb="10">
      <t>サワ</t>
    </rPh>
    <phoneticPr fontId="2"/>
  </si>
  <si>
    <t>肢体不自由
障　が　い</t>
    <rPh sb="0" eb="2">
      <t>シタイ</t>
    </rPh>
    <rPh sb="2" eb="5">
      <t>フジユウ</t>
    </rPh>
    <rPh sb="6" eb="7">
      <t>サワ</t>
    </rPh>
    <phoneticPr fontId="2"/>
  </si>
  <si>
    <t>内部障がい</t>
    <rPh sb="0" eb="2">
      <t>ナイブ</t>
    </rPh>
    <rPh sb="2" eb="3">
      <t>サワ</t>
    </rPh>
    <phoneticPr fontId="2"/>
  </si>
  <si>
    <t>音声言語
障　が　い</t>
    <rPh sb="0" eb="2">
      <t>オンセイ</t>
    </rPh>
    <rPh sb="2" eb="4">
      <t>ゲンゴ</t>
    </rPh>
    <rPh sb="5" eb="6">
      <t>サワ</t>
    </rPh>
    <phoneticPr fontId="2"/>
  </si>
  <si>
    <t>要精密検査者数</t>
    <rPh sb="0" eb="1">
      <t>ヨウ</t>
    </rPh>
    <rPh sb="1" eb="3">
      <t>セイミツ</t>
    </rPh>
    <rPh sb="3" eb="5">
      <t>ケンサ</t>
    </rPh>
    <rPh sb="5" eb="6">
      <t>シャ</t>
    </rPh>
    <rPh sb="6" eb="7">
      <t>スウ</t>
    </rPh>
    <phoneticPr fontId="2"/>
  </si>
  <si>
    <t>精密検査受診者数</t>
    <rPh sb="0" eb="2">
      <t>セイミツ</t>
    </rPh>
    <rPh sb="2" eb="4">
      <t>ケンサ</t>
    </rPh>
    <rPh sb="4" eb="7">
      <t>ジュシンシャ</t>
    </rPh>
    <rPh sb="7" eb="8">
      <t>スウ</t>
    </rPh>
    <phoneticPr fontId="2"/>
  </si>
  <si>
    <t>資料：漁業センサス</t>
    <rPh sb="0" eb="2">
      <t>シリョウ</t>
    </rPh>
    <rPh sb="3" eb="5">
      <t>ギョギョウ</t>
    </rPh>
    <phoneticPr fontId="2"/>
  </si>
  <si>
    <t>漁　船
非使用</t>
    <rPh sb="0" eb="3">
      <t>ギョセン</t>
    </rPh>
    <rPh sb="4" eb="5">
      <t>ヒ</t>
    </rPh>
    <rPh sb="5" eb="7">
      <t>シヨウ</t>
    </rPh>
    <phoneticPr fontId="2"/>
  </si>
  <si>
    <t>無動力
船使用</t>
    <rPh sb="0" eb="1">
      <t>ム</t>
    </rPh>
    <rPh sb="1" eb="3">
      <t>ドウリョク</t>
    </rPh>
    <rPh sb="4" eb="5">
      <t>セン</t>
    </rPh>
    <rPh sb="5" eb="7">
      <t>シヨウ</t>
    </rPh>
    <phoneticPr fontId="2"/>
  </si>
  <si>
    <t>船外機付
船使用</t>
    <rPh sb="0" eb="3">
      <t>センガイキ</t>
    </rPh>
    <rPh sb="3" eb="4">
      <t>ツ</t>
    </rPh>
    <rPh sb="5" eb="6">
      <t>フネ</t>
    </rPh>
    <rPh sb="6" eb="8">
      <t>シヨウ</t>
    </rPh>
    <phoneticPr fontId="2"/>
  </si>
  <si>
    <t>動力船使用</t>
    <rPh sb="0" eb="2">
      <t>ドウリョク</t>
    </rPh>
    <rPh sb="2" eb="3">
      <t>セン</t>
    </rPh>
    <rPh sb="3" eb="5">
      <t>シヨウ</t>
    </rPh>
    <phoneticPr fontId="2"/>
  </si>
  <si>
    <t>魚　類
養　殖</t>
    <rPh sb="0" eb="3">
      <t>ギョルイ</t>
    </rPh>
    <rPh sb="4" eb="7">
      <t>ヨウショク</t>
    </rPh>
    <phoneticPr fontId="2"/>
  </si>
  <si>
    <t>平成10年</t>
    <rPh sb="0" eb="2">
      <t>ヘイセイ</t>
    </rPh>
    <rPh sb="4" eb="5">
      <t>ネン</t>
    </rPh>
    <phoneticPr fontId="2"/>
  </si>
  <si>
    <t>個人</t>
    <rPh sb="0" eb="2">
      <t>コジン</t>
    </rPh>
    <phoneticPr fontId="2"/>
  </si>
  <si>
    <t>会社</t>
    <rPh sb="0" eb="2">
      <t>カイシャ</t>
    </rPh>
    <phoneticPr fontId="2"/>
  </si>
  <si>
    <t>漁業協
同組合</t>
    <rPh sb="0" eb="2">
      <t>ギョギョウ</t>
    </rPh>
    <rPh sb="2" eb="5">
      <t>キョウドウ</t>
    </rPh>
    <rPh sb="5" eb="7">
      <t>クミアイ</t>
    </rPh>
    <phoneticPr fontId="2"/>
  </si>
  <si>
    <t>漁協生
産組合</t>
    <rPh sb="0" eb="2">
      <t>ギョキョウ</t>
    </rPh>
    <rPh sb="2" eb="5">
      <t>セイサン</t>
    </rPh>
    <rPh sb="5" eb="7">
      <t>クミアイ</t>
    </rPh>
    <phoneticPr fontId="2"/>
  </si>
  <si>
    <t>共同経営</t>
    <rPh sb="0" eb="2">
      <t>キョウドウ</t>
    </rPh>
    <rPh sb="2" eb="4">
      <t>ケイエイ</t>
    </rPh>
    <phoneticPr fontId="2"/>
  </si>
  <si>
    <t>菖　蒲</t>
    <rPh sb="0" eb="1">
      <t>ショウ</t>
    </rPh>
    <rPh sb="2" eb="3">
      <t>ガマ</t>
    </rPh>
    <phoneticPr fontId="2"/>
  </si>
  <si>
    <t>昭和48年12月17日</t>
    <rPh sb="0" eb="2">
      <t>ショウワ</t>
    </rPh>
    <rPh sb="4" eb="5">
      <t>ネン</t>
    </rPh>
    <rPh sb="7" eb="8">
      <t>ガツ</t>
    </rPh>
    <rPh sb="10" eb="11">
      <t>ニチ</t>
    </rPh>
    <phoneticPr fontId="2"/>
  </si>
  <si>
    <t>野洲駅南口にエレベーター・エスカレーター設置。</t>
  </si>
  <si>
    <t>ペットボトル回収開始。</t>
    <rPh sb="7" eb="8">
      <t>シュウ</t>
    </rPh>
    <phoneticPr fontId="2"/>
  </si>
  <si>
    <t>(平成11)年</t>
  </si>
  <si>
    <t>町情報公開制度施行(役場に住民情報コーナー設置)。</t>
    <rPh sb="7" eb="9">
      <t>シコウ</t>
    </rPh>
    <phoneticPr fontId="2"/>
  </si>
  <si>
    <t>(平成12)年</t>
  </si>
  <si>
    <t>３ＹＡＳＵ友好交流協定調印。</t>
  </si>
  <si>
    <t>(平成13)年</t>
  </si>
  <si>
    <t>「環境自治体会議野洲・新旭びわこ会議」新旭町との共同開催。</t>
  </si>
  <si>
    <t>夢・星野スポーツ塾ポップアスリートカップ全国大会で野洲キッドスポー</t>
    <rPh sb="0" eb="1">
      <t>ユメ</t>
    </rPh>
    <rPh sb="2" eb="4">
      <t>ホシノ</t>
    </rPh>
    <rPh sb="8" eb="9">
      <t>ジュク</t>
    </rPh>
    <rPh sb="20" eb="22">
      <t>ゼンコク</t>
    </rPh>
    <rPh sb="22" eb="24">
      <t>タイカイ</t>
    </rPh>
    <rPh sb="25" eb="27">
      <t>ヤス</t>
    </rPh>
    <phoneticPr fontId="2"/>
  </si>
  <si>
    <t>ツ少年団優勝。</t>
    <rPh sb="1" eb="4">
      <t>ショウネンダン</t>
    </rPh>
    <rPh sb="4" eb="6">
      <t>ユウショウ</t>
    </rPh>
    <phoneticPr fontId="2"/>
  </si>
  <si>
    <t>木材・木製品</t>
    <rPh sb="0" eb="2">
      <t>モクザイ</t>
    </rPh>
    <rPh sb="3" eb="6">
      <t>モクセイヒン</t>
    </rPh>
    <phoneticPr fontId="2"/>
  </si>
  <si>
    <t>家具・装備品</t>
    <rPh sb="0" eb="2">
      <t>カグ</t>
    </rPh>
    <rPh sb="3" eb="5">
      <t>ソウビ</t>
    </rPh>
    <rPh sb="5" eb="6">
      <t>ヒン</t>
    </rPh>
    <phoneticPr fontId="2"/>
  </si>
  <si>
    <t>パルプ・紙</t>
    <rPh sb="4" eb="5">
      <t>カミ</t>
    </rPh>
    <phoneticPr fontId="2"/>
  </si>
  <si>
    <t>化学工業</t>
    <rPh sb="0" eb="2">
      <t>カガク</t>
    </rPh>
    <rPh sb="2" eb="4">
      <t>コウギョウ</t>
    </rPh>
    <phoneticPr fontId="2"/>
  </si>
  <si>
    <t>石油・石炭</t>
    <rPh sb="0" eb="2">
      <t>セキユ</t>
    </rPh>
    <rPh sb="3" eb="5">
      <t>セキタン</t>
    </rPh>
    <phoneticPr fontId="2"/>
  </si>
  <si>
    <t>ゴム製品</t>
    <rPh sb="2" eb="4">
      <t>セイヒン</t>
    </rPh>
    <phoneticPr fontId="2"/>
  </si>
  <si>
    <t>皮　　　革</t>
    <rPh sb="0" eb="5">
      <t>ヒカク</t>
    </rPh>
    <phoneticPr fontId="2"/>
  </si>
  <si>
    <t>窯業・土石</t>
    <rPh sb="0" eb="2">
      <t>ヨウギョウ</t>
    </rPh>
    <rPh sb="3" eb="5">
      <t>ドセキ</t>
    </rPh>
    <phoneticPr fontId="2"/>
  </si>
  <si>
    <t>鉄　鋼　業</t>
    <rPh sb="0" eb="5">
      <t>テッコウギョウ</t>
    </rPh>
    <phoneticPr fontId="2"/>
  </si>
  <si>
    <t>非鉄金属</t>
    <rPh sb="0" eb="1">
      <t>ヒ</t>
    </rPh>
    <rPh sb="1" eb="2">
      <t>テツ</t>
    </rPh>
    <rPh sb="2" eb="4">
      <t>キンゾク</t>
    </rPh>
    <phoneticPr fontId="2"/>
  </si>
  <si>
    <t>金属製品</t>
    <rPh sb="0" eb="2">
      <t>キンゾク</t>
    </rPh>
    <rPh sb="2" eb="4">
      <t>セイヒン</t>
    </rPh>
    <phoneticPr fontId="2"/>
  </si>
  <si>
    <t>資料：関西電力(株)　(単位：千KWH)</t>
    <rPh sb="0" eb="2">
      <t>シリョウ</t>
    </rPh>
    <rPh sb="3" eb="5">
      <t>カンサイ</t>
    </rPh>
    <rPh sb="5" eb="7">
      <t>デンリョク</t>
    </rPh>
    <rPh sb="8" eb="9">
      <t>カブ</t>
    </rPh>
    <rPh sb="12" eb="14">
      <t>タンイ</t>
    </rPh>
    <rPh sb="15" eb="16">
      <t>セン</t>
    </rPh>
    <phoneticPr fontId="2"/>
  </si>
  <si>
    <t>需要口数(各年度末)</t>
    <rPh sb="0" eb="2">
      <t>ジュヨウ</t>
    </rPh>
    <rPh sb="2" eb="3">
      <t>クチ</t>
    </rPh>
    <rPh sb="3" eb="4">
      <t>スウ</t>
    </rPh>
    <rPh sb="5" eb="6">
      <t>カク</t>
    </rPh>
    <rPh sb="6" eb="8">
      <t>ネンド</t>
    </rPh>
    <rPh sb="8" eb="9">
      <t>マツ</t>
    </rPh>
    <phoneticPr fontId="2"/>
  </si>
  <si>
    <t>収入額(B)</t>
    <rPh sb="0" eb="3">
      <t>シュウニュウガク</t>
    </rPh>
    <phoneticPr fontId="2"/>
  </si>
  <si>
    <t>現在高</t>
    <rPh sb="0" eb="3">
      <t>ゲンザイダカ</t>
    </rPh>
    <phoneticPr fontId="2"/>
  </si>
  <si>
    <t>資料：農林業センサス　(単位：戸)</t>
    <rPh sb="0" eb="2">
      <t>シリョウ</t>
    </rPh>
    <rPh sb="3" eb="6">
      <t>ノウリンギョウ</t>
    </rPh>
    <rPh sb="12" eb="14">
      <t>タンイ</t>
    </rPh>
    <rPh sb="15" eb="16">
      <t>コ</t>
    </rPh>
    <phoneticPr fontId="2"/>
  </si>
  <si>
    <t>資料：農林業センサス　(単位：ha)</t>
    <rPh sb="0" eb="2">
      <t>シリョウ</t>
    </rPh>
    <rPh sb="3" eb="6">
      <t>ノウリンギョウ</t>
    </rPh>
    <rPh sb="12" eb="14">
      <t>タンイ</t>
    </rPh>
    <phoneticPr fontId="2"/>
  </si>
  <si>
    <t>資料：農業委員会　(単位：件・a)</t>
    <rPh sb="0" eb="2">
      <t>シリョウ</t>
    </rPh>
    <rPh sb="3" eb="5">
      <t>ノウギョウ</t>
    </rPh>
    <rPh sb="5" eb="8">
      <t>イインカイ</t>
    </rPh>
    <rPh sb="10" eb="12">
      <t>タンイ</t>
    </rPh>
    <rPh sb="13" eb="14">
      <t>ケン</t>
    </rPh>
    <phoneticPr fontId="2"/>
  </si>
  <si>
    <t>市街化調整区域の自己農地
の転用　　　　(第4条第1項)</t>
    <rPh sb="0" eb="3">
      <t>シガイカ</t>
    </rPh>
    <rPh sb="3" eb="5">
      <t>チョウセイ</t>
    </rPh>
    <rPh sb="5" eb="7">
      <t>クイキ</t>
    </rPh>
    <rPh sb="8" eb="10">
      <t>ジコ</t>
    </rPh>
    <rPh sb="10" eb="12">
      <t>ノウチ</t>
    </rPh>
    <rPh sb="14" eb="16">
      <t>テンヨウ</t>
    </rPh>
    <rPh sb="21" eb="22">
      <t>ダイ</t>
    </rPh>
    <rPh sb="23" eb="24">
      <t>ジョウ</t>
    </rPh>
    <rPh sb="24" eb="25">
      <t>ダイ</t>
    </rPh>
    <rPh sb="26" eb="27">
      <t>コウ</t>
    </rPh>
    <phoneticPr fontId="2"/>
  </si>
  <si>
    <t>凶悪犯</t>
    <rPh sb="0" eb="2">
      <t>キョウアク</t>
    </rPh>
    <rPh sb="2" eb="3">
      <t>ハン</t>
    </rPh>
    <phoneticPr fontId="2"/>
  </si>
  <si>
    <t>粗暴犯</t>
    <rPh sb="0" eb="2">
      <t>ソボウ</t>
    </rPh>
    <rPh sb="2" eb="3">
      <t>ハン</t>
    </rPh>
    <phoneticPr fontId="2"/>
  </si>
  <si>
    <t>盗犯</t>
    <rPh sb="0" eb="2">
      <t>トウハン</t>
    </rPh>
    <phoneticPr fontId="2"/>
  </si>
  <si>
    <t>知能犯</t>
    <rPh sb="0" eb="3">
      <t>チノウハン</t>
    </rPh>
    <phoneticPr fontId="2"/>
  </si>
  <si>
    <t>風俗犯</t>
    <rPh sb="0" eb="2">
      <t>フウゾク</t>
    </rPh>
    <rPh sb="2" eb="3">
      <t>ハン</t>
    </rPh>
    <phoneticPr fontId="2"/>
  </si>
  <si>
    <t>資料：選挙管理委員会</t>
  </si>
  <si>
    <t>小　南</t>
    <rPh sb="0" eb="1">
      <t>ショウ</t>
    </rPh>
    <rPh sb="2" eb="3">
      <t>ミナミ</t>
    </rPh>
    <phoneticPr fontId="2"/>
  </si>
  <si>
    <t>自動車・自転車</t>
    <rPh sb="0" eb="3">
      <t>ジドウシャ</t>
    </rPh>
    <rPh sb="4" eb="7">
      <t>ジテンシャ</t>
    </rPh>
    <phoneticPr fontId="2"/>
  </si>
  <si>
    <t>家具・じゅう器・
家庭用機械器具</t>
    <rPh sb="0" eb="2">
      <t>カグ</t>
    </rPh>
    <rPh sb="6" eb="7">
      <t>キ</t>
    </rPh>
    <rPh sb="9" eb="12">
      <t>カテイヨウ</t>
    </rPh>
    <rPh sb="12" eb="14">
      <t>キカイ</t>
    </rPh>
    <rPh sb="14" eb="16">
      <t>キグ</t>
    </rPh>
    <phoneticPr fontId="2"/>
  </si>
  <si>
    <t>区　　　　　　　　分</t>
    <rPh sb="0" eb="10">
      <t>クブン</t>
    </rPh>
    <phoneticPr fontId="2"/>
  </si>
  <si>
    <t>各種商品</t>
    <rPh sb="0" eb="2">
      <t>カクシュ</t>
    </rPh>
    <rPh sb="2" eb="4">
      <t>ショウヒン</t>
    </rPh>
    <phoneticPr fontId="2"/>
  </si>
  <si>
    <t>繊維・衣服等</t>
    <rPh sb="0" eb="2">
      <t>センイ</t>
    </rPh>
    <rPh sb="3" eb="5">
      <t>イフク</t>
    </rPh>
    <rPh sb="5" eb="6">
      <t>トウ</t>
    </rPh>
    <phoneticPr fontId="2"/>
  </si>
  <si>
    <t>(昭和54)年</t>
  </si>
  <si>
    <t>中主町民憲章を制定</t>
  </si>
  <si>
    <t>町民グラウンド完成</t>
  </si>
  <si>
    <t>児童館完成</t>
  </si>
  <si>
    <t>野洲川放水路(新川)通水</t>
  </si>
  <si>
    <t>公共下水道事業着手</t>
  </si>
  <si>
    <t>(昭和55)年</t>
  </si>
  <si>
    <t>農村総合整備モデル事業着工</t>
  </si>
  <si>
    <t>中主町文化協会設立</t>
  </si>
  <si>
    <t>(昭和56)年</t>
  </si>
  <si>
    <t>Ｂ＆Ｇ中主海洋センター体育館完成</t>
  </si>
  <si>
    <t>吉地・西河原地区土地区画整理事業着手</t>
  </si>
  <si>
    <t>平成２０年</t>
    <rPh sb="0" eb="2">
      <t>ヘイセイ</t>
    </rPh>
    <rPh sb="4" eb="5">
      <t>ネン</t>
    </rPh>
    <phoneticPr fontId="2"/>
  </si>
  <si>
    <t>舗装率(舗装道路延長÷全道路延長×100)。</t>
    <rPh sb="0" eb="2">
      <t>ホソウ</t>
    </rPh>
    <rPh sb="2" eb="3">
      <t>リツ</t>
    </rPh>
    <rPh sb="4" eb="6">
      <t>ホソウ</t>
    </rPh>
    <rPh sb="6" eb="8">
      <t>ドウロ</t>
    </rPh>
    <rPh sb="8" eb="10">
      <t>エンチョウ</t>
    </rPh>
    <rPh sb="11" eb="12">
      <t>ゼン</t>
    </rPh>
    <rPh sb="12" eb="14">
      <t>ドウロ</t>
    </rPh>
    <rPh sb="14" eb="16">
      <t>エンチョウ</t>
    </rPh>
    <phoneticPr fontId="2"/>
  </si>
  <si>
    <t>中主小学校新校舎完成</t>
  </si>
  <si>
    <t>兵主太鼓保存会結成</t>
  </si>
  <si>
    <t>町営あやめ浜水泳場オープン</t>
  </si>
  <si>
    <t>中主地区圃場整備事業完了</t>
  </si>
  <si>
    <t>(昭和62)年</t>
  </si>
  <si>
    <t>６１年前の絵画・書が里帰り(ポートランド市から)</t>
  </si>
  <si>
    <t>中学校にパソコン４５台を導入し、コンピュータ教育開始</t>
  </si>
  <si>
    <t>(昭和63)年</t>
  </si>
  <si>
    <t>農業集落排水事業(農村下水)着手</t>
  </si>
  <si>
    <t>庁舎</t>
    <rPh sb="0" eb="2">
      <t>チョウシャ</t>
    </rPh>
    <phoneticPr fontId="2"/>
  </si>
  <si>
    <t>積立金</t>
    <rPh sb="0" eb="2">
      <t>ツミタテ</t>
    </rPh>
    <rPh sb="2" eb="3">
      <t>キン</t>
    </rPh>
    <phoneticPr fontId="2"/>
  </si>
  <si>
    <t>昭和44年度</t>
    <rPh sb="0" eb="2">
      <t>ショウワ</t>
    </rPh>
    <rPh sb="4" eb="5">
      <t>ネン</t>
    </rPh>
    <rPh sb="5" eb="6">
      <t>ド</t>
    </rPh>
    <phoneticPr fontId="2"/>
  </si>
  <si>
    <t>琵 琶 湖</t>
    <rPh sb="0" eb="1">
      <t>ビ</t>
    </rPh>
    <rPh sb="2" eb="3">
      <t>ワ</t>
    </rPh>
    <rPh sb="4" eb="5">
      <t>ミズウミ</t>
    </rPh>
    <phoneticPr fontId="2"/>
  </si>
  <si>
    <t>支比率</t>
    <rPh sb="0" eb="1">
      <t>ササ</t>
    </rPh>
    <rPh sb="1" eb="3">
      <t>ヒリツ</t>
    </rPh>
    <phoneticPr fontId="2"/>
  </si>
  <si>
    <t>負担比率</t>
    <rPh sb="0" eb="2">
      <t>フタン</t>
    </rPh>
    <rPh sb="2" eb="4">
      <t>ヒリツ</t>
    </rPh>
    <phoneticPr fontId="2"/>
  </si>
  <si>
    <t>(過去3年平均)</t>
    <rPh sb="1" eb="3">
      <t>カコ</t>
    </rPh>
    <rPh sb="4" eb="5">
      <t>ネン</t>
    </rPh>
    <rPh sb="5" eb="7">
      <t>ヘイキン</t>
    </rPh>
    <phoneticPr fontId="2"/>
  </si>
  <si>
    <t>歳入歳出</t>
    <rPh sb="0" eb="2">
      <t>サイニュウ</t>
    </rPh>
    <rPh sb="2" eb="4">
      <t>サイシュツ</t>
    </rPh>
    <phoneticPr fontId="2"/>
  </si>
  <si>
    <t>翌年度へ繰越</t>
    <rPh sb="0" eb="3">
      <t>ヨクネンド</t>
    </rPh>
    <rPh sb="4" eb="6">
      <t>クリコ</t>
    </rPh>
    <phoneticPr fontId="2"/>
  </si>
  <si>
    <t>差引額</t>
    <rPh sb="0" eb="3">
      <t>サシヒキガク</t>
    </rPh>
    <phoneticPr fontId="2"/>
  </si>
  <si>
    <t>すべき財源</t>
    <rPh sb="3" eb="5">
      <t>ザイゲン</t>
    </rPh>
    <phoneticPr fontId="2"/>
  </si>
  <si>
    <t>実質単年度</t>
    <rPh sb="0" eb="2">
      <t>ジッシツ</t>
    </rPh>
    <rPh sb="2" eb="5">
      <t>タンネンド</t>
    </rPh>
    <phoneticPr fontId="2"/>
  </si>
  <si>
    <t>取りくずし額</t>
    <rPh sb="0" eb="2">
      <t>トリクズ</t>
    </rPh>
    <rPh sb="5" eb="6">
      <t>ガク</t>
    </rPh>
    <phoneticPr fontId="2"/>
  </si>
  <si>
    <t>収支</t>
    <rPh sb="0" eb="2">
      <t>シュウシ</t>
    </rPh>
    <phoneticPr fontId="2"/>
  </si>
  <si>
    <t>収入額</t>
    <rPh sb="0" eb="3">
      <t>シュウニュウガク</t>
    </rPh>
    <phoneticPr fontId="2"/>
  </si>
  <si>
    <t>収入額</t>
    <rPh sb="0" eb="2">
      <t>シュウニュウ</t>
    </rPh>
    <rPh sb="2" eb="3">
      <t>ガク</t>
    </rPh>
    <phoneticPr fontId="6"/>
  </si>
  <si>
    <t>平成21年度</t>
    <rPh sb="0" eb="2">
      <t>ヘイセイ</t>
    </rPh>
    <rPh sb="4" eb="5">
      <t>ネン</t>
    </rPh>
    <rPh sb="5" eb="6">
      <t>ド</t>
    </rPh>
    <phoneticPr fontId="2"/>
  </si>
  <si>
    <r>
      <t xml:space="preserve">放火
</t>
    </r>
    <r>
      <rPr>
        <sz val="7"/>
        <rFont val="ＭＳ 明朝"/>
        <family val="1"/>
        <charset val="128"/>
      </rPr>
      <t>（放火の疑い）</t>
    </r>
    <rPh sb="0" eb="2">
      <t>ホウカ</t>
    </rPh>
    <rPh sb="4" eb="6">
      <t>ホウカ</t>
    </rPh>
    <rPh sb="7" eb="8">
      <t>ウタガ</t>
    </rPh>
    <phoneticPr fontId="2"/>
  </si>
  <si>
    <t>(単位：人)</t>
    <rPh sb="1" eb="3">
      <t>タンイ</t>
    </rPh>
    <rPh sb="4" eb="5">
      <t>ニン</t>
    </rPh>
    <phoneticPr fontId="2"/>
  </si>
  <si>
    <t>婚姻
(組)</t>
    <rPh sb="0" eb="2">
      <t>コンイン</t>
    </rPh>
    <rPh sb="4" eb="5">
      <t>クミ</t>
    </rPh>
    <phoneticPr fontId="2"/>
  </si>
  <si>
    <t>離婚
(組)</t>
    <rPh sb="0" eb="2">
      <t>リコン</t>
    </rPh>
    <rPh sb="4" eb="5">
      <t>クミ</t>
    </rPh>
    <phoneticPr fontId="2"/>
  </si>
  <si>
    <t>資料：住民基本台帳(単位：人・％)</t>
    <rPh sb="0" eb="2">
      <t>シリョウ</t>
    </rPh>
    <rPh sb="3" eb="5">
      <t>ジュウミン</t>
    </rPh>
    <rPh sb="5" eb="7">
      <t>キホン</t>
    </rPh>
    <rPh sb="7" eb="9">
      <t>ダイチョウ</t>
    </rPh>
    <phoneticPr fontId="2"/>
  </si>
  <si>
    <t>下流端</t>
    <rPh sb="0" eb="2">
      <t>カリュウ</t>
    </rPh>
    <rPh sb="2" eb="3">
      <t>ハ</t>
    </rPh>
    <phoneticPr fontId="2"/>
  </si>
  <si>
    <t>野洲市木部字コモ川2318番地先</t>
    <rPh sb="0" eb="2">
      <t>ヤス</t>
    </rPh>
    <rPh sb="2" eb="3">
      <t>シ</t>
    </rPh>
    <rPh sb="3" eb="5">
      <t>キベ</t>
    </rPh>
    <rPh sb="5" eb="6">
      <t>ジ</t>
    </rPh>
    <rPh sb="8" eb="9">
      <t>カワ</t>
    </rPh>
    <rPh sb="13" eb="15">
      <t>バンチ</t>
    </rPh>
    <rPh sb="15" eb="16">
      <t>サキ</t>
    </rPh>
    <phoneticPr fontId="2"/>
  </si>
  <si>
    <t>南　櫻</t>
    <rPh sb="0" eb="1">
      <t>ミナミ</t>
    </rPh>
    <rPh sb="2" eb="3">
      <t>サクラ</t>
    </rPh>
    <phoneticPr fontId="2"/>
  </si>
  <si>
    <t>資料：東消防署　(単位：件)</t>
    <rPh sb="0" eb="2">
      <t>シリョウ</t>
    </rPh>
    <rPh sb="3" eb="4">
      <t>ヒガシ</t>
    </rPh>
    <rPh sb="4" eb="7">
      <t>ショウボウショ</t>
    </rPh>
    <rPh sb="9" eb="11">
      <t>タンイ</t>
    </rPh>
    <rPh sb="12" eb="13">
      <t>ケン</t>
    </rPh>
    <phoneticPr fontId="2"/>
  </si>
  <si>
    <t>年　次</t>
    <rPh sb="0" eb="1">
      <t>トシ</t>
    </rPh>
    <rPh sb="2" eb="3">
      <t>ツギ</t>
    </rPh>
    <phoneticPr fontId="2"/>
  </si>
  <si>
    <t>風呂かまど</t>
    <rPh sb="0" eb="2">
      <t>フロ</t>
    </rPh>
    <phoneticPr fontId="2"/>
  </si>
  <si>
    <t>溶接火花</t>
    <rPh sb="0" eb="2">
      <t>ヨウセツ</t>
    </rPh>
    <rPh sb="2" eb="4">
      <t>ヒバナ</t>
    </rPh>
    <phoneticPr fontId="2"/>
  </si>
  <si>
    <t>1月</t>
    <rPh sb="1" eb="2">
      <t>ツキ</t>
    </rPh>
    <phoneticPr fontId="2"/>
  </si>
  <si>
    <t>2月</t>
    <rPh sb="1" eb="2">
      <t>ツキ</t>
    </rPh>
    <phoneticPr fontId="2"/>
  </si>
  <si>
    <t>3月</t>
  </si>
  <si>
    <t>4月</t>
  </si>
  <si>
    <t>5月</t>
  </si>
  <si>
    <t>6月</t>
  </si>
  <si>
    <t>7月</t>
  </si>
  <si>
    <t>8月</t>
  </si>
  <si>
    <t>9月</t>
  </si>
  <si>
    <t>10月</t>
  </si>
  <si>
    <t>11月</t>
  </si>
  <si>
    <t>12月</t>
  </si>
  <si>
    <t>Ｘ</t>
  </si>
  <si>
    <t>３９．用途別配水量</t>
    <rPh sb="3" eb="5">
      <t>ヨウト</t>
    </rPh>
    <rPh sb="5" eb="6">
      <t>ベツ</t>
    </rPh>
    <rPh sb="6" eb="8">
      <t>ハイスイ</t>
    </rPh>
    <rPh sb="8" eb="9">
      <t>リョウ</t>
    </rPh>
    <phoneticPr fontId="2"/>
  </si>
  <si>
    <t>４０．下水道普及状況</t>
    <rPh sb="3" eb="6">
      <t>ゲスイドウ</t>
    </rPh>
    <rPh sb="6" eb="8">
      <t>フキュウ</t>
    </rPh>
    <rPh sb="8" eb="10">
      <t>ジョウキョウ</t>
    </rPh>
    <phoneticPr fontId="2"/>
  </si>
  <si>
    <t>４１．都市計画区域の用途別面積</t>
    <rPh sb="3" eb="4">
      <t>ト</t>
    </rPh>
    <rPh sb="4" eb="5">
      <t>シ</t>
    </rPh>
    <rPh sb="5" eb="7">
      <t>ケイカク</t>
    </rPh>
    <rPh sb="7" eb="9">
      <t>クイキ</t>
    </rPh>
    <rPh sb="10" eb="12">
      <t>ヨウト</t>
    </rPh>
    <rPh sb="12" eb="13">
      <t>ベツ</t>
    </rPh>
    <rPh sb="13" eb="15">
      <t>メンセキ</t>
    </rPh>
    <phoneticPr fontId="2"/>
  </si>
  <si>
    <t>４２．市営住宅の状況</t>
    <rPh sb="3" eb="5">
      <t>シエイ</t>
    </rPh>
    <rPh sb="5" eb="7">
      <t>ジュウタク</t>
    </rPh>
    <rPh sb="8" eb="10">
      <t>ジョウキョウ</t>
    </rPh>
    <phoneticPr fontId="2"/>
  </si>
  <si>
    <t>地方債許可制限比率</t>
    <rPh sb="0" eb="3">
      <t>チホウサイ</t>
    </rPh>
    <rPh sb="3" eb="6">
      <t>キョカセイ</t>
    </rPh>
    <rPh sb="6" eb="7">
      <t>ゲン</t>
    </rPh>
    <rPh sb="7" eb="9">
      <t>ヒリツ</t>
    </rPh>
    <phoneticPr fontId="2"/>
  </si>
  <si>
    <t>需要額(A)</t>
    <rPh sb="0" eb="3">
      <t>ジュヨウガク</t>
    </rPh>
    <phoneticPr fontId="2"/>
  </si>
  <si>
    <t>人口(人)</t>
    <rPh sb="0" eb="2">
      <t>ジンコウ</t>
    </rPh>
    <rPh sb="3" eb="4">
      <t>ヒト</t>
    </rPh>
    <phoneticPr fontId="2"/>
  </si>
  <si>
    <t>物件費</t>
    <rPh sb="0" eb="2">
      <t>ブッケン</t>
    </rPh>
    <rPh sb="2" eb="3">
      <t>ヒ</t>
    </rPh>
    <phoneticPr fontId="2"/>
  </si>
  <si>
    <t>道路の延長には橋梁の延長を含む。</t>
    <rPh sb="0" eb="2">
      <t>ドウロ</t>
    </rPh>
    <rPh sb="3" eb="5">
      <t>エンチョウ</t>
    </rPh>
    <rPh sb="7" eb="8">
      <t>ハシ</t>
    </rPh>
    <rPh sb="8" eb="9">
      <t>ハリ</t>
    </rPh>
    <rPh sb="10" eb="12">
      <t>エンチョウ</t>
    </rPh>
    <rPh sb="13" eb="14">
      <t>フク</t>
    </rPh>
    <phoneticPr fontId="2"/>
  </si>
  <si>
    <t>天ぷら鍋放置</t>
    <rPh sb="0" eb="1">
      <t>テン</t>
    </rPh>
    <rPh sb="3" eb="4">
      <t>ナベ</t>
    </rPh>
    <rPh sb="4" eb="6">
      <t>ホウチ</t>
    </rPh>
    <phoneticPr fontId="2"/>
  </si>
  <si>
    <t>衝突発火</t>
    <rPh sb="0" eb="2">
      <t>ショウトツ</t>
    </rPh>
    <rPh sb="2" eb="4">
      <t>ハッカ</t>
    </rPh>
    <phoneticPr fontId="2"/>
  </si>
  <si>
    <t>火遊び</t>
    <rPh sb="0" eb="2">
      <t>ヒアソ</t>
    </rPh>
    <phoneticPr fontId="2"/>
  </si>
  <si>
    <t>屋内配線</t>
    <rPh sb="0" eb="2">
      <t>オクナイ</t>
    </rPh>
    <rPh sb="2" eb="4">
      <t>ハイセン</t>
    </rPh>
    <phoneticPr fontId="2"/>
  </si>
  <si>
    <t>たき火</t>
    <rPh sb="2" eb="3">
      <t>ビ</t>
    </rPh>
    <phoneticPr fontId="2"/>
  </si>
  <si>
    <t>総　　　　　　　数</t>
    <rPh sb="0" eb="1">
      <t>フサ</t>
    </rPh>
    <rPh sb="8" eb="9">
      <t>カズ</t>
    </rPh>
    <phoneticPr fontId="2"/>
  </si>
  <si>
    <t>卸　売　業　計</t>
    <rPh sb="0" eb="1">
      <t>オロシ</t>
    </rPh>
    <rPh sb="2" eb="3">
      <t>バイ</t>
    </rPh>
    <rPh sb="4" eb="5">
      <t>ギョウ</t>
    </rPh>
    <rPh sb="6" eb="7">
      <t>ケイ</t>
    </rPh>
    <phoneticPr fontId="2"/>
  </si>
  <si>
    <t>小　売　業　計</t>
    <rPh sb="0" eb="1">
      <t>ショウ</t>
    </rPh>
    <rPh sb="2" eb="3">
      <t>バイ</t>
    </rPh>
    <rPh sb="4" eb="5">
      <t>ギョウ</t>
    </rPh>
    <rPh sb="6" eb="7">
      <t>ケイ</t>
    </rPh>
    <phoneticPr fontId="2"/>
  </si>
  <si>
    <t>平成 6年</t>
    <rPh sb="0" eb="2">
      <t>ヘイセイ</t>
    </rPh>
    <rPh sb="4" eb="5">
      <t>ネン</t>
    </rPh>
    <phoneticPr fontId="2"/>
  </si>
  <si>
    <t>平成 9年</t>
    <rPh sb="0" eb="2">
      <t>ヘイセイ</t>
    </rPh>
    <rPh sb="4" eb="5">
      <t>ネン</t>
    </rPh>
    <phoneticPr fontId="2"/>
  </si>
  <si>
    <t>平成　9年</t>
    <rPh sb="0" eb="2">
      <t>ヘイセイ</t>
    </rPh>
    <rPh sb="4" eb="5">
      <t>ネン</t>
    </rPh>
    <phoneticPr fontId="2"/>
  </si>
  <si>
    <t>総　　　　　　　　　　　　　　　　　　　　数</t>
    <rPh sb="0" eb="1">
      <t>フサ</t>
    </rPh>
    <rPh sb="21" eb="22">
      <t>カズ</t>
    </rPh>
    <phoneticPr fontId="2"/>
  </si>
  <si>
    <t>３４．工業用地および工業用水使用量の推移(従業員３０人以上の事業所)</t>
    <rPh sb="3" eb="5">
      <t>コウギョウ</t>
    </rPh>
    <rPh sb="5" eb="7">
      <t>ヨウチ</t>
    </rPh>
    <rPh sb="10" eb="12">
      <t>コウギョウ</t>
    </rPh>
    <rPh sb="12" eb="14">
      <t>ヨウスイ</t>
    </rPh>
    <rPh sb="14" eb="16">
      <t>シヨウリョウ</t>
    </rPh>
    <rPh sb="16" eb="17">
      <t>リョウ</t>
    </rPh>
    <rPh sb="18" eb="20">
      <t>スイイ</t>
    </rPh>
    <rPh sb="21" eb="24">
      <t>ジュウギョウイン</t>
    </rPh>
    <rPh sb="26" eb="27">
      <t>ニン</t>
    </rPh>
    <rPh sb="27" eb="29">
      <t>イジョウ</t>
    </rPh>
    <rPh sb="30" eb="33">
      <t>ジギョウショ</t>
    </rPh>
    <phoneticPr fontId="2"/>
  </si>
  <si>
    <t>特別土地保有税</t>
    <rPh sb="0" eb="4">
      <t>トクベツトチ</t>
    </rPh>
    <rPh sb="4" eb="7">
      <t>ホユウゼイ</t>
    </rPh>
    <phoneticPr fontId="2"/>
  </si>
  <si>
    <t>保有分</t>
    <rPh sb="0" eb="3">
      <t>ホユウブン</t>
    </rPh>
    <phoneticPr fontId="2"/>
  </si>
  <si>
    <t>野洲市北字坂560番地先</t>
    <rPh sb="0" eb="2">
      <t>ヤス</t>
    </rPh>
    <rPh sb="2" eb="3">
      <t>シ</t>
    </rPh>
    <rPh sb="3" eb="4">
      <t>キタ</t>
    </rPh>
    <rPh sb="4" eb="5">
      <t>ジ</t>
    </rPh>
    <rPh sb="5" eb="6">
      <t>サカ</t>
    </rPh>
    <rPh sb="9" eb="11">
      <t>バンチ</t>
    </rPh>
    <rPh sb="11" eb="12">
      <t>サキ</t>
    </rPh>
    <phoneticPr fontId="2"/>
  </si>
  <si>
    <t>家棟川への流入点</t>
    <rPh sb="0" eb="1">
      <t>イエ</t>
    </rPh>
    <rPh sb="1" eb="2">
      <t>ムネ</t>
    </rPh>
    <rPh sb="2" eb="3">
      <t>カワ</t>
    </rPh>
    <rPh sb="5" eb="7">
      <t>リュウニュウ</t>
    </rPh>
    <rPh sb="7" eb="8">
      <t>テン</t>
    </rPh>
    <phoneticPr fontId="2"/>
  </si>
  <si>
    <t>再生資源</t>
    <rPh sb="0" eb="2">
      <t>サイセイ</t>
    </rPh>
    <rPh sb="2" eb="4">
      <t>シゲン</t>
    </rPh>
    <phoneticPr fontId="2"/>
  </si>
  <si>
    <t>自動車</t>
    <rPh sb="0" eb="3">
      <t>ジドウシャ</t>
    </rPh>
    <phoneticPr fontId="2"/>
  </si>
  <si>
    <t>電気機械器具</t>
    <rPh sb="0" eb="2">
      <t>デンキ</t>
    </rPh>
    <rPh sb="2" eb="4">
      <t>キカイ</t>
    </rPh>
    <rPh sb="4" eb="6">
      <t>キグ</t>
    </rPh>
    <phoneticPr fontId="2"/>
  </si>
  <si>
    <t>その他機械器具</t>
    <rPh sb="0" eb="3">
      <t>ソノタ</t>
    </rPh>
    <rPh sb="3" eb="5">
      <t>キカイ</t>
    </rPh>
    <rPh sb="5" eb="7">
      <t>キグ</t>
    </rPh>
    <phoneticPr fontId="2"/>
  </si>
  <si>
    <t>家具・建具・じゅう器等</t>
    <rPh sb="0" eb="2">
      <t>カグ</t>
    </rPh>
    <rPh sb="3" eb="5">
      <t>タテグ</t>
    </rPh>
    <rPh sb="9" eb="10">
      <t>キ</t>
    </rPh>
    <rPh sb="10" eb="11">
      <t>トウ</t>
    </rPh>
    <phoneticPr fontId="2"/>
  </si>
  <si>
    <t>医薬品・化粧品等</t>
    <rPh sb="0" eb="3">
      <t>イヤクヒン</t>
    </rPh>
    <rPh sb="4" eb="7">
      <t>ケショウヒン</t>
    </rPh>
    <rPh sb="7" eb="8">
      <t>トウ</t>
    </rPh>
    <phoneticPr fontId="2"/>
  </si>
  <si>
    <t>他に分類されない卸売業</t>
    <rPh sb="0" eb="1">
      <t>タ</t>
    </rPh>
    <rPh sb="2" eb="4">
      <t>ブンルイ</t>
    </rPh>
    <rPh sb="8" eb="11">
      <t>オロシウリギョウ</t>
    </rPh>
    <phoneticPr fontId="2"/>
  </si>
  <si>
    <t>織物・衣服・身の回り品</t>
    <rPh sb="0" eb="2">
      <t>オリモノ</t>
    </rPh>
    <rPh sb="3" eb="5">
      <t>イフク</t>
    </rPh>
    <rPh sb="6" eb="9">
      <t>ミノマワ</t>
    </rPh>
    <rPh sb="10" eb="11">
      <t>ヒン</t>
    </rPh>
    <phoneticPr fontId="2"/>
  </si>
  <si>
    <t>呉服・服地・寝具</t>
    <rPh sb="0" eb="2">
      <t>ゴフク</t>
    </rPh>
    <rPh sb="3" eb="5">
      <t>フクジ</t>
    </rPh>
    <rPh sb="6" eb="8">
      <t>シング</t>
    </rPh>
    <phoneticPr fontId="2"/>
  </si>
  <si>
    <t>男子服</t>
    <rPh sb="0" eb="2">
      <t>ダンシ</t>
    </rPh>
    <rPh sb="2" eb="3">
      <t>フク</t>
    </rPh>
    <phoneticPr fontId="2"/>
  </si>
  <si>
    <t>婦人・子供服</t>
    <rPh sb="0" eb="2">
      <t>フジン</t>
    </rPh>
    <rPh sb="3" eb="5">
      <t>コドモ</t>
    </rPh>
    <rPh sb="5" eb="6">
      <t>フク</t>
    </rPh>
    <phoneticPr fontId="2"/>
  </si>
  <si>
    <t>野洲市比江字五の坪591番地先</t>
    <rPh sb="0" eb="2">
      <t>ヤス</t>
    </rPh>
    <rPh sb="2" eb="3">
      <t>シ</t>
    </rPh>
    <rPh sb="3" eb="4">
      <t>ヒ</t>
    </rPh>
    <rPh sb="4" eb="5">
      <t>エ</t>
    </rPh>
    <rPh sb="5" eb="6">
      <t>ジ</t>
    </rPh>
    <rPh sb="6" eb="7">
      <t>ゴ</t>
    </rPh>
    <rPh sb="8" eb="9">
      <t>ツボ</t>
    </rPh>
    <rPh sb="12" eb="14">
      <t>バンチ</t>
    </rPh>
    <rPh sb="14" eb="15">
      <t>サキ</t>
    </rPh>
    <phoneticPr fontId="2"/>
  </si>
  <si>
    <t>家棟川への合流点</t>
    <rPh sb="0" eb="1">
      <t>ヤ</t>
    </rPh>
    <rPh sb="1" eb="2">
      <t>ムネ</t>
    </rPh>
    <rPh sb="2" eb="3">
      <t>カワ</t>
    </rPh>
    <rPh sb="5" eb="7">
      <t>ゴウリュウ</t>
    </rPh>
    <rPh sb="7" eb="8">
      <t>テン</t>
    </rPh>
    <phoneticPr fontId="2"/>
  </si>
  <si>
    <t>「絹本著色熊野曼荼羅図」と「西河原遺跡群出土木簡」が県指定文化財に</t>
    <rPh sb="1" eb="11">
      <t>けんぽんちゃくしょくくまのまんだらず</t>
    </rPh>
    <rPh sb="14" eb="24">
      <t>にしがわらいせきぐんしゅつどもっかん</t>
    </rPh>
    <phoneticPr fontId="2" type="Hiragana" alignment="distributed"/>
  </si>
  <si>
    <t>野洲市中北字上西浦496番地の1地先</t>
    <rPh sb="0" eb="2">
      <t>ヤス</t>
    </rPh>
    <rPh sb="2" eb="3">
      <t>シ</t>
    </rPh>
    <rPh sb="3" eb="4">
      <t>ナカ</t>
    </rPh>
    <rPh sb="4" eb="5">
      <t>キタ</t>
    </rPh>
    <rPh sb="5" eb="6">
      <t>ジ</t>
    </rPh>
    <rPh sb="6" eb="7">
      <t>ウエ</t>
    </rPh>
    <rPh sb="7" eb="8">
      <t>ニシ</t>
    </rPh>
    <rPh sb="8" eb="9">
      <t>ウラ</t>
    </rPh>
    <rPh sb="12" eb="14">
      <t>バンチ</t>
    </rPh>
    <rPh sb="16" eb="17">
      <t>チ</t>
    </rPh>
    <rPh sb="17" eb="18">
      <t>サキ</t>
    </rPh>
    <phoneticPr fontId="2"/>
  </si>
  <si>
    <t>野洲市中北字上西浦500番地の1地先</t>
    <rPh sb="0" eb="2">
      <t>ヤス</t>
    </rPh>
    <rPh sb="2" eb="3">
      <t>シ</t>
    </rPh>
    <rPh sb="3" eb="4">
      <t>ナカ</t>
    </rPh>
    <rPh sb="4" eb="5">
      <t>キタ</t>
    </rPh>
    <rPh sb="5" eb="6">
      <t>ジ</t>
    </rPh>
    <rPh sb="6" eb="7">
      <t>ウエ</t>
    </rPh>
    <rPh sb="7" eb="8">
      <t>ニシ</t>
    </rPh>
    <rPh sb="8" eb="9">
      <t>ウラ</t>
    </rPh>
    <rPh sb="12" eb="14">
      <t>バンチ</t>
    </rPh>
    <rPh sb="16" eb="17">
      <t>チ</t>
    </rPh>
    <rPh sb="17" eb="18">
      <t>サキ</t>
    </rPh>
    <phoneticPr fontId="2"/>
  </si>
  <si>
    <t>新川への合流地点</t>
    <rPh sb="0" eb="2">
      <t>シンカワ</t>
    </rPh>
    <rPh sb="4" eb="6">
      <t>ゴウリュウ</t>
    </rPh>
    <rPh sb="6" eb="8">
      <t>チテン</t>
    </rPh>
    <phoneticPr fontId="2"/>
  </si>
  <si>
    <t>７０．図書館利用状況（平成24年度月別個人貸出状況）</t>
    <rPh sb="3" eb="6">
      <t>トショカン</t>
    </rPh>
    <rPh sb="6" eb="8">
      <t>リヨウ</t>
    </rPh>
    <rPh sb="8" eb="10">
      <t>ジョウキョウ</t>
    </rPh>
    <rPh sb="11" eb="13">
      <t>ヘイセイ</t>
    </rPh>
    <rPh sb="15" eb="17">
      <t>ネンド</t>
    </rPh>
    <rPh sb="17" eb="19">
      <t>ツキベツ</t>
    </rPh>
    <rPh sb="19" eb="21">
      <t>コジン</t>
    </rPh>
    <rPh sb="21" eb="23">
      <t>カシダシ</t>
    </rPh>
    <rPh sb="23" eb="25">
      <t>ジョウキョウ</t>
    </rPh>
    <phoneticPr fontId="2"/>
  </si>
  <si>
    <t>７１．図書館利用状況（平成24年度利用者区分別登録状況）</t>
    <rPh sb="3" eb="6">
      <t>トショカン</t>
    </rPh>
    <rPh sb="6" eb="8">
      <t>リヨウ</t>
    </rPh>
    <rPh sb="8" eb="10">
      <t>ジョウキョウ</t>
    </rPh>
    <rPh sb="11" eb="13">
      <t>ヘイセイ</t>
    </rPh>
    <rPh sb="15" eb="17">
      <t>ネンド</t>
    </rPh>
    <rPh sb="17" eb="20">
      <t>リヨウシャ</t>
    </rPh>
    <rPh sb="20" eb="21">
      <t>ク</t>
    </rPh>
    <rPh sb="21" eb="23">
      <t>ブンベツ</t>
    </rPh>
    <rPh sb="23" eb="25">
      <t>トウロク</t>
    </rPh>
    <rPh sb="25" eb="27">
      <t>ジョウキョウ</t>
    </rPh>
    <phoneticPr fontId="2"/>
  </si>
  <si>
    <t>７２．図書館利用状況（平成24年度地区別登録状況）</t>
    <rPh sb="3" eb="6">
      <t>トショカン</t>
    </rPh>
    <rPh sb="6" eb="8">
      <t>リヨウ</t>
    </rPh>
    <rPh sb="8" eb="10">
      <t>ジョウキョウ</t>
    </rPh>
    <rPh sb="11" eb="13">
      <t>ヘイセイ</t>
    </rPh>
    <rPh sb="15" eb="17">
      <t>ネンド</t>
    </rPh>
    <rPh sb="17" eb="19">
      <t>チク</t>
    </rPh>
    <rPh sb="19" eb="20">
      <t>ベツ</t>
    </rPh>
    <rPh sb="20" eb="22">
      <t>トウロク</t>
    </rPh>
    <rPh sb="22" eb="24">
      <t>ジョウキョウ</t>
    </rPh>
    <phoneticPr fontId="2"/>
  </si>
  <si>
    <t>７３．図書館利用状況（平成24年度分野別蔵書冊数）</t>
    <rPh sb="3" eb="6">
      <t>トショカン</t>
    </rPh>
    <rPh sb="6" eb="8">
      <t>リヨウ</t>
    </rPh>
    <rPh sb="8" eb="10">
      <t>ジョウキョウ</t>
    </rPh>
    <rPh sb="11" eb="13">
      <t>ヘイセイ</t>
    </rPh>
    <rPh sb="15" eb="17">
      <t>ネンド</t>
    </rPh>
    <rPh sb="17" eb="19">
      <t>ブンヤ</t>
    </rPh>
    <rPh sb="19" eb="20">
      <t>ベツ</t>
    </rPh>
    <rPh sb="20" eb="22">
      <t>ゾウショ</t>
    </rPh>
    <rPh sb="22" eb="24">
      <t>サッスウ</t>
    </rPh>
    <phoneticPr fontId="2"/>
  </si>
  <si>
    <t>-</t>
    <phoneticPr fontId="2"/>
  </si>
  <si>
    <t>平成24年度</t>
    <rPh sb="0" eb="2">
      <t>ヘイセイ</t>
    </rPh>
    <phoneticPr fontId="2"/>
  </si>
  <si>
    <t>平成24年度</t>
    <rPh sb="0" eb="2">
      <t>ヘイセイ</t>
    </rPh>
    <phoneticPr fontId="6"/>
  </si>
  <si>
    <t>(１)準用河川</t>
    <rPh sb="3" eb="5">
      <t>ジュンヨウ</t>
    </rPh>
    <rPh sb="5" eb="7">
      <t>カセン</t>
    </rPh>
    <phoneticPr fontId="2"/>
  </si>
  <si>
    <t>野洲市小篠原字宇立265番地先</t>
    <rPh sb="0" eb="2">
      <t>ヤス</t>
    </rPh>
    <rPh sb="2" eb="3">
      <t>シ</t>
    </rPh>
    <rPh sb="3" eb="4">
      <t>コ</t>
    </rPh>
    <rPh sb="4" eb="5">
      <t>シノ</t>
    </rPh>
    <rPh sb="5" eb="6">
      <t>ハラ</t>
    </rPh>
    <rPh sb="6" eb="7">
      <t>ジ</t>
    </rPh>
    <rPh sb="7" eb="8">
      <t>ウ</t>
    </rPh>
    <rPh sb="8" eb="9">
      <t>リツ</t>
    </rPh>
    <rPh sb="12" eb="14">
      <t>バンチ</t>
    </rPh>
    <rPh sb="14" eb="15">
      <t>サキ</t>
    </rPh>
    <phoneticPr fontId="2"/>
  </si>
  <si>
    <t>童子川への合流点</t>
    <rPh sb="0" eb="2">
      <t>ドウジ</t>
    </rPh>
    <rPh sb="2" eb="3">
      <t>カワ</t>
    </rPh>
    <rPh sb="5" eb="7">
      <t>ゴウリュウ</t>
    </rPh>
    <rPh sb="7" eb="8">
      <t>テン</t>
    </rPh>
    <phoneticPr fontId="2"/>
  </si>
  <si>
    <t>野洲市冨波甲字里の内867番地先</t>
    <rPh sb="0" eb="2">
      <t>ヤス</t>
    </rPh>
    <rPh sb="2" eb="3">
      <t>シ</t>
    </rPh>
    <rPh sb="3" eb="6">
      <t>トバコウ</t>
    </rPh>
    <rPh sb="6" eb="7">
      <t>ジ</t>
    </rPh>
    <rPh sb="7" eb="8">
      <t>サト</t>
    </rPh>
    <rPh sb="9" eb="10">
      <t>ウチ</t>
    </rPh>
    <rPh sb="13" eb="15">
      <t>バンチ</t>
    </rPh>
    <rPh sb="15" eb="16">
      <t>サキ</t>
    </rPh>
    <phoneticPr fontId="2"/>
  </si>
  <si>
    <t>野洲駅バリアフリー整備完成(駅構内の上下線ホームへのエレベーター等)</t>
    <phoneticPr fontId="2"/>
  </si>
  <si>
    <t>平成22年度</t>
    <rPh sb="0" eb="2">
      <t>ヘイセイ</t>
    </rPh>
    <phoneticPr fontId="2"/>
  </si>
  <si>
    <t>平成22年度</t>
    <rPh sb="0" eb="2">
      <t>ヘイセイ</t>
    </rPh>
    <phoneticPr fontId="6"/>
  </si>
  <si>
    <t>資料：滋賀県　土木交通部　河港課(単位：m)</t>
    <rPh sb="0" eb="2">
      <t>シリョウ</t>
    </rPh>
    <rPh sb="3" eb="6">
      <t>シガケン</t>
    </rPh>
    <rPh sb="7" eb="9">
      <t>ドボク</t>
    </rPh>
    <rPh sb="9" eb="11">
      <t>コウツウ</t>
    </rPh>
    <rPh sb="11" eb="12">
      <t>ブ</t>
    </rPh>
    <rPh sb="13" eb="16">
      <t>カコウカ</t>
    </rPh>
    <rPh sb="17" eb="19">
      <t>タンイ</t>
    </rPh>
    <phoneticPr fontId="2"/>
  </si>
  <si>
    <t>資料：国勢調査(単位：世帯・人)</t>
    <rPh sb="0" eb="2">
      <t>シリョウ</t>
    </rPh>
    <rPh sb="3" eb="5">
      <t>コクセイ</t>
    </rPh>
    <rPh sb="5" eb="7">
      <t>チョウサ</t>
    </rPh>
    <phoneticPr fontId="2"/>
  </si>
  <si>
    <t>１０．産業(大分類)別就業者数</t>
    <rPh sb="3" eb="5">
      <t>サンギョウ</t>
    </rPh>
    <rPh sb="6" eb="9">
      <t>ダイブンルイ</t>
    </rPh>
    <rPh sb="10" eb="11">
      <t>ベツ</t>
    </rPh>
    <rPh sb="11" eb="14">
      <t>シュウギョウシャ</t>
    </rPh>
    <rPh sb="14" eb="15">
      <t>スウ</t>
    </rPh>
    <phoneticPr fontId="2"/>
  </si>
  <si>
    <t>(資料：国勢調査)</t>
  </si>
  <si>
    <t>昭和47年 4月 1日</t>
    <rPh sb="0" eb="2">
      <t>ショウワ</t>
    </rPh>
    <rPh sb="4" eb="5">
      <t>ネン</t>
    </rPh>
    <rPh sb="7" eb="8">
      <t>ガツ</t>
    </rPh>
    <rPh sb="10" eb="11">
      <t>ニチ</t>
    </rPh>
    <phoneticPr fontId="2"/>
  </si>
  <si>
    <t>(資料：国勢調査)</t>
    <rPh sb="1" eb="3">
      <t>シリョウ</t>
    </rPh>
    <rPh sb="4" eb="6">
      <t>コクセイ</t>
    </rPh>
    <rPh sb="6" eb="8">
      <t>チョウサ</t>
    </rPh>
    <phoneticPr fontId="2"/>
  </si>
  <si>
    <t>８０．１５K㎡</t>
    <phoneticPr fontId="2"/>
  </si>
  <si>
    <t>(昭和43)年　</t>
  </si>
  <si>
    <t>野洲町役場庁舎、野洲町立中央公民館新築完成。</t>
  </si>
  <si>
    <t>(昭和44)年　</t>
  </si>
  <si>
    <t>野洲駅北口の開発(区画整理、工場用地造成)。</t>
  </si>
  <si>
    <t>(昭和45)年　</t>
  </si>
  <si>
    <t>新都市計画区域、農業振興整備区域指定。</t>
  </si>
  <si>
    <t>(昭和47)年　</t>
  </si>
  <si>
    <t>野洲駅舎(橋上駅)完成。</t>
  </si>
  <si>
    <t>(昭和49)年　</t>
  </si>
  <si>
    <t>県立希望が丘文化公園完成。</t>
  </si>
  <si>
    <t>(昭和50)年</t>
  </si>
  <si>
    <t>野洲町制20周年記念式典。</t>
  </si>
  <si>
    <t>大津湖南都市計画、野洲町公共下水道計画決定。</t>
  </si>
  <si>
    <t>種　　　別</t>
    <rPh sb="0" eb="1">
      <t>タネ</t>
    </rPh>
    <rPh sb="4" eb="5">
      <t>ベツ</t>
    </rPh>
    <phoneticPr fontId="2"/>
  </si>
  <si>
    <t>絵　　画</t>
    <rPh sb="0" eb="1">
      <t>エ</t>
    </rPh>
    <rPh sb="3" eb="4">
      <t>ガ</t>
    </rPh>
    <phoneticPr fontId="2"/>
  </si>
  <si>
    <t>彫　　刻</t>
    <rPh sb="0" eb="1">
      <t>ホリ</t>
    </rPh>
    <rPh sb="3" eb="4">
      <t>コク</t>
    </rPh>
    <phoneticPr fontId="2"/>
  </si>
  <si>
    <t>市立三上保育園</t>
    <rPh sb="0" eb="1">
      <t>シ</t>
    </rPh>
    <rPh sb="1" eb="2">
      <t>リツ</t>
    </rPh>
    <rPh sb="2" eb="4">
      <t>ミカミ</t>
    </rPh>
    <rPh sb="4" eb="7">
      <t>ホイクエン</t>
    </rPh>
    <phoneticPr fontId="2"/>
  </si>
  <si>
    <t>面積(㎢)</t>
    <rPh sb="0" eb="2">
      <t>メンセキ</t>
    </rPh>
    <phoneticPr fontId="2"/>
  </si>
  <si>
    <t>種      別</t>
    <rPh sb="0" eb="1">
      <t>タネ</t>
    </rPh>
    <rPh sb="7" eb="8">
      <t>ベツ</t>
    </rPh>
    <phoneticPr fontId="2"/>
  </si>
  <si>
    <t>3軀</t>
    <rPh sb="1" eb="2">
      <t>カラダ</t>
    </rPh>
    <phoneticPr fontId="2"/>
  </si>
  <si>
    <t>1組</t>
    <rPh sb="1" eb="2">
      <t>クミ</t>
    </rPh>
    <phoneticPr fontId="2"/>
  </si>
  <si>
    <t>2棟</t>
    <rPh sb="1" eb="2">
      <t>ムネ</t>
    </rPh>
    <phoneticPr fontId="2"/>
  </si>
  <si>
    <t>2幅</t>
    <rPh sb="1" eb="2">
      <t>ハバ</t>
    </rPh>
    <phoneticPr fontId="2"/>
  </si>
  <si>
    <t>比　江</t>
    <rPh sb="0" eb="3">
      <t>ヒエ</t>
    </rPh>
    <phoneticPr fontId="2"/>
  </si>
  <si>
    <t>市立篠原保育園</t>
    <rPh sb="0" eb="1">
      <t>シ</t>
    </rPh>
    <rPh sb="1" eb="2">
      <t>リツ</t>
    </rPh>
    <rPh sb="2" eb="3">
      <t>シノ</t>
    </rPh>
    <rPh sb="3" eb="4">
      <t>ハラ</t>
    </rPh>
    <rPh sb="4" eb="7">
      <t>ホイクエン</t>
    </rPh>
    <phoneticPr fontId="2"/>
  </si>
  <si>
    <t>私立祇王明照保育園</t>
    <rPh sb="0" eb="2">
      <t>シリツ</t>
    </rPh>
    <rPh sb="2" eb="3">
      <t>ギ</t>
    </rPh>
    <rPh sb="3" eb="4">
      <t>オウ</t>
    </rPh>
    <rPh sb="4" eb="5">
      <t>メイ</t>
    </rPh>
    <rPh sb="5" eb="6">
      <t>テラシ</t>
    </rPh>
    <rPh sb="6" eb="9">
      <t>ホイクエン</t>
    </rPh>
    <phoneticPr fontId="2"/>
  </si>
  <si>
    <t>野洲市冨波甲字里の内866番地先</t>
    <rPh sb="0" eb="2">
      <t>ヤス</t>
    </rPh>
    <rPh sb="2" eb="3">
      <t>シ</t>
    </rPh>
    <rPh sb="3" eb="4">
      <t>フ</t>
    </rPh>
    <rPh sb="4" eb="5">
      <t>ナミ</t>
    </rPh>
    <rPh sb="5" eb="6">
      <t>コウ</t>
    </rPh>
    <rPh sb="6" eb="7">
      <t>ジ</t>
    </rPh>
    <rPh sb="7" eb="8">
      <t>サト</t>
    </rPh>
    <rPh sb="9" eb="10">
      <t>ウチ</t>
    </rPh>
    <rPh sb="13" eb="15">
      <t>バンチ</t>
    </rPh>
    <rPh sb="15" eb="16">
      <t>サキ</t>
    </rPh>
    <phoneticPr fontId="2"/>
  </si>
  <si>
    <t>中ノ池川への合流点</t>
    <rPh sb="0" eb="1">
      <t>ナカ</t>
    </rPh>
    <rPh sb="2" eb="3">
      <t>イケ</t>
    </rPh>
    <rPh sb="3" eb="4">
      <t>カワ</t>
    </rPh>
    <rPh sb="6" eb="8">
      <t>ゴウリュウ</t>
    </rPh>
    <rPh sb="8" eb="9">
      <t>テン</t>
    </rPh>
    <phoneticPr fontId="2"/>
  </si>
  <si>
    <t>樋ノ尻</t>
    <rPh sb="0" eb="1">
      <t>ヒ</t>
    </rPh>
    <rPh sb="2" eb="3">
      <t>シリ</t>
    </rPh>
    <phoneticPr fontId="2"/>
  </si>
  <si>
    <t>野洲平</t>
    <rPh sb="0" eb="1">
      <t>ヤ</t>
    </rPh>
    <rPh sb="1" eb="2">
      <t>ス</t>
    </rPh>
    <rPh sb="2" eb="3">
      <t>ダイラ</t>
    </rPh>
    <phoneticPr fontId="2"/>
  </si>
  <si>
    <t>600帖</t>
    <rPh sb="3" eb="4">
      <t>チョウ</t>
    </rPh>
    <phoneticPr fontId="2"/>
  </si>
  <si>
    <t>認定。</t>
    <rPh sb="0" eb="2">
      <t>ニンテイ</t>
    </rPh>
    <phoneticPr fontId="2"/>
  </si>
  <si>
    <t>野洲市防災行政無線開局。</t>
    <rPh sb="0" eb="2">
      <t>ヤス</t>
    </rPh>
    <rPh sb="2" eb="3">
      <t>シ</t>
    </rPh>
    <rPh sb="3" eb="5">
      <t>ボウサイ</t>
    </rPh>
    <rPh sb="5" eb="7">
      <t>ギョウセイ</t>
    </rPh>
    <rPh sb="7" eb="9">
      <t>ムセン</t>
    </rPh>
    <rPh sb="9" eb="11">
      <t>カイキョク</t>
    </rPh>
    <phoneticPr fontId="2"/>
  </si>
  <si>
    <t>野洲市の人口５万人突破。</t>
    <rPh sb="0" eb="2">
      <t>ヤス</t>
    </rPh>
    <rPh sb="2" eb="3">
      <t>シ</t>
    </rPh>
    <rPh sb="4" eb="6">
      <t>ジンコウ</t>
    </rPh>
    <rPh sb="7" eb="9">
      <t>マンニン</t>
    </rPh>
    <rPh sb="9" eb="11">
      <t>トッパ</t>
    </rPh>
    <phoneticPr fontId="2"/>
  </si>
  <si>
    <t>消費量(各年度中)</t>
    <rPh sb="0" eb="2">
      <t>ショウヒ</t>
    </rPh>
    <rPh sb="2" eb="3">
      <t>リョウ</t>
    </rPh>
    <rPh sb="4" eb="5">
      <t>カク</t>
    </rPh>
    <rPh sb="5" eb="7">
      <t>ネンド</t>
    </rPh>
    <rPh sb="7" eb="8">
      <t>チュウ</t>
    </rPh>
    <phoneticPr fontId="2"/>
  </si>
  <si>
    <t>(注)電灯とは、定額電灯、従量電灯、公衆街路灯、時間帯別電灯。</t>
    <rPh sb="1" eb="2">
      <t>チュウ</t>
    </rPh>
    <rPh sb="3" eb="5">
      <t>デントウ</t>
    </rPh>
    <rPh sb="8" eb="10">
      <t>テイガク</t>
    </rPh>
    <rPh sb="10" eb="12">
      <t>デントウ</t>
    </rPh>
    <rPh sb="13" eb="15">
      <t>ジュウリョウ</t>
    </rPh>
    <rPh sb="15" eb="17">
      <t>デントウ</t>
    </rPh>
    <rPh sb="18" eb="20">
      <t>コウシュウ</t>
    </rPh>
    <rPh sb="20" eb="22">
      <t>ガイロ</t>
    </rPh>
    <rPh sb="22" eb="23">
      <t>トウ</t>
    </rPh>
    <rPh sb="24" eb="27">
      <t>ジカンタイ</t>
    </rPh>
    <rPh sb="27" eb="28">
      <t>ベツ</t>
    </rPh>
    <rPh sb="28" eb="30">
      <t>デントウ</t>
    </rPh>
    <phoneticPr fontId="2"/>
  </si>
  <si>
    <t>靴・履物</t>
    <rPh sb="0" eb="1">
      <t>クツ</t>
    </rPh>
    <rPh sb="2" eb="4">
      <t>ハキモノ</t>
    </rPh>
    <phoneticPr fontId="2"/>
  </si>
  <si>
    <t>その他の織物・衣服・身の回り品</t>
    <rPh sb="0" eb="3">
      <t>ソノタ</t>
    </rPh>
    <rPh sb="4" eb="6">
      <t>オリモノ</t>
    </rPh>
    <rPh sb="7" eb="9">
      <t>イフク</t>
    </rPh>
    <rPh sb="10" eb="13">
      <t>ミノマワ</t>
    </rPh>
    <rPh sb="14" eb="15">
      <t>ヒン</t>
    </rPh>
    <phoneticPr fontId="2"/>
  </si>
  <si>
    <t>各種食料品</t>
    <rPh sb="0" eb="2">
      <t>カクシュ</t>
    </rPh>
    <rPh sb="2" eb="4">
      <t>ショクリョウ</t>
    </rPh>
    <rPh sb="4" eb="5">
      <t>ヒン</t>
    </rPh>
    <phoneticPr fontId="2"/>
  </si>
  <si>
    <t>酒</t>
    <rPh sb="0" eb="1">
      <t>サケ</t>
    </rPh>
    <phoneticPr fontId="2"/>
  </si>
  <si>
    <t>食肉</t>
    <rPh sb="0" eb="2">
      <t>ショクニク</t>
    </rPh>
    <phoneticPr fontId="2"/>
  </si>
  <si>
    <t>鮮魚</t>
    <rPh sb="0" eb="2">
      <t>センギョ</t>
    </rPh>
    <phoneticPr fontId="2"/>
  </si>
  <si>
    <t>野菜・果実</t>
    <rPh sb="0" eb="2">
      <t>ヤサイ</t>
    </rPh>
    <rPh sb="3" eb="5">
      <t>カジツ</t>
    </rPh>
    <phoneticPr fontId="2"/>
  </si>
  <si>
    <t>菓子・パン</t>
    <rPh sb="0" eb="2">
      <t>カシ</t>
    </rPh>
    <phoneticPr fontId="2"/>
  </si>
  <si>
    <t>４　決算収支の状況</t>
    <rPh sb="2" eb="4">
      <t>ケッサン</t>
    </rPh>
    <rPh sb="4" eb="6">
      <t>シュウシ</t>
    </rPh>
    <rPh sb="7" eb="9">
      <t>ジョウキョウ</t>
    </rPh>
    <phoneticPr fontId="2"/>
  </si>
  <si>
    <t>比留田薬師堂</t>
    <rPh sb="0" eb="3">
      <t>ヒルタ</t>
    </rPh>
    <rPh sb="3" eb="5">
      <t>ヤクシ</t>
    </rPh>
    <rPh sb="5" eb="6">
      <t>ドウ</t>
    </rPh>
    <phoneticPr fontId="2"/>
  </si>
  <si>
    <t>大正 6年 4月 5日</t>
    <rPh sb="0" eb="2">
      <t>タイショウ</t>
    </rPh>
    <rPh sb="4" eb="5">
      <t>ネン</t>
    </rPh>
    <rPh sb="6" eb="8">
      <t>４ガツ</t>
    </rPh>
    <rPh sb="9" eb="11">
      <t>５ニチ</t>
    </rPh>
    <phoneticPr fontId="2"/>
  </si>
  <si>
    <t>稲荷神社境内社</t>
    <rPh sb="0" eb="2">
      <t>イナリ</t>
    </rPh>
    <rPh sb="2" eb="4">
      <t>ジンジャ</t>
    </rPh>
    <rPh sb="4" eb="6">
      <t>ケイダイ</t>
    </rPh>
    <rPh sb="6" eb="7">
      <t>ヤシロ</t>
    </rPh>
    <phoneticPr fontId="2"/>
  </si>
  <si>
    <t>稲荷神社</t>
    <rPh sb="0" eb="1">
      <t>イネ</t>
    </rPh>
    <rPh sb="1" eb="2">
      <t>ニ</t>
    </rPh>
    <rPh sb="2" eb="4">
      <t>ジンジャ</t>
    </rPh>
    <phoneticPr fontId="2"/>
  </si>
  <si>
    <t>古宮神社本殿</t>
    <rPh sb="0" eb="1">
      <t>コ</t>
    </rPh>
    <rPh sb="1" eb="2">
      <t>ミヤ</t>
    </rPh>
    <rPh sb="2" eb="4">
      <t>ジンジャ</t>
    </rPh>
    <rPh sb="4" eb="6">
      <t>ホンデン</t>
    </rPh>
    <phoneticPr fontId="2"/>
  </si>
  <si>
    <t>(注)各年末現在(非常勤を含まない)</t>
    <rPh sb="1" eb="2">
      <t>チュウ</t>
    </rPh>
    <phoneticPr fontId="2"/>
  </si>
  <si>
    <t>四ツ家</t>
    <rPh sb="0" eb="1">
      <t>ヨ</t>
    </rPh>
    <rPh sb="2" eb="3">
      <t>イエ</t>
    </rPh>
    <phoneticPr fontId="2"/>
  </si>
  <si>
    <t>現年度分調定額</t>
    <rPh sb="0" eb="1">
      <t>ゲン</t>
    </rPh>
    <rPh sb="1" eb="3">
      <t>ネンド</t>
    </rPh>
    <rPh sb="3" eb="4">
      <t>ブン</t>
    </rPh>
    <rPh sb="4" eb="5">
      <t>チョウ</t>
    </rPh>
    <rPh sb="5" eb="7">
      <t>テイガク</t>
    </rPh>
    <phoneticPr fontId="2"/>
  </si>
  <si>
    <t>(円)</t>
    <rPh sb="1" eb="2">
      <t>エン</t>
    </rPh>
    <phoneticPr fontId="2"/>
  </si>
  <si>
    <t>一世帯当たり税額</t>
    <rPh sb="0" eb="1">
      <t>イチ</t>
    </rPh>
    <rPh sb="1" eb="3">
      <t>セタイ</t>
    </rPh>
    <rPh sb="3" eb="4">
      <t>ア</t>
    </rPh>
    <rPh sb="6" eb="8">
      <t>ゼイガク</t>
    </rPh>
    <phoneticPr fontId="2"/>
  </si>
  <si>
    <t>一人当たり税額</t>
    <rPh sb="0" eb="2">
      <t>ヒトリ</t>
    </rPh>
    <rPh sb="2" eb="3">
      <t>ア</t>
    </rPh>
    <rPh sb="5" eb="7">
      <t>ゼイガク</t>
    </rPh>
    <phoneticPr fontId="2"/>
  </si>
  <si>
    <t>療養諸費給付</t>
    <rPh sb="0" eb="2">
      <t>リョウヨウ</t>
    </rPh>
    <rPh sb="2" eb="4">
      <t>ショヒ</t>
    </rPh>
    <rPh sb="4" eb="6">
      <t>キュウフ</t>
    </rPh>
    <phoneticPr fontId="2"/>
  </si>
  <si>
    <t>給付総額</t>
    <rPh sb="0" eb="2">
      <t>キュウフ</t>
    </rPh>
    <rPh sb="2" eb="4">
      <t>ソウガク</t>
    </rPh>
    <phoneticPr fontId="2"/>
  </si>
  <si>
    <t>一世帯当たり給付額</t>
    <rPh sb="0" eb="1">
      <t>イチ</t>
    </rPh>
    <rPh sb="1" eb="3">
      <t>セタイ</t>
    </rPh>
    <rPh sb="3" eb="4">
      <t>ア</t>
    </rPh>
    <rPh sb="6" eb="8">
      <t>キュウフ</t>
    </rPh>
    <rPh sb="8" eb="9">
      <t>ガク</t>
    </rPh>
    <phoneticPr fontId="2"/>
  </si>
  <si>
    <t>一人当たり給付額</t>
    <rPh sb="0" eb="2">
      <t>ヒトリ</t>
    </rPh>
    <rPh sb="2" eb="3">
      <t>ア</t>
    </rPh>
    <rPh sb="5" eb="8">
      <t>キュウフガク</t>
    </rPh>
    <phoneticPr fontId="2"/>
  </si>
  <si>
    <t>内訳</t>
    <rPh sb="0" eb="2">
      <t>ウチワケ</t>
    </rPh>
    <phoneticPr fontId="2"/>
  </si>
  <si>
    <t>一般被保険者</t>
    <rPh sb="0" eb="2">
      <t>イッパン</t>
    </rPh>
    <rPh sb="2" eb="3">
      <t>ヒ</t>
    </rPh>
    <rPh sb="3" eb="5">
      <t>ホケン</t>
    </rPh>
    <rPh sb="5" eb="6">
      <t>シャ</t>
    </rPh>
    <phoneticPr fontId="2"/>
  </si>
  <si>
    <t>江戸後期</t>
    <rPh sb="0" eb="2">
      <t>エド</t>
    </rPh>
    <phoneticPr fontId="2"/>
  </si>
  <si>
    <t>絹本著色熊野曼荼羅図</t>
    <rPh sb="0" eb="1">
      <t>キヌ</t>
    </rPh>
    <rPh sb="1" eb="2">
      <t>ホン</t>
    </rPh>
    <rPh sb="2" eb="3">
      <t>チョシャ</t>
    </rPh>
    <rPh sb="3" eb="4">
      <t>イロ</t>
    </rPh>
    <rPh sb="4" eb="6">
      <t>クマノ</t>
    </rPh>
    <rPh sb="6" eb="9">
      <t>マンダラ</t>
    </rPh>
    <rPh sb="9" eb="10">
      <t>ズ</t>
    </rPh>
    <phoneticPr fontId="2"/>
  </si>
  <si>
    <t>平安・鎌倉</t>
    <rPh sb="0" eb="2">
      <t>ヘイアン</t>
    </rPh>
    <phoneticPr fontId="2"/>
  </si>
  <si>
    <t>西河原遺跡群出土木簡</t>
    <rPh sb="0" eb="1">
      <t>ニシ</t>
    </rPh>
    <rPh sb="1" eb="3">
      <t>カワラ</t>
    </rPh>
    <rPh sb="3" eb="6">
      <t>イセキグン</t>
    </rPh>
    <rPh sb="6" eb="8">
      <t>シュツド</t>
    </rPh>
    <rPh sb="8" eb="10">
      <t>モッカン</t>
    </rPh>
    <phoneticPr fontId="2"/>
  </si>
  <si>
    <t>31点</t>
    <rPh sb="2" eb="3">
      <t>テン</t>
    </rPh>
    <phoneticPr fontId="2"/>
  </si>
  <si>
    <t>自市に常住</t>
    <rPh sb="0" eb="1">
      <t>ジ</t>
    </rPh>
    <rPh sb="1" eb="2">
      <t>シ</t>
    </rPh>
    <rPh sb="3" eb="5">
      <t>ジョウジュウ</t>
    </rPh>
    <phoneticPr fontId="2"/>
  </si>
  <si>
    <t>他の市区町村に
　　　　　　常住</t>
    <rPh sb="0" eb="1">
      <t>タ</t>
    </rPh>
    <rPh sb="2" eb="4">
      <t>シク</t>
    </rPh>
    <rPh sb="4" eb="6">
      <t>チョウソン</t>
    </rPh>
    <rPh sb="14" eb="16">
      <t>ジョウジュウ</t>
    </rPh>
    <phoneticPr fontId="2"/>
  </si>
  <si>
    <t>胃　検　診</t>
    <rPh sb="0" eb="1">
      <t>イ</t>
    </rPh>
    <rPh sb="2" eb="3">
      <t>ケン</t>
    </rPh>
    <rPh sb="4" eb="5">
      <t>ミ</t>
    </rPh>
    <phoneticPr fontId="2"/>
  </si>
  <si>
    <t>大腸がん検診</t>
    <rPh sb="0" eb="2">
      <t>ダイチョウ</t>
    </rPh>
    <rPh sb="4" eb="6">
      <t>ケンシン</t>
    </rPh>
    <phoneticPr fontId="2"/>
  </si>
  <si>
    <t>乳がん検診</t>
    <rPh sb="0" eb="1">
      <t>ニュウ</t>
    </rPh>
    <rPh sb="3" eb="5">
      <t>ケンシン</t>
    </rPh>
    <phoneticPr fontId="2"/>
  </si>
  <si>
    <t>子宮がん検診</t>
    <rPh sb="0" eb="2">
      <t>シキュウ</t>
    </rPh>
    <rPh sb="4" eb="6">
      <t>ケンシン</t>
    </rPh>
    <phoneticPr fontId="2"/>
  </si>
  <si>
    <t>　　古里</t>
    <rPh sb="2" eb="4">
      <t>フルサト</t>
    </rPh>
    <phoneticPr fontId="2"/>
  </si>
  <si>
    <t>駅前第１</t>
    <rPh sb="0" eb="2">
      <t>エキマエ</t>
    </rPh>
    <rPh sb="2" eb="3">
      <t>ダイ</t>
    </rPh>
    <phoneticPr fontId="2"/>
  </si>
  <si>
    <t>駅前第２</t>
    <rPh sb="0" eb="2">
      <t>エキマエ</t>
    </rPh>
    <rPh sb="2" eb="3">
      <t>ダイ</t>
    </rPh>
    <phoneticPr fontId="2"/>
  </si>
  <si>
    <t>附　棟札　11枚</t>
    <rPh sb="0" eb="1">
      <t>フゾク</t>
    </rPh>
    <rPh sb="2" eb="3">
      <t>ムネ</t>
    </rPh>
    <rPh sb="3" eb="4">
      <t>サツ</t>
    </rPh>
    <rPh sb="7" eb="8">
      <t>マイ</t>
    </rPh>
    <phoneticPr fontId="2"/>
  </si>
  <si>
    <t>重要文化財　</t>
    <rPh sb="0" eb="2">
      <t>ジュウヨウ</t>
    </rPh>
    <rPh sb="2" eb="5">
      <t>ブンカザイ</t>
    </rPh>
    <phoneticPr fontId="2"/>
  </si>
  <si>
    <t>(注)H20からMRの対象者として、第3期・第4期が追加される。</t>
    <rPh sb="11" eb="14">
      <t>タイショウシャ</t>
    </rPh>
    <rPh sb="18" eb="19">
      <t>ダイ</t>
    </rPh>
    <rPh sb="20" eb="21">
      <t>キ</t>
    </rPh>
    <rPh sb="22" eb="23">
      <t>ダイ</t>
    </rPh>
    <rPh sb="24" eb="25">
      <t>キ</t>
    </rPh>
    <rPh sb="26" eb="28">
      <t>ツイカ</t>
    </rPh>
    <phoneticPr fontId="2"/>
  </si>
  <si>
    <t>収集人口には、浄化槽収集人口を含む。</t>
    <rPh sb="0" eb="2">
      <t>シュウシュウ</t>
    </rPh>
    <rPh sb="2" eb="4">
      <t>ジンコウ</t>
    </rPh>
    <rPh sb="7" eb="10">
      <t>ジョウカソウ</t>
    </rPh>
    <rPh sb="10" eb="12">
      <t>シュウシュウ</t>
    </rPh>
    <rPh sb="12" eb="14">
      <t>ジンコウ</t>
    </rPh>
    <rPh sb="15" eb="16">
      <t>フク</t>
    </rPh>
    <phoneticPr fontId="2"/>
  </si>
  <si>
    <t>各年度末現在</t>
    <rPh sb="0" eb="1">
      <t>カク</t>
    </rPh>
    <rPh sb="1" eb="4">
      <t>ネンドマツ</t>
    </rPh>
    <rPh sb="4" eb="6">
      <t>ゲンザイ</t>
    </rPh>
    <phoneticPr fontId="2"/>
  </si>
  <si>
    <t>-</t>
    <phoneticPr fontId="2"/>
  </si>
  <si>
    <t>40～
44歳</t>
    <rPh sb="6" eb="7">
      <t>サイ</t>
    </rPh>
    <phoneticPr fontId="2"/>
  </si>
  <si>
    <t>80～
84歳</t>
    <rPh sb="6" eb="7">
      <t>サイ</t>
    </rPh>
    <phoneticPr fontId="2"/>
  </si>
  <si>
    <t xml:space="preserve"> 5～
 9歳</t>
    <rPh sb="6" eb="7">
      <t>サイ</t>
    </rPh>
    <phoneticPr fontId="2"/>
  </si>
  <si>
    <t>10～
14歳</t>
    <rPh sb="6" eb="7">
      <t>サイ</t>
    </rPh>
    <phoneticPr fontId="2"/>
  </si>
  <si>
    <t>15～
19歳</t>
    <rPh sb="6" eb="7">
      <t>サイ</t>
    </rPh>
    <phoneticPr fontId="2"/>
  </si>
  <si>
    <t>20～
24歳</t>
    <rPh sb="6" eb="7">
      <t>サイ</t>
    </rPh>
    <phoneticPr fontId="2"/>
  </si>
  <si>
    <t>平成21年</t>
    <rPh sb="0" eb="2">
      <t>ヘイセイ</t>
    </rPh>
    <rPh sb="4" eb="5">
      <t>ネン</t>
    </rPh>
    <phoneticPr fontId="2"/>
  </si>
  <si>
    <t>平成21年</t>
  </si>
  <si>
    <t>平成２１年</t>
    <rPh sb="0" eb="2">
      <t>ヘイセイ</t>
    </rPh>
    <rPh sb="4" eb="5">
      <t>ネン</t>
    </rPh>
    <phoneticPr fontId="2"/>
  </si>
  <si>
    <t>総合計</t>
    <rPh sb="0" eb="1">
      <t>ソウ</t>
    </rPh>
    <rPh sb="1" eb="3">
      <t>ゴウケイ</t>
    </rPh>
    <phoneticPr fontId="2"/>
  </si>
  <si>
    <t>人数</t>
    <rPh sb="0" eb="1">
      <t>ニン</t>
    </rPh>
    <rPh sb="1" eb="2">
      <t>スウ</t>
    </rPh>
    <phoneticPr fontId="2"/>
  </si>
  <si>
    <t>英国</t>
    <rPh sb="0" eb="2">
      <t>エイコク</t>
    </rPh>
    <phoneticPr fontId="2"/>
  </si>
  <si>
    <t>平成16年</t>
    <rPh sb="0" eb="2">
      <t>ヘイセイ</t>
    </rPh>
    <rPh sb="4" eb="5">
      <t>ネン</t>
    </rPh>
    <phoneticPr fontId="2"/>
  </si>
  <si>
    <t>－</t>
    <phoneticPr fontId="2"/>
  </si>
  <si>
    <t>３．市域の変遷</t>
    <rPh sb="2" eb="3">
      <t>シ</t>
    </rPh>
    <rPh sb="3" eb="4">
      <t>イキ</t>
    </rPh>
    <rPh sb="5" eb="7">
      <t>ヘンセン</t>
    </rPh>
    <phoneticPr fontId="2"/>
  </si>
  <si>
    <t>機械器具</t>
    <rPh sb="0" eb="2">
      <t>キカイ</t>
    </rPh>
    <rPh sb="2" eb="4">
      <t>キグ</t>
    </rPh>
    <phoneticPr fontId="2"/>
  </si>
  <si>
    <t>吉地・西河原地区土地区画整理事業完成</t>
  </si>
  <si>
    <t>(平成 2)年</t>
  </si>
  <si>
    <t>野洲川廃川敷地平地化事業着手</t>
  </si>
  <si>
    <t>中主メロン出荷開始</t>
  </si>
  <si>
    <t>第１種低層住居専用地域</t>
    <rPh sb="0" eb="1">
      <t>ダイ</t>
    </rPh>
    <rPh sb="2" eb="3">
      <t>シュ</t>
    </rPh>
    <rPh sb="3" eb="5">
      <t>テイソウ</t>
    </rPh>
    <rPh sb="5" eb="7">
      <t>ジュウキョ</t>
    </rPh>
    <rPh sb="7" eb="9">
      <t>センヨウ</t>
    </rPh>
    <rPh sb="9" eb="10">
      <t>チ</t>
    </rPh>
    <rPh sb="10" eb="11">
      <t>イキ</t>
    </rPh>
    <phoneticPr fontId="2"/>
  </si>
  <si>
    <t>第２種低層住居専用地域</t>
    <rPh sb="0" eb="1">
      <t>ダイ</t>
    </rPh>
    <rPh sb="2" eb="3">
      <t>シュ</t>
    </rPh>
    <rPh sb="3" eb="5">
      <t>テイソウ</t>
    </rPh>
    <rPh sb="5" eb="7">
      <t>ジュウキョ</t>
    </rPh>
    <rPh sb="7" eb="9">
      <t>センヨウ</t>
    </rPh>
    <rPh sb="9" eb="10">
      <t>チ</t>
    </rPh>
    <rPh sb="10" eb="11">
      <t>イキ</t>
    </rPh>
    <phoneticPr fontId="2"/>
  </si>
  <si>
    <t>特定環境保全公共下水道事業着手</t>
  </si>
  <si>
    <t>第１回あやめサミット開催</t>
  </si>
  <si>
    <t>シルキーライス(特別栽培米)試作・販売</t>
  </si>
  <si>
    <t>旧中主町のあゆみ</t>
    <phoneticPr fontId="2"/>
  </si>
  <si>
    <t>(平成元)年</t>
  </si>
  <si>
    <t>50㏄
以下</t>
    <rPh sb="4" eb="6">
      <t>イカ</t>
    </rPh>
    <phoneticPr fontId="2"/>
  </si>
  <si>
    <t>小型
四輪</t>
    <rPh sb="0" eb="2">
      <t>コガタ</t>
    </rPh>
    <rPh sb="3" eb="5">
      <t>ヨンリン</t>
    </rPh>
    <phoneticPr fontId="2"/>
  </si>
  <si>
    <t>近江八幡市</t>
    <rPh sb="0" eb="2">
      <t>オウミ</t>
    </rPh>
    <rPh sb="2" eb="4">
      <t>ハチマン</t>
    </rPh>
    <rPh sb="4" eb="5">
      <t>シ</t>
    </rPh>
    <phoneticPr fontId="2"/>
  </si>
  <si>
    <t>野洲市北字八の坪１番地先</t>
    <rPh sb="0" eb="2">
      <t>ヤス</t>
    </rPh>
    <rPh sb="2" eb="3">
      <t>シ</t>
    </rPh>
    <rPh sb="3" eb="4">
      <t>キタ</t>
    </rPh>
    <rPh sb="4" eb="5">
      <t>ジ</t>
    </rPh>
    <rPh sb="5" eb="6">
      <t>ハチ</t>
    </rPh>
    <rPh sb="7" eb="8">
      <t>ツボ</t>
    </rPh>
    <rPh sb="9" eb="11">
      <t>バンチ</t>
    </rPh>
    <rPh sb="11" eb="12">
      <t>サキ</t>
    </rPh>
    <phoneticPr fontId="2"/>
  </si>
  <si>
    <t>年　次</t>
  </si>
  <si>
    <t>有権者数</t>
  </si>
  <si>
    <t>男</t>
  </si>
  <si>
    <t>女</t>
  </si>
  <si>
    <t>中主B＆G海洋センタープールリニューアルオープン。</t>
    <rPh sb="0" eb="2">
      <t>ちゅうず</t>
    </rPh>
    <rPh sb="5" eb="7">
      <t>かいよう</t>
    </rPh>
    <phoneticPr fontId="2" type="Hiragana" alignment="distributed"/>
  </si>
  <si>
    <t>ＪＲ野洲車両基地内で滋賀県国民保護共同実動訓練実施。</t>
    <phoneticPr fontId="2" type="Hiragana" alignment="distributed"/>
  </si>
  <si>
    <t>技術・工学</t>
    <rPh sb="0" eb="2">
      <t>ギジュツ</t>
    </rPh>
    <rPh sb="3" eb="5">
      <t>コウガク</t>
    </rPh>
    <phoneticPr fontId="2"/>
  </si>
  <si>
    <t>大活字本</t>
    <rPh sb="0" eb="1">
      <t>ダイ</t>
    </rPh>
    <rPh sb="1" eb="3">
      <t>カツジ</t>
    </rPh>
    <rPh sb="3" eb="4">
      <t>ホン</t>
    </rPh>
    <phoneticPr fontId="2"/>
  </si>
  <si>
    <t>図書扱雑誌</t>
    <rPh sb="0" eb="2">
      <t>トショ</t>
    </rPh>
    <rPh sb="2" eb="3">
      <t>アツカ</t>
    </rPh>
    <rPh sb="3" eb="5">
      <t>ザッシ</t>
    </rPh>
    <phoneticPr fontId="2"/>
  </si>
  <si>
    <t>（小計）</t>
    <rPh sb="1" eb="3">
      <t>ショウケイ</t>
    </rPh>
    <phoneticPr fontId="2"/>
  </si>
  <si>
    <t>中主町・野洲町合併協議会廃止。庁舎耐震・バリアフリー工事完成。</t>
    <rPh sb="0" eb="2">
      <t>チュウズ</t>
    </rPh>
    <rPh sb="2" eb="3">
      <t>マチ</t>
    </rPh>
    <rPh sb="4" eb="5">
      <t>ヤ</t>
    </rPh>
    <rPh sb="5" eb="6">
      <t>ス</t>
    </rPh>
    <rPh sb="6" eb="7">
      <t>マチ</t>
    </rPh>
    <rPh sb="7" eb="9">
      <t>ガッペイ</t>
    </rPh>
    <rPh sb="9" eb="12">
      <t>キョウギカイ</t>
    </rPh>
    <rPh sb="12" eb="14">
      <t>ハイシ</t>
    </rPh>
    <rPh sb="15" eb="16">
      <t>チョウ</t>
    </rPh>
    <rPh sb="16" eb="17">
      <t>シャ</t>
    </rPh>
    <rPh sb="17" eb="19">
      <t>タイシン</t>
    </rPh>
    <rPh sb="26" eb="28">
      <t>コウジ</t>
    </rPh>
    <rPh sb="28" eb="30">
      <t>カンセイ</t>
    </rPh>
    <phoneticPr fontId="2"/>
  </si>
  <si>
    <t>閉町式・閉庁式。</t>
    <rPh sb="0" eb="1">
      <t>ヘイ</t>
    </rPh>
    <rPh sb="1" eb="2">
      <t>マチ</t>
    </rPh>
    <rPh sb="2" eb="3">
      <t>シキ</t>
    </rPh>
    <rPh sb="4" eb="5">
      <t>ヘイ</t>
    </rPh>
    <rPh sb="5" eb="6">
      <t>チョウ</t>
    </rPh>
    <rPh sb="6" eb="7">
      <t>シキ</t>
    </rPh>
    <phoneticPr fontId="2"/>
  </si>
  <si>
    <t>　</t>
    <phoneticPr fontId="2"/>
  </si>
  <si>
    <t>三上社会教育センター開館。</t>
    <phoneticPr fontId="2"/>
  </si>
  <si>
    <t>町道市三宅北桜線開通。</t>
    <phoneticPr fontId="2"/>
  </si>
  <si>
    <t>追加昭和36年 4月27日</t>
    <rPh sb="0" eb="2">
      <t>ツイカ</t>
    </rPh>
    <rPh sb="2" eb="4">
      <t>ショウワ</t>
    </rPh>
    <rPh sb="6" eb="7">
      <t>ネン</t>
    </rPh>
    <rPh sb="9" eb="10">
      <t>４ガツ</t>
    </rPh>
    <rPh sb="12" eb="13">
      <t>５ニチ</t>
    </rPh>
    <phoneticPr fontId="2"/>
  </si>
  <si>
    <t>記変昭和39年 5月26日</t>
    <rPh sb="0" eb="1">
      <t>キ</t>
    </rPh>
    <rPh sb="1" eb="2">
      <t>ヘン</t>
    </rPh>
    <rPh sb="2" eb="4">
      <t>ショウワ</t>
    </rPh>
    <rPh sb="6" eb="7">
      <t>ネン</t>
    </rPh>
    <rPh sb="9" eb="10">
      <t>ツキ</t>
    </rPh>
    <rPh sb="12" eb="13">
      <t>ヒ</t>
    </rPh>
    <phoneticPr fontId="2"/>
  </si>
  <si>
    <t>記変昭和56年 6月 5日</t>
    <rPh sb="0" eb="1">
      <t>キ</t>
    </rPh>
    <rPh sb="1" eb="2">
      <t>ヘン</t>
    </rPh>
    <rPh sb="2" eb="4">
      <t>ショウワ</t>
    </rPh>
    <rPh sb="6" eb="7">
      <t>ネン</t>
    </rPh>
    <rPh sb="9" eb="10">
      <t>ツキ</t>
    </rPh>
    <rPh sb="12" eb="13">
      <t>ヒ</t>
    </rPh>
    <phoneticPr fontId="2"/>
  </si>
  <si>
    <t>資料：　滋賀県推計人口年報(単位：人)</t>
    <rPh sb="0" eb="2">
      <t>シリョウ</t>
    </rPh>
    <rPh sb="4" eb="7">
      <t>シガケン</t>
    </rPh>
    <rPh sb="7" eb="9">
      <t>スイケイ</t>
    </rPh>
    <rPh sb="9" eb="11">
      <t>ジンコウ</t>
    </rPh>
    <rPh sb="11" eb="13">
      <t>ネンポウ</t>
    </rPh>
    <rPh sb="14" eb="16">
      <t>タンイ</t>
    </rPh>
    <rPh sb="17" eb="18">
      <t>ヒト</t>
    </rPh>
    <phoneticPr fontId="2"/>
  </si>
  <si>
    <t>辻　町</t>
    <rPh sb="0" eb="1">
      <t>ツジ</t>
    </rPh>
    <rPh sb="2" eb="3">
      <t>マチ</t>
    </rPh>
    <phoneticPr fontId="2"/>
  </si>
  <si>
    <t>中　北</t>
    <rPh sb="0" eb="1">
      <t>ナカ</t>
    </rPh>
    <rPh sb="2" eb="3">
      <t>キタ</t>
    </rPh>
    <phoneticPr fontId="2"/>
  </si>
  <si>
    <t>永　原</t>
    <rPh sb="0" eb="1">
      <t>ナガ</t>
    </rPh>
    <rPh sb="2" eb="3">
      <t>ハラ</t>
    </rPh>
    <phoneticPr fontId="2"/>
  </si>
  <si>
    <t>万葉台</t>
    <rPh sb="0" eb="1">
      <t>マン</t>
    </rPh>
    <rPh sb="1" eb="2">
      <t>ヨウ</t>
    </rPh>
    <rPh sb="2" eb="3">
      <t>ダイ</t>
    </rPh>
    <phoneticPr fontId="2"/>
  </si>
  <si>
    <t>行畑</t>
    <rPh sb="0" eb="1">
      <t>ユ</t>
    </rPh>
    <rPh sb="1" eb="2">
      <t>ハタ</t>
    </rPh>
    <phoneticPr fontId="2"/>
  </si>
  <si>
    <t>文学</t>
    <rPh sb="0" eb="2">
      <t>ブンガク</t>
    </rPh>
    <phoneticPr fontId="2"/>
  </si>
  <si>
    <t>点字本</t>
    <rPh sb="0" eb="2">
      <t>テンジ</t>
    </rPh>
    <rPh sb="2" eb="3">
      <t>ホン</t>
    </rPh>
    <phoneticPr fontId="2"/>
  </si>
  <si>
    <t>滋賀資料</t>
    <rPh sb="0" eb="2">
      <t>シガ</t>
    </rPh>
    <rPh sb="2" eb="4">
      <t>シリョウ</t>
    </rPh>
    <phoneticPr fontId="2"/>
  </si>
  <si>
    <t>対象者(人)</t>
    <rPh sb="0" eb="3">
      <t>タイショウシャ</t>
    </rPh>
    <rPh sb="4" eb="5">
      <t>ヒト</t>
    </rPh>
    <phoneticPr fontId="2"/>
  </si>
  <si>
    <t>件数(件)</t>
    <rPh sb="0" eb="2">
      <t>ケンスウ</t>
    </rPh>
    <rPh sb="3" eb="4">
      <t>ケン</t>
    </rPh>
    <phoneticPr fontId="2"/>
  </si>
  <si>
    <t>助成額(千円)</t>
    <rPh sb="0" eb="3">
      <t>ジョセイガク</t>
    </rPh>
    <rPh sb="4" eb="6">
      <t>センエン</t>
    </rPh>
    <phoneticPr fontId="2"/>
  </si>
  <si>
    <t>福岡県夜須町、高知県夜須町と「3YASUほほえみ防災協定」を締結。</t>
    <phoneticPr fontId="2"/>
  </si>
  <si>
    <t>種　　　別</t>
    <rPh sb="0" eb="5">
      <t>シュベツ</t>
    </rPh>
    <phoneticPr fontId="2"/>
  </si>
  <si>
    <t>名称</t>
    <rPh sb="0" eb="2">
      <t>メイショウ</t>
    </rPh>
    <phoneticPr fontId="2"/>
  </si>
  <si>
    <t>員数</t>
    <rPh sb="0" eb="2">
      <t>インズウ</t>
    </rPh>
    <phoneticPr fontId="2"/>
  </si>
  <si>
    <t>平成２０年</t>
    <rPh sb="0" eb="2">
      <t>ヘイセイ</t>
    </rPh>
    <rPh sb="4" eb="5">
      <t>ネンド</t>
    </rPh>
    <phoneticPr fontId="2"/>
  </si>
  <si>
    <t>平成20年度</t>
    <rPh sb="0" eb="2">
      <t>ヘイセイ</t>
    </rPh>
    <rPh sb="4" eb="5">
      <t>ネン</t>
    </rPh>
    <rPh sb="5" eb="6">
      <t>ド</t>
    </rPh>
    <phoneticPr fontId="2"/>
  </si>
  <si>
    <t>平成20年度</t>
    <rPh sb="0" eb="2">
      <t>ヘイセイ</t>
    </rPh>
    <rPh sb="4" eb="6">
      <t>ネンド</t>
    </rPh>
    <phoneticPr fontId="2"/>
  </si>
  <si>
    <t>棟数</t>
    <rPh sb="0" eb="1">
      <t>ムネ</t>
    </rPh>
    <rPh sb="1" eb="2">
      <t>カズ</t>
    </rPh>
    <phoneticPr fontId="2"/>
  </si>
  <si>
    <t>昭和45年</t>
    <rPh sb="0" eb="2">
      <t>ショウワ</t>
    </rPh>
    <rPh sb="4" eb="5">
      <t>ネン</t>
    </rPh>
    <phoneticPr fontId="2"/>
  </si>
  <si>
    <t>１５歳未満</t>
    <rPh sb="2" eb="3">
      <t>サイ</t>
    </rPh>
    <rPh sb="3" eb="5">
      <t>ミマン</t>
    </rPh>
    <phoneticPr fontId="2"/>
  </si>
  <si>
    <t>１５歳～６４歳</t>
    <rPh sb="2" eb="3">
      <t>サイ</t>
    </rPh>
    <rPh sb="6" eb="7">
      <t>サイ</t>
    </rPh>
    <phoneticPr fontId="2"/>
  </si>
  <si>
    <t>６５歳以上</t>
    <rPh sb="2" eb="3">
      <t>サイ</t>
    </rPh>
    <rPh sb="3" eb="5">
      <t>イジョウ</t>
    </rPh>
    <phoneticPr fontId="2"/>
  </si>
  <si>
    <t>年齢
不詳</t>
    <rPh sb="0" eb="2">
      <t>ネンレイ</t>
    </rPh>
    <rPh sb="3" eb="5">
      <t>フショウ</t>
    </rPh>
    <phoneticPr fontId="2"/>
  </si>
  <si>
    <t>人口</t>
    <rPh sb="0" eb="2">
      <t>ジンコウ</t>
    </rPh>
    <phoneticPr fontId="2"/>
  </si>
  <si>
    <t>野洲</t>
    <rPh sb="0" eb="1">
      <t>ヤ</t>
    </rPh>
    <rPh sb="1" eb="2">
      <t>ス</t>
    </rPh>
    <phoneticPr fontId="2"/>
  </si>
  <si>
    <t>大畑</t>
    <rPh sb="0" eb="1">
      <t>オオ</t>
    </rPh>
    <rPh sb="1" eb="2">
      <t>ハタケ</t>
    </rPh>
    <phoneticPr fontId="2"/>
  </si>
  <si>
    <t>第１種中高層住居専用地域</t>
    <rPh sb="0" eb="1">
      <t>ダイ</t>
    </rPh>
    <rPh sb="2" eb="3">
      <t>シュ</t>
    </rPh>
    <rPh sb="3" eb="6">
      <t>チュウコウソウ</t>
    </rPh>
    <rPh sb="6" eb="8">
      <t>ジュウキョ</t>
    </rPh>
    <rPh sb="8" eb="10">
      <t>センヨウ</t>
    </rPh>
    <rPh sb="10" eb="11">
      <t>チ</t>
    </rPh>
    <rPh sb="11" eb="12">
      <t>イキ</t>
    </rPh>
    <phoneticPr fontId="2"/>
  </si>
  <si>
    <t>第２種中高層住居専用地域</t>
    <rPh sb="0" eb="1">
      <t>ダイ</t>
    </rPh>
    <rPh sb="2" eb="3">
      <t>シュ</t>
    </rPh>
    <rPh sb="3" eb="6">
      <t>チュウコウソウ</t>
    </rPh>
    <rPh sb="6" eb="8">
      <t>ジュウキョ</t>
    </rPh>
    <rPh sb="8" eb="10">
      <t>センヨウ</t>
    </rPh>
    <rPh sb="10" eb="11">
      <t>チ</t>
    </rPh>
    <rPh sb="11" eb="12">
      <t>イキ</t>
    </rPh>
    <phoneticPr fontId="2"/>
  </si>
  <si>
    <t>第１種住居地域</t>
    <rPh sb="0" eb="1">
      <t>ダイ</t>
    </rPh>
    <rPh sb="2" eb="3">
      <t>シュ</t>
    </rPh>
    <rPh sb="3" eb="5">
      <t>ジュウキョ</t>
    </rPh>
    <rPh sb="5" eb="6">
      <t>チ</t>
    </rPh>
    <rPh sb="6" eb="7">
      <t>イキ</t>
    </rPh>
    <phoneticPr fontId="2"/>
  </si>
  <si>
    <t>３１．漁業従事者数</t>
    <rPh sb="3" eb="5">
      <t>ギョギョウ</t>
    </rPh>
    <rPh sb="5" eb="8">
      <t>ジュウジシャ</t>
    </rPh>
    <rPh sb="8" eb="9">
      <t>スウ</t>
    </rPh>
    <phoneticPr fontId="2"/>
  </si>
  <si>
    <t>３２．工業の推移</t>
    <rPh sb="3" eb="5">
      <t>コウギョウ</t>
    </rPh>
    <rPh sb="6" eb="8">
      <t>スイイ</t>
    </rPh>
    <phoneticPr fontId="2"/>
  </si>
  <si>
    <t>c.市指定文化財</t>
    <rPh sb="2" eb="3">
      <t>シ</t>
    </rPh>
    <rPh sb="3" eb="5">
      <t>シテイ</t>
    </rPh>
    <rPh sb="5" eb="8">
      <t>ブンカザイ</t>
    </rPh>
    <phoneticPr fontId="2"/>
  </si>
  <si>
    <t>建造物</t>
    <rPh sb="0" eb="2">
      <t>ケンゾウ</t>
    </rPh>
    <rPh sb="2" eb="3">
      <t>ブツ</t>
    </rPh>
    <phoneticPr fontId="2"/>
  </si>
  <si>
    <t>1棟</t>
    <rPh sb="1" eb="2">
      <t>ムネ</t>
    </rPh>
    <phoneticPr fontId="2"/>
  </si>
  <si>
    <t>行畑石仏(阿弥陀仏立像)</t>
    <rPh sb="0" eb="2">
      <t>ユキハタ</t>
    </rPh>
    <rPh sb="2" eb="4">
      <t>セキブツ</t>
    </rPh>
    <rPh sb="5" eb="9">
      <t>アミダブツ</t>
    </rPh>
    <rPh sb="9" eb="11">
      <t>リツゾウ</t>
    </rPh>
    <phoneticPr fontId="2"/>
  </si>
  <si>
    <t>　御影堂(1棟)</t>
    <rPh sb="1" eb="3">
      <t>ミカゲ</t>
    </rPh>
    <rPh sb="3" eb="4">
      <t>ドウ</t>
    </rPh>
    <rPh sb="6" eb="7">
      <t>ムネ</t>
    </rPh>
    <phoneticPr fontId="2"/>
  </si>
  <si>
    <t>　表門(1棟)</t>
    <rPh sb="1" eb="3">
      <t>オモテモン</t>
    </rPh>
    <rPh sb="5" eb="6">
      <t>ムネ</t>
    </rPh>
    <phoneticPr fontId="2"/>
  </si>
  <si>
    <t>江戸</t>
    <rPh sb="0" eb="2">
      <t>エド</t>
    </rPh>
    <phoneticPr fontId="2"/>
  </si>
  <si>
    <t>絵　画</t>
    <rPh sb="0" eb="1">
      <t>エ</t>
    </rPh>
    <rPh sb="2" eb="3">
      <t>ガ</t>
    </rPh>
    <phoneticPr fontId="2"/>
  </si>
  <si>
    <t>平成 4年 3月31日</t>
    <rPh sb="0" eb="2">
      <t>ヘイセイ</t>
    </rPh>
    <rPh sb="4" eb="5">
      <t>ネン</t>
    </rPh>
    <rPh sb="7" eb="8">
      <t>ガツ</t>
    </rPh>
    <rPh sb="10" eb="11">
      <t>ニチ</t>
    </rPh>
    <phoneticPr fontId="2"/>
  </si>
  <si>
    <t>兵主神社</t>
    <rPh sb="0" eb="1">
      <t>ヘイ</t>
    </rPh>
    <rPh sb="1" eb="2">
      <t>ヌシ</t>
    </rPh>
    <rPh sb="2" eb="3">
      <t>カミ</t>
    </rPh>
    <rPh sb="3" eb="4">
      <t>シャ</t>
    </rPh>
    <phoneticPr fontId="2"/>
  </si>
  <si>
    <t>選定保存技術の選定</t>
    <rPh sb="0" eb="2">
      <t>センテイ</t>
    </rPh>
    <rPh sb="2" eb="4">
      <t>ホゾン</t>
    </rPh>
    <rPh sb="4" eb="6">
      <t>ギジュツ</t>
    </rPh>
    <rPh sb="7" eb="9">
      <t>センテイ</t>
    </rPh>
    <phoneticPr fontId="2"/>
  </si>
  <si>
    <t>名　　称</t>
    <rPh sb="0" eb="4">
      <t>メイショウ</t>
    </rPh>
    <phoneticPr fontId="2"/>
  </si>
  <si>
    <t>本藍染</t>
    <rPh sb="0" eb="1">
      <t>ホン</t>
    </rPh>
    <rPh sb="1" eb="2">
      <t>アイ</t>
    </rPh>
    <rPh sb="2" eb="3">
      <t>ゾ</t>
    </rPh>
    <phoneticPr fontId="2"/>
  </si>
  <si>
    <t>森　義男</t>
    <rPh sb="0" eb="1">
      <t>モリ</t>
    </rPh>
    <rPh sb="2" eb="4">
      <t>ヨシオ</t>
    </rPh>
    <phoneticPr fontId="2"/>
  </si>
  <si>
    <t>無形民俗文化財</t>
    <rPh sb="0" eb="2">
      <t>ムケイ</t>
    </rPh>
    <rPh sb="2" eb="4">
      <t>ミンゾク</t>
    </rPh>
    <rPh sb="4" eb="7">
      <t>ブンカザイ</t>
    </rPh>
    <phoneticPr fontId="2"/>
  </si>
  <si>
    <t>老衰</t>
    <rPh sb="0" eb="2">
      <t>ロウスイ</t>
    </rPh>
    <phoneticPr fontId="2"/>
  </si>
  <si>
    <t>自殺</t>
    <rPh sb="0" eb="2">
      <t>ジサツ</t>
    </rPh>
    <phoneticPr fontId="2"/>
  </si>
  <si>
    <t>５３．定期予防注射実施状況</t>
    <rPh sb="3" eb="5">
      <t>テイキ</t>
    </rPh>
    <rPh sb="5" eb="7">
      <t>ヨボウ</t>
    </rPh>
    <rPh sb="7" eb="9">
      <t>チュウシャ</t>
    </rPh>
    <rPh sb="9" eb="11">
      <t>ジッシ</t>
    </rPh>
    <rPh sb="11" eb="13">
      <t>ジョウキョウ</t>
    </rPh>
    <phoneticPr fontId="2"/>
  </si>
  <si>
    <t>グルメリゾートびわ湖「鮎家の郷」オープン</t>
  </si>
  <si>
    <t>アメリカ合衆国ミシガン州ベアリン・スプリングス中学校との交流開始</t>
  </si>
  <si>
    <t>学童保育所「ひまわりハウス」運営開始</t>
  </si>
  <si>
    <t>老人保健施設「寿々はうす」運営開始</t>
  </si>
  <si>
    <t>中主町情報公開制度開始</t>
  </si>
  <si>
    <t>特別養護老人ホーム「あやめの里」開設</t>
  </si>
  <si>
    <t>さざなみ振興事業団設立</t>
  </si>
  <si>
    <t>中主幼稚園移転新築完成(３年保育開始)</t>
  </si>
  <si>
    <t>　　医療,福祉</t>
    <rPh sb="2" eb="4">
      <t>イリョウ</t>
    </rPh>
    <rPh sb="5" eb="7">
      <t>フクシ</t>
    </rPh>
    <phoneticPr fontId="2"/>
  </si>
  <si>
    <t>　　複合サービス事業</t>
    <rPh sb="2" eb="4">
      <t>フクゴウ</t>
    </rPh>
    <rPh sb="8" eb="10">
      <t>ジギョウ</t>
    </rPh>
    <phoneticPr fontId="2"/>
  </si>
  <si>
    <t>製造品出荷額等(万円)</t>
    <rPh sb="0" eb="2">
      <t>セイゾウ</t>
    </rPh>
    <rPh sb="2" eb="3">
      <t>ヒン</t>
    </rPh>
    <rPh sb="3" eb="6">
      <t>シュッカガク</t>
    </rPh>
    <rPh sb="6" eb="7">
      <t>トウ</t>
    </rPh>
    <rPh sb="8" eb="10">
      <t>マンエン</t>
    </rPh>
    <phoneticPr fontId="2"/>
  </si>
  <si>
    <t>(注)各年10月1日現在</t>
    <rPh sb="1" eb="2">
      <t>チュウ</t>
    </rPh>
    <rPh sb="3" eb="4">
      <t>オノオノ</t>
    </rPh>
    <rPh sb="4" eb="5">
      <t>ネン</t>
    </rPh>
    <rPh sb="7" eb="8">
      <t>ガツ</t>
    </rPh>
    <rPh sb="9" eb="10">
      <t>ヒ</t>
    </rPh>
    <rPh sb="10" eb="12">
      <t>ゲンザイ</t>
    </rPh>
    <phoneticPr fontId="2"/>
  </si>
  <si>
    <t>２１．産業別従業者数(男女別15歳以上)</t>
    <rPh sb="3" eb="6">
      <t>サンギョウベツ</t>
    </rPh>
    <rPh sb="6" eb="8">
      <t>ジュウギョウ</t>
    </rPh>
    <rPh sb="8" eb="9">
      <t>シュウギョウシャ</t>
    </rPh>
    <rPh sb="9" eb="10">
      <t>スウ</t>
    </rPh>
    <rPh sb="11" eb="14">
      <t>ダンジョベツ</t>
    </rPh>
    <rPh sb="16" eb="17">
      <t>サイ</t>
    </rPh>
    <rPh sb="17" eb="19">
      <t>イジョウ</t>
    </rPh>
    <phoneticPr fontId="2"/>
  </si>
  <si>
    <t>貸出冊数</t>
    <rPh sb="0" eb="2">
      <t>カシダシ</t>
    </rPh>
    <rPh sb="2" eb="4">
      <t>サッスウ</t>
    </rPh>
    <phoneticPr fontId="2"/>
  </si>
  <si>
    <t>図書</t>
    <rPh sb="0" eb="2">
      <t>トショ</t>
    </rPh>
    <phoneticPr fontId="2"/>
  </si>
  <si>
    <t>雑誌</t>
    <rPh sb="0" eb="2">
      <t>ザッシ</t>
    </rPh>
    <phoneticPr fontId="2"/>
  </si>
  <si>
    <t>AV</t>
    <phoneticPr fontId="2"/>
  </si>
  <si>
    <t>仮登録</t>
    <rPh sb="0" eb="3">
      <t>カリトウロク</t>
    </rPh>
    <phoneticPr fontId="2"/>
  </si>
  <si>
    <t>前年度実績</t>
    <rPh sb="0" eb="3">
      <t>ゼンネンド</t>
    </rPh>
    <rPh sb="3" eb="5">
      <t>ジッセキ</t>
    </rPh>
    <phoneticPr fontId="2"/>
  </si>
  <si>
    <t>(昭和57)年</t>
  </si>
  <si>
    <t>(昭和60)年</t>
  </si>
  <si>
    <t>事　業　所　数</t>
    <rPh sb="0" eb="5">
      <t>ジギョウショ</t>
    </rPh>
    <rPh sb="6" eb="7">
      <t>スウ</t>
    </rPh>
    <phoneticPr fontId="2"/>
  </si>
  <si>
    <t>組合</t>
    <rPh sb="0" eb="2">
      <t>クミアイ</t>
    </rPh>
    <phoneticPr fontId="2"/>
  </si>
  <si>
    <t>常用</t>
    <rPh sb="0" eb="2">
      <t>ジョウヨウ</t>
    </rPh>
    <phoneticPr fontId="2"/>
  </si>
  <si>
    <t>個人家族</t>
    <rPh sb="0" eb="2">
      <t>コジン</t>
    </rPh>
    <rPh sb="2" eb="4">
      <t>カゾク</t>
    </rPh>
    <phoneticPr fontId="2"/>
  </si>
  <si>
    <t>食　料　品</t>
    <rPh sb="0" eb="5">
      <t>ショクリョウヒン</t>
    </rPh>
    <phoneticPr fontId="2"/>
  </si>
  <si>
    <t>飲料・飼料</t>
    <rPh sb="0" eb="2">
      <t>インリョウ</t>
    </rPh>
    <rPh sb="3" eb="5">
      <t>シリョウ</t>
    </rPh>
    <phoneticPr fontId="2"/>
  </si>
  <si>
    <t>繊維工業</t>
    <rPh sb="0" eb="2">
      <t>センイ</t>
    </rPh>
    <rPh sb="2" eb="4">
      <t>コウギョウ</t>
    </rPh>
    <phoneticPr fontId="2"/>
  </si>
  <si>
    <t>中主町制30周年記念式典</t>
  </si>
  <si>
    <t>中国湖南省へ親善視察団派遣</t>
  </si>
  <si>
    <t>その他の小売業</t>
    <rPh sb="0" eb="3">
      <t>ソノタ</t>
    </rPh>
    <rPh sb="4" eb="7">
      <t>コウリギョウ</t>
    </rPh>
    <phoneticPr fontId="2"/>
  </si>
  <si>
    <t>医薬品・化粧品</t>
    <rPh sb="0" eb="3">
      <t>イヤクヒン</t>
    </rPh>
    <rPh sb="4" eb="7">
      <t>ケショウヒン</t>
    </rPh>
    <phoneticPr fontId="2"/>
  </si>
  <si>
    <t>農耕用品</t>
    <rPh sb="0" eb="3">
      <t>ノウコウヨウ</t>
    </rPh>
    <rPh sb="3" eb="4">
      <t>ヒン</t>
    </rPh>
    <phoneticPr fontId="2"/>
  </si>
  <si>
    <t>燃料</t>
    <rPh sb="0" eb="2">
      <t>ネンリョウ</t>
    </rPh>
    <phoneticPr fontId="2"/>
  </si>
  <si>
    <t>書籍・文房具</t>
    <rPh sb="0" eb="2">
      <t>ショセキ</t>
    </rPh>
    <rPh sb="3" eb="6">
      <t>ブンボウグ</t>
    </rPh>
    <phoneticPr fontId="2"/>
  </si>
  <si>
    <t>スポーツ用品・がん具・娯楽用品・楽器</t>
    <rPh sb="4" eb="6">
      <t>ヨウヒン</t>
    </rPh>
    <rPh sb="9" eb="10">
      <t>グ</t>
    </rPh>
    <rPh sb="11" eb="13">
      <t>ゴラク</t>
    </rPh>
    <rPh sb="13" eb="15">
      <t>ヨウヒン</t>
    </rPh>
    <rPh sb="16" eb="18">
      <t>ガッキ</t>
    </rPh>
    <phoneticPr fontId="2"/>
  </si>
  <si>
    <t>第３次産業</t>
    <rPh sb="0" eb="1">
      <t>ダイ</t>
    </rPh>
    <rPh sb="2" eb="3">
      <t>ジ</t>
    </rPh>
    <rPh sb="3" eb="5">
      <t>サンギョウ</t>
    </rPh>
    <phoneticPr fontId="2"/>
  </si>
  <si>
    <t>(注)H18から麻しん・風しんの対象者は罹患者及び経過措置者となるため未把握</t>
    <rPh sb="35" eb="36">
      <t>ミ</t>
    </rPh>
    <rPh sb="36" eb="38">
      <t>ハアク</t>
    </rPh>
    <phoneticPr fontId="2"/>
  </si>
  <si>
    <t>小中学生入院</t>
    <rPh sb="0" eb="2">
      <t>ショウチュウ</t>
    </rPh>
    <rPh sb="2" eb="4">
      <t>ガクセイ</t>
    </rPh>
    <rPh sb="4" eb="6">
      <t>ニュウイン</t>
    </rPh>
    <phoneticPr fontId="2"/>
  </si>
  <si>
    <t>助成額（千円）</t>
    <rPh sb="0" eb="3">
      <t>ジョセイガク</t>
    </rPh>
    <rPh sb="4" eb="6">
      <t>センエン</t>
    </rPh>
    <phoneticPr fontId="2"/>
  </si>
  <si>
    <t>社会
増減</t>
    <rPh sb="0" eb="2">
      <t>シャカイ</t>
    </rPh>
    <rPh sb="3" eb="5">
      <t>ゾウゲン</t>
    </rPh>
    <phoneticPr fontId="2"/>
  </si>
  <si>
    <t>年　月　日</t>
    <rPh sb="0" eb="5">
      <t>ネンガッピ</t>
    </rPh>
    <phoneticPr fontId="2"/>
  </si>
  <si>
    <t>事　　　　　項</t>
    <rPh sb="0" eb="7">
      <t>ジコウ</t>
    </rPh>
    <phoneticPr fontId="2"/>
  </si>
  <si>
    <t>備　　　　考</t>
    <rPh sb="0" eb="6">
      <t>ビコウ</t>
    </rPh>
    <phoneticPr fontId="2"/>
  </si>
  <si>
    <t>稲辻</t>
    <rPh sb="0" eb="1">
      <t>イナ</t>
    </rPh>
    <rPh sb="1" eb="2">
      <t>ツジ</t>
    </rPh>
    <phoneticPr fontId="2"/>
  </si>
  <si>
    <t>冨波南</t>
    <rPh sb="0" eb="1">
      <t>フ</t>
    </rPh>
    <rPh sb="1" eb="2">
      <t>ナミ</t>
    </rPh>
    <rPh sb="2" eb="3">
      <t>ミナミ</t>
    </rPh>
    <phoneticPr fontId="2"/>
  </si>
  <si>
    <t>久野部</t>
    <rPh sb="0" eb="1">
      <t>ク</t>
    </rPh>
    <rPh sb="1" eb="2">
      <t>ノ</t>
    </rPh>
    <rPh sb="2" eb="3">
      <t>ブ</t>
    </rPh>
    <phoneticPr fontId="2"/>
  </si>
  <si>
    <t>久野部東</t>
    <rPh sb="0" eb="1">
      <t>ク</t>
    </rPh>
    <rPh sb="1" eb="2">
      <t>ノ</t>
    </rPh>
    <rPh sb="2" eb="3">
      <t>ブ</t>
    </rPh>
    <rPh sb="3" eb="4">
      <t>ヒガシ</t>
    </rPh>
    <phoneticPr fontId="2"/>
  </si>
  <si>
    <t>平成13年度</t>
    <rPh sb="0" eb="2">
      <t>ヘイセイ</t>
    </rPh>
    <rPh sb="4" eb="5">
      <t>ネン</t>
    </rPh>
    <rPh sb="5" eb="6">
      <t>ド</t>
    </rPh>
    <phoneticPr fontId="2"/>
  </si>
  <si>
    <t>そ　の　他</t>
    <rPh sb="0" eb="5">
      <t>ソノタ</t>
    </rPh>
    <phoneticPr fontId="2"/>
  </si>
  <si>
    <t>合　　計</t>
    <rPh sb="0" eb="4">
      <t>ゴウケイ</t>
    </rPh>
    <phoneticPr fontId="2"/>
  </si>
  <si>
    <t>年間商品販売額</t>
    <rPh sb="0" eb="2">
      <t>ネンカン</t>
    </rPh>
    <rPh sb="2" eb="4">
      <t>ショウヒン</t>
    </rPh>
    <rPh sb="4" eb="7">
      <t>ハンバイガク</t>
    </rPh>
    <phoneticPr fontId="2"/>
  </si>
  <si>
    <t>５１．医療従事者状況</t>
    <rPh sb="3" eb="5">
      <t>イリョウ</t>
    </rPh>
    <rPh sb="5" eb="8">
      <t>ジュウジシャ</t>
    </rPh>
    <rPh sb="8" eb="10">
      <t>ジョウキョウ</t>
    </rPh>
    <phoneticPr fontId="2"/>
  </si>
  <si>
    <t>資料：草津保健所</t>
    <rPh sb="0" eb="2">
      <t>シリョウ</t>
    </rPh>
    <rPh sb="3" eb="5">
      <t>クサツ</t>
    </rPh>
    <rPh sb="5" eb="8">
      <t>ホケンジョ</t>
    </rPh>
    <phoneticPr fontId="2"/>
  </si>
  <si>
    <t>医　　師</t>
    <rPh sb="0" eb="1">
      <t>イ</t>
    </rPh>
    <rPh sb="3" eb="4">
      <t>シ</t>
    </rPh>
    <phoneticPr fontId="2"/>
  </si>
  <si>
    <t>歯科医師</t>
    <rPh sb="0" eb="2">
      <t>シカ</t>
    </rPh>
    <rPh sb="2" eb="4">
      <t>イシ</t>
    </rPh>
    <phoneticPr fontId="2"/>
  </si>
  <si>
    <t>薬剤師</t>
  </si>
  <si>
    <t>保健師</t>
  </si>
  <si>
    <t>助産師</t>
  </si>
  <si>
    <t>看護師</t>
  </si>
  <si>
    <t>准看護師</t>
    <rPh sb="0" eb="1">
      <t>ジュン</t>
    </rPh>
    <rPh sb="1" eb="3">
      <t>カンゴ</t>
    </rPh>
    <rPh sb="3" eb="4">
      <t>シ</t>
    </rPh>
    <phoneticPr fontId="2"/>
  </si>
  <si>
    <t>年　次</t>
    <rPh sb="0" eb="1">
      <t>ネン</t>
    </rPh>
    <rPh sb="2" eb="3">
      <t>ジ</t>
    </rPh>
    <phoneticPr fontId="2"/>
  </si>
  <si>
    <t>各年1月1日現在</t>
    <rPh sb="0" eb="2">
      <t>カクネン</t>
    </rPh>
    <rPh sb="3" eb="4">
      <t>ツキ</t>
    </rPh>
    <rPh sb="5" eb="6">
      <t>ヒ</t>
    </rPh>
    <rPh sb="6" eb="8">
      <t>ゲンザイ</t>
    </rPh>
    <phoneticPr fontId="2"/>
  </si>
  <si>
    <t>各年3月31日現在</t>
    <rPh sb="0" eb="2">
      <t>カクネン</t>
    </rPh>
    <rPh sb="3" eb="4">
      <t>ガツ</t>
    </rPh>
    <rPh sb="6" eb="7">
      <t>ニチ</t>
    </rPh>
    <rPh sb="7" eb="9">
      <t>ゲンザイ</t>
    </rPh>
    <phoneticPr fontId="2"/>
  </si>
  <si>
    <t>　　　各年10月1日現在</t>
    <rPh sb="3" eb="5">
      <t>カクネン</t>
    </rPh>
    <rPh sb="7" eb="8">
      <t>ガツ</t>
    </rPh>
    <rPh sb="9" eb="12">
      <t>ニチゲンザイ</t>
    </rPh>
    <phoneticPr fontId="2"/>
  </si>
  <si>
    <t>各年10月1日現在</t>
    <rPh sb="0" eb="2">
      <t>カクトシ</t>
    </rPh>
    <rPh sb="4" eb="5">
      <t>ガツ</t>
    </rPh>
    <rPh sb="6" eb="7">
      <t>ニチ</t>
    </rPh>
    <rPh sb="7" eb="9">
      <t>ゲンザイ</t>
    </rPh>
    <phoneticPr fontId="2"/>
  </si>
  <si>
    <t>総　数</t>
    <rPh sb="0" eb="3">
      <t>ソウスウ</t>
    </rPh>
    <phoneticPr fontId="2"/>
  </si>
  <si>
    <t>資料：水道事業所　(単位：千㎥)</t>
    <rPh sb="0" eb="2">
      <t>シリョウ</t>
    </rPh>
    <rPh sb="3" eb="5">
      <t>スイドウ</t>
    </rPh>
    <rPh sb="5" eb="8">
      <t>ジギョウショ</t>
    </rPh>
    <rPh sb="10" eb="12">
      <t>タンイ</t>
    </rPh>
    <rPh sb="13" eb="14">
      <t>セン</t>
    </rPh>
    <phoneticPr fontId="2"/>
  </si>
  <si>
    <t>(注)各年度末現在</t>
    <rPh sb="1" eb="2">
      <t>チュウ</t>
    </rPh>
    <rPh sb="3" eb="4">
      <t>カク</t>
    </rPh>
    <rPh sb="4" eb="7">
      <t>ネンドマツ</t>
    </rPh>
    <rPh sb="7" eb="9">
      <t>ゲンザイ</t>
    </rPh>
    <phoneticPr fontId="2"/>
  </si>
  <si>
    <t>(４号棟)</t>
    <rPh sb="2" eb="3">
      <t>ゴウ</t>
    </rPh>
    <rPh sb="3" eb="4">
      <t>ムネ</t>
    </rPh>
    <phoneticPr fontId="2"/>
  </si>
  <si>
    <t>(保育士数)</t>
    <rPh sb="1" eb="3">
      <t>ホイク</t>
    </rPh>
    <rPh sb="3" eb="4">
      <t>シ</t>
    </rPh>
    <rPh sb="4" eb="5">
      <t>スウ</t>
    </rPh>
    <phoneticPr fontId="2"/>
  </si>
  <si>
    <t xml:space="preserve">       </t>
    <phoneticPr fontId="2"/>
  </si>
  <si>
    <t>各数値は１日平均旅客乗車人員です。</t>
    <rPh sb="0" eb="1">
      <t>カク</t>
    </rPh>
    <rPh sb="1" eb="3">
      <t>スウチ</t>
    </rPh>
    <rPh sb="5" eb="6">
      <t>ニチ</t>
    </rPh>
    <rPh sb="6" eb="8">
      <t>ヘイキン</t>
    </rPh>
    <rPh sb="8" eb="10">
      <t>リョカク</t>
    </rPh>
    <rPh sb="10" eb="12">
      <t>ジョウシャ</t>
    </rPh>
    <rPh sb="12" eb="14">
      <t>ジンイン</t>
    </rPh>
    <phoneticPr fontId="2"/>
  </si>
  <si>
    <t>昭和36年 3月23日</t>
    <rPh sb="0" eb="2">
      <t>ショウワ</t>
    </rPh>
    <rPh sb="4" eb="5">
      <t>ネン</t>
    </rPh>
    <rPh sb="7" eb="8">
      <t>４ガツ</t>
    </rPh>
    <rPh sb="10" eb="11">
      <t>５ニチ</t>
    </rPh>
    <phoneticPr fontId="2"/>
  </si>
  <si>
    <t>近江富士第１</t>
    <rPh sb="0" eb="2">
      <t>オウミ</t>
    </rPh>
    <rPh sb="2" eb="4">
      <t>フジ</t>
    </rPh>
    <rPh sb="4" eb="5">
      <t>ダイ</t>
    </rPh>
    <phoneticPr fontId="2"/>
  </si>
  <si>
    <t>近江富士第２</t>
    <rPh sb="0" eb="2">
      <t>オウミ</t>
    </rPh>
    <rPh sb="2" eb="4">
      <t>フジ</t>
    </rPh>
    <rPh sb="4" eb="5">
      <t>ダイ</t>
    </rPh>
    <phoneticPr fontId="2"/>
  </si>
  <si>
    <t>近江富士第３</t>
    <rPh sb="0" eb="2">
      <t>オウミ</t>
    </rPh>
    <rPh sb="2" eb="4">
      <t>フジ</t>
    </rPh>
    <rPh sb="4" eb="5">
      <t>ダイ</t>
    </rPh>
    <phoneticPr fontId="2"/>
  </si>
  <si>
    <t>近江富士第４</t>
    <rPh sb="0" eb="2">
      <t>オウミ</t>
    </rPh>
    <rPh sb="2" eb="4">
      <t>フジ</t>
    </rPh>
    <rPh sb="4" eb="5">
      <t>ダイ</t>
    </rPh>
    <phoneticPr fontId="2"/>
  </si>
  <si>
    <t>近江富士第５</t>
    <rPh sb="0" eb="2">
      <t>オウミ</t>
    </rPh>
    <rPh sb="2" eb="4">
      <t>フジ</t>
    </rPh>
    <rPh sb="4" eb="5">
      <t>ダイ</t>
    </rPh>
    <phoneticPr fontId="2"/>
  </si>
  <si>
    <t>近江富士第６</t>
    <rPh sb="0" eb="2">
      <t>オウミ</t>
    </rPh>
    <rPh sb="2" eb="4">
      <t>フジ</t>
    </rPh>
    <rPh sb="4" eb="5">
      <t>ダイ</t>
    </rPh>
    <phoneticPr fontId="2"/>
  </si>
  <si>
    <t>近江富士第７</t>
    <rPh sb="0" eb="2">
      <t>オウミ</t>
    </rPh>
    <rPh sb="2" eb="4">
      <t>フジ</t>
    </rPh>
    <rPh sb="4" eb="5">
      <t>ダイ</t>
    </rPh>
    <phoneticPr fontId="2"/>
  </si>
  <si>
    <t>びわこ学園</t>
    <rPh sb="3" eb="5">
      <t>ガクエン</t>
    </rPh>
    <phoneticPr fontId="2"/>
  </si>
  <si>
    <t>悠紀の里</t>
    <rPh sb="0" eb="1">
      <t>ユウ</t>
    </rPh>
    <rPh sb="1" eb="2">
      <t>キ</t>
    </rPh>
    <rPh sb="3" eb="4">
      <t>サト</t>
    </rPh>
    <phoneticPr fontId="2"/>
  </si>
  <si>
    <t>中国塗料寮</t>
    <rPh sb="0" eb="2">
      <t>チュウゴク</t>
    </rPh>
    <rPh sb="2" eb="4">
      <t>トリョウ</t>
    </rPh>
    <rPh sb="4" eb="5">
      <t>リョウ</t>
    </rPh>
    <phoneticPr fontId="2"/>
  </si>
  <si>
    <t>ヒラカワガイダム寮</t>
    <rPh sb="8" eb="9">
      <t>リョウ</t>
    </rPh>
    <phoneticPr fontId="2"/>
  </si>
  <si>
    <t>上町</t>
    <rPh sb="0" eb="1">
      <t>ウエ</t>
    </rPh>
    <rPh sb="1" eb="2">
      <t>マチ</t>
    </rPh>
    <phoneticPr fontId="2"/>
  </si>
  <si>
    <t>下町</t>
    <rPh sb="0" eb="2">
      <t>シタマチ</t>
    </rPh>
    <phoneticPr fontId="2"/>
  </si>
  <si>
    <t>江部</t>
    <rPh sb="0" eb="1">
      <t>エ</t>
    </rPh>
    <rPh sb="1" eb="2">
      <t>ブ</t>
    </rPh>
    <phoneticPr fontId="2"/>
  </si>
  <si>
    <t>５０．医療施設状況</t>
    <rPh sb="3" eb="5">
      <t>イリョウ</t>
    </rPh>
    <rPh sb="5" eb="7">
      <t>シセツ</t>
    </rPh>
    <rPh sb="7" eb="9">
      <t>ジョウキョウ</t>
    </rPh>
    <phoneticPr fontId="2"/>
  </si>
  <si>
    <t>資料：草津保健所</t>
    <rPh sb="0" eb="2">
      <t>シリョウ</t>
    </rPh>
    <rPh sb="3" eb="5">
      <t>クサツ</t>
    </rPh>
    <rPh sb="5" eb="7">
      <t>ホケン</t>
    </rPh>
    <rPh sb="7" eb="8">
      <t>ショ</t>
    </rPh>
    <phoneticPr fontId="2"/>
  </si>
  <si>
    <t>区　分</t>
    <rPh sb="0" eb="1">
      <t>ク</t>
    </rPh>
    <rPh sb="2" eb="3">
      <t>ブン</t>
    </rPh>
    <phoneticPr fontId="2"/>
  </si>
  <si>
    <t>病　　院</t>
    <rPh sb="0" eb="1">
      <t>ヤマイ</t>
    </rPh>
    <rPh sb="3" eb="4">
      <t>イン</t>
    </rPh>
    <phoneticPr fontId="2"/>
  </si>
  <si>
    <t>一般診療所</t>
    <rPh sb="0" eb="2">
      <t>イッパン</t>
    </rPh>
    <rPh sb="2" eb="4">
      <t>シンリョウ</t>
    </rPh>
    <rPh sb="4" eb="5">
      <t>ショ</t>
    </rPh>
    <phoneticPr fontId="2"/>
  </si>
  <si>
    <t>歯科診療所</t>
    <rPh sb="0" eb="2">
      <t>シカ</t>
    </rPh>
    <rPh sb="2" eb="4">
      <t>シンリョウ</t>
    </rPh>
    <rPh sb="4" eb="5">
      <t>ジョ</t>
    </rPh>
    <phoneticPr fontId="2"/>
  </si>
  <si>
    <t>薬局数</t>
    <rPh sb="0" eb="2">
      <t>ヤッキョク</t>
    </rPh>
    <rPh sb="2" eb="3">
      <t>スウ</t>
    </rPh>
    <phoneticPr fontId="2"/>
  </si>
  <si>
    <t>4月1日現在</t>
    <rPh sb="1" eb="2">
      <t>ガツ</t>
    </rPh>
    <rPh sb="3" eb="4">
      <t>ニチ</t>
    </rPh>
    <rPh sb="4" eb="6">
      <t>ゲンザイ</t>
    </rPh>
    <phoneticPr fontId="2"/>
  </si>
  <si>
    <t>(注)各年12月31日現在</t>
    <rPh sb="1" eb="2">
      <t>チュウ</t>
    </rPh>
    <rPh sb="3" eb="5">
      <t>カクネン</t>
    </rPh>
    <rPh sb="7" eb="8">
      <t>ツキ</t>
    </rPh>
    <rPh sb="10" eb="11">
      <t>ヒ</t>
    </rPh>
    <rPh sb="11" eb="13">
      <t>ゲンザイ</t>
    </rPh>
    <phoneticPr fontId="2"/>
  </si>
  <si>
    <t>保　有　漁　船　隻　数</t>
    <rPh sb="0" eb="1">
      <t>タモツ</t>
    </rPh>
    <rPh sb="2" eb="3">
      <t>ユウ</t>
    </rPh>
    <rPh sb="4" eb="5">
      <t>リョウ</t>
    </rPh>
    <rPh sb="6" eb="7">
      <t>セン</t>
    </rPh>
    <rPh sb="8" eb="9">
      <t>セキ</t>
    </rPh>
    <rPh sb="10" eb="11">
      <t>カズ</t>
    </rPh>
    <phoneticPr fontId="2"/>
  </si>
  <si>
    <t>２ＤＫ</t>
    <phoneticPr fontId="2"/>
  </si>
  <si>
    <t>平成23年 3月24日</t>
    <rPh sb="0" eb="2">
      <t>ヘイセイ</t>
    </rPh>
    <rPh sb="4" eb="5">
      <t>ネン</t>
    </rPh>
    <rPh sb="7" eb="8">
      <t>ガツ</t>
    </rPh>
    <rPh sb="10" eb="11">
      <t>ニチ</t>
    </rPh>
    <phoneticPr fontId="2"/>
  </si>
  <si>
    <t>木造毘沙門天立像(所在薬師堂)</t>
    <rPh sb="0" eb="2">
      <t>モクゾウ</t>
    </rPh>
    <rPh sb="2" eb="6">
      <t>ビシャモンテン</t>
    </rPh>
    <rPh sb="6" eb="8">
      <t>リツゾウ</t>
    </rPh>
    <rPh sb="9" eb="11">
      <t>ショザイ</t>
    </rPh>
    <rPh sb="11" eb="13">
      <t>ヤクシ</t>
    </rPh>
    <rPh sb="13" eb="14">
      <t>ドウ</t>
    </rPh>
    <phoneticPr fontId="2"/>
  </si>
  <si>
    <t>平成２３年</t>
    <rPh sb="0" eb="2">
      <t>ヘイセイ</t>
    </rPh>
    <rPh sb="4" eb="5">
      <t>ネン</t>
    </rPh>
    <phoneticPr fontId="2"/>
  </si>
  <si>
    <t>4月</t>
    <phoneticPr fontId="2"/>
  </si>
  <si>
    <t>4月</t>
    <phoneticPr fontId="2"/>
  </si>
  <si>
    <t>(注)</t>
    <rPh sb="1" eb="2">
      <t>チュウ</t>
    </rPh>
    <phoneticPr fontId="2"/>
  </si>
  <si>
    <t>従　業　者　数</t>
    <rPh sb="0" eb="5">
      <t>ジュウギョウシャ</t>
    </rPh>
    <rPh sb="6" eb="7">
      <t>スウ</t>
    </rPh>
    <phoneticPr fontId="2"/>
  </si>
  <si>
    <t>肝疾患及び
肝硬変</t>
    <rPh sb="0" eb="1">
      <t>カン</t>
    </rPh>
    <rPh sb="1" eb="3">
      <t>シッカン</t>
    </rPh>
    <rPh sb="3" eb="4">
      <t>オヨ</t>
    </rPh>
    <rPh sb="6" eb="9">
      <t>カンコウヘン</t>
    </rPh>
    <phoneticPr fontId="2"/>
  </si>
  <si>
    <t>悪性
新生物</t>
    <rPh sb="0" eb="2">
      <t>アクセイ</t>
    </rPh>
    <rPh sb="3" eb="6">
      <t>シンセイブツ</t>
    </rPh>
    <phoneticPr fontId="2"/>
  </si>
  <si>
    <t>重要文化財</t>
    <rPh sb="0" eb="2">
      <t>ジュウヨウ</t>
    </rPh>
    <rPh sb="2" eb="5">
      <t>ブンカザイ</t>
    </rPh>
    <phoneticPr fontId="2"/>
  </si>
  <si>
    <t>すいか</t>
    <phoneticPr fontId="2"/>
  </si>
  <si>
    <t>平成21年度</t>
    <rPh sb="0" eb="2">
      <t>ヘイセイ</t>
    </rPh>
    <rPh sb="4" eb="6">
      <t>ネンド</t>
    </rPh>
    <phoneticPr fontId="2"/>
  </si>
  <si>
    <t>御上神社拝殿</t>
    <rPh sb="0" eb="1">
      <t>オン</t>
    </rPh>
    <rPh sb="1" eb="2">
      <t>ウエ</t>
    </rPh>
    <rPh sb="2" eb="4">
      <t>ジンジャ</t>
    </rPh>
    <rPh sb="4" eb="6">
      <t>ハイデン</t>
    </rPh>
    <phoneticPr fontId="2"/>
  </si>
  <si>
    <t>御上神社楼門</t>
    <rPh sb="0" eb="2">
      <t>ミカミ</t>
    </rPh>
    <rPh sb="2" eb="4">
      <t>ジンジャ</t>
    </rPh>
    <rPh sb="4" eb="6">
      <t>ロウモン</t>
    </rPh>
    <phoneticPr fontId="2"/>
  </si>
  <si>
    <t>明治35年 7月31日</t>
    <rPh sb="0" eb="2">
      <t>メイジ</t>
    </rPh>
    <rPh sb="4" eb="5">
      <t>ネン</t>
    </rPh>
    <rPh sb="7" eb="8">
      <t>４ガツ</t>
    </rPh>
    <rPh sb="10" eb="11">
      <t>５ニチ</t>
    </rPh>
    <phoneticPr fontId="2"/>
  </si>
  <si>
    <t>生和神社本殿</t>
    <rPh sb="0" eb="1">
      <t>セイ</t>
    </rPh>
    <rPh sb="1" eb="2">
      <t>ワ</t>
    </rPh>
    <rPh sb="2" eb="4">
      <t>ジンジャ</t>
    </rPh>
    <rPh sb="4" eb="6">
      <t>ホンデン</t>
    </rPh>
    <phoneticPr fontId="2"/>
  </si>
  <si>
    <t>生和神社</t>
    <rPh sb="0" eb="1">
      <t>セイ</t>
    </rPh>
    <rPh sb="1" eb="2">
      <t>ワ</t>
    </rPh>
    <rPh sb="2" eb="4">
      <t>ジンジャ</t>
    </rPh>
    <phoneticPr fontId="2"/>
  </si>
  <si>
    <t>追加昭和56年 6月 5日</t>
    <rPh sb="0" eb="1">
      <t>ツイカ</t>
    </rPh>
    <rPh sb="1" eb="2">
      <t>カ</t>
    </rPh>
    <rPh sb="2" eb="4">
      <t>ショウワ</t>
    </rPh>
    <rPh sb="6" eb="7">
      <t>ネン</t>
    </rPh>
    <rPh sb="9" eb="10">
      <t>４ガツ</t>
    </rPh>
    <rPh sb="12" eb="13">
      <t>５ニチ</t>
    </rPh>
    <phoneticPr fontId="2"/>
  </si>
  <si>
    <t>附　棟札　2枚</t>
    <rPh sb="0" eb="1">
      <t>フゾク</t>
    </rPh>
    <rPh sb="2" eb="3">
      <t>ムネ</t>
    </rPh>
    <rPh sb="3" eb="4">
      <t>サツ</t>
    </rPh>
    <rPh sb="6" eb="7">
      <t>マイ</t>
    </rPh>
    <phoneticPr fontId="2"/>
  </si>
  <si>
    <t>平成23年</t>
    <rPh sb="0" eb="2">
      <t>ヘイセイ</t>
    </rPh>
    <rPh sb="4" eb="5">
      <t>ネン</t>
    </rPh>
    <phoneticPr fontId="2"/>
  </si>
  <si>
    <t>保持者</t>
    <rPh sb="0" eb="3">
      <t>ホジシャ</t>
    </rPh>
    <phoneticPr fontId="2"/>
  </si>
  <si>
    <t>種別</t>
    <rPh sb="0" eb="2">
      <t>シュベツ</t>
    </rPh>
    <phoneticPr fontId="2"/>
  </si>
  <si>
    <t>風俗習慣・祭礼(信仰)</t>
    <rPh sb="0" eb="2">
      <t>フウゾク</t>
    </rPh>
    <rPh sb="2" eb="4">
      <t>シュウカン</t>
    </rPh>
    <rPh sb="5" eb="7">
      <t>サイレイ</t>
    </rPh>
    <rPh sb="8" eb="10">
      <t>シンコウ</t>
    </rPh>
    <phoneticPr fontId="2"/>
  </si>
  <si>
    <t>ずいき祭保存会</t>
  </si>
  <si>
    <t>江戸</t>
  </si>
  <si>
    <t>学術研究,技術サービス業</t>
    <rPh sb="0" eb="2">
      <t>ガクジュツ</t>
    </rPh>
    <rPh sb="2" eb="4">
      <t>ケンキュウ</t>
    </rPh>
    <rPh sb="5" eb="7">
      <t>ギジュツ</t>
    </rPh>
    <rPh sb="11" eb="12">
      <t>ギョウ</t>
    </rPh>
    <phoneticPr fontId="2"/>
  </si>
  <si>
    <t>平成24年</t>
    <rPh sb="0" eb="2">
      <t>ヘイセイ</t>
    </rPh>
    <rPh sb="4" eb="5">
      <t>ネン</t>
    </rPh>
    <phoneticPr fontId="2"/>
  </si>
  <si>
    <t>　　電気等・熱供給業</t>
    <rPh sb="2" eb="4">
      <t>デンキ</t>
    </rPh>
    <rPh sb="4" eb="5">
      <t>トウ</t>
    </rPh>
    <rPh sb="6" eb="7">
      <t>ネツ</t>
    </rPh>
    <rPh sb="7" eb="9">
      <t>キョウキュウ</t>
    </rPh>
    <rPh sb="9" eb="10">
      <t>ギョウ</t>
    </rPh>
    <phoneticPr fontId="2"/>
  </si>
  <si>
    <t>面積</t>
    <rPh sb="0" eb="2">
      <t>メンセキ</t>
    </rPh>
    <phoneticPr fontId="2"/>
  </si>
  <si>
    <t>三　上</t>
    <rPh sb="0" eb="1">
      <t>サン</t>
    </rPh>
    <rPh sb="2" eb="3">
      <t>ジョウ</t>
    </rPh>
    <phoneticPr fontId="2"/>
  </si>
  <si>
    <t>３５°０４′０２″</t>
    <phoneticPr fontId="2"/>
  </si>
  <si>
    <t>４３２ｍ</t>
    <phoneticPr fontId="2"/>
  </si>
  <si>
    <t>８５ｍ</t>
    <phoneticPr fontId="2"/>
  </si>
  <si>
    <t>高　木</t>
    <rPh sb="0" eb="1">
      <t>タカ</t>
    </rPh>
    <rPh sb="2" eb="3">
      <t>キ</t>
    </rPh>
    <phoneticPr fontId="2"/>
  </si>
  <si>
    <t>　　多賀町</t>
    <rPh sb="2" eb="5">
      <t>タガチョウ</t>
    </rPh>
    <phoneticPr fontId="2"/>
  </si>
  <si>
    <t>生和神社末社</t>
    <rPh sb="0" eb="1">
      <t>セイ</t>
    </rPh>
    <rPh sb="1" eb="2">
      <t>ワ</t>
    </rPh>
    <rPh sb="2" eb="4">
      <t>ジンジャ</t>
    </rPh>
    <rPh sb="4" eb="5">
      <t>マツ</t>
    </rPh>
    <rPh sb="5" eb="6">
      <t>ヤシロ</t>
    </rPh>
    <phoneticPr fontId="2"/>
  </si>
  <si>
    <t>春日神社本殿</t>
    <rPh sb="0" eb="2">
      <t>カスガ</t>
    </rPh>
    <rPh sb="2" eb="4">
      <t>ジンジャ</t>
    </rPh>
    <rPh sb="4" eb="6">
      <t>ホンデン</t>
    </rPh>
    <phoneticPr fontId="2"/>
  </si>
  <si>
    <t>昭和28年 3月31日</t>
    <rPh sb="0" eb="2">
      <t>ショウワ</t>
    </rPh>
    <rPh sb="4" eb="5">
      <t>ネン</t>
    </rPh>
    <rPh sb="7" eb="8">
      <t>４ガツ</t>
    </rPh>
    <rPh sb="10" eb="11">
      <t>５ニチ</t>
    </rPh>
    <phoneticPr fontId="2"/>
  </si>
  <si>
    <t>圓光寺本堂</t>
    <rPh sb="0" eb="1">
      <t>ツブラ</t>
    </rPh>
    <rPh sb="1" eb="2">
      <t>ヒカリ</t>
    </rPh>
    <rPh sb="2" eb="3">
      <t>テラ</t>
    </rPh>
    <rPh sb="3" eb="5">
      <t>ホンドウ</t>
    </rPh>
    <phoneticPr fontId="2"/>
  </si>
  <si>
    <t>北野一丁目</t>
    <rPh sb="0" eb="2">
      <t>キタノ</t>
    </rPh>
    <rPh sb="2" eb="5">
      <t>イッチョウメ</t>
    </rPh>
    <phoneticPr fontId="2"/>
  </si>
  <si>
    <t>栄</t>
    <rPh sb="0" eb="1">
      <t>サカエ</t>
    </rPh>
    <phoneticPr fontId="2"/>
  </si>
  <si>
    <t>資料：平成13年、平成18年、事業所・企業統計調査
　平成21年、経済センサス基礎調査
　平成23年、経済センサス活動調査速報(単位：事業所・人)</t>
    <rPh sb="0" eb="2">
      <t>シリョウ</t>
    </rPh>
    <rPh sb="3" eb="5">
      <t>ヘイセイ</t>
    </rPh>
    <rPh sb="7" eb="8">
      <t>ネン</t>
    </rPh>
    <rPh sb="9" eb="11">
      <t>ヘイセイ</t>
    </rPh>
    <rPh sb="13" eb="14">
      <t>ネン</t>
    </rPh>
    <rPh sb="15" eb="18">
      <t>ジギョウショ</t>
    </rPh>
    <rPh sb="19" eb="21">
      <t>キギョウ</t>
    </rPh>
    <rPh sb="21" eb="23">
      <t>トウケイ</t>
    </rPh>
    <rPh sb="23" eb="25">
      <t>チョウサ</t>
    </rPh>
    <rPh sb="27" eb="29">
      <t>ヘイセイ</t>
    </rPh>
    <rPh sb="31" eb="32">
      <t>ネン</t>
    </rPh>
    <rPh sb="33" eb="35">
      <t>ケイザイ</t>
    </rPh>
    <rPh sb="39" eb="41">
      <t>キソ</t>
    </rPh>
    <rPh sb="41" eb="43">
      <t>チョウサ</t>
    </rPh>
    <rPh sb="45" eb="47">
      <t>ヘイセイ</t>
    </rPh>
    <rPh sb="49" eb="50">
      <t>ネン</t>
    </rPh>
    <rPh sb="51" eb="53">
      <t>ケイザイ</t>
    </rPh>
    <rPh sb="57" eb="59">
      <t>カツドウ</t>
    </rPh>
    <rPh sb="59" eb="61">
      <t>チョウサ</t>
    </rPh>
    <rPh sb="61" eb="63">
      <t>ソクホウ</t>
    </rPh>
    <phoneticPr fontId="2"/>
  </si>
  <si>
    <t>H24経済センサス活動調査　　2月1日現在</t>
    <rPh sb="3" eb="5">
      <t>ケイザイ</t>
    </rPh>
    <rPh sb="9" eb="11">
      <t>カツドウ</t>
    </rPh>
    <rPh sb="11" eb="13">
      <t>チョウサ</t>
    </rPh>
    <rPh sb="16" eb="17">
      <t>ガツ</t>
    </rPh>
    <rPh sb="18" eb="19">
      <t>ニチ</t>
    </rPh>
    <rPh sb="19" eb="21">
      <t>ゲンザイ</t>
    </rPh>
    <phoneticPr fontId="2"/>
  </si>
  <si>
    <t>　　卸売・小売業</t>
    <rPh sb="2" eb="4">
      <t>オロシウ</t>
    </rPh>
    <rPh sb="5" eb="7">
      <t>コウ</t>
    </rPh>
    <rPh sb="7" eb="8">
      <t>ギョウ</t>
    </rPh>
    <phoneticPr fontId="2"/>
  </si>
  <si>
    <t>平成24年の事業所・従業者総数は民営のみ。</t>
    <rPh sb="0" eb="2">
      <t>ヘイセイ</t>
    </rPh>
    <rPh sb="4" eb="5">
      <t>ネン</t>
    </rPh>
    <rPh sb="6" eb="9">
      <t>ジギョウショ</t>
    </rPh>
    <rPh sb="10" eb="13">
      <t>ジュウギョウシャ</t>
    </rPh>
    <rPh sb="13" eb="15">
      <t>ソウスウ</t>
    </rPh>
    <rPh sb="16" eb="18">
      <t>ミンエイ</t>
    </rPh>
    <phoneticPr fontId="2"/>
  </si>
  <si>
    <t>平成13年、平成18年の「卸売・小売業」には飲食店を含む。</t>
    <rPh sb="0" eb="2">
      <t>ヘイセイ</t>
    </rPh>
    <rPh sb="4" eb="5">
      <t>ネン</t>
    </rPh>
    <rPh sb="6" eb="8">
      <t>ヘイセイ</t>
    </rPh>
    <rPh sb="10" eb="11">
      <t>ネン</t>
    </rPh>
    <rPh sb="13" eb="15">
      <t>オロシウ</t>
    </rPh>
    <rPh sb="16" eb="19">
      <t>コウリギョウ</t>
    </rPh>
    <rPh sb="22" eb="24">
      <t>インショク</t>
    </rPh>
    <rPh sb="24" eb="25">
      <t>テン</t>
    </rPh>
    <rPh sb="26" eb="27">
      <t>フク</t>
    </rPh>
    <phoneticPr fontId="2"/>
  </si>
  <si>
    <t>追加昭和56年 6月 5日</t>
    <rPh sb="0" eb="2">
      <t>ツイカ</t>
    </rPh>
    <rPh sb="2" eb="4">
      <t>ショウワ</t>
    </rPh>
    <rPh sb="6" eb="7">
      <t>ネン</t>
    </rPh>
    <rPh sb="9" eb="10">
      <t>４ガツ</t>
    </rPh>
    <rPh sb="12" eb="13">
      <t>５ニチ</t>
    </rPh>
    <phoneticPr fontId="2"/>
  </si>
  <si>
    <t>昭和18年 6月 9日</t>
    <rPh sb="0" eb="2">
      <t>ショウワ</t>
    </rPh>
    <rPh sb="4" eb="5">
      <t>ネン</t>
    </rPh>
    <rPh sb="7" eb="8">
      <t>４ガツ</t>
    </rPh>
    <rPh sb="10" eb="11">
      <t>５ニチ</t>
    </rPh>
    <phoneticPr fontId="2"/>
  </si>
  <si>
    <t>大行事神社本殿</t>
    <rPh sb="0" eb="1">
      <t>ダイ</t>
    </rPh>
    <rPh sb="1" eb="3">
      <t>ギョウジ</t>
    </rPh>
    <rPh sb="3" eb="5">
      <t>ジンジャ</t>
    </rPh>
    <rPh sb="5" eb="7">
      <t>ホンデン</t>
    </rPh>
    <phoneticPr fontId="2"/>
  </si>
  <si>
    <t>大行事神社</t>
    <rPh sb="0" eb="1">
      <t>ダイ</t>
    </rPh>
    <rPh sb="1" eb="3">
      <t>ギョウジ</t>
    </rPh>
    <rPh sb="3" eb="5">
      <t>ジンジャ</t>
    </rPh>
    <phoneticPr fontId="2"/>
  </si>
  <si>
    <t>昭和19年 9月 5日</t>
    <rPh sb="0" eb="2">
      <t>ショウワ</t>
    </rPh>
    <rPh sb="4" eb="5">
      <t>ネン</t>
    </rPh>
    <rPh sb="7" eb="8">
      <t>４ガツ</t>
    </rPh>
    <rPh sb="10" eb="11">
      <t>５ニチ</t>
    </rPh>
    <phoneticPr fontId="2"/>
  </si>
  <si>
    <t>製造品出荷額等</t>
    <rPh sb="0" eb="2">
      <t>セイゾウ</t>
    </rPh>
    <rPh sb="2" eb="3">
      <t>ヒン</t>
    </rPh>
    <rPh sb="3" eb="6">
      <t>シュッカガク</t>
    </rPh>
    <rPh sb="6" eb="7">
      <t>トウ</t>
    </rPh>
    <phoneticPr fontId="2"/>
  </si>
  <si>
    <t>原材料使用額等</t>
    <rPh sb="0" eb="3">
      <t>ゲンザイリョウ</t>
    </rPh>
    <rPh sb="3" eb="5">
      <t>シヨウ</t>
    </rPh>
    <rPh sb="5" eb="6">
      <t>ガク</t>
    </rPh>
    <rPh sb="6" eb="7">
      <t>トウ</t>
    </rPh>
    <phoneticPr fontId="2"/>
  </si>
  <si>
    <t>工業用地</t>
    <rPh sb="0" eb="2">
      <t>コウギョウ</t>
    </rPh>
    <rPh sb="2" eb="4">
      <t>ヨウチ</t>
    </rPh>
    <phoneticPr fontId="2"/>
  </si>
  <si>
    <t>水源別工業用水量</t>
    <rPh sb="0" eb="2">
      <t>スイゲン</t>
    </rPh>
    <rPh sb="2" eb="3">
      <t>ベツ</t>
    </rPh>
    <rPh sb="3" eb="5">
      <t>コウギョウ</t>
    </rPh>
    <rPh sb="5" eb="7">
      <t>ヨウスイ</t>
    </rPh>
    <rPh sb="7" eb="8">
      <t>リョウ</t>
    </rPh>
    <phoneticPr fontId="2"/>
  </si>
  <si>
    <t>年　間　配　水　量</t>
    <rPh sb="0" eb="1">
      <t>トシ</t>
    </rPh>
    <rPh sb="2" eb="3">
      <t>カン</t>
    </rPh>
    <rPh sb="4" eb="5">
      <t>クバ</t>
    </rPh>
    <rPh sb="6" eb="7">
      <t>ミズ</t>
    </rPh>
    <rPh sb="8" eb="9">
      <t>リョウ</t>
    </rPh>
    <phoneticPr fontId="2"/>
  </si>
  <si>
    <t>有　効　水　量</t>
    <rPh sb="0" eb="1">
      <t>ユウ</t>
    </rPh>
    <rPh sb="2" eb="3">
      <t>コウ</t>
    </rPh>
    <rPh sb="4" eb="5">
      <t>ミズ</t>
    </rPh>
    <rPh sb="6" eb="7">
      <t>リョウ</t>
    </rPh>
    <phoneticPr fontId="2"/>
  </si>
  <si>
    <t>資料：</t>
    <rPh sb="0" eb="2">
      <t>シリョウ</t>
    </rPh>
    <phoneticPr fontId="2"/>
  </si>
  <si>
    <t>平成16年度</t>
    <rPh sb="0" eb="2">
      <t>ヘイセイ</t>
    </rPh>
    <rPh sb="4" eb="6">
      <t>ネンド</t>
    </rPh>
    <phoneticPr fontId="2"/>
  </si>
  <si>
    <t>小型特殊</t>
    <rPh sb="0" eb="2">
      <t>コガタ</t>
    </rPh>
    <rPh sb="2" eb="4">
      <t>トクシュ</t>
    </rPh>
    <phoneticPr fontId="2"/>
  </si>
  <si>
    <t>農耕用</t>
    <rPh sb="0" eb="3">
      <t>ノウコウヨウ</t>
    </rPh>
    <phoneticPr fontId="2"/>
  </si>
  <si>
    <t>永原第１団地　</t>
    <rPh sb="0" eb="2">
      <t>ナガハラ</t>
    </rPh>
    <rPh sb="2" eb="3">
      <t>ダイ</t>
    </rPh>
    <rPh sb="4" eb="6">
      <t>ダンチ</t>
    </rPh>
    <phoneticPr fontId="2"/>
  </si>
  <si>
    <t>新上屋団地</t>
    <rPh sb="0" eb="1">
      <t>シン</t>
    </rPh>
    <rPh sb="1" eb="2">
      <t>カミ</t>
    </rPh>
    <rPh sb="2" eb="3">
      <t>ヤ</t>
    </rPh>
    <rPh sb="3" eb="5">
      <t>ダンチ</t>
    </rPh>
    <phoneticPr fontId="2"/>
  </si>
  <si>
    <t>　　甲良町</t>
    <rPh sb="2" eb="4">
      <t>コウラ</t>
    </rPh>
    <rPh sb="4" eb="5">
      <t>チョウ</t>
    </rPh>
    <phoneticPr fontId="2"/>
  </si>
  <si>
    <t>　　豊郷町</t>
    <rPh sb="2" eb="4">
      <t>トヨサト</t>
    </rPh>
    <rPh sb="4" eb="5">
      <t>チョウ</t>
    </rPh>
    <phoneticPr fontId="2"/>
  </si>
  <si>
    <t>　　竜王町</t>
    <rPh sb="2" eb="3">
      <t>リュウ</t>
    </rPh>
    <rPh sb="3" eb="4">
      <t>オウ</t>
    </rPh>
    <rPh sb="4" eb="5">
      <t>マチ</t>
    </rPh>
    <phoneticPr fontId="2"/>
  </si>
  <si>
    <t>　　米原市</t>
    <rPh sb="2" eb="3">
      <t>ベイ</t>
    </rPh>
    <rPh sb="3" eb="5">
      <t>ハライチ</t>
    </rPh>
    <phoneticPr fontId="2"/>
  </si>
  <si>
    <t>　　東近江市</t>
    <rPh sb="2" eb="3">
      <t>ヒガシ</t>
    </rPh>
    <rPh sb="3" eb="5">
      <t>オウミ</t>
    </rPh>
    <rPh sb="5" eb="6">
      <t>シ</t>
    </rPh>
    <phoneticPr fontId="2"/>
  </si>
  <si>
    <t xml:space="preserve"> </t>
    <phoneticPr fontId="2"/>
  </si>
  <si>
    <t>１３６°０１′３２″</t>
    <phoneticPr fontId="2"/>
  </si>
  <si>
    <t>百貨店・総合スーパー</t>
    <rPh sb="0" eb="3">
      <t>ヒャッカテン</t>
    </rPh>
    <rPh sb="4" eb="6">
      <t>ソウゴウ</t>
    </rPh>
    <phoneticPr fontId="2"/>
  </si>
  <si>
    <t>平成24年</t>
  </si>
  <si>
    <t>平成22年</t>
    <phoneticPr fontId="2"/>
  </si>
  <si>
    <t>平成２４年</t>
    <rPh sb="0" eb="2">
      <t>ヘイセイ</t>
    </rPh>
    <rPh sb="4" eb="5">
      <t>ネン</t>
    </rPh>
    <phoneticPr fontId="2"/>
  </si>
  <si>
    <t>平成２３年</t>
    <rPh sb="0" eb="2">
      <t>ヘイセイ</t>
    </rPh>
    <rPh sb="4" eb="5">
      <t>ネンド</t>
    </rPh>
    <phoneticPr fontId="2"/>
  </si>
  <si>
    <t>平成23年度</t>
    <rPh sb="0" eb="2">
      <t>ヘイセイ</t>
    </rPh>
    <rPh sb="4" eb="5">
      <t>ネン</t>
    </rPh>
    <rPh sb="5" eb="6">
      <t>ド</t>
    </rPh>
    <phoneticPr fontId="2"/>
  </si>
  <si>
    <t>平成23年度</t>
    <rPh sb="0" eb="2">
      <t>ヘイセイ</t>
    </rPh>
    <rPh sb="4" eb="6">
      <t>ネンド</t>
    </rPh>
    <phoneticPr fontId="2"/>
  </si>
  <si>
    <t>平成23年度</t>
    <rPh sb="0" eb="2">
      <t>ヘ</t>
    </rPh>
    <rPh sb="4" eb="5">
      <t>ネン</t>
    </rPh>
    <rPh sb="5" eb="6">
      <t>ド</t>
    </rPh>
    <phoneticPr fontId="2"/>
  </si>
  <si>
    <t>平成２４年度</t>
    <rPh sb="0" eb="2">
      <t>ヘイセイ</t>
    </rPh>
    <rPh sb="4" eb="5">
      <t>ネン</t>
    </rPh>
    <rPh sb="5" eb="6">
      <t>ド</t>
    </rPh>
    <phoneticPr fontId="2"/>
  </si>
  <si>
    <t>記変昭和58年 1月 7日</t>
    <rPh sb="0" eb="1">
      <t>キ</t>
    </rPh>
    <rPh sb="1" eb="2">
      <t>ヘン</t>
    </rPh>
    <rPh sb="2" eb="4">
      <t>ショウワ</t>
    </rPh>
    <rPh sb="6" eb="7">
      <t>ネン</t>
    </rPh>
    <rPh sb="9" eb="10">
      <t>ツキ</t>
    </rPh>
    <rPh sb="12" eb="13">
      <t>ヒ</t>
    </rPh>
    <phoneticPr fontId="2"/>
  </si>
  <si>
    <t>追加昭和58年 1月 7日</t>
    <rPh sb="0" eb="2">
      <t>ツイカ</t>
    </rPh>
    <rPh sb="2" eb="4">
      <t>ショウワ</t>
    </rPh>
    <rPh sb="6" eb="7">
      <t>ネン</t>
    </rPh>
    <rPh sb="9" eb="10">
      <t>ツキ</t>
    </rPh>
    <rPh sb="12" eb="13">
      <t>ヒ</t>
    </rPh>
    <phoneticPr fontId="2"/>
  </si>
  <si>
    <t>平成 3年 6月21日</t>
    <rPh sb="0" eb="2">
      <t>ヘイセイ</t>
    </rPh>
    <rPh sb="4" eb="5">
      <t>ネン</t>
    </rPh>
    <rPh sb="7" eb="8">
      <t>ガツ</t>
    </rPh>
    <rPh sb="10" eb="11">
      <t>ニチ</t>
    </rPh>
    <phoneticPr fontId="2"/>
  </si>
  <si>
    <t>昭和63年 3月31日</t>
    <rPh sb="0" eb="2">
      <t>ショウワ</t>
    </rPh>
    <rPh sb="4" eb="5">
      <t>ネン</t>
    </rPh>
    <rPh sb="7" eb="8">
      <t>ガツ</t>
    </rPh>
    <rPh sb="10" eb="11">
      <t>ニチ</t>
    </rPh>
    <phoneticPr fontId="2"/>
  </si>
  <si>
    <t>平成 2年 3月31日</t>
    <rPh sb="0" eb="2">
      <t>ヘイセイ</t>
    </rPh>
    <rPh sb="4" eb="5">
      <t>ネン</t>
    </rPh>
    <rPh sb="7" eb="8">
      <t>ガツ</t>
    </rPh>
    <rPh sb="10" eb="11">
      <t>ニチ</t>
    </rPh>
    <phoneticPr fontId="2"/>
  </si>
  <si>
    <t>昭和63年 9月 1日</t>
    <rPh sb="0" eb="2">
      <t>ショウワ</t>
    </rPh>
    <rPh sb="4" eb="5">
      <t>ネン</t>
    </rPh>
    <rPh sb="7" eb="8">
      <t>ガツ</t>
    </rPh>
    <rPh sb="10" eb="11">
      <t>ニチ</t>
    </rPh>
    <phoneticPr fontId="2"/>
  </si>
  <si>
    <t>自市で従業・通学</t>
    <rPh sb="0" eb="1">
      <t>ジ</t>
    </rPh>
    <rPh sb="1" eb="2">
      <t>シ</t>
    </rPh>
    <rPh sb="3" eb="5">
      <t>ジュウギョウ</t>
    </rPh>
    <rPh sb="6" eb="8">
      <t>ツウガク</t>
    </rPh>
    <phoneticPr fontId="2"/>
  </si>
  <si>
    <t>天候は、1日3回観測し、午前9時から午後3時までの観測を計上。</t>
    <rPh sb="0" eb="2">
      <t>テンコウ</t>
    </rPh>
    <rPh sb="5" eb="6">
      <t>ヒ</t>
    </rPh>
    <rPh sb="7" eb="8">
      <t>カイ</t>
    </rPh>
    <rPh sb="8" eb="10">
      <t>カンソク</t>
    </rPh>
    <rPh sb="12" eb="14">
      <t>ゴゼン</t>
    </rPh>
    <rPh sb="15" eb="16">
      <t>ジ</t>
    </rPh>
    <rPh sb="18" eb="20">
      <t>ゴゴ</t>
    </rPh>
    <rPh sb="21" eb="22">
      <t>ジ</t>
    </rPh>
    <rPh sb="25" eb="27">
      <t>カンソク</t>
    </rPh>
    <rPh sb="28" eb="30">
      <t>ケイジョウ</t>
    </rPh>
    <phoneticPr fontId="2"/>
  </si>
  <si>
    <t>Ｘ</t>
    <phoneticPr fontId="2"/>
  </si>
  <si>
    <t>平成 7年 3月31日</t>
    <rPh sb="0" eb="2">
      <t>ヘイセイ</t>
    </rPh>
    <rPh sb="4" eb="5">
      <t>ネン</t>
    </rPh>
    <rPh sb="7" eb="8">
      <t>ガツ</t>
    </rPh>
    <rPh sb="10" eb="11">
      <t>ニチ</t>
    </rPh>
    <phoneticPr fontId="2"/>
  </si>
  <si>
    <t>平成15年 3月 7日</t>
    <rPh sb="0" eb="2">
      <t>ヘイセイ</t>
    </rPh>
    <rPh sb="4" eb="5">
      <t>ネン</t>
    </rPh>
    <rPh sb="7" eb="8">
      <t>ガツ</t>
    </rPh>
    <rPh sb="10" eb="11">
      <t>ニチ</t>
    </rPh>
    <phoneticPr fontId="2"/>
  </si>
  <si>
    <t>事業所・企業統計調査　各年10月1日現在</t>
    <rPh sb="0" eb="3">
      <t>ジギョウショ</t>
    </rPh>
    <rPh sb="4" eb="6">
      <t>キギョウ</t>
    </rPh>
    <rPh sb="6" eb="8">
      <t>トウケイ</t>
    </rPh>
    <rPh sb="8" eb="10">
      <t>チョウサ</t>
    </rPh>
    <rPh sb="11" eb="12">
      <t>カク</t>
    </rPh>
    <rPh sb="12" eb="13">
      <t>ネン</t>
    </rPh>
    <rPh sb="15" eb="16">
      <t>ガツ</t>
    </rPh>
    <rPh sb="17" eb="18">
      <t>ニチ</t>
    </rPh>
    <rPh sb="18" eb="20">
      <t>ゲンザイ</t>
    </rPh>
    <phoneticPr fontId="2"/>
  </si>
  <si>
    <t>H21経済センサス基礎調査　　7月1日現在</t>
    <rPh sb="3" eb="5">
      <t>ケイザイ</t>
    </rPh>
    <rPh sb="9" eb="11">
      <t>キソ</t>
    </rPh>
    <rPh sb="11" eb="13">
      <t>チョウサ</t>
    </rPh>
    <rPh sb="16" eb="17">
      <t>ガツ</t>
    </rPh>
    <rPh sb="18" eb="19">
      <t>ニチ</t>
    </rPh>
    <rPh sb="19" eb="21">
      <t>ゲンザイ</t>
    </rPh>
    <phoneticPr fontId="2"/>
  </si>
  <si>
    <t>(平成19)年</t>
    <rPh sb="1" eb="3">
      <t>ヘイセイ</t>
    </rPh>
    <rPh sb="6" eb="7">
      <t>ネン</t>
    </rPh>
    <phoneticPr fontId="2"/>
  </si>
  <si>
    <t>野洲市なかよし交流館オープン。</t>
    <rPh sb="0" eb="2">
      <t>ヤス</t>
    </rPh>
    <rPh sb="2" eb="3">
      <t>シ</t>
    </rPh>
    <rPh sb="7" eb="9">
      <t>コウリュウ</t>
    </rPh>
    <rPh sb="9" eb="10">
      <t>カン</t>
    </rPh>
    <phoneticPr fontId="2"/>
  </si>
  <si>
    <t>平成11年 3月 1日</t>
    <rPh sb="0" eb="2">
      <t>ヘイセイ</t>
    </rPh>
    <rPh sb="4" eb="5">
      <t>ネン</t>
    </rPh>
    <rPh sb="7" eb="8">
      <t>ガツ</t>
    </rPh>
    <rPh sb="10" eb="11">
      <t>ニチ</t>
    </rPh>
    <phoneticPr fontId="2"/>
  </si>
  <si>
    <t>平成14年 3月 4日</t>
    <rPh sb="0" eb="2">
      <t>ヘイセイ</t>
    </rPh>
    <rPh sb="4" eb="5">
      <t>ネン</t>
    </rPh>
    <rPh sb="7" eb="8">
      <t>ガツ</t>
    </rPh>
    <rPh sb="10" eb="11">
      <t>ニチ</t>
    </rPh>
    <phoneticPr fontId="2"/>
  </si>
  <si>
    <t>平成13年 3月30日</t>
    <rPh sb="0" eb="2">
      <t>ヘイセイ</t>
    </rPh>
    <rPh sb="4" eb="5">
      <t>ネン</t>
    </rPh>
    <rPh sb="7" eb="8">
      <t>ガツ</t>
    </rPh>
    <rPh sb="10" eb="11">
      <t>ニチ</t>
    </rPh>
    <phoneticPr fontId="2"/>
  </si>
  <si>
    <t>平成16年 3月31日</t>
    <rPh sb="0" eb="2">
      <t>ヘイセイ</t>
    </rPh>
    <rPh sb="4" eb="5">
      <t>ネン</t>
    </rPh>
    <rPh sb="7" eb="8">
      <t>ガツ</t>
    </rPh>
    <rPh sb="10" eb="11">
      <t>ニチ</t>
    </rPh>
    <phoneticPr fontId="2"/>
  </si>
  <si>
    <t>平成16年 9月21日</t>
    <rPh sb="0" eb="2">
      <t>ヘイセイ</t>
    </rPh>
    <rPh sb="4" eb="5">
      <t>ネン</t>
    </rPh>
    <rPh sb="7" eb="8">
      <t>ガツ</t>
    </rPh>
    <rPh sb="10" eb="11">
      <t>ニチ</t>
    </rPh>
    <phoneticPr fontId="2"/>
  </si>
  <si>
    <t>草の根ハウス第１号完成(木部区)</t>
  </si>
  <si>
    <t>分類不能</t>
    <rPh sb="0" eb="2">
      <t>ブンルイ</t>
    </rPh>
    <rPh sb="2" eb="4">
      <t>フノウ</t>
    </rPh>
    <phoneticPr fontId="2"/>
  </si>
  <si>
    <t>(注)各年10月1日現在</t>
    <rPh sb="1" eb="2">
      <t>チュウ</t>
    </rPh>
    <rPh sb="3" eb="5">
      <t>カクネン</t>
    </rPh>
    <rPh sb="7" eb="8">
      <t>ツキ</t>
    </rPh>
    <rPh sb="9" eb="10">
      <t>ヒ</t>
    </rPh>
    <rPh sb="10" eb="12">
      <t>ゲンザイ</t>
    </rPh>
    <phoneticPr fontId="2"/>
  </si>
  <si>
    <t>毎年1月1日現在の数値</t>
    <rPh sb="0" eb="2">
      <t>マイトシ</t>
    </rPh>
    <rPh sb="3" eb="4">
      <t>ガツ</t>
    </rPh>
    <rPh sb="5" eb="6">
      <t>ニチ</t>
    </rPh>
    <rPh sb="6" eb="8">
      <t>ゲンザイ</t>
    </rPh>
    <rPh sb="9" eb="11">
      <t>スウチ</t>
    </rPh>
    <phoneticPr fontId="2"/>
  </si>
  <si>
    <t>６７．中学校別の就学状況</t>
    <rPh sb="3" eb="4">
      <t>チュウ</t>
    </rPh>
    <rPh sb="4" eb="6">
      <t>ショウガッコウ</t>
    </rPh>
    <rPh sb="6" eb="7">
      <t>ベツ</t>
    </rPh>
    <rPh sb="8" eb="10">
      <t>シュウガク</t>
    </rPh>
    <rPh sb="10" eb="12">
      <t>ジョウキョウ</t>
    </rPh>
    <phoneticPr fontId="2"/>
  </si>
  <si>
    <t>　　「19．人口の社会動態」とは集計方法が異なるため数値に差がある。</t>
    <rPh sb="6" eb="8">
      <t>ジンコウ</t>
    </rPh>
    <rPh sb="9" eb="11">
      <t>シャカイ</t>
    </rPh>
    <rPh sb="11" eb="13">
      <t>ドウタイ</t>
    </rPh>
    <rPh sb="16" eb="18">
      <t>シュウケイ</t>
    </rPh>
    <rPh sb="18" eb="20">
      <t>ホウホウ</t>
    </rPh>
    <rPh sb="21" eb="22">
      <t>コト</t>
    </rPh>
    <rPh sb="26" eb="28">
      <t>スウチ</t>
    </rPh>
    <rPh sb="29" eb="30">
      <t>サ</t>
    </rPh>
    <phoneticPr fontId="2"/>
  </si>
  <si>
    <t>資料：高齢福祉課(単位：人、％)</t>
    <rPh sb="0" eb="2">
      <t>シリョウ</t>
    </rPh>
    <rPh sb="3" eb="5">
      <t>コウレイ</t>
    </rPh>
    <rPh sb="5" eb="7">
      <t>フクシ</t>
    </rPh>
    <rPh sb="7" eb="8">
      <t>カ</t>
    </rPh>
    <rPh sb="9" eb="11">
      <t>タンイ</t>
    </rPh>
    <rPh sb="12" eb="13">
      <t>ヒト</t>
    </rPh>
    <phoneticPr fontId="2"/>
  </si>
  <si>
    <t>各年度末の状況</t>
    <rPh sb="0" eb="1">
      <t>カク</t>
    </rPh>
    <rPh sb="1" eb="3">
      <t>ネンド</t>
    </rPh>
    <rPh sb="3" eb="4">
      <t>マツ</t>
    </rPh>
    <rPh sb="5" eb="7">
      <t>ジョウキョウ</t>
    </rPh>
    <phoneticPr fontId="2"/>
  </si>
  <si>
    <t>資料：野洲図書館 (単位：人）</t>
    <rPh sb="0" eb="2">
      <t>シリョウ</t>
    </rPh>
    <rPh sb="3" eb="5">
      <t>ヤス</t>
    </rPh>
    <rPh sb="5" eb="8">
      <t>トショカン</t>
    </rPh>
    <rPh sb="10" eb="12">
      <t>タンイ</t>
    </rPh>
    <rPh sb="13" eb="14">
      <t>ヒト</t>
    </rPh>
    <phoneticPr fontId="2"/>
  </si>
  <si>
    <t>木造不動明王及両童子立像(所在薬師堂)</t>
    <rPh sb="0" eb="2">
      <t>モクゾウ</t>
    </rPh>
    <rPh sb="2" eb="6">
      <t>フドウミョウオウ</t>
    </rPh>
    <rPh sb="6" eb="7">
      <t>オヨ</t>
    </rPh>
    <rPh sb="7" eb="8">
      <t>リョウ</t>
    </rPh>
    <rPh sb="8" eb="10">
      <t>ドウジ</t>
    </rPh>
    <rPh sb="10" eb="12">
      <t>リツゾウ</t>
    </rPh>
    <rPh sb="13" eb="15">
      <t>ショザイ</t>
    </rPh>
    <rPh sb="15" eb="17">
      <t>ヤクシ</t>
    </rPh>
    <rPh sb="17" eb="18">
      <t>ドウ</t>
    </rPh>
    <phoneticPr fontId="2"/>
  </si>
  <si>
    <t>中主中学校</t>
    <rPh sb="0" eb="2">
      <t>チュウズ</t>
    </rPh>
    <rPh sb="2" eb="5">
      <t>チュウガッコウ</t>
    </rPh>
    <phoneticPr fontId="2"/>
  </si>
  <si>
    <t>野洲高等学校</t>
    <rPh sb="0" eb="1">
      <t>ヤ</t>
    </rPh>
    <rPh sb="1" eb="2">
      <t>ス</t>
    </rPh>
    <rPh sb="2" eb="4">
      <t>コウトウ</t>
    </rPh>
    <rPh sb="4" eb="6">
      <t>ガッコウ</t>
    </rPh>
    <phoneticPr fontId="2"/>
  </si>
  <si>
    <t>資料：野洲図書館</t>
    <rPh sb="0" eb="2">
      <t>シリョウ</t>
    </rPh>
    <rPh sb="3" eb="5">
      <t>ヤス</t>
    </rPh>
    <rPh sb="5" eb="8">
      <t>トショカン</t>
    </rPh>
    <phoneticPr fontId="2"/>
  </si>
  <si>
    <t>(単位：人・冊)</t>
  </si>
  <si>
    <t>月</t>
    <rPh sb="0" eb="1">
      <t>ツキ</t>
    </rPh>
    <phoneticPr fontId="2"/>
  </si>
  <si>
    <t>資料：住宅課</t>
    <rPh sb="0" eb="2">
      <t>シリョウ</t>
    </rPh>
    <rPh sb="3" eb="5">
      <t>ジュウタク</t>
    </rPh>
    <rPh sb="5" eb="6">
      <t>カ</t>
    </rPh>
    <phoneticPr fontId="2"/>
  </si>
  <si>
    <t>昭和57年 3月31日</t>
    <rPh sb="0" eb="2">
      <t>ショウワ</t>
    </rPh>
    <rPh sb="4" eb="5">
      <t>ネン</t>
    </rPh>
    <rPh sb="7" eb="8">
      <t>ガツ</t>
    </rPh>
    <rPh sb="10" eb="11">
      <t>ニチ</t>
    </rPh>
    <phoneticPr fontId="2"/>
  </si>
  <si>
    <t>菅原神社神門</t>
    <rPh sb="0" eb="2">
      <t>スガハラ</t>
    </rPh>
    <rPh sb="2" eb="4">
      <t>ジンジャ</t>
    </rPh>
    <rPh sb="4" eb="5">
      <t>カミ</t>
    </rPh>
    <rPh sb="5" eb="6">
      <t>モン</t>
    </rPh>
    <phoneticPr fontId="2"/>
  </si>
  <si>
    <t>室町後期</t>
    <rPh sb="0" eb="2">
      <t>ムロマチ</t>
    </rPh>
    <rPh sb="2" eb="4">
      <t>コウキ</t>
    </rPh>
    <phoneticPr fontId="2"/>
  </si>
  <si>
    <t>平成 5年 6月 1日</t>
    <rPh sb="0" eb="2">
      <t>ヘイセイ</t>
    </rPh>
    <rPh sb="4" eb="5">
      <t>ネン</t>
    </rPh>
    <rPh sb="7" eb="8">
      <t>ガツ</t>
    </rPh>
    <rPh sb="10" eb="11">
      <t>ニチ</t>
    </rPh>
    <phoneticPr fontId="2"/>
  </si>
  <si>
    <t>平成14年 3月25日</t>
    <rPh sb="0" eb="2">
      <t>ヘイセイ</t>
    </rPh>
    <rPh sb="4" eb="5">
      <t>ネン</t>
    </rPh>
    <rPh sb="7" eb="8">
      <t>ガツ</t>
    </rPh>
    <rPh sb="10" eb="11">
      <t>ニチ</t>
    </rPh>
    <phoneticPr fontId="2"/>
  </si>
  <si>
    <t>昭和62年 4月 3日</t>
    <rPh sb="0" eb="2">
      <t>ショウワ</t>
    </rPh>
    <rPh sb="4" eb="5">
      <t>ネン</t>
    </rPh>
    <rPh sb="7" eb="8">
      <t>ガツ</t>
    </rPh>
    <rPh sb="10" eb="11">
      <t>ニチ</t>
    </rPh>
    <phoneticPr fontId="2"/>
  </si>
  <si>
    <t>平成 2年 6月 1日</t>
    <rPh sb="0" eb="2">
      <t>ヘイセイ</t>
    </rPh>
    <rPh sb="4" eb="5">
      <t>ネン</t>
    </rPh>
    <rPh sb="7" eb="8">
      <t>ガツ</t>
    </rPh>
    <rPh sb="10" eb="11">
      <t>ニチ</t>
    </rPh>
    <phoneticPr fontId="2"/>
  </si>
  <si>
    <t>平成 4年 1月13日</t>
    <rPh sb="0" eb="2">
      <t>ヘイセイ</t>
    </rPh>
    <rPh sb="4" eb="5">
      <t>ネン</t>
    </rPh>
    <rPh sb="7" eb="8">
      <t>ガツ</t>
    </rPh>
    <rPh sb="10" eb="11">
      <t>ニチ</t>
    </rPh>
    <phoneticPr fontId="2"/>
  </si>
  <si>
    <t>平成 4年 4月13日</t>
    <rPh sb="0" eb="2">
      <t>ヘイセイ</t>
    </rPh>
    <rPh sb="4" eb="5">
      <t>ネン</t>
    </rPh>
    <rPh sb="7" eb="8">
      <t>ガツ</t>
    </rPh>
    <rPh sb="10" eb="11">
      <t>ニチ</t>
    </rPh>
    <phoneticPr fontId="2"/>
  </si>
  <si>
    <t>平成 8年 3月28日</t>
    <rPh sb="0" eb="2">
      <t>ヘイセイ</t>
    </rPh>
    <rPh sb="4" eb="5">
      <t>ネン</t>
    </rPh>
    <rPh sb="7" eb="8">
      <t>ガツ</t>
    </rPh>
    <rPh sb="10" eb="11">
      <t>ニチ</t>
    </rPh>
    <phoneticPr fontId="2"/>
  </si>
  <si>
    <t>史　跡　・　名　勝　・　天然記念物</t>
    <rPh sb="0" eb="1">
      <t>シ</t>
    </rPh>
    <rPh sb="2" eb="3">
      <t>アト</t>
    </rPh>
    <rPh sb="6" eb="7">
      <t>メイ</t>
    </rPh>
    <rPh sb="8" eb="9">
      <t>カツ</t>
    </rPh>
    <rPh sb="12" eb="14">
      <t>テンネン</t>
    </rPh>
    <rPh sb="14" eb="17">
      <t>キネンブツ</t>
    </rPh>
    <phoneticPr fontId="2"/>
  </si>
  <si>
    <t>史　　跡</t>
    <rPh sb="0" eb="1">
      <t>シ</t>
    </rPh>
    <rPh sb="3" eb="4">
      <t>アト</t>
    </rPh>
    <phoneticPr fontId="2"/>
  </si>
  <si>
    <t>大岩山古墳群　　　28,317㎡</t>
    <rPh sb="0" eb="2">
      <t>オオイワ</t>
    </rPh>
    <rPh sb="2" eb="3">
      <t>ヤマ</t>
    </rPh>
    <rPh sb="3" eb="6">
      <t>コフングン</t>
    </rPh>
    <phoneticPr fontId="2"/>
  </si>
  <si>
    <t>8基</t>
    <rPh sb="1" eb="2">
      <t>キ</t>
    </rPh>
    <phoneticPr fontId="2"/>
  </si>
  <si>
    <t>古墳</t>
    <rPh sb="0" eb="2">
      <t>コフン</t>
    </rPh>
    <phoneticPr fontId="2"/>
  </si>
  <si>
    <t>野洲市</t>
    <rPh sb="0" eb="1">
      <t>ノ</t>
    </rPh>
    <rPh sb="1" eb="2">
      <t>シュウ</t>
    </rPh>
    <rPh sb="2" eb="3">
      <t>シ</t>
    </rPh>
    <phoneticPr fontId="2"/>
  </si>
  <si>
    <t>昭和60年 2月 7日</t>
    <rPh sb="0" eb="2">
      <t>ショウワ</t>
    </rPh>
    <rPh sb="4" eb="5">
      <t>ネン</t>
    </rPh>
    <rPh sb="7" eb="8">
      <t>４ガツ</t>
    </rPh>
    <rPh sb="10" eb="11">
      <t>５ニチ</t>
    </rPh>
    <phoneticPr fontId="2"/>
  </si>
  <si>
    <t>昭和 6年 1月19日</t>
    <rPh sb="0" eb="2">
      <t>ショウワ</t>
    </rPh>
    <rPh sb="4" eb="5">
      <t>ネン</t>
    </rPh>
    <rPh sb="7" eb="8">
      <t>４ガツ</t>
    </rPh>
    <rPh sb="10" eb="11">
      <t>５ニチ</t>
    </rPh>
    <phoneticPr fontId="2"/>
  </si>
  <si>
    <t>御上神社摂社</t>
    <rPh sb="0" eb="2">
      <t>ミカミ</t>
    </rPh>
    <rPh sb="2" eb="4">
      <t>ジンジャ</t>
    </rPh>
    <rPh sb="4" eb="5">
      <t>セッツ</t>
    </rPh>
    <rPh sb="5" eb="6">
      <t>ヤシロ</t>
    </rPh>
    <phoneticPr fontId="2"/>
  </si>
  <si>
    <t>御上神社</t>
    <rPh sb="0" eb="1">
      <t>オ</t>
    </rPh>
    <rPh sb="1" eb="2">
      <t>カミ</t>
    </rPh>
    <rPh sb="2" eb="4">
      <t>ジンジャ</t>
    </rPh>
    <phoneticPr fontId="2"/>
  </si>
  <si>
    <t>若宮神社本殿</t>
    <rPh sb="0" eb="2">
      <t>ワカミヤ</t>
    </rPh>
    <rPh sb="2" eb="4">
      <t>ジンジャ</t>
    </rPh>
    <rPh sb="4" eb="6">
      <t>ホンデン</t>
    </rPh>
    <phoneticPr fontId="2"/>
  </si>
  <si>
    <t>大笹原神社境内社</t>
    <rPh sb="0" eb="1">
      <t>オオ</t>
    </rPh>
    <rPh sb="1" eb="2">
      <t>ササ</t>
    </rPh>
    <rPh sb="2" eb="3">
      <t>ハラ</t>
    </rPh>
    <rPh sb="3" eb="5">
      <t>ジンジャ</t>
    </rPh>
    <rPh sb="5" eb="7">
      <t>ケイダイ</t>
    </rPh>
    <rPh sb="7" eb="8">
      <t>ヤシロ</t>
    </rPh>
    <phoneticPr fontId="2"/>
  </si>
  <si>
    <t>篠原神社本殿</t>
    <rPh sb="0" eb="2">
      <t>シノハラ</t>
    </rPh>
    <rPh sb="2" eb="4">
      <t>ジンジャ</t>
    </rPh>
    <rPh sb="4" eb="6">
      <t>ホンデン</t>
    </rPh>
    <phoneticPr fontId="2"/>
  </si>
  <si>
    <t>５５．ごみ処理状況</t>
    <rPh sb="5" eb="7">
      <t>ショリ</t>
    </rPh>
    <rPh sb="7" eb="9">
      <t>ジョウキョウ</t>
    </rPh>
    <phoneticPr fontId="2"/>
  </si>
  <si>
    <t>資料：野洲クリーンセンター</t>
    <rPh sb="0" eb="2">
      <t>シリョウ</t>
    </rPh>
    <rPh sb="3" eb="5">
      <t>ヤス</t>
    </rPh>
    <phoneticPr fontId="2"/>
  </si>
  <si>
    <t>収集人口
(人)</t>
    <rPh sb="0" eb="2">
      <t>シュウシュウ</t>
    </rPh>
    <rPh sb="2" eb="4">
      <t>ジンコウ</t>
    </rPh>
    <rPh sb="6" eb="7">
      <t>ニン</t>
    </rPh>
    <phoneticPr fontId="2"/>
  </si>
  <si>
    <t>排　出　量
(ｔ)</t>
    <rPh sb="0" eb="1">
      <t>オシヒラ</t>
    </rPh>
    <rPh sb="2" eb="3">
      <t>デ</t>
    </rPh>
    <rPh sb="4" eb="5">
      <t>リョウ</t>
    </rPh>
    <phoneticPr fontId="2"/>
  </si>
  <si>
    <t>収　集　量
(ｔ)</t>
    <rPh sb="0" eb="1">
      <t>オサム</t>
    </rPh>
    <rPh sb="2" eb="3">
      <t>シュウ</t>
    </rPh>
    <phoneticPr fontId="2"/>
  </si>
  <si>
    <t>処　理　内　訳</t>
    <rPh sb="0" eb="1">
      <t>トコロ</t>
    </rPh>
    <rPh sb="2" eb="3">
      <t>リ</t>
    </rPh>
    <rPh sb="4" eb="5">
      <t>ウチ</t>
    </rPh>
    <rPh sb="6" eb="7">
      <t>ヤク</t>
    </rPh>
    <phoneticPr fontId="2"/>
  </si>
  <si>
    <t>焼　却
(ｔ)</t>
    <rPh sb="0" eb="1">
      <t>ヤキ</t>
    </rPh>
    <rPh sb="2" eb="3">
      <t>キャク</t>
    </rPh>
    <phoneticPr fontId="2"/>
  </si>
  <si>
    <t>最終処分
(ｔ)</t>
    <rPh sb="0" eb="2">
      <t>サイシュウ</t>
    </rPh>
    <rPh sb="2" eb="4">
      <t>ショブン</t>
    </rPh>
    <phoneticPr fontId="2"/>
  </si>
  <si>
    <t>再資源
(ｔ)</t>
    <rPh sb="0" eb="1">
      <t>サイ</t>
    </rPh>
    <rPh sb="1" eb="2">
      <t>シ</t>
    </rPh>
    <rPh sb="2" eb="3">
      <t>ミナモト</t>
    </rPh>
    <phoneticPr fontId="2"/>
  </si>
  <si>
    <t>(注)各年度末現在</t>
    <rPh sb="1" eb="2">
      <t>チュウ</t>
    </rPh>
    <phoneticPr fontId="2"/>
  </si>
  <si>
    <t>５６．し尿処理状況</t>
    <rPh sb="4" eb="5">
      <t>ニョウ</t>
    </rPh>
    <rPh sb="5" eb="7">
      <t>ショリ</t>
    </rPh>
    <rPh sb="7" eb="9">
      <t>ジョウキョウ</t>
    </rPh>
    <phoneticPr fontId="2"/>
  </si>
  <si>
    <t>資料：環境課</t>
    <rPh sb="0" eb="2">
      <t>シリョウ</t>
    </rPh>
    <rPh sb="3" eb="5">
      <t>カンキョウ</t>
    </rPh>
    <rPh sb="5" eb="6">
      <t>カ</t>
    </rPh>
    <phoneticPr fontId="2"/>
  </si>
  <si>
    <t>収　集　人　口
(人)</t>
    <rPh sb="0" eb="1">
      <t>オサム</t>
    </rPh>
    <rPh sb="2" eb="3">
      <t>シュウ</t>
    </rPh>
    <rPh sb="4" eb="5">
      <t>ヒト</t>
    </rPh>
    <rPh sb="6" eb="7">
      <t>クチ</t>
    </rPh>
    <rPh sb="9" eb="10">
      <t>ヒト</t>
    </rPh>
    <phoneticPr fontId="2"/>
  </si>
  <si>
    <t>排　　出　　量
(KL)</t>
    <rPh sb="0" eb="1">
      <t>オシヒラ</t>
    </rPh>
    <rPh sb="3" eb="4">
      <t>デ</t>
    </rPh>
    <rPh sb="6" eb="7">
      <t>リョウ</t>
    </rPh>
    <phoneticPr fontId="2"/>
  </si>
  <si>
    <t>昭和40年3月24日
昭和44年3月20日</t>
    <rPh sb="0" eb="2">
      <t>ショウワ</t>
    </rPh>
    <rPh sb="4" eb="5">
      <t>ネン</t>
    </rPh>
    <rPh sb="6" eb="7">
      <t>ツキ</t>
    </rPh>
    <rPh sb="9" eb="10">
      <t>ヒ</t>
    </rPh>
    <rPh sb="11" eb="13">
      <t>ショウワ</t>
    </rPh>
    <rPh sb="15" eb="16">
      <t>ネン</t>
    </rPh>
    <rPh sb="17" eb="18">
      <t>ツキ</t>
    </rPh>
    <rPh sb="20" eb="21">
      <t>ヒ</t>
    </rPh>
    <phoneticPr fontId="2"/>
  </si>
  <si>
    <t>昭和40年3月24日
昭和41年3月28日</t>
    <rPh sb="0" eb="2">
      <t>ショウワ</t>
    </rPh>
    <rPh sb="4" eb="5">
      <t>ネン</t>
    </rPh>
    <rPh sb="6" eb="7">
      <t>ツキ</t>
    </rPh>
    <rPh sb="9" eb="10">
      <t>ヒ</t>
    </rPh>
    <rPh sb="11" eb="13">
      <t>ショウワ</t>
    </rPh>
    <rPh sb="15" eb="16">
      <t>ネン</t>
    </rPh>
    <rPh sb="17" eb="18">
      <t>ツキ</t>
    </rPh>
    <rPh sb="20" eb="21">
      <t>ヒ</t>
    </rPh>
    <phoneticPr fontId="2"/>
  </si>
  <si>
    <t>　　山出</t>
    <rPh sb="2" eb="3">
      <t>ヤマ</t>
    </rPh>
    <rPh sb="3" eb="4">
      <t>デ</t>
    </rPh>
    <phoneticPr fontId="2"/>
  </si>
  <si>
    <t>　　東林寺</t>
    <rPh sb="2" eb="3">
      <t>ヒガシ</t>
    </rPh>
    <rPh sb="3" eb="4">
      <t>リン</t>
    </rPh>
    <rPh sb="4" eb="5">
      <t>テラ</t>
    </rPh>
    <phoneticPr fontId="2"/>
  </si>
  <si>
    <t>　　前田</t>
    <rPh sb="2" eb="4">
      <t>マエダ</t>
    </rPh>
    <phoneticPr fontId="2"/>
  </si>
  <si>
    <t>　　小中小路</t>
    <rPh sb="2" eb="3">
      <t>コ</t>
    </rPh>
    <rPh sb="3" eb="4">
      <t>ナカ</t>
    </rPh>
    <rPh sb="4" eb="6">
      <t>コウジ</t>
    </rPh>
    <phoneticPr fontId="2"/>
  </si>
  <si>
    <t>(-)</t>
    <phoneticPr fontId="2"/>
  </si>
  <si>
    <t>追加昭和27年11月22日</t>
    <rPh sb="0" eb="2">
      <t>ツイカ</t>
    </rPh>
    <rPh sb="2" eb="4">
      <t>ショウワ</t>
    </rPh>
    <rPh sb="6" eb="7">
      <t>ネン</t>
    </rPh>
    <rPh sb="9" eb="10">
      <t>ツキ</t>
    </rPh>
    <rPh sb="12" eb="13">
      <t>ヒ</t>
    </rPh>
    <phoneticPr fontId="2"/>
  </si>
  <si>
    <t>附　厨子　1基</t>
    <rPh sb="0" eb="1">
      <t>フゾク</t>
    </rPh>
    <rPh sb="2" eb="4">
      <t>ズシ</t>
    </rPh>
    <phoneticPr fontId="2"/>
  </si>
  <si>
    <t>鎌倉中期</t>
    <rPh sb="0" eb="2">
      <t>カマクラ</t>
    </rPh>
    <rPh sb="2" eb="4">
      <t>チュウキ</t>
    </rPh>
    <phoneticPr fontId="2"/>
  </si>
  <si>
    <t>錦包箙　附　黒漆矢　6隻</t>
    <rPh sb="0" eb="1">
      <t>キン</t>
    </rPh>
    <rPh sb="1" eb="2">
      <t>ホウ</t>
    </rPh>
    <phoneticPr fontId="2"/>
  </si>
  <si>
    <t>木造唐鞍神馬 口取添</t>
    <rPh sb="0" eb="2">
      <t>モクゾウ</t>
    </rPh>
    <rPh sb="2" eb="3">
      <t>カラ</t>
    </rPh>
    <rPh sb="3" eb="4">
      <t>クラ</t>
    </rPh>
    <rPh sb="4" eb="5">
      <t>シン</t>
    </rPh>
    <rPh sb="5" eb="6">
      <t>バ</t>
    </rPh>
    <rPh sb="7" eb="9">
      <t>クチトリ</t>
    </rPh>
    <rPh sb="9" eb="10">
      <t>ソ</t>
    </rPh>
    <phoneticPr fontId="2"/>
  </si>
  <si>
    <t>うち一部事務組合
に対するもの</t>
    <rPh sb="2" eb="4">
      <t>イチブ</t>
    </rPh>
    <rPh sb="4" eb="6">
      <t>ジム</t>
    </rPh>
    <rPh sb="6" eb="8">
      <t>クミアイ</t>
    </rPh>
    <rPh sb="10" eb="11">
      <t>タイ</t>
    </rPh>
    <phoneticPr fontId="2"/>
  </si>
  <si>
    <t>木造薬師如来立像</t>
    <rPh sb="0" eb="2">
      <t>モクゾウ</t>
    </rPh>
    <rPh sb="2" eb="4">
      <t>ヤクシ</t>
    </rPh>
    <rPh sb="4" eb="6">
      <t>ニョライ</t>
    </rPh>
    <rPh sb="6" eb="8">
      <t>リツゾウ</t>
    </rPh>
    <phoneticPr fontId="2"/>
  </si>
  <si>
    <t>岩蔵寺　</t>
    <rPh sb="0" eb="1">
      <t>イワ</t>
    </rPh>
    <rPh sb="1" eb="2">
      <t>クラ</t>
    </rPh>
    <rPh sb="2" eb="3">
      <t>ジ</t>
    </rPh>
    <phoneticPr fontId="2"/>
  </si>
  <si>
    <t>木造聖観音立像</t>
    <rPh sb="0" eb="2">
      <t>モクゾウ</t>
    </rPh>
    <rPh sb="2" eb="3">
      <t>ヒジリ</t>
    </rPh>
    <rPh sb="3" eb="5">
      <t>カンノン</t>
    </rPh>
    <rPh sb="5" eb="7">
      <t>リツゾウ</t>
    </rPh>
    <phoneticPr fontId="2"/>
  </si>
  <si>
    <t>来迎寺</t>
    <rPh sb="0" eb="2">
      <t>ライゴウ</t>
    </rPh>
    <rPh sb="2" eb="3">
      <t>ジ</t>
    </rPh>
    <phoneticPr fontId="2"/>
  </si>
  <si>
    <t>木造阿弥陀如来立像</t>
    <rPh sb="0" eb="2">
      <t>モクゾウ</t>
    </rPh>
    <rPh sb="2" eb="5">
      <t>アミダ</t>
    </rPh>
    <rPh sb="5" eb="7">
      <t>ニョライ</t>
    </rPh>
    <rPh sb="7" eb="9">
      <t>リツゾウ</t>
    </rPh>
    <phoneticPr fontId="2"/>
  </si>
  <si>
    <t>工　芸　品</t>
    <rPh sb="0" eb="1">
      <t>コウ</t>
    </rPh>
    <rPh sb="2" eb="3">
      <t>ゲイ</t>
    </rPh>
    <rPh sb="4" eb="5">
      <t>シナ</t>
    </rPh>
    <phoneticPr fontId="2"/>
  </si>
  <si>
    <t>昭和31年 6月28日</t>
    <rPh sb="0" eb="2">
      <t>ショウワ</t>
    </rPh>
    <rPh sb="4" eb="5">
      <t>ネン</t>
    </rPh>
    <rPh sb="7" eb="8">
      <t>ガツ</t>
    </rPh>
    <rPh sb="10" eb="11">
      <t>ニチ</t>
    </rPh>
    <phoneticPr fontId="2"/>
  </si>
  <si>
    <t>白絹包腹巻</t>
    <rPh sb="0" eb="1">
      <t>シロ</t>
    </rPh>
    <rPh sb="1" eb="2">
      <t>キヌ</t>
    </rPh>
    <rPh sb="2" eb="3">
      <t>ホウ</t>
    </rPh>
    <rPh sb="3" eb="4">
      <t>ハラ</t>
    </rPh>
    <rPh sb="4" eb="5">
      <t>マ</t>
    </rPh>
    <phoneticPr fontId="2"/>
  </si>
  <si>
    <t>ｂ.県指定文化財</t>
    <rPh sb="2" eb="3">
      <t>ケン</t>
    </rPh>
    <rPh sb="3" eb="5">
      <t>シテイ</t>
    </rPh>
    <rPh sb="5" eb="8">
      <t>ブンカザイ</t>
    </rPh>
    <phoneticPr fontId="2"/>
  </si>
  <si>
    <t>種       別</t>
    <rPh sb="0" eb="9">
      <t>シュベツ</t>
    </rPh>
    <phoneticPr fontId="2"/>
  </si>
  <si>
    <t>名　　　　　　　　　　称</t>
    <rPh sb="0" eb="12">
      <t>メイショウ</t>
    </rPh>
    <phoneticPr fontId="2"/>
  </si>
  <si>
    <t>宝樹寺</t>
    <rPh sb="0" eb="1">
      <t>タカラ</t>
    </rPh>
    <rPh sb="1" eb="2">
      <t>キ</t>
    </rPh>
    <rPh sb="2" eb="3">
      <t>ジ</t>
    </rPh>
    <phoneticPr fontId="2"/>
  </si>
  <si>
    <t>行畑自治会</t>
    <rPh sb="0" eb="1">
      <t>ギョウ</t>
    </rPh>
    <rPh sb="1" eb="2">
      <t>ハタケ</t>
    </rPh>
    <rPh sb="2" eb="5">
      <t>ジチカイ</t>
    </rPh>
    <phoneticPr fontId="2"/>
  </si>
  <si>
    <t>1対</t>
    <rPh sb="1" eb="2">
      <t>ツイ</t>
    </rPh>
    <phoneticPr fontId="2"/>
  </si>
  <si>
    <t>昭和49年 6月18日</t>
    <rPh sb="0" eb="2">
      <t>ショウワ</t>
    </rPh>
    <rPh sb="4" eb="5">
      <t>ネン</t>
    </rPh>
    <rPh sb="7" eb="8">
      <t>ガツ</t>
    </rPh>
    <rPh sb="10" eb="11">
      <t>ニチ</t>
    </rPh>
    <phoneticPr fontId="2"/>
  </si>
  <si>
    <t>西徳寺</t>
    <rPh sb="0" eb="1">
      <t>ニシ</t>
    </rPh>
    <rPh sb="1" eb="2">
      <t>トク</t>
    </rPh>
    <rPh sb="2" eb="3">
      <t>ジ</t>
    </rPh>
    <phoneticPr fontId="2"/>
  </si>
  <si>
    <t>昭和53年 4月27日</t>
    <rPh sb="0" eb="2">
      <t>ショウワ</t>
    </rPh>
    <rPh sb="4" eb="5">
      <t>ネン</t>
    </rPh>
    <rPh sb="7" eb="8">
      <t>ガツ</t>
    </rPh>
    <rPh sb="10" eb="11">
      <t>ニチ</t>
    </rPh>
    <phoneticPr fontId="2"/>
  </si>
  <si>
    <t>法善寺</t>
    <rPh sb="0" eb="3">
      <t>ホウゼンジ</t>
    </rPh>
    <phoneticPr fontId="2"/>
  </si>
  <si>
    <t>木造釈迦如来坐像</t>
    <rPh sb="0" eb="2">
      <t>モクゾウ</t>
    </rPh>
    <rPh sb="2" eb="4">
      <t>シャカ</t>
    </rPh>
    <rPh sb="4" eb="6">
      <t>ニョライ</t>
    </rPh>
    <rPh sb="6" eb="8">
      <t>ザゾウ</t>
    </rPh>
    <phoneticPr fontId="2"/>
  </si>
  <si>
    <t>常楽寺</t>
    <rPh sb="0" eb="3">
      <t>ジョウラクジ</t>
    </rPh>
    <phoneticPr fontId="2"/>
  </si>
  <si>
    <t>木造観音大土坐像</t>
    <rPh sb="0" eb="2">
      <t>モクゾウ</t>
    </rPh>
    <rPh sb="2" eb="4">
      <t>カンノン</t>
    </rPh>
    <rPh sb="4" eb="5">
      <t>ダイ</t>
    </rPh>
    <rPh sb="5" eb="6">
      <t>ド</t>
    </rPh>
    <rPh sb="6" eb="8">
      <t>ザゾウ</t>
    </rPh>
    <phoneticPr fontId="2"/>
  </si>
  <si>
    <t>中北</t>
    <rPh sb="0" eb="2">
      <t>ナカキタ</t>
    </rPh>
    <phoneticPr fontId="2"/>
  </si>
  <si>
    <t>北</t>
    <rPh sb="0" eb="1">
      <t>キタ</t>
    </rPh>
    <phoneticPr fontId="2"/>
  </si>
  <si>
    <t>上屋</t>
    <rPh sb="0" eb="1">
      <t>カミ</t>
    </rPh>
    <rPh sb="1" eb="2">
      <t>ヤ</t>
    </rPh>
    <phoneticPr fontId="2"/>
  </si>
  <si>
    <t>　宿泊業,飲食サービス業</t>
    <rPh sb="1" eb="3">
      <t>シュクハク</t>
    </rPh>
    <rPh sb="3" eb="4">
      <t>ギョウ</t>
    </rPh>
    <rPh sb="5" eb="7">
      <t>インショク</t>
    </rPh>
    <rPh sb="11" eb="12">
      <t>ギョウ</t>
    </rPh>
    <phoneticPr fontId="2"/>
  </si>
  <si>
    <t>昭和23年 4月29日</t>
    <rPh sb="0" eb="2">
      <t>ショウワ</t>
    </rPh>
    <rPh sb="4" eb="5">
      <t>ネン</t>
    </rPh>
    <rPh sb="6" eb="8">
      <t>４ガツ</t>
    </rPh>
    <rPh sb="10" eb="11">
      <t>５ニチ</t>
    </rPh>
    <phoneticPr fontId="2"/>
  </si>
  <si>
    <t>生徒数(人)</t>
    <rPh sb="0" eb="2">
      <t>セイト</t>
    </rPh>
    <rPh sb="2" eb="3">
      <t>ジドウスウ</t>
    </rPh>
    <rPh sb="4" eb="5">
      <t>ニン</t>
    </rPh>
    <phoneticPr fontId="2"/>
  </si>
  <si>
    <t>住民結核検診</t>
    <rPh sb="0" eb="2">
      <t>ジュウミン</t>
    </rPh>
    <rPh sb="2" eb="4">
      <t>ケッカク</t>
    </rPh>
    <rPh sb="4" eb="6">
      <t>ケンシン</t>
    </rPh>
    <phoneticPr fontId="2"/>
  </si>
  <si>
    <t>資料：保険年金課(単位：人)</t>
    <rPh sb="0" eb="2">
      <t>シリョウ</t>
    </rPh>
    <rPh sb="3" eb="5">
      <t>ホケン</t>
    </rPh>
    <rPh sb="5" eb="7">
      <t>ネンキン</t>
    </rPh>
    <rPh sb="7" eb="8">
      <t>カ</t>
    </rPh>
    <phoneticPr fontId="2"/>
  </si>
  <si>
    <t>被　保　険　者　数</t>
    <rPh sb="0" eb="1">
      <t>ヒ</t>
    </rPh>
    <rPh sb="2" eb="3">
      <t>タモツ</t>
    </rPh>
    <rPh sb="4" eb="5">
      <t>ケン</t>
    </rPh>
    <rPh sb="6" eb="7">
      <t>モノ</t>
    </rPh>
    <rPh sb="8" eb="9">
      <t>スウ</t>
    </rPh>
    <phoneticPr fontId="2"/>
  </si>
  <si>
    <t>木造毘沙門天立像</t>
    <rPh sb="0" eb="2">
      <t>モクゾウ</t>
    </rPh>
    <rPh sb="2" eb="6">
      <t>ビシャモンテン</t>
    </rPh>
    <rPh sb="6" eb="7">
      <t>リツ</t>
    </rPh>
    <rPh sb="7" eb="8">
      <t>ゾウ</t>
    </rPh>
    <phoneticPr fontId="2"/>
  </si>
  <si>
    <t>平成 6年 3月25日</t>
    <rPh sb="0" eb="2">
      <t>ヘイセイ</t>
    </rPh>
    <rPh sb="4" eb="5">
      <t>ネン</t>
    </rPh>
    <rPh sb="7" eb="8">
      <t>ガツ</t>
    </rPh>
    <rPh sb="10" eb="11">
      <t>ニチ</t>
    </rPh>
    <phoneticPr fontId="2"/>
  </si>
  <si>
    <t>石造宝篋印塔</t>
    <rPh sb="0" eb="1">
      <t>セキ</t>
    </rPh>
    <rPh sb="1" eb="2">
      <t>ゾウ</t>
    </rPh>
    <rPh sb="2" eb="3">
      <t>タカラ</t>
    </rPh>
    <rPh sb="4" eb="5">
      <t>イン</t>
    </rPh>
    <rPh sb="5" eb="6">
      <t>トウ</t>
    </rPh>
    <phoneticPr fontId="2"/>
  </si>
  <si>
    <t>1具</t>
    <rPh sb="1" eb="2">
      <t>グ</t>
    </rPh>
    <phoneticPr fontId="2"/>
  </si>
  <si>
    <t>仏眼寺</t>
    <rPh sb="0" eb="1">
      <t>ブツ</t>
    </rPh>
    <rPh sb="1" eb="2">
      <t>ガン</t>
    </rPh>
    <rPh sb="2" eb="3">
      <t>ジ</t>
    </rPh>
    <phoneticPr fontId="2"/>
  </si>
  <si>
    <t>野洲市大篠原字岩倉2754番地先</t>
    <rPh sb="0" eb="2">
      <t>ヤス</t>
    </rPh>
    <rPh sb="2" eb="3">
      <t>シ</t>
    </rPh>
    <rPh sb="3" eb="5">
      <t>オオシノ</t>
    </rPh>
    <rPh sb="5" eb="7">
      <t>ハラジ</t>
    </rPh>
    <rPh sb="7" eb="9">
      <t>イワクラ</t>
    </rPh>
    <rPh sb="13" eb="15">
      <t>バンチ</t>
    </rPh>
    <rPh sb="15" eb="16">
      <t>サキ</t>
    </rPh>
    <phoneticPr fontId="2"/>
  </si>
  <si>
    <t>日野川への合流点</t>
    <rPh sb="0" eb="3">
      <t>ヒノガワ</t>
    </rPh>
    <rPh sb="5" eb="8">
      <t>ゴウリュウテン</t>
    </rPh>
    <phoneticPr fontId="2"/>
  </si>
  <si>
    <t>６０．保育園別園児数</t>
    <rPh sb="3" eb="6">
      <t>ホイクエン</t>
    </rPh>
    <rPh sb="6" eb="7">
      <t>ベツ</t>
    </rPh>
    <rPh sb="7" eb="9">
      <t>エンジ</t>
    </rPh>
    <rPh sb="9" eb="10">
      <t>スウ</t>
    </rPh>
    <phoneticPr fontId="2"/>
  </si>
  <si>
    <t>宿泊</t>
    <rPh sb="0" eb="2">
      <t>シュクハク</t>
    </rPh>
    <phoneticPr fontId="2"/>
  </si>
  <si>
    <t>2月</t>
  </si>
  <si>
    <t>滋賀県立希望が丘文化公園</t>
    <rPh sb="0" eb="4">
      <t>シガケンリツ</t>
    </rPh>
    <rPh sb="4" eb="6">
      <t>キボウ</t>
    </rPh>
    <rPh sb="7" eb="8">
      <t>オカ</t>
    </rPh>
    <rPh sb="8" eb="10">
      <t>ブンカ</t>
    </rPh>
    <rPh sb="10" eb="12">
      <t>コウエン</t>
    </rPh>
    <phoneticPr fontId="2"/>
  </si>
  <si>
    <t>県立近江富士花緑公園</t>
    <rPh sb="0" eb="1">
      <t>ケン</t>
    </rPh>
    <rPh sb="1" eb="2">
      <t>リツ</t>
    </rPh>
    <rPh sb="2" eb="4">
      <t>オウミ</t>
    </rPh>
    <rPh sb="4" eb="6">
      <t>フジ</t>
    </rPh>
    <rPh sb="6" eb="7">
      <t>ハナ</t>
    </rPh>
    <rPh sb="7" eb="8">
      <t>ミドリ</t>
    </rPh>
    <rPh sb="8" eb="10">
      <t>コウエン</t>
    </rPh>
    <phoneticPr fontId="2"/>
  </si>
  <si>
    <t>銅鐸博物館</t>
    <rPh sb="0" eb="2">
      <t>ドウタク</t>
    </rPh>
    <rPh sb="2" eb="5">
      <t>ハクブツカン</t>
    </rPh>
    <phoneticPr fontId="2"/>
  </si>
  <si>
    <t>三上山</t>
    <rPh sb="0" eb="2">
      <t>ミカミ</t>
    </rPh>
    <rPh sb="2" eb="3">
      <t>ヤマ</t>
    </rPh>
    <phoneticPr fontId="2"/>
  </si>
  <si>
    <t>びわ湖鮎家の郷</t>
    <rPh sb="2" eb="3">
      <t>コ</t>
    </rPh>
    <rPh sb="3" eb="4">
      <t>アユ</t>
    </rPh>
    <rPh sb="4" eb="5">
      <t>イエ</t>
    </rPh>
    <rPh sb="6" eb="7">
      <t>ゴウ</t>
    </rPh>
    <phoneticPr fontId="2"/>
  </si>
  <si>
    <t>兵主大社</t>
    <rPh sb="0" eb="1">
      <t>ヒョウ</t>
    </rPh>
    <rPh sb="1" eb="2">
      <t>シュ</t>
    </rPh>
    <rPh sb="2" eb="4">
      <t>タイシャ</t>
    </rPh>
    <phoneticPr fontId="2"/>
  </si>
  <si>
    <t>錦織寺</t>
    <rPh sb="0" eb="1">
      <t>キン</t>
    </rPh>
    <rPh sb="1" eb="2">
      <t>ショク</t>
    </rPh>
    <rPh sb="2" eb="3">
      <t>ジ</t>
    </rPh>
    <phoneticPr fontId="2"/>
  </si>
  <si>
    <t>通学者</t>
    <rPh sb="0" eb="3">
      <t>ツウガクシャ</t>
    </rPh>
    <phoneticPr fontId="2"/>
  </si>
  <si>
    <t>野洲市野洲419番地先</t>
    <rPh sb="0" eb="2">
      <t>ヤス</t>
    </rPh>
    <rPh sb="2" eb="3">
      <t>シ</t>
    </rPh>
    <rPh sb="3" eb="4">
      <t>ヤ</t>
    </rPh>
    <rPh sb="4" eb="5">
      <t>ス</t>
    </rPh>
    <rPh sb="8" eb="10">
      <t>バンチ</t>
    </rPh>
    <rPh sb="10" eb="11">
      <t>サキ</t>
    </rPh>
    <phoneticPr fontId="2"/>
  </si>
  <si>
    <t>野洲市冨波甲234の1番地先</t>
    <rPh sb="0" eb="2">
      <t>ヤス</t>
    </rPh>
    <rPh sb="2" eb="3">
      <t>シ</t>
    </rPh>
    <rPh sb="3" eb="6">
      <t>トバコウ</t>
    </rPh>
    <rPh sb="11" eb="13">
      <t>バンチ</t>
    </rPh>
    <rPh sb="13" eb="14">
      <t>サキ</t>
    </rPh>
    <phoneticPr fontId="2"/>
  </si>
  <si>
    <t>野洲の里</t>
    <rPh sb="0" eb="2">
      <t>ヤス</t>
    </rPh>
    <rPh sb="3" eb="4">
      <t>サト</t>
    </rPh>
    <phoneticPr fontId="2"/>
  </si>
  <si>
    <t>冨波野</t>
    <rPh sb="0" eb="1">
      <t>フ</t>
    </rPh>
    <rPh sb="1" eb="2">
      <t>ナミ</t>
    </rPh>
    <rPh sb="2" eb="3">
      <t>ヤ</t>
    </rPh>
    <phoneticPr fontId="2"/>
  </si>
  <si>
    <t>ダイハツ寮</t>
    <rPh sb="4" eb="5">
      <t>リョウ</t>
    </rPh>
    <phoneticPr fontId="2"/>
  </si>
  <si>
    <t>大篠原</t>
    <rPh sb="0" eb="1">
      <t>オオ</t>
    </rPh>
    <rPh sb="1" eb="2">
      <t>シノ</t>
    </rPh>
    <rPh sb="2" eb="3">
      <t>ハラ</t>
    </rPh>
    <phoneticPr fontId="2"/>
  </si>
  <si>
    <t>小堤</t>
    <rPh sb="0" eb="1">
      <t>コ</t>
    </rPh>
    <rPh sb="1" eb="2">
      <t>ツツミ</t>
    </rPh>
    <phoneticPr fontId="2"/>
  </si>
  <si>
    <t>入町</t>
    <rPh sb="0" eb="1">
      <t>イ</t>
    </rPh>
    <rPh sb="1" eb="2">
      <t>マチ</t>
    </rPh>
    <phoneticPr fontId="2"/>
  </si>
  <si>
    <t>長島</t>
    <rPh sb="0" eb="2">
      <t>ナガシマ</t>
    </rPh>
    <phoneticPr fontId="2"/>
  </si>
  <si>
    <t>高木</t>
    <rPh sb="0" eb="2">
      <t>タカギ</t>
    </rPh>
    <phoneticPr fontId="2"/>
  </si>
  <si>
    <t>行政区域内人口(人)
(A)</t>
    <rPh sb="0" eb="2">
      <t>ギョウセイ</t>
    </rPh>
    <rPh sb="2" eb="5">
      <t>クイキナイ</t>
    </rPh>
    <rPh sb="5" eb="7">
      <t>ジンコウ</t>
    </rPh>
    <rPh sb="8" eb="9">
      <t>ニン</t>
    </rPh>
    <phoneticPr fontId="2"/>
  </si>
  <si>
    <t>処理区域内人口(人)
(B)</t>
    <rPh sb="0" eb="2">
      <t>ショリ</t>
    </rPh>
    <rPh sb="2" eb="5">
      <t>クイキナイ</t>
    </rPh>
    <rPh sb="5" eb="7">
      <t>ジンコウ</t>
    </rPh>
    <rPh sb="8" eb="9">
      <t>ニン</t>
    </rPh>
    <phoneticPr fontId="2"/>
  </si>
  <si>
    <t>普及率(B/A)
(%)</t>
    <rPh sb="0" eb="3">
      <t>フキュウリツ</t>
    </rPh>
    <phoneticPr fontId="2"/>
  </si>
  <si>
    <t>水洗化率(C/B)
(%)</t>
    <rPh sb="0" eb="3">
      <t>スイセンカ</t>
    </rPh>
    <rPh sb="3" eb="4">
      <t>リツ</t>
    </rPh>
    <phoneticPr fontId="2"/>
  </si>
  <si>
    <t>分担金負担金</t>
    <rPh sb="0" eb="3">
      <t>ブンタンキン</t>
    </rPh>
    <rPh sb="3" eb="6">
      <t>フタンキン</t>
    </rPh>
    <phoneticPr fontId="2"/>
  </si>
  <si>
    <t>財政力指数</t>
    <rPh sb="0" eb="3">
      <t>ザイセイリョク</t>
    </rPh>
    <rPh sb="3" eb="5">
      <t>シスウ</t>
    </rPh>
    <phoneticPr fontId="2"/>
  </si>
  <si>
    <t>標準財政</t>
    <rPh sb="0" eb="2">
      <t>ヒョウジュン</t>
    </rPh>
    <rPh sb="2" eb="4">
      <t>ザイセイ</t>
    </rPh>
    <phoneticPr fontId="2"/>
  </si>
  <si>
    <t>(過去３年平均)</t>
    <rPh sb="1" eb="3">
      <t>カコ</t>
    </rPh>
    <rPh sb="3" eb="5">
      <t>３ネン</t>
    </rPh>
    <rPh sb="5" eb="7">
      <t>ヘイキン</t>
    </rPh>
    <phoneticPr fontId="2"/>
  </si>
  <si>
    <t>規模</t>
    <rPh sb="0" eb="2">
      <t>キボ</t>
    </rPh>
    <phoneticPr fontId="2"/>
  </si>
  <si>
    <t>県内計</t>
    <rPh sb="0" eb="2">
      <t>ケンナイ</t>
    </rPh>
    <rPh sb="2" eb="3">
      <t>ケイ</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</si>
  <si>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</si>
  <si>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</si>
  <si>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</si>
  <si>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</si>
  <si>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</si>
  <si>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福井県</t>
    <rPh sb="0" eb="3">
      <t>フクイケン</t>
    </rPh>
    <phoneticPr fontId="2"/>
  </si>
  <si>
    <t>　　電力とは、深夜電力、高圧電力、低圧電力、業務用電力、大口電力、事業用電力。</t>
    <rPh sb="2" eb="4">
      <t>デンリョク</t>
    </rPh>
    <rPh sb="7" eb="9">
      <t>シンヤ</t>
    </rPh>
    <rPh sb="9" eb="11">
      <t>デンリョク</t>
    </rPh>
    <rPh sb="12" eb="14">
      <t>コウアツ</t>
    </rPh>
    <rPh sb="14" eb="16">
      <t>デンリョク</t>
    </rPh>
    <rPh sb="17" eb="19">
      <t>テイアツ</t>
    </rPh>
    <rPh sb="19" eb="21">
      <t>デンリョク</t>
    </rPh>
    <rPh sb="22" eb="25">
      <t>ギョウムヨウ</t>
    </rPh>
    <rPh sb="25" eb="27">
      <t>デンリョク</t>
    </rPh>
    <rPh sb="28" eb="30">
      <t>オオグチ</t>
    </rPh>
    <rPh sb="30" eb="32">
      <t>デンリョク</t>
    </rPh>
    <rPh sb="33" eb="36">
      <t>ジギョウヨウ</t>
    </rPh>
    <rPh sb="36" eb="38">
      <t>デンリョク</t>
    </rPh>
    <phoneticPr fontId="2"/>
  </si>
  <si>
    <t>　　その他とは、臨時的なもの(建設工事用、臨時電灯・電力、農事用電力等)。</t>
    <rPh sb="4" eb="5">
      <t>タ</t>
    </rPh>
    <rPh sb="8" eb="11">
      <t>リンジテキ</t>
    </rPh>
    <rPh sb="15" eb="17">
      <t>ケンセツ</t>
    </rPh>
    <rPh sb="17" eb="20">
      <t>コウジヨウ</t>
    </rPh>
    <rPh sb="21" eb="23">
      <t>リンジ</t>
    </rPh>
    <rPh sb="23" eb="25">
      <t>デントウ</t>
    </rPh>
    <rPh sb="26" eb="28">
      <t>デンリョク</t>
    </rPh>
    <rPh sb="29" eb="31">
      <t>ノウジ</t>
    </rPh>
    <rPh sb="31" eb="32">
      <t>ヨウ</t>
    </rPh>
    <rPh sb="32" eb="35">
      <t>デンリョクトウ</t>
    </rPh>
    <phoneticPr fontId="2"/>
  </si>
  <si>
    <t>単年度収支</t>
    <rPh sb="0" eb="3">
      <t>タンネンド</t>
    </rPh>
    <rPh sb="3" eb="5">
      <t>シュウシ</t>
    </rPh>
    <phoneticPr fontId="2"/>
  </si>
  <si>
    <t>第４章　農業・水産業</t>
    <phoneticPr fontId="2"/>
  </si>
  <si>
    <t>労働災害</t>
    <rPh sb="0" eb="2">
      <t>ロウドウ</t>
    </rPh>
    <rPh sb="2" eb="4">
      <t>サイガイ</t>
    </rPh>
    <phoneticPr fontId="2"/>
  </si>
  <si>
    <t>運動競技</t>
    <rPh sb="0" eb="2">
      <t>ウンドウ</t>
    </rPh>
    <rPh sb="2" eb="4">
      <t>キョウギ</t>
    </rPh>
    <phoneticPr fontId="2"/>
  </si>
  <si>
    <t>一般負傷</t>
    <rPh sb="0" eb="2">
      <t>イッパン</t>
    </rPh>
    <rPh sb="2" eb="4">
      <t>フショウ</t>
    </rPh>
    <phoneticPr fontId="2"/>
  </si>
  <si>
    <t>加害犯罪</t>
    <rPh sb="0" eb="2">
      <t>カガイ</t>
    </rPh>
    <rPh sb="2" eb="4">
      <t>ハンザイ</t>
    </rPh>
    <phoneticPr fontId="2"/>
  </si>
  <si>
    <t>急病</t>
    <rPh sb="0" eb="2">
      <t>キュウビョウ</t>
    </rPh>
    <phoneticPr fontId="2"/>
  </si>
  <si>
    <t>資料：守山警察署交通課　(単位：件、人)</t>
    <rPh sb="0" eb="2">
      <t>シリョウ</t>
    </rPh>
    <rPh sb="3" eb="5">
      <t>モリヤマ</t>
    </rPh>
    <rPh sb="5" eb="8">
      <t>ケイサツショ</t>
    </rPh>
    <rPh sb="8" eb="10">
      <t>コウツウ</t>
    </rPh>
    <rPh sb="10" eb="11">
      <t>カ</t>
    </rPh>
    <rPh sb="13" eb="15">
      <t>タンイ</t>
    </rPh>
    <rPh sb="16" eb="17">
      <t>ケン</t>
    </rPh>
    <rPh sb="18" eb="19">
      <t>ニン</t>
    </rPh>
    <phoneticPr fontId="2"/>
  </si>
  <si>
    <t>発生状況</t>
    <rPh sb="0" eb="2">
      <t>ハッセイ</t>
    </rPh>
    <rPh sb="2" eb="4">
      <t>ジョウキョウ</t>
    </rPh>
    <phoneticPr fontId="2"/>
  </si>
  <si>
    <t>死者数</t>
    <rPh sb="0" eb="3">
      <t>シシャスウ</t>
    </rPh>
    <phoneticPr fontId="2"/>
  </si>
  <si>
    <t>負傷者数</t>
    <rPh sb="0" eb="3">
      <t>フショウシャ</t>
    </rPh>
    <rPh sb="3" eb="4">
      <t>スウ</t>
    </rPh>
    <phoneticPr fontId="2"/>
  </si>
  <si>
    <t>死傷者数</t>
    <rPh sb="0" eb="3">
      <t>シショウシャ</t>
    </rPh>
    <rPh sb="3" eb="4">
      <t>スウ</t>
    </rPh>
    <phoneticPr fontId="2"/>
  </si>
  <si>
    <t>電力</t>
    <rPh sb="0" eb="2">
      <t>デンリョク</t>
    </rPh>
    <phoneticPr fontId="2"/>
  </si>
  <si>
    <t>「電気等・熱供給業」とは、電気・ガス・熱供給・水道業をいう。</t>
    <rPh sb="1" eb="3">
      <t>デンキ</t>
    </rPh>
    <rPh sb="3" eb="4">
      <t>トウ</t>
    </rPh>
    <rPh sb="5" eb="8">
      <t>ネツキョウキュウ</t>
    </rPh>
    <rPh sb="8" eb="9">
      <t>ギョウ</t>
    </rPh>
    <rPh sb="13" eb="15">
      <t>デンキ</t>
    </rPh>
    <rPh sb="19" eb="20">
      <t>ネツ</t>
    </rPh>
    <rPh sb="20" eb="22">
      <t>キョウキュウ</t>
    </rPh>
    <rPh sb="23" eb="25">
      <t>スイドウ</t>
    </rPh>
    <rPh sb="25" eb="26">
      <t>ギョウ</t>
    </rPh>
    <phoneticPr fontId="2"/>
  </si>
  <si>
    <t>木　部</t>
    <rPh sb="0" eb="1">
      <t>キ</t>
    </rPh>
    <rPh sb="2" eb="3">
      <t>ブ</t>
    </rPh>
    <phoneticPr fontId="2"/>
  </si>
  <si>
    <t>日吉神社本殿</t>
    <rPh sb="0" eb="2">
      <t>ヒヨシ</t>
    </rPh>
    <rPh sb="2" eb="4">
      <t>ジンジャ</t>
    </rPh>
    <rPh sb="4" eb="6">
      <t>ホンデン</t>
    </rPh>
    <phoneticPr fontId="2"/>
  </si>
  <si>
    <t>日吉神社</t>
    <rPh sb="0" eb="1">
      <t>ヒ</t>
    </rPh>
    <rPh sb="1" eb="2">
      <t>キチ</t>
    </rPh>
    <rPh sb="2" eb="4">
      <t>ジンジャ</t>
    </rPh>
    <phoneticPr fontId="2"/>
  </si>
  <si>
    <t>昭和24年 2月18日</t>
    <rPh sb="0" eb="2">
      <t>ショウワ</t>
    </rPh>
    <rPh sb="4" eb="5">
      <t>ネン</t>
    </rPh>
    <rPh sb="7" eb="8">
      <t>４ガツ</t>
    </rPh>
    <rPh sb="10" eb="11">
      <t>５ニチ</t>
    </rPh>
    <phoneticPr fontId="2"/>
  </si>
  <si>
    <t>強　制</t>
    <rPh sb="0" eb="1">
      <t>ツヨシ</t>
    </rPh>
    <rPh sb="2" eb="3">
      <t>セイ</t>
    </rPh>
    <phoneticPr fontId="2"/>
  </si>
  <si>
    <t>任　意</t>
    <rPh sb="0" eb="1">
      <t>ニン</t>
    </rPh>
    <rPh sb="2" eb="3">
      <t>イ</t>
    </rPh>
    <phoneticPr fontId="2"/>
  </si>
  <si>
    <t>老齢給付</t>
    <rPh sb="0" eb="2">
      <t>ロウレイ</t>
    </rPh>
    <rPh sb="2" eb="4">
      <t>キュウフ</t>
    </rPh>
    <phoneticPr fontId="2"/>
  </si>
  <si>
    <t>鎌倉後期</t>
    <rPh sb="0" eb="2">
      <t>カマクラ</t>
    </rPh>
    <phoneticPr fontId="2"/>
  </si>
  <si>
    <t>室町前期</t>
    <rPh sb="0" eb="2">
      <t>ムロマチ</t>
    </rPh>
    <phoneticPr fontId="2"/>
  </si>
  <si>
    <t>室町中期</t>
    <rPh sb="0" eb="2">
      <t>ムロマチ</t>
    </rPh>
    <phoneticPr fontId="2"/>
  </si>
  <si>
    <t>圓光寺</t>
    <rPh sb="0" eb="1">
      <t>エン</t>
    </rPh>
    <rPh sb="1" eb="2">
      <t>ヒカリ</t>
    </rPh>
    <rPh sb="2" eb="3">
      <t>ジ</t>
    </rPh>
    <phoneticPr fontId="2"/>
  </si>
  <si>
    <t>佛法寺</t>
    <rPh sb="0" eb="1">
      <t>ブツ</t>
    </rPh>
    <rPh sb="1" eb="2">
      <t>ホウ</t>
    </rPh>
    <rPh sb="2" eb="3">
      <t>テラ</t>
    </rPh>
    <phoneticPr fontId="2"/>
  </si>
  <si>
    <t>種類・種別</t>
    <rPh sb="0" eb="2">
      <t>シュルイ</t>
    </rPh>
    <rPh sb="3" eb="5">
      <t>シュベツ</t>
    </rPh>
    <phoneticPr fontId="2"/>
  </si>
  <si>
    <t>兵主神社</t>
    <rPh sb="0" eb="1">
      <t>ヒョウ</t>
    </rPh>
    <rPh sb="1" eb="2">
      <t>ヌシ</t>
    </rPh>
    <rPh sb="2" eb="4">
      <t>ジンジャ</t>
    </rPh>
    <phoneticPr fontId="2"/>
  </si>
  <si>
    <t>昭和17年 5月30日</t>
    <rPh sb="0" eb="2">
      <t>ショウワ</t>
    </rPh>
    <rPh sb="4" eb="5">
      <t>ネン</t>
    </rPh>
    <rPh sb="7" eb="8">
      <t>ガツ</t>
    </rPh>
    <rPh sb="10" eb="11">
      <t>ニチ</t>
    </rPh>
    <phoneticPr fontId="2"/>
  </si>
  <si>
    <t>梓弓</t>
    <rPh sb="0" eb="1">
      <t>アズサ</t>
    </rPh>
    <rPh sb="1" eb="2">
      <t>ユミ</t>
    </rPh>
    <phoneticPr fontId="2"/>
  </si>
  <si>
    <t>1張</t>
    <rPh sb="1" eb="2">
      <t>チョウ</t>
    </rPh>
    <phoneticPr fontId="2"/>
  </si>
  <si>
    <t>伏竹弓</t>
    <rPh sb="0" eb="1">
      <t>フ</t>
    </rPh>
    <rPh sb="1" eb="2">
      <t>タケ</t>
    </rPh>
    <rPh sb="2" eb="3">
      <t>ユミ</t>
    </rPh>
    <phoneticPr fontId="2"/>
  </si>
  <si>
    <t>黒漆弓</t>
    <rPh sb="0" eb="1">
      <t>クロ</t>
    </rPh>
    <rPh sb="1" eb="2">
      <t>ウルシ</t>
    </rPh>
    <rPh sb="2" eb="3">
      <t>ユミ</t>
    </rPh>
    <phoneticPr fontId="2"/>
  </si>
  <si>
    <t>１８．人口の自然動態</t>
    <rPh sb="3" eb="5">
      <t>ジンコウ</t>
    </rPh>
    <rPh sb="6" eb="8">
      <t>シゼン</t>
    </rPh>
    <rPh sb="8" eb="10">
      <t>ドウタイ</t>
    </rPh>
    <phoneticPr fontId="2"/>
  </si>
  <si>
    <t>１９．人口の社会動態</t>
    <rPh sb="3" eb="5">
      <t>ジンコウ</t>
    </rPh>
    <rPh sb="6" eb="8">
      <t>シャカイ</t>
    </rPh>
    <rPh sb="8" eb="10">
      <t>ドウタイ</t>
    </rPh>
    <phoneticPr fontId="2"/>
  </si>
  <si>
    <t>　　日野町</t>
    <rPh sb="2" eb="4">
      <t>ヒノ</t>
    </rPh>
    <rPh sb="4" eb="5">
      <t>チョウ</t>
    </rPh>
    <phoneticPr fontId="2"/>
  </si>
  <si>
    <t>平成17年</t>
    <rPh sb="0" eb="2">
      <t>ヘイセイ</t>
    </rPh>
    <rPh sb="4" eb="5">
      <t>ネン</t>
    </rPh>
    <phoneticPr fontId="2"/>
  </si>
  <si>
    <t>年齢</t>
    <rPh sb="0" eb="2">
      <t>ネンレイ</t>
    </rPh>
    <phoneticPr fontId="2"/>
  </si>
  <si>
    <t>電気・ガス・熱供給・水道業</t>
    <rPh sb="0" eb="2">
      <t>デンキ</t>
    </rPh>
    <rPh sb="6" eb="7">
      <t>ネツ</t>
    </rPh>
    <rPh sb="7" eb="9">
      <t>キョウキュウ</t>
    </rPh>
    <rPh sb="10" eb="13">
      <t>スイドウギョウ</t>
    </rPh>
    <phoneticPr fontId="2"/>
  </si>
  <si>
    <t>シルバーワークプラザ中主完成</t>
  </si>
  <si>
    <t>町営住宅吉地団地建替完成</t>
  </si>
  <si>
    <t>農村総合整備事業完了</t>
  </si>
  <si>
    <t>知事に合併を申請。廃置分合に関する総務大臣告示</t>
    <rPh sb="0" eb="2">
      <t>チジ</t>
    </rPh>
    <rPh sb="3" eb="5">
      <t>ガッペイ</t>
    </rPh>
    <rPh sb="6" eb="8">
      <t>シンセイ</t>
    </rPh>
    <rPh sb="9" eb="11">
      <t>ハイチ</t>
    </rPh>
    <rPh sb="11" eb="13">
      <t>ブンゴウ</t>
    </rPh>
    <rPh sb="14" eb="15">
      <t>カン</t>
    </rPh>
    <rPh sb="17" eb="19">
      <t>ソウム</t>
    </rPh>
    <rPh sb="19" eb="21">
      <t>ダイジン</t>
    </rPh>
    <rPh sb="21" eb="23">
      <t>コクジ</t>
    </rPh>
    <phoneticPr fontId="2"/>
  </si>
  <si>
    <t>中主町・野洲町合併協議会廃止</t>
    <rPh sb="0" eb="2">
      <t>チュウズ</t>
    </rPh>
    <rPh sb="2" eb="3">
      <t>マチ</t>
    </rPh>
    <rPh sb="4" eb="5">
      <t>ヤ</t>
    </rPh>
    <rPh sb="5" eb="6">
      <t>ス</t>
    </rPh>
    <rPh sb="6" eb="7">
      <t>マチ</t>
    </rPh>
    <rPh sb="7" eb="9">
      <t>ガッペイ</t>
    </rPh>
    <rPh sb="9" eb="12">
      <t>キョウギカイ</t>
    </rPh>
    <rPh sb="12" eb="14">
      <t>ハイシ</t>
    </rPh>
    <phoneticPr fontId="2"/>
  </si>
  <si>
    <t>閉町式・閉庁式</t>
    <rPh sb="0" eb="1">
      <t>ヘイ</t>
    </rPh>
    <rPh sb="1" eb="2">
      <t>マチ</t>
    </rPh>
    <rPh sb="2" eb="3">
      <t>シキ</t>
    </rPh>
    <rPh sb="4" eb="5">
      <t>ヘイ</t>
    </rPh>
    <rPh sb="5" eb="6">
      <t>チョウ</t>
    </rPh>
    <rPh sb="6" eb="7">
      <t>シキ</t>
    </rPh>
    <phoneticPr fontId="2"/>
  </si>
  <si>
    <t>中主中学校校舎改築工事完成</t>
    <phoneticPr fontId="2"/>
  </si>
  <si>
    <t>防災コミュニティセンター・東消防署分署完成</t>
    <phoneticPr fontId="2"/>
  </si>
  <si>
    <t>中主幼稚園開園</t>
  </si>
  <si>
    <t>(昭和43)年</t>
  </si>
  <si>
    <t>公民館完成</t>
  </si>
  <si>
    <t>(昭和44)年</t>
  </si>
  <si>
    <t>第１回町民文化祭開催</t>
  </si>
  <si>
    <t>(昭和46)年</t>
  </si>
  <si>
    <t>野洲川改修事業着手</t>
  </si>
  <si>
    <t>(昭和47)年</t>
  </si>
  <si>
    <t>中主土地改良区設立</t>
  </si>
  <si>
    <t>(昭和48)年</t>
  </si>
  <si>
    <t>琵琶湖総合開発事業着手</t>
  </si>
  <si>
    <t>(昭和49)年</t>
  </si>
  <si>
    <t>中主町役場新庁舎完成</t>
  </si>
  <si>
    <t>(昭和52)年</t>
  </si>
  <si>
    <t>第２次農業構造改善事業着手</t>
  </si>
  <si>
    <t>吉川と菖蒲漁協が合併し、中主町漁協発足</t>
  </si>
  <si>
    <t>絹本著色釈迦十六善神図画軸</t>
    <rPh sb="0" eb="1">
      <t>キヌ</t>
    </rPh>
    <rPh sb="1" eb="2">
      <t>ホン</t>
    </rPh>
    <rPh sb="2" eb="3">
      <t>チョ</t>
    </rPh>
    <rPh sb="3" eb="4">
      <t>イロ</t>
    </rPh>
    <rPh sb="4" eb="6">
      <t>シャカ</t>
    </rPh>
    <rPh sb="6" eb="7">
      <t>１６</t>
    </rPh>
    <rPh sb="7" eb="8">
      <t>６</t>
    </rPh>
    <rPh sb="8" eb="9">
      <t>ゼンニン</t>
    </rPh>
    <rPh sb="9" eb="10">
      <t>カミ</t>
    </rPh>
    <rPh sb="10" eb="11">
      <t>ズ</t>
    </rPh>
    <rPh sb="11" eb="12">
      <t>ガ</t>
    </rPh>
    <rPh sb="12" eb="13">
      <t>ジク</t>
    </rPh>
    <phoneticPr fontId="2"/>
  </si>
  <si>
    <t>野蔵神社</t>
    <rPh sb="0" eb="1">
      <t>ノ</t>
    </rPh>
    <rPh sb="1" eb="2">
      <t>ゾウ</t>
    </rPh>
    <rPh sb="2" eb="4">
      <t>ジンジャ</t>
    </rPh>
    <phoneticPr fontId="2"/>
  </si>
  <si>
    <t>昭和50年 3月 3日</t>
    <rPh sb="0" eb="2">
      <t>ショウワ</t>
    </rPh>
    <rPh sb="4" eb="5">
      <t>ネン</t>
    </rPh>
    <rPh sb="7" eb="8">
      <t>ガツ</t>
    </rPh>
    <rPh sb="10" eb="11">
      <t>ニチ</t>
    </rPh>
    <phoneticPr fontId="2"/>
  </si>
  <si>
    <t>紙本著色永原筑前守重頼像</t>
    <rPh sb="0" eb="1">
      <t>カミ</t>
    </rPh>
    <rPh sb="1" eb="2">
      <t>ホン</t>
    </rPh>
    <rPh sb="2" eb="3">
      <t>チョ</t>
    </rPh>
    <rPh sb="3" eb="4">
      <t>サイショク</t>
    </rPh>
    <rPh sb="4" eb="6">
      <t>ナガハラ</t>
    </rPh>
    <rPh sb="6" eb="8">
      <t>チクゼン</t>
    </rPh>
    <rPh sb="8" eb="9">
      <t>マモ</t>
    </rPh>
    <rPh sb="9" eb="10">
      <t>シゲ</t>
    </rPh>
    <rPh sb="10" eb="11">
      <t>イライ</t>
    </rPh>
    <rPh sb="11" eb="12">
      <t>ゾウ</t>
    </rPh>
    <phoneticPr fontId="2"/>
  </si>
  <si>
    <t>常念寺　</t>
    <rPh sb="0" eb="2">
      <t>ジョウネン</t>
    </rPh>
    <rPh sb="2" eb="3">
      <t>デラ</t>
    </rPh>
    <phoneticPr fontId="2"/>
  </si>
  <si>
    <t>紙本著色永原筑前守重頼側室像</t>
    <rPh sb="0" eb="1">
      <t>カミ</t>
    </rPh>
    <rPh sb="1" eb="2">
      <t>ホン</t>
    </rPh>
    <rPh sb="2" eb="3">
      <t>チョ</t>
    </rPh>
    <rPh sb="3" eb="4">
      <t>サイショク</t>
    </rPh>
    <rPh sb="4" eb="6">
      <t>ナガハラ</t>
    </rPh>
    <rPh sb="6" eb="8">
      <t>チクゼン</t>
    </rPh>
    <rPh sb="8" eb="9">
      <t>マモ</t>
    </rPh>
    <rPh sb="9" eb="10">
      <t>シゲ</t>
    </rPh>
    <rPh sb="10" eb="11">
      <t>イライ</t>
    </rPh>
    <rPh sb="11" eb="13">
      <t>ソクシツ</t>
    </rPh>
    <rPh sb="13" eb="14">
      <t>ゾウ</t>
    </rPh>
    <phoneticPr fontId="2"/>
  </si>
  <si>
    <t>紙本著色永原越前守重虎像</t>
    <rPh sb="0" eb="1">
      <t>カミ</t>
    </rPh>
    <rPh sb="1" eb="2">
      <t>ホン</t>
    </rPh>
    <rPh sb="2" eb="3">
      <t>チョ</t>
    </rPh>
    <rPh sb="3" eb="4">
      <t>サイショク</t>
    </rPh>
    <rPh sb="4" eb="6">
      <t>ナガハラ</t>
    </rPh>
    <rPh sb="6" eb="8">
      <t>エチゼン</t>
    </rPh>
    <rPh sb="8" eb="9">
      <t>マモル</t>
    </rPh>
    <rPh sb="9" eb="10">
      <t>シゲル</t>
    </rPh>
    <rPh sb="10" eb="11">
      <t>トラ</t>
    </rPh>
    <rPh sb="11" eb="12">
      <t>ゾウ</t>
    </rPh>
    <phoneticPr fontId="2"/>
  </si>
  <si>
    <t>紙本著色永原越前守重虎像</t>
    <rPh sb="0" eb="1">
      <t>カミ</t>
    </rPh>
    <rPh sb="1" eb="2">
      <t>ホン</t>
    </rPh>
    <rPh sb="2" eb="3">
      <t>チョ</t>
    </rPh>
    <rPh sb="3" eb="4">
      <t>イロ</t>
    </rPh>
    <rPh sb="4" eb="6">
      <t>ナガハラ</t>
    </rPh>
    <rPh sb="6" eb="8">
      <t>エチゼン</t>
    </rPh>
    <rPh sb="8" eb="9">
      <t>マモル</t>
    </rPh>
    <rPh sb="9" eb="10">
      <t>シゲ</t>
    </rPh>
    <rPh sb="10" eb="11">
      <t>トラ</t>
    </rPh>
    <rPh sb="11" eb="12">
      <t>ゾウ</t>
    </rPh>
    <phoneticPr fontId="2"/>
  </si>
  <si>
    <t>第２章　人口</t>
    <phoneticPr fontId="2"/>
  </si>
  <si>
    <t>卸売・小売業・飲食業</t>
    <rPh sb="0" eb="2">
      <t>オロシウリ</t>
    </rPh>
    <rPh sb="3" eb="6">
      <t>コウリギョウ</t>
    </rPh>
    <rPh sb="7" eb="10">
      <t>インショクギョウ</t>
    </rPh>
    <phoneticPr fontId="2"/>
  </si>
  <si>
    <t>金融・保険業</t>
    <rPh sb="0" eb="2">
      <t>キンユウ</t>
    </rPh>
    <rPh sb="3" eb="6">
      <t>ホケンギョウ</t>
    </rPh>
    <phoneticPr fontId="2"/>
  </si>
  <si>
    <t>不動産業</t>
    <rPh sb="0" eb="3">
      <t>フドウサン</t>
    </rPh>
    <rPh sb="3" eb="4">
      <t>ギョウ</t>
    </rPh>
    <phoneticPr fontId="2"/>
  </si>
  <si>
    <t>公務</t>
    <rPh sb="0" eb="2">
      <t>コウム</t>
    </rPh>
    <phoneticPr fontId="2"/>
  </si>
  <si>
    <t>25～
29歳</t>
    <rPh sb="6" eb="7">
      <t>サイ</t>
    </rPh>
    <phoneticPr fontId="2"/>
  </si>
  <si>
    <t>30～
34歳</t>
    <rPh sb="6" eb="7">
      <t>サイ</t>
    </rPh>
    <phoneticPr fontId="2"/>
  </si>
  <si>
    <t>35～
39歳</t>
    <rPh sb="6" eb="7">
      <t>サイ</t>
    </rPh>
    <phoneticPr fontId="2"/>
  </si>
  <si>
    <t>45～
49歳</t>
    <rPh sb="6" eb="7">
      <t>サイ</t>
    </rPh>
    <phoneticPr fontId="2"/>
  </si>
  <si>
    <t>50～
54歳</t>
    <rPh sb="6" eb="7">
      <t>サイ</t>
    </rPh>
    <phoneticPr fontId="2"/>
  </si>
  <si>
    <t>55～
59歳</t>
    <rPh sb="6" eb="7">
      <t>サイ</t>
    </rPh>
    <phoneticPr fontId="2"/>
  </si>
  <si>
    <t>60～
64歳</t>
    <rPh sb="6" eb="7">
      <t>サイ</t>
    </rPh>
    <phoneticPr fontId="2"/>
  </si>
  <si>
    <t>65～
69歳</t>
    <rPh sb="6" eb="7">
      <t>サイ</t>
    </rPh>
    <phoneticPr fontId="2"/>
  </si>
  <si>
    <t>ha</t>
    <phoneticPr fontId="2"/>
  </si>
  <si>
    <t>％</t>
    <phoneticPr fontId="2"/>
  </si>
  <si>
    <t>３ＤＫ</t>
    <phoneticPr fontId="2"/>
  </si>
  <si>
    <t>２ＤＫ</t>
    <phoneticPr fontId="2"/>
  </si>
  <si>
    <t>３ＤＫ</t>
    <phoneticPr fontId="2"/>
  </si>
  <si>
    <t>５ＬＤＫ</t>
    <phoneticPr fontId="2"/>
  </si>
  <si>
    <t>石造燈籠</t>
    <rPh sb="0" eb="1">
      <t>イシ</t>
    </rPh>
    <rPh sb="1" eb="2">
      <t>ゾウ</t>
    </rPh>
    <rPh sb="2" eb="3">
      <t>トウロウ</t>
    </rPh>
    <rPh sb="3" eb="4">
      <t>カゴ</t>
    </rPh>
    <phoneticPr fontId="2"/>
  </si>
  <si>
    <t>宗泉寺</t>
    <rPh sb="0" eb="1">
      <t>ムネ</t>
    </rPh>
    <rPh sb="1" eb="2">
      <t>イズミ</t>
    </rPh>
    <rPh sb="2" eb="3">
      <t>ジ</t>
    </rPh>
    <phoneticPr fontId="2"/>
  </si>
  <si>
    <t>10月9日～14日の祭礼に行われるもの</t>
    <rPh sb="2" eb="3">
      <t>ガツ</t>
    </rPh>
    <rPh sb="3" eb="5">
      <t>９ニチ</t>
    </rPh>
    <rPh sb="6" eb="9">
      <t>１４ニチ</t>
    </rPh>
    <rPh sb="10" eb="12">
      <t>サイレイ</t>
    </rPh>
    <rPh sb="13" eb="14">
      <t>オコナ</t>
    </rPh>
    <phoneticPr fontId="2"/>
  </si>
  <si>
    <t>ずいき祭保存会</t>
    <rPh sb="3" eb="4">
      <t>マツ</t>
    </rPh>
    <rPh sb="4" eb="6">
      <t>ホゾン</t>
    </rPh>
    <rPh sb="6" eb="7">
      <t>カイ</t>
    </rPh>
    <phoneticPr fontId="2"/>
  </si>
  <si>
    <t>愛宕地蔵祭造り物</t>
    <rPh sb="0" eb="2">
      <t>アタゴ</t>
    </rPh>
    <rPh sb="2" eb="4">
      <t>ジゾウ</t>
    </rPh>
    <rPh sb="4" eb="5">
      <t>マツ</t>
    </rPh>
    <rPh sb="5" eb="6">
      <t>ゾウ</t>
    </rPh>
    <rPh sb="7" eb="8">
      <t>モノ</t>
    </rPh>
    <phoneticPr fontId="2"/>
  </si>
  <si>
    <t>愛宕地蔵祭造り物保存会</t>
    <rPh sb="0" eb="2">
      <t>アタゴ</t>
    </rPh>
    <rPh sb="2" eb="4">
      <t>ジゾウ</t>
    </rPh>
    <rPh sb="4" eb="5">
      <t>マツ</t>
    </rPh>
    <rPh sb="5" eb="6">
      <t>ツク</t>
    </rPh>
    <rPh sb="7" eb="8">
      <t>モノ</t>
    </rPh>
    <rPh sb="8" eb="10">
      <t>ホゾン</t>
    </rPh>
    <rPh sb="10" eb="11">
      <t>カイ</t>
    </rPh>
    <phoneticPr fontId="2"/>
  </si>
  <si>
    <t>史　跡</t>
    <rPh sb="0" eb="1">
      <t>シ</t>
    </rPh>
    <rPh sb="2" eb="3">
      <t>アト</t>
    </rPh>
    <phoneticPr fontId="2"/>
  </si>
  <si>
    <t>越前塚古墳</t>
    <rPh sb="0" eb="2">
      <t>エチゼン</t>
    </rPh>
    <rPh sb="2" eb="3">
      <t>ツカ</t>
    </rPh>
    <rPh sb="3" eb="5">
      <t>コフン</t>
    </rPh>
    <phoneticPr fontId="2"/>
  </si>
  <si>
    <t>二之宮神社境内</t>
    <rPh sb="0" eb="3">
      <t>ニノミヤ</t>
    </rPh>
    <rPh sb="3" eb="5">
      <t>ジンジャ</t>
    </rPh>
    <rPh sb="5" eb="7">
      <t>ケイダイ</t>
    </rPh>
    <phoneticPr fontId="2"/>
  </si>
  <si>
    <t>平安～室町</t>
    <rPh sb="0" eb="2">
      <t>ヘイアン</t>
    </rPh>
    <rPh sb="3" eb="5">
      <t>ムロマチ</t>
    </rPh>
    <phoneticPr fontId="2"/>
  </si>
  <si>
    <t>二之宮神社</t>
    <rPh sb="0" eb="3">
      <t>ニノミヤ</t>
    </rPh>
    <rPh sb="3" eb="5">
      <t>ジンジャ</t>
    </rPh>
    <phoneticPr fontId="2"/>
  </si>
  <si>
    <t>福林寺跡磨崖仏</t>
    <rPh sb="0" eb="1">
      <t>フク</t>
    </rPh>
    <rPh sb="1" eb="2">
      <t>リン</t>
    </rPh>
    <rPh sb="2" eb="3">
      <t>ジ</t>
    </rPh>
    <rPh sb="3" eb="4">
      <t>アト</t>
    </rPh>
    <rPh sb="4" eb="5">
      <t>マ</t>
    </rPh>
    <rPh sb="5" eb="6">
      <t>ガイ</t>
    </rPh>
    <rPh sb="6" eb="7">
      <t>ブツ</t>
    </rPh>
    <phoneticPr fontId="2"/>
  </si>
  <si>
    <t>4基33体</t>
    <rPh sb="1" eb="2">
      <t>キ</t>
    </rPh>
    <rPh sb="4" eb="5">
      <t>タイ</t>
    </rPh>
    <phoneticPr fontId="2"/>
  </si>
  <si>
    <t>室町～江戸</t>
    <rPh sb="0" eb="2">
      <t>ムロマチ</t>
    </rPh>
    <rPh sb="3" eb="5">
      <t>エド</t>
    </rPh>
    <phoneticPr fontId="2"/>
  </si>
  <si>
    <t>名　勝</t>
    <rPh sb="0" eb="1">
      <t>ナ</t>
    </rPh>
    <rPh sb="2" eb="3">
      <t>カツ</t>
    </rPh>
    <phoneticPr fontId="2"/>
  </si>
  <si>
    <t>苗村氏庭園</t>
    <rPh sb="0" eb="1">
      <t>ナエ</t>
    </rPh>
    <rPh sb="1" eb="2">
      <t>ムラ</t>
    </rPh>
    <rPh sb="2" eb="3">
      <t>シ</t>
    </rPh>
    <rPh sb="3" eb="5">
      <t>テイエン</t>
    </rPh>
    <phoneticPr fontId="2"/>
  </si>
  <si>
    <t>8005.38㎡</t>
    <phoneticPr fontId="2"/>
  </si>
  <si>
    <t>64.19㎡</t>
    <phoneticPr fontId="2"/>
  </si>
  <si>
    <t>御上神社摂社三宮神社本殿</t>
    <rPh sb="0" eb="2">
      <t>ミカミ</t>
    </rPh>
    <rPh sb="2" eb="4">
      <t>ジンジャ</t>
    </rPh>
    <rPh sb="4" eb="5">
      <t>セッツ</t>
    </rPh>
    <rPh sb="5" eb="6">
      <t>ヤシロ</t>
    </rPh>
    <rPh sb="6" eb="8">
      <t>サンノミヤ</t>
    </rPh>
    <rPh sb="8" eb="10">
      <t>ジンジャ</t>
    </rPh>
    <rPh sb="10" eb="12">
      <t>ホンデン</t>
    </rPh>
    <phoneticPr fontId="2"/>
  </si>
  <si>
    <t>昭和41年 7月 4日</t>
    <rPh sb="0" eb="2">
      <t>ショウワ</t>
    </rPh>
    <rPh sb="4" eb="5">
      <t>ネン</t>
    </rPh>
    <rPh sb="7" eb="8">
      <t>ガツ</t>
    </rPh>
    <rPh sb="10" eb="11">
      <t>ニチ</t>
    </rPh>
    <phoneticPr fontId="2"/>
  </si>
  <si>
    <t>兵主大社楼門</t>
    <rPh sb="0" eb="1">
      <t>ヒョウ</t>
    </rPh>
    <rPh sb="1" eb="2">
      <t>ヌシ</t>
    </rPh>
    <rPh sb="2" eb="4">
      <t>タイシャ</t>
    </rPh>
    <rPh sb="4" eb="6">
      <t>ロウモン</t>
    </rPh>
    <phoneticPr fontId="2"/>
  </si>
  <si>
    <t>兵主神社</t>
    <rPh sb="0" eb="1">
      <t>ヘイ</t>
    </rPh>
    <rPh sb="1" eb="2">
      <t>ヌシ</t>
    </rPh>
    <rPh sb="2" eb="4">
      <t>ジンジャ</t>
    </rPh>
    <phoneticPr fontId="2"/>
  </si>
  <si>
    <t>資料：健康推進課</t>
    <rPh sb="0" eb="2">
      <t>シリョウ</t>
    </rPh>
    <rPh sb="3" eb="8">
      <t>ケンコウスイシンカ</t>
    </rPh>
    <phoneticPr fontId="2"/>
  </si>
  <si>
    <t>種　　別</t>
    <rPh sb="0" eb="1">
      <t>タネ</t>
    </rPh>
    <rPh sb="3" eb="4">
      <t>ベツ</t>
    </rPh>
    <phoneticPr fontId="2"/>
  </si>
  <si>
    <t>対象者
(人)</t>
    <rPh sb="0" eb="3">
      <t>タイショウシャ</t>
    </rPh>
    <rPh sb="5" eb="6">
      <t>ニン</t>
    </rPh>
    <phoneticPr fontId="2"/>
  </si>
  <si>
    <t>被接種者
(人)</t>
    <rPh sb="0" eb="1">
      <t>ヒ</t>
    </rPh>
    <rPh sb="1" eb="3">
      <t>セッシュ</t>
    </rPh>
    <rPh sb="3" eb="4">
      <t>シャ</t>
    </rPh>
    <rPh sb="6" eb="7">
      <t>ニン</t>
    </rPh>
    <phoneticPr fontId="2"/>
  </si>
  <si>
    <t>接種率(％)</t>
    <rPh sb="0" eb="2">
      <t>セッシュ</t>
    </rPh>
    <rPh sb="2" eb="3">
      <t>リツ</t>
    </rPh>
    <phoneticPr fontId="2"/>
  </si>
  <si>
    <t>三種混合</t>
    <rPh sb="0" eb="2">
      <t>サンシュ</t>
    </rPh>
    <rPh sb="2" eb="4">
      <t>コンゴウ</t>
    </rPh>
    <phoneticPr fontId="2"/>
  </si>
  <si>
    <t>ＢＣＧ接種</t>
    <rPh sb="3" eb="5">
      <t>セッシュ</t>
    </rPh>
    <phoneticPr fontId="2"/>
  </si>
  <si>
    <t>日本脳炎</t>
    <rPh sb="0" eb="2">
      <t>ニホン</t>
    </rPh>
    <rPh sb="2" eb="4">
      <t>ノウエン</t>
    </rPh>
    <phoneticPr fontId="2"/>
  </si>
  <si>
    <t>麻　　　疹</t>
    <rPh sb="0" eb="1">
      <t>アサ</t>
    </rPh>
    <rPh sb="4" eb="5">
      <t>ハシカ</t>
    </rPh>
    <phoneticPr fontId="2"/>
  </si>
  <si>
    <t>風　　　疹</t>
    <rPh sb="0" eb="1">
      <t>カゼ</t>
    </rPh>
    <rPh sb="4" eb="5">
      <t>ハシカ</t>
    </rPh>
    <phoneticPr fontId="2"/>
  </si>
  <si>
    <t>高齢者インフルエンザ</t>
    <rPh sb="0" eb="3">
      <t>コウレイシャ</t>
    </rPh>
    <phoneticPr fontId="2"/>
  </si>
  <si>
    <t>ポ　リ　オ</t>
    <phoneticPr fontId="2"/>
  </si>
  <si>
    <t>本　務
職員数</t>
    <rPh sb="0" eb="3">
      <t>ホンム</t>
    </rPh>
    <rPh sb="4" eb="7">
      <t>ショクインスウ</t>
    </rPh>
    <phoneticPr fontId="2"/>
  </si>
  <si>
    <t>木造地蔵菩薩坐像　</t>
    <rPh sb="0" eb="2">
      <t>モクゾウ</t>
    </rPh>
    <rPh sb="2" eb="4">
      <t>ジゾウ</t>
    </rPh>
    <rPh sb="4" eb="6">
      <t>ボサツ</t>
    </rPh>
    <rPh sb="6" eb="8">
      <t>ザゾウ</t>
    </rPh>
    <phoneticPr fontId="2"/>
  </si>
  <si>
    <t>木造阿弥陀如来坐像　</t>
    <rPh sb="0" eb="2">
      <t>モクゾウ</t>
    </rPh>
    <rPh sb="2" eb="5">
      <t>アミダ</t>
    </rPh>
    <rPh sb="5" eb="7">
      <t>ニョライ</t>
    </rPh>
    <rPh sb="7" eb="9">
      <t>ザゾウ</t>
    </rPh>
    <phoneticPr fontId="2"/>
  </si>
  <si>
    <t>附　棟札　1枚</t>
    <rPh sb="0" eb="1">
      <t>フゾク</t>
    </rPh>
    <rPh sb="2" eb="3">
      <t>ムネ</t>
    </rPh>
    <rPh sb="3" eb="4">
      <t>サツ</t>
    </rPh>
    <rPh sb="6" eb="7">
      <t>マイ</t>
    </rPh>
    <phoneticPr fontId="2"/>
  </si>
  <si>
    <t>附　銘札　1枚</t>
    <rPh sb="0" eb="1">
      <t>フゾク</t>
    </rPh>
    <rPh sb="2" eb="3">
      <t>メイ</t>
    </rPh>
    <rPh sb="3" eb="4">
      <t>サツ</t>
    </rPh>
    <rPh sb="6" eb="7">
      <t>マイ</t>
    </rPh>
    <phoneticPr fontId="2"/>
  </si>
  <si>
    <t>鬼瓦　2個</t>
    <rPh sb="0" eb="1">
      <t>オニ</t>
    </rPh>
    <rPh sb="1" eb="2">
      <t>カワラ</t>
    </rPh>
    <rPh sb="4" eb="5">
      <t>コ</t>
    </rPh>
    <phoneticPr fontId="2"/>
  </si>
  <si>
    <t>板絵図　1組</t>
    <rPh sb="0" eb="1">
      <t>イタ</t>
    </rPh>
    <rPh sb="1" eb="3">
      <t>エズ</t>
    </rPh>
    <rPh sb="5" eb="6">
      <t>クミ</t>
    </rPh>
    <phoneticPr fontId="2"/>
  </si>
  <si>
    <t>附　鍍銀篭手金具　1隻</t>
    <rPh sb="0" eb="1">
      <t>ツ</t>
    </rPh>
    <rPh sb="3" eb="4">
      <t>ギン</t>
    </rPh>
    <rPh sb="4" eb="5">
      <t>カゴ</t>
    </rPh>
    <rPh sb="5" eb="6">
      <t>テ</t>
    </rPh>
    <rPh sb="6" eb="8">
      <t>カナグ</t>
    </rPh>
    <rPh sb="10" eb="11">
      <t>セキ</t>
    </rPh>
    <phoneticPr fontId="2"/>
  </si>
  <si>
    <t>　　鍍銀臑当　1双</t>
    <rPh sb="2" eb="3">
      <t>ト</t>
    </rPh>
    <rPh sb="3" eb="4">
      <t>ギン</t>
    </rPh>
    <rPh sb="5" eb="6">
      <t>ア</t>
    </rPh>
    <rPh sb="8" eb="9">
      <t>ソウ</t>
    </rPh>
    <phoneticPr fontId="2"/>
  </si>
  <si>
    <t>　　茜威喉輪　1掛</t>
    <rPh sb="2" eb="3">
      <t>アカネ</t>
    </rPh>
    <rPh sb="3" eb="4">
      <t>イ</t>
    </rPh>
    <rPh sb="4" eb="5">
      <t>ノド</t>
    </rPh>
    <rPh sb="5" eb="6">
      <t>ワ</t>
    </rPh>
    <rPh sb="8" eb="9">
      <t>カ</t>
    </rPh>
    <phoneticPr fontId="2"/>
  </si>
  <si>
    <t>　　　萌黄地白茶格子生絹　袷小袖　1隻</t>
    <rPh sb="3" eb="4">
      <t>モ</t>
    </rPh>
    <rPh sb="4" eb="5">
      <t>キ</t>
    </rPh>
    <rPh sb="5" eb="6">
      <t>チ</t>
    </rPh>
    <rPh sb="6" eb="7">
      <t>シロ</t>
    </rPh>
    <rPh sb="7" eb="8">
      <t>チャ</t>
    </rPh>
    <rPh sb="8" eb="10">
      <t>コウシ</t>
    </rPh>
    <rPh sb="10" eb="11">
      <t>ショウ</t>
    </rPh>
    <rPh sb="11" eb="12">
      <t>キヌ</t>
    </rPh>
    <rPh sb="13" eb="14">
      <t>アワセ</t>
    </rPh>
    <rPh sb="14" eb="16">
      <t>コソデ</t>
    </rPh>
    <rPh sb="18" eb="19">
      <t>セキ</t>
    </rPh>
    <phoneticPr fontId="2"/>
  </si>
  <si>
    <t>　　緂帯　1条</t>
    <rPh sb="2" eb="3">
      <t>タン</t>
    </rPh>
    <rPh sb="3" eb="4">
      <t>オビ</t>
    </rPh>
    <rPh sb="6" eb="7">
      <t>ジョウ</t>
    </rPh>
    <phoneticPr fontId="2"/>
  </si>
  <si>
    <t>　　唐櫃　1合　</t>
    <rPh sb="2" eb="3">
      <t>カラ</t>
    </rPh>
    <rPh sb="3" eb="4">
      <t>ヒツ</t>
    </rPh>
    <rPh sb="6" eb="7">
      <t>ゴウ</t>
    </rPh>
    <phoneticPr fontId="2"/>
  </si>
  <si>
    <t>革箙　附　黒漆矢　6隻</t>
    <rPh sb="0" eb="1">
      <t>カワ</t>
    </rPh>
    <phoneticPr fontId="2"/>
  </si>
  <si>
    <t>選定保存技術(個人)</t>
    <rPh sb="0" eb="2">
      <t>センテイ</t>
    </rPh>
    <rPh sb="2" eb="4">
      <t>ホゾン</t>
    </rPh>
    <rPh sb="4" eb="6">
      <t>ギジュツ</t>
    </rPh>
    <rPh sb="7" eb="9">
      <t>コジン</t>
    </rPh>
    <phoneticPr fontId="2"/>
  </si>
  <si>
    <t>附　翼廊　2棟</t>
    <rPh sb="0" eb="1">
      <t>ツ</t>
    </rPh>
    <rPh sb="2" eb="3">
      <t>ツバサ</t>
    </rPh>
    <rPh sb="3" eb="4">
      <t>ロウ</t>
    </rPh>
    <rPh sb="6" eb="7">
      <t>ムネ</t>
    </rPh>
    <phoneticPr fontId="2"/>
  </si>
  <si>
    <t>　　附　棟札　4枚</t>
    <rPh sb="2" eb="3">
      <t>ツ</t>
    </rPh>
    <rPh sb="4" eb="5">
      <t>ムナ</t>
    </rPh>
    <rPh sb="5" eb="6">
      <t>フダ</t>
    </rPh>
    <rPh sb="8" eb="9">
      <t>マイ</t>
    </rPh>
    <phoneticPr fontId="2"/>
  </si>
  <si>
    <t>　　附　棟札　1枚</t>
    <rPh sb="2" eb="3">
      <t>ツ</t>
    </rPh>
    <rPh sb="4" eb="5">
      <t>ムナ</t>
    </rPh>
    <rPh sb="5" eb="6">
      <t>フダ</t>
    </rPh>
    <rPh sb="8" eb="9">
      <t>マイ</t>
    </rPh>
    <phoneticPr fontId="2"/>
  </si>
  <si>
    <t>鰐口　　</t>
    <rPh sb="0" eb="1">
      <t>ワニ</t>
    </rPh>
    <rPh sb="1" eb="2">
      <t>クチ</t>
    </rPh>
    <phoneticPr fontId="2"/>
  </si>
  <si>
    <t>(矢放神社保管)</t>
    <rPh sb="1" eb="2">
      <t>ヤ</t>
    </rPh>
    <rPh sb="2" eb="3">
      <t>ホウ</t>
    </rPh>
    <rPh sb="3" eb="5">
      <t>ジンジャ</t>
    </rPh>
    <rPh sb="5" eb="7">
      <t>ホカン</t>
    </rPh>
    <phoneticPr fontId="2"/>
  </si>
  <si>
    <t>大般若波羅蜜多経</t>
    <rPh sb="0" eb="3">
      <t>ダイハンニャ</t>
    </rPh>
    <rPh sb="3" eb="4">
      <t>ハ</t>
    </rPh>
    <rPh sb="4" eb="5">
      <t>ラ</t>
    </rPh>
    <rPh sb="5" eb="6">
      <t>ミツ</t>
    </rPh>
    <rPh sb="6" eb="7">
      <t>タ</t>
    </rPh>
    <rPh sb="7" eb="8">
      <t>キョウ</t>
    </rPh>
    <phoneticPr fontId="2"/>
  </si>
  <si>
    <t>　 サービス業(他に分類されないもの)</t>
    <rPh sb="6" eb="7">
      <t>ギョウ</t>
    </rPh>
    <rPh sb="8" eb="9">
      <t>タ</t>
    </rPh>
    <rPh sb="10" eb="12">
      <t>ブンルイ</t>
    </rPh>
    <phoneticPr fontId="2"/>
  </si>
  <si>
    <t>資料：財政課（単位：千円、％）</t>
    <rPh sb="0" eb="2">
      <t>シリョウ</t>
    </rPh>
    <rPh sb="3" eb="5">
      <t>ザイセイ</t>
    </rPh>
    <rPh sb="5" eb="6">
      <t>カ</t>
    </rPh>
    <rPh sb="7" eb="9">
      <t>タンイ</t>
    </rPh>
    <rPh sb="10" eb="12">
      <t>センエン</t>
    </rPh>
    <phoneticPr fontId="2"/>
  </si>
  <si>
    <t>芸術・美術</t>
    <rPh sb="0" eb="2">
      <t>ゲイジュツ</t>
    </rPh>
    <rPh sb="3" eb="5">
      <t>ビジュツ</t>
    </rPh>
    <phoneticPr fontId="2"/>
  </si>
  <si>
    <t>言語</t>
    <rPh sb="0" eb="2">
      <t>ゲンゴ</t>
    </rPh>
    <phoneticPr fontId="2"/>
  </si>
  <si>
    <t>昭和23年 4月27日</t>
    <rPh sb="0" eb="2">
      <t>ショウワ</t>
    </rPh>
    <rPh sb="4" eb="5">
      <t>ネン</t>
    </rPh>
    <rPh sb="7" eb="8">
      <t>４ガツ</t>
    </rPh>
    <rPh sb="10" eb="11">
      <t>５ニチ</t>
    </rPh>
    <phoneticPr fontId="2"/>
  </si>
  <si>
    <t>石造層塔</t>
    <rPh sb="0" eb="1">
      <t>イシ</t>
    </rPh>
    <rPh sb="1" eb="2">
      <t>ゾウ</t>
    </rPh>
    <rPh sb="2" eb="3">
      <t>ソウ</t>
    </rPh>
    <rPh sb="3" eb="4">
      <t>トウ</t>
    </rPh>
    <phoneticPr fontId="2"/>
  </si>
  <si>
    <t>1基</t>
    <rPh sb="1" eb="2">
      <t>キ</t>
    </rPh>
    <phoneticPr fontId="2"/>
  </si>
  <si>
    <t>常念寺</t>
    <rPh sb="0" eb="2">
      <t>ジョウネン</t>
    </rPh>
    <rPh sb="2" eb="3">
      <t>デラ</t>
    </rPh>
    <phoneticPr fontId="2"/>
  </si>
  <si>
    <t>名　　　　　　　　　称</t>
    <rPh sb="0" eb="11">
      <t>メイショウ</t>
    </rPh>
    <phoneticPr fontId="2"/>
  </si>
  <si>
    <t>員数</t>
    <rPh sb="0" eb="2">
      <t>インスウ</t>
    </rPh>
    <phoneticPr fontId="2"/>
  </si>
  <si>
    <t>所有者</t>
    <rPh sb="0" eb="3">
      <t>ショユウシャ</t>
    </rPh>
    <phoneticPr fontId="2"/>
  </si>
  <si>
    <t>絹本著色如意輪観音像</t>
    <rPh sb="0" eb="1">
      <t>キヌ</t>
    </rPh>
    <rPh sb="1" eb="2">
      <t>ホン</t>
    </rPh>
    <rPh sb="2" eb="3">
      <t>チョ</t>
    </rPh>
    <rPh sb="3" eb="4">
      <t>イロ</t>
    </rPh>
    <rPh sb="4" eb="6">
      <t>ニョイ</t>
    </rPh>
    <rPh sb="6" eb="7">
      <t>リン</t>
    </rPh>
    <rPh sb="7" eb="10">
      <t>カンノンゾウ</t>
    </rPh>
    <phoneticPr fontId="2"/>
  </si>
  <si>
    <t>1幅</t>
    <rPh sb="1" eb="2">
      <t>ハバ</t>
    </rPh>
    <phoneticPr fontId="2"/>
  </si>
  <si>
    <t>法蔵寺</t>
    <rPh sb="0" eb="3">
      <t>ホウゾウジ</t>
    </rPh>
    <phoneticPr fontId="2"/>
  </si>
  <si>
    <t>明治42年 4月 5日</t>
    <rPh sb="0" eb="2">
      <t>メイジ</t>
    </rPh>
    <rPh sb="4" eb="5">
      <t>ネン</t>
    </rPh>
    <rPh sb="6" eb="8">
      <t>４ガツ</t>
    </rPh>
    <rPh sb="9" eb="11">
      <t>５ニチ</t>
    </rPh>
    <phoneticPr fontId="2"/>
  </si>
  <si>
    <t>市議会議員選挙</t>
    <rPh sb="0" eb="1">
      <t>シ</t>
    </rPh>
    <rPh sb="1" eb="3">
      <t>ギカイ</t>
    </rPh>
    <rPh sb="3" eb="5">
      <t>ギイン</t>
    </rPh>
    <rPh sb="5" eb="7">
      <t>センキョ</t>
    </rPh>
    <phoneticPr fontId="2"/>
  </si>
  <si>
    <t>小選挙区選出結果</t>
    <rPh sb="0" eb="4">
      <t>ショウセンキョク</t>
    </rPh>
    <rPh sb="4" eb="6">
      <t>センシュツ</t>
    </rPh>
    <rPh sb="6" eb="8">
      <t>ケッカ</t>
    </rPh>
    <phoneticPr fontId="2"/>
  </si>
  <si>
    <t>選挙区選出結果</t>
    <rPh sb="0" eb="3">
      <t>センキョク</t>
    </rPh>
    <rPh sb="3" eb="5">
      <t>センシュツ</t>
    </rPh>
    <rPh sb="5" eb="7">
      <t>ケッカ</t>
    </rPh>
    <phoneticPr fontId="2"/>
  </si>
  <si>
    <t>※1</t>
    <phoneticPr fontId="2"/>
  </si>
  <si>
    <t>※2</t>
    <phoneticPr fontId="2"/>
  </si>
  <si>
    <t>　　近江八幡市</t>
    <rPh sb="2" eb="4">
      <t>オウミ</t>
    </rPh>
    <rPh sb="4" eb="6">
      <t>ハチマン</t>
    </rPh>
    <rPh sb="6" eb="7">
      <t>シ</t>
    </rPh>
    <phoneticPr fontId="2"/>
  </si>
  <si>
    <t>　　草津市</t>
    <rPh sb="2" eb="5">
      <t>クサツシ</t>
    </rPh>
    <phoneticPr fontId="2"/>
  </si>
  <si>
    <t>御上神社文書</t>
    <rPh sb="0" eb="2">
      <t>ミカミ</t>
    </rPh>
    <rPh sb="2" eb="4">
      <t>ジンジャ</t>
    </rPh>
    <rPh sb="4" eb="6">
      <t>ブンショ</t>
    </rPh>
    <phoneticPr fontId="2"/>
  </si>
  <si>
    <t>265点</t>
    <rPh sb="3" eb="4">
      <t>テン</t>
    </rPh>
    <phoneticPr fontId="2"/>
  </si>
  <si>
    <t>室町～明治</t>
    <rPh sb="0" eb="2">
      <t>ムロマチ</t>
    </rPh>
    <rPh sb="3" eb="5">
      <t>メイジ</t>
    </rPh>
    <phoneticPr fontId="2"/>
  </si>
  <si>
    <t>無形文化財</t>
    <rPh sb="0" eb="2">
      <t>ムケイ</t>
    </rPh>
    <rPh sb="2" eb="5">
      <t>ブンカザイ</t>
    </rPh>
    <phoneticPr fontId="2"/>
  </si>
  <si>
    <t>(木竹工)　竹工芸</t>
    <rPh sb="6" eb="7">
      <t>タケ</t>
    </rPh>
    <rPh sb="7" eb="9">
      <t>コウゲイ</t>
    </rPh>
    <phoneticPr fontId="2"/>
  </si>
  <si>
    <t>無形民俗文化財(選択)</t>
    <rPh sb="0" eb="2">
      <t>ムケイ</t>
    </rPh>
    <rPh sb="2" eb="4">
      <t>ミンゾク</t>
    </rPh>
    <rPh sb="4" eb="7">
      <t>ブンカザイ</t>
    </rPh>
    <rPh sb="8" eb="10">
      <t>センタク</t>
    </rPh>
    <phoneticPr fontId="2"/>
  </si>
  <si>
    <t>三上のずいき祭り</t>
    <rPh sb="0" eb="2">
      <t>ミカミ</t>
    </rPh>
    <rPh sb="6" eb="7">
      <t>マツ</t>
    </rPh>
    <phoneticPr fontId="2"/>
  </si>
  <si>
    <t>10月9日～14日の祭礼に行われるもの</t>
    <rPh sb="0" eb="3">
      <t>１０ガツ</t>
    </rPh>
    <rPh sb="3" eb="5">
      <t>９ニチ</t>
    </rPh>
    <rPh sb="6" eb="9">
      <t>１４ニチ</t>
    </rPh>
    <rPh sb="10" eb="12">
      <t>サイレイ</t>
    </rPh>
    <rPh sb="13" eb="14">
      <t>オコナ</t>
    </rPh>
    <phoneticPr fontId="2"/>
  </si>
  <si>
    <t>木造阿弥陀如来坐像</t>
    <rPh sb="0" eb="2">
      <t>モクゾウ</t>
    </rPh>
    <rPh sb="2" eb="5">
      <t>アミダ</t>
    </rPh>
    <rPh sb="5" eb="7">
      <t>ニョライ</t>
    </rPh>
    <rPh sb="7" eb="9">
      <t>ザゾウ</t>
    </rPh>
    <phoneticPr fontId="2"/>
  </si>
  <si>
    <t>聖応寺</t>
    <rPh sb="0" eb="1">
      <t>ヒジリ</t>
    </rPh>
    <rPh sb="1" eb="2">
      <t>オウヨウ</t>
    </rPh>
    <rPh sb="2" eb="3">
      <t>ジ</t>
    </rPh>
    <phoneticPr fontId="2"/>
  </si>
  <si>
    <t>銅造観世音菩薩立像</t>
    <rPh sb="0" eb="1">
      <t>ドウ</t>
    </rPh>
    <rPh sb="1" eb="2">
      <t>ゾウ</t>
    </rPh>
    <rPh sb="2" eb="5">
      <t>カンゼオン</t>
    </rPh>
    <rPh sb="5" eb="7">
      <t>ボサツ</t>
    </rPh>
    <rPh sb="7" eb="9">
      <t>リツゾウ</t>
    </rPh>
    <phoneticPr fontId="2"/>
  </si>
  <si>
    <t>奈良</t>
    <rPh sb="0" eb="2">
      <t>ナラ</t>
    </rPh>
    <phoneticPr fontId="2"/>
  </si>
  <si>
    <t>報恩寺</t>
    <rPh sb="0" eb="1">
      <t>ホウ</t>
    </rPh>
    <rPh sb="1" eb="2">
      <t>オン</t>
    </rPh>
    <rPh sb="2" eb="3">
      <t>ジ</t>
    </rPh>
    <phoneticPr fontId="2"/>
  </si>
  <si>
    <t>明治42年 9月21日</t>
    <rPh sb="0" eb="2">
      <t>メイジ</t>
    </rPh>
    <rPh sb="4" eb="5">
      <t>ネン</t>
    </rPh>
    <rPh sb="7" eb="8">
      <t>ガツ</t>
    </rPh>
    <phoneticPr fontId="2"/>
  </si>
  <si>
    <t>年間平均老人保健対象者数</t>
    <rPh sb="0" eb="2">
      <t>ネンカン</t>
    </rPh>
    <rPh sb="2" eb="4">
      <t>ヘイキン</t>
    </rPh>
    <rPh sb="4" eb="6">
      <t>ロウジン</t>
    </rPh>
    <rPh sb="6" eb="8">
      <t>ホケン</t>
    </rPh>
    <rPh sb="8" eb="11">
      <t>タイショウシャ</t>
    </rPh>
    <rPh sb="11" eb="12">
      <t>スウ</t>
    </rPh>
    <phoneticPr fontId="2"/>
  </si>
  <si>
    <t>貸出者数</t>
    <rPh sb="0" eb="2">
      <t>カシダシ</t>
    </rPh>
    <rPh sb="2" eb="3">
      <t>シャ</t>
    </rPh>
    <rPh sb="3" eb="4">
      <t>スウ</t>
    </rPh>
    <phoneticPr fontId="2"/>
  </si>
  <si>
    <t>０～６</t>
    <phoneticPr fontId="2"/>
  </si>
  <si>
    <t>７～１２</t>
    <phoneticPr fontId="2"/>
  </si>
  <si>
    <t>資料：野洲図書館　(単位：人)</t>
    <rPh sb="0" eb="2">
      <t>シリョウ</t>
    </rPh>
    <rPh sb="3" eb="5">
      <t>ヤス</t>
    </rPh>
    <rPh sb="5" eb="8">
      <t>トショカン</t>
    </rPh>
    <phoneticPr fontId="2"/>
  </si>
  <si>
    <t>地区等</t>
    <rPh sb="0" eb="2">
      <t>チク</t>
    </rPh>
    <rPh sb="2" eb="3">
      <t>トウ</t>
    </rPh>
    <phoneticPr fontId="2"/>
  </si>
  <si>
    <t>登録者数</t>
    <rPh sb="0" eb="2">
      <t>トウロク</t>
    </rPh>
    <rPh sb="2" eb="3">
      <t>シャ</t>
    </rPh>
    <rPh sb="3" eb="4">
      <t>スウ</t>
    </rPh>
    <phoneticPr fontId="2"/>
  </si>
  <si>
    <t>絹本著色両界曼荼羅図</t>
    <rPh sb="0" eb="1">
      <t>キヌ</t>
    </rPh>
    <rPh sb="1" eb="2">
      <t>ホン</t>
    </rPh>
    <rPh sb="2" eb="3">
      <t>チョシャ</t>
    </rPh>
    <rPh sb="3" eb="4">
      <t>イロ</t>
    </rPh>
    <rPh sb="4" eb="5">
      <t>リョウ</t>
    </rPh>
    <rPh sb="5" eb="6">
      <t>カイワイ</t>
    </rPh>
    <rPh sb="6" eb="9">
      <t>マンダラ</t>
    </rPh>
    <rPh sb="9" eb="10">
      <t>ズ</t>
    </rPh>
    <phoneticPr fontId="2"/>
  </si>
  <si>
    <t>彫　刻</t>
    <rPh sb="0" eb="1">
      <t>ホリ</t>
    </rPh>
    <rPh sb="2" eb="3">
      <t>コク</t>
    </rPh>
    <phoneticPr fontId="2"/>
  </si>
  <si>
    <t>圓光寺</t>
    <rPh sb="0" eb="1">
      <t>ツブラ</t>
    </rPh>
    <rPh sb="1" eb="2">
      <t>ヒカリ</t>
    </rPh>
    <rPh sb="2" eb="3">
      <t>ジ</t>
    </rPh>
    <phoneticPr fontId="2"/>
  </si>
  <si>
    <t>平成 6年 3月31日</t>
    <rPh sb="0" eb="2">
      <t>ヘイセイ</t>
    </rPh>
    <rPh sb="4" eb="5">
      <t>ネン</t>
    </rPh>
    <rPh sb="7" eb="8">
      <t>ガツ</t>
    </rPh>
    <rPh sb="10" eb="11">
      <t>ニチ</t>
    </rPh>
    <phoneticPr fontId="2"/>
  </si>
  <si>
    <t>「医師・歯科医師・薬剤師調査」による。</t>
    <rPh sb="1" eb="3">
      <t>イシ</t>
    </rPh>
    <rPh sb="4" eb="6">
      <t>シカ</t>
    </rPh>
    <rPh sb="6" eb="8">
      <t>イシ</t>
    </rPh>
    <rPh sb="9" eb="12">
      <t>ヤクザイシ</t>
    </rPh>
    <rPh sb="12" eb="14">
      <t>チョウサ</t>
    </rPh>
    <phoneticPr fontId="2"/>
  </si>
  <si>
    <t>１　普通会計の年度別、性質別決算額</t>
    <rPh sb="2" eb="4">
      <t>フツウ</t>
    </rPh>
    <rPh sb="4" eb="6">
      <t>カイケイ</t>
    </rPh>
    <rPh sb="7" eb="10">
      <t>ネンドベツ</t>
    </rPh>
    <rPh sb="11" eb="13">
      <t>セイシツ</t>
    </rPh>
    <rPh sb="13" eb="14">
      <t>ベツ</t>
    </rPh>
    <rPh sb="14" eb="17">
      <t>ケッサンガク</t>
    </rPh>
    <phoneticPr fontId="2"/>
  </si>
  <si>
    <t>平成７年度</t>
    <rPh sb="0" eb="2">
      <t>ヘイセイ</t>
    </rPh>
    <rPh sb="3" eb="5">
      <t>ネンド</t>
    </rPh>
    <phoneticPr fontId="2"/>
  </si>
  <si>
    <t>　　守山市</t>
    <rPh sb="2" eb="5">
      <t>モリヤマシ</t>
    </rPh>
    <phoneticPr fontId="2"/>
  </si>
  <si>
    <t>　　栗東市</t>
    <rPh sb="2" eb="4">
      <t>リットウ</t>
    </rPh>
    <rPh sb="4" eb="5">
      <t>シ</t>
    </rPh>
    <phoneticPr fontId="2"/>
  </si>
  <si>
    <t>　県外</t>
    <rPh sb="1" eb="3">
      <t>ケンガイ</t>
    </rPh>
    <phoneticPr fontId="2"/>
  </si>
  <si>
    <t>　　京都府</t>
    <rPh sb="2" eb="5">
      <t>キョウトフ</t>
    </rPh>
    <phoneticPr fontId="2"/>
  </si>
  <si>
    <t>　　大阪府</t>
    <rPh sb="2" eb="4">
      <t>オオサカ</t>
    </rPh>
    <rPh sb="4" eb="5">
      <t>フ</t>
    </rPh>
    <phoneticPr fontId="2"/>
  </si>
  <si>
    <t>　　兵庫県　</t>
    <rPh sb="2" eb="5">
      <t>ヒョウゴケン</t>
    </rPh>
    <phoneticPr fontId="2"/>
  </si>
  <si>
    <t>平成17年度</t>
    <rPh sb="0" eb="2">
      <t>ヘイセイ</t>
    </rPh>
    <rPh sb="4" eb="5">
      <t>ネン</t>
    </rPh>
    <rPh sb="5" eb="6">
      <t>ド</t>
    </rPh>
    <phoneticPr fontId="2"/>
  </si>
  <si>
    <t>食料品</t>
    <rPh sb="0" eb="3">
      <t>ショクリョウヒン</t>
    </rPh>
    <phoneticPr fontId="2"/>
  </si>
  <si>
    <t>電気機器</t>
    <rPh sb="0" eb="2">
      <t>デンキ</t>
    </rPh>
    <rPh sb="2" eb="4">
      <t>キキ</t>
    </rPh>
    <phoneticPr fontId="2"/>
  </si>
  <si>
    <t>平成24年度</t>
    <rPh sb="0" eb="2">
      <t>ヘイセイ</t>
    </rPh>
    <rPh sb="4" eb="6">
      <t>ネンド</t>
    </rPh>
    <phoneticPr fontId="2"/>
  </si>
  <si>
    <t>平成24年度</t>
    <rPh sb="0" eb="2">
      <t>ヘ</t>
    </rPh>
    <rPh sb="4" eb="5">
      <t>ネン</t>
    </rPh>
    <rPh sb="5" eb="6">
      <t>ド</t>
    </rPh>
    <phoneticPr fontId="2"/>
  </si>
  <si>
    <t>心身障がい者(児)</t>
    <rPh sb="0" eb="2">
      <t>シンシン</t>
    </rPh>
    <rPh sb="2" eb="3">
      <t>サワ</t>
    </rPh>
    <rPh sb="5" eb="6">
      <t>シャ</t>
    </rPh>
    <rPh sb="7" eb="8">
      <t>ジ</t>
    </rPh>
    <phoneticPr fontId="2"/>
  </si>
  <si>
    <t>重度心身障がい者老人</t>
    <rPh sb="0" eb="2">
      <t>ジュウド</t>
    </rPh>
    <rPh sb="2" eb="4">
      <t>シンシン</t>
    </rPh>
    <rPh sb="4" eb="5">
      <t>サワ</t>
    </rPh>
    <rPh sb="7" eb="8">
      <t>シャ</t>
    </rPh>
    <rPh sb="8" eb="10">
      <t>ロウジン</t>
    </rPh>
    <phoneticPr fontId="2"/>
  </si>
  <si>
    <t>平成２５年度</t>
    <rPh sb="0" eb="2">
      <t>ヘイセイ</t>
    </rPh>
    <rPh sb="4" eb="5">
      <t>ネン</t>
    </rPh>
    <rPh sb="5" eb="6">
      <t>ド</t>
    </rPh>
    <phoneticPr fontId="2"/>
  </si>
  <si>
    <t>野田聖子消費者行政推進担当大臣が市役所市民生活相談室を視察。</t>
    <rPh sb="0" eb="2">
      <t>ノダ</t>
    </rPh>
    <rPh sb="2" eb="4">
      <t>セイコ</t>
    </rPh>
    <rPh sb="4" eb="7">
      <t>ショウヒシャ</t>
    </rPh>
    <rPh sb="7" eb="9">
      <t>ギョウセイ</t>
    </rPh>
    <rPh sb="9" eb="11">
      <t>スイシン</t>
    </rPh>
    <rPh sb="11" eb="13">
      <t>タントウ</t>
    </rPh>
    <rPh sb="13" eb="15">
      <t>ダイジン</t>
    </rPh>
    <rPh sb="16" eb="19">
      <t>シヤクショ</t>
    </rPh>
    <rPh sb="19" eb="21">
      <t>シミン</t>
    </rPh>
    <rPh sb="21" eb="23">
      <t>セイカツ</t>
    </rPh>
    <rPh sb="23" eb="26">
      <t>ソウダンシツ</t>
    </rPh>
    <rPh sb="27" eb="29">
      <t>シサツ</t>
    </rPh>
    <phoneticPr fontId="2"/>
  </si>
  <si>
    <t>野洲市長選挙執行。</t>
    <rPh sb="2" eb="3">
      <t>シ</t>
    </rPh>
    <rPh sb="3" eb="4">
      <t>チョウ</t>
    </rPh>
    <rPh sb="4" eb="6">
      <t>センキョ</t>
    </rPh>
    <rPh sb="6" eb="8">
      <t>シッコウ</t>
    </rPh>
    <phoneticPr fontId="2"/>
  </si>
  <si>
    <t>-</t>
    <phoneticPr fontId="2"/>
  </si>
  <si>
    <t>草津市</t>
    <rPh sb="0" eb="3">
      <t>クサツシ</t>
    </rPh>
    <phoneticPr fontId="2"/>
  </si>
  <si>
    <t>守山市</t>
    <rPh sb="0" eb="3">
      <t>モリヤマシ</t>
    </rPh>
    <phoneticPr fontId="2"/>
  </si>
  <si>
    <t>栗東市</t>
    <rPh sb="0" eb="2">
      <t>リットウ</t>
    </rPh>
    <rPh sb="2" eb="3">
      <t>シ</t>
    </rPh>
    <phoneticPr fontId="2"/>
  </si>
  <si>
    <t>甲賀市</t>
    <rPh sb="0" eb="2">
      <t>コウガ</t>
    </rPh>
    <rPh sb="2" eb="3">
      <t>シ</t>
    </rPh>
    <phoneticPr fontId="2"/>
  </si>
  <si>
    <t>湖南市</t>
    <rPh sb="0" eb="2">
      <t>コナン</t>
    </rPh>
    <rPh sb="2" eb="3">
      <t>シ</t>
    </rPh>
    <phoneticPr fontId="2"/>
  </si>
  <si>
    <t>高島市</t>
    <rPh sb="0" eb="2">
      <t>タカシマ</t>
    </rPh>
    <rPh sb="2" eb="3">
      <t>シ</t>
    </rPh>
    <phoneticPr fontId="2"/>
  </si>
  <si>
    <t>東近江市</t>
    <rPh sb="0" eb="1">
      <t>ヒガシ</t>
    </rPh>
    <rPh sb="1" eb="3">
      <t>オウミ</t>
    </rPh>
    <rPh sb="3" eb="4">
      <t>シ</t>
    </rPh>
    <phoneticPr fontId="2"/>
  </si>
  <si>
    <t>米原市</t>
    <rPh sb="0" eb="1">
      <t>コメ</t>
    </rPh>
    <rPh sb="1" eb="2">
      <t>ハラ</t>
    </rPh>
    <rPh sb="2" eb="3">
      <t>シ</t>
    </rPh>
    <phoneticPr fontId="2"/>
  </si>
  <si>
    <t>日野町</t>
    <rPh sb="0" eb="2">
      <t>ヒノ</t>
    </rPh>
    <rPh sb="2" eb="3">
      <t>チョウ</t>
    </rPh>
    <phoneticPr fontId="2"/>
  </si>
  <si>
    <t>竜王町</t>
    <rPh sb="0" eb="3">
      <t>リュウオウチョウ</t>
    </rPh>
    <phoneticPr fontId="2"/>
  </si>
  <si>
    <t>愛荘町</t>
    <rPh sb="0" eb="1">
      <t>アイ</t>
    </rPh>
    <rPh sb="1" eb="2">
      <t>ショウ</t>
    </rPh>
    <rPh sb="2" eb="3">
      <t>チョウ</t>
    </rPh>
    <phoneticPr fontId="2"/>
  </si>
  <si>
    <t>(昭和32)年</t>
  </si>
  <si>
    <t>(昭和34)年</t>
  </si>
  <si>
    <t>母子健康センター完成</t>
  </si>
  <si>
    <t>水道給配水施設完成</t>
  </si>
  <si>
    <t>(昭和36)年</t>
  </si>
  <si>
    <t>都市計画区域の決定</t>
  </si>
  <si>
    <t>(昭和37)年</t>
  </si>
  <si>
    <t>有隣館業務開始</t>
  </si>
  <si>
    <t>(昭和39)年</t>
  </si>
  <si>
    <t>第１回中主町民運動会開催</t>
  </si>
  <si>
    <t>(昭和40)年</t>
  </si>
  <si>
    <t>中主中学校校舎の増築完成</t>
  </si>
  <si>
    <t>(昭和41)年</t>
  </si>
  <si>
    <t>第１次農業構造改善事業完成(安治地区)</t>
  </si>
  <si>
    <t>(昭和42)年</t>
  </si>
  <si>
    <t>中里村と兵主村が合併し、中主町が発足</t>
  </si>
  <si>
    <t>５９．福祉医療費助成状況</t>
    <rPh sb="3" eb="5">
      <t>フクシ</t>
    </rPh>
    <rPh sb="5" eb="8">
      <t>イリョウヒ</t>
    </rPh>
    <rPh sb="8" eb="10">
      <t>ジョセイ</t>
    </rPh>
    <rPh sb="10" eb="12">
      <t>ジョウキョウ</t>
    </rPh>
    <phoneticPr fontId="2"/>
  </si>
  <si>
    <t>「保健師・助産師・看護師等業務従事者届」による。</t>
    <rPh sb="1" eb="3">
      <t>ホケン</t>
    </rPh>
    <rPh sb="3" eb="4">
      <t>シ</t>
    </rPh>
    <rPh sb="5" eb="7">
      <t>ジョサン</t>
    </rPh>
    <rPh sb="7" eb="8">
      <t>シ</t>
    </rPh>
    <rPh sb="9" eb="11">
      <t>カンゴ</t>
    </rPh>
    <rPh sb="11" eb="13">
      <t>シナド</t>
    </rPh>
    <rPh sb="13" eb="15">
      <t>ギョウム</t>
    </rPh>
    <rPh sb="15" eb="18">
      <t>ジュウジシャ</t>
    </rPh>
    <rPh sb="18" eb="19">
      <t>トドケ</t>
    </rPh>
    <phoneticPr fontId="2"/>
  </si>
  <si>
    <t>野洲優愛保育園モンチ</t>
    <rPh sb="0" eb="2">
      <t>ヤス</t>
    </rPh>
    <rPh sb="2" eb="3">
      <t>ユウ</t>
    </rPh>
    <rPh sb="3" eb="4">
      <t>アイ</t>
    </rPh>
    <rPh sb="4" eb="7">
      <t>ホイクエン</t>
    </rPh>
    <phoneticPr fontId="2"/>
  </si>
  <si>
    <t>小篠原</t>
    <rPh sb="0" eb="1">
      <t>コ</t>
    </rPh>
    <rPh sb="1" eb="3">
      <t>シノハラ</t>
    </rPh>
    <phoneticPr fontId="2"/>
  </si>
  <si>
    <t>市三宅</t>
    <rPh sb="0" eb="1">
      <t>イチ</t>
    </rPh>
    <rPh sb="1" eb="3">
      <t>ミヤケ</t>
    </rPh>
    <phoneticPr fontId="2"/>
  </si>
  <si>
    <t>無収水量</t>
    <rPh sb="0" eb="1">
      <t>ム</t>
    </rPh>
    <rPh sb="1" eb="2">
      <t>シュウ</t>
    </rPh>
    <rPh sb="2" eb="4">
      <t>スイリョウ</t>
    </rPh>
    <phoneticPr fontId="2"/>
  </si>
  <si>
    <t>年　度</t>
    <rPh sb="0" eb="1">
      <t>トシ</t>
    </rPh>
    <rPh sb="2" eb="3">
      <t>ド</t>
    </rPh>
    <phoneticPr fontId="2"/>
  </si>
  <si>
    <t>電灯</t>
    <rPh sb="0" eb="2">
      <t>デントウ</t>
    </rPh>
    <phoneticPr fontId="2"/>
  </si>
  <si>
    <t>歴史資料</t>
    <rPh sb="0" eb="1">
      <t>レキ</t>
    </rPh>
    <rPh sb="1" eb="2">
      <t>シ</t>
    </rPh>
    <rPh sb="2" eb="3">
      <t>シ</t>
    </rPh>
    <rPh sb="3" eb="4">
      <t>リョウ</t>
    </rPh>
    <phoneticPr fontId="2"/>
  </si>
  <si>
    <t>転出</t>
    <rPh sb="0" eb="2">
      <t>テンシュツ</t>
    </rPh>
    <phoneticPr fontId="2"/>
  </si>
  <si>
    <t>総農家数</t>
    <rPh sb="0" eb="1">
      <t>ソウ</t>
    </rPh>
    <rPh sb="1" eb="3">
      <t>ノウカ</t>
    </rPh>
    <rPh sb="3" eb="4">
      <t>スウ</t>
    </rPh>
    <phoneticPr fontId="2"/>
  </si>
  <si>
    <t>自給的農家</t>
    <rPh sb="0" eb="3">
      <t>ジキュウテキ</t>
    </rPh>
    <rPh sb="3" eb="5">
      <t>ノウカ</t>
    </rPh>
    <phoneticPr fontId="2"/>
  </si>
  <si>
    <t>専業・兼業別</t>
    <rPh sb="0" eb="2">
      <t>センギョウ</t>
    </rPh>
    <rPh sb="3" eb="5">
      <t>ケンギョウ</t>
    </rPh>
    <rPh sb="5" eb="6">
      <t>ベツ</t>
    </rPh>
    <phoneticPr fontId="2"/>
  </si>
  <si>
    <t>専業</t>
    <rPh sb="0" eb="2">
      <t>センギョウ</t>
    </rPh>
    <phoneticPr fontId="2"/>
  </si>
  <si>
    <t>第一種兼業</t>
    <rPh sb="0" eb="1">
      <t>ダイ</t>
    </rPh>
    <rPh sb="1" eb="3">
      <t>イッシュ</t>
    </rPh>
    <rPh sb="3" eb="5">
      <t>ケンギョウ</t>
    </rPh>
    <phoneticPr fontId="2"/>
  </si>
  <si>
    <t>第二種兼業</t>
    <rPh sb="0" eb="1">
      <t>ダイ</t>
    </rPh>
    <rPh sb="1" eb="3">
      <t>ニシュ</t>
    </rPh>
    <rPh sb="3" eb="5">
      <t>ケンギョウ</t>
    </rPh>
    <phoneticPr fontId="2"/>
  </si>
  <si>
    <t>資料：農林業センサス</t>
    <rPh sb="0" eb="2">
      <t>シリョウ</t>
    </rPh>
    <rPh sb="3" eb="6">
      <t>ノウリンギョウ</t>
    </rPh>
    <phoneticPr fontId="2"/>
  </si>
  <si>
    <t>　(単位：昭和55年～平成12年 戸、 平成17年～ 経営体)</t>
    <rPh sb="2" eb="4">
      <t>タンイ</t>
    </rPh>
    <rPh sb="5" eb="7">
      <t>ショウワ</t>
    </rPh>
    <rPh sb="9" eb="10">
      <t>ネン</t>
    </rPh>
    <rPh sb="11" eb="13">
      <t>ヘイセイ</t>
    </rPh>
    <rPh sb="15" eb="16">
      <t>ネン</t>
    </rPh>
    <rPh sb="17" eb="18">
      <t>コ</t>
    </rPh>
    <rPh sb="20" eb="22">
      <t>ヘイセイ</t>
    </rPh>
    <rPh sb="24" eb="25">
      <t>ネン</t>
    </rPh>
    <rPh sb="27" eb="30">
      <t>ケイエイタイ</t>
    </rPh>
    <phoneticPr fontId="2"/>
  </si>
  <si>
    <t>経営耕地　なし</t>
    <rPh sb="0" eb="2">
      <t>ケイエイ</t>
    </rPh>
    <rPh sb="2" eb="4">
      <t>コウチ</t>
    </rPh>
    <phoneticPr fontId="2"/>
  </si>
  <si>
    <t>0.3ha
未満</t>
    <rPh sb="6" eb="8">
      <t>ミマン</t>
    </rPh>
    <phoneticPr fontId="2"/>
  </si>
  <si>
    <t>0.3～0.5</t>
    <phoneticPr fontId="2"/>
  </si>
  <si>
    <t>0.5～1.0</t>
    <phoneticPr fontId="2"/>
  </si>
  <si>
    <t>1.0～1.5</t>
    <phoneticPr fontId="2"/>
  </si>
  <si>
    <t>1.5～2.0</t>
    <phoneticPr fontId="2"/>
  </si>
  <si>
    <t>2.0
以上</t>
    <rPh sb="4" eb="6">
      <t>イジョウ</t>
    </rPh>
    <phoneticPr fontId="2"/>
  </si>
  <si>
    <t>安楽寺</t>
    <rPh sb="0" eb="2">
      <t>アンラク</t>
    </rPh>
    <rPh sb="2" eb="3">
      <t>ジ</t>
    </rPh>
    <phoneticPr fontId="2"/>
  </si>
  <si>
    <t>木造聖観音立像(不動堂安置)</t>
    <rPh sb="0" eb="2">
      <t>モクゾウ</t>
    </rPh>
    <rPh sb="2" eb="3">
      <t>ヒジリ</t>
    </rPh>
    <rPh sb="3" eb="5">
      <t>カンノン</t>
    </rPh>
    <rPh sb="5" eb="7">
      <t>リツゾウ</t>
    </rPh>
    <rPh sb="8" eb="10">
      <t>フドウ</t>
    </rPh>
    <rPh sb="10" eb="11">
      <t>ドウ</t>
    </rPh>
    <rPh sb="11" eb="13">
      <t>アンチ</t>
    </rPh>
    <phoneticPr fontId="2"/>
  </si>
  <si>
    <t>木造地蔵菩薩立像</t>
    <rPh sb="0" eb="2">
      <t>モクゾウ</t>
    </rPh>
    <rPh sb="2" eb="4">
      <t>ジゾウ</t>
    </rPh>
    <rPh sb="4" eb="6">
      <t>ボサツ</t>
    </rPh>
    <rPh sb="6" eb="8">
      <t>リツゾウ</t>
    </rPh>
    <phoneticPr fontId="2"/>
  </si>
  <si>
    <t>真福寺</t>
    <rPh sb="0" eb="1">
      <t>シャシン</t>
    </rPh>
    <rPh sb="1" eb="2">
      <t>フク</t>
    </rPh>
    <rPh sb="2" eb="3">
      <t>ジ</t>
    </rPh>
    <phoneticPr fontId="2"/>
  </si>
  <si>
    <t>木造狛犬</t>
    <rPh sb="0" eb="2">
      <t>モクゾウ</t>
    </rPh>
    <rPh sb="2" eb="4">
      <t>コマイヌ</t>
    </rPh>
    <phoneticPr fontId="2"/>
  </si>
  <si>
    <t>御上神社</t>
    <rPh sb="0" eb="1">
      <t>オ</t>
    </rPh>
    <rPh sb="1" eb="2">
      <t>カミ</t>
    </rPh>
    <rPh sb="2" eb="3">
      <t>カミ</t>
    </rPh>
    <rPh sb="3" eb="4">
      <t>シャ</t>
    </rPh>
    <phoneticPr fontId="2"/>
  </si>
  <si>
    <t>１０．９ｋｍ</t>
    <phoneticPr fontId="2"/>
  </si>
  <si>
    <t>輸送機械</t>
    <rPh sb="0" eb="2">
      <t>ユソウ</t>
    </rPh>
    <rPh sb="2" eb="4">
      <t>キカイ</t>
    </rPh>
    <phoneticPr fontId="2"/>
  </si>
  <si>
    <t>野洲市六条字北原485の1番地先</t>
    <rPh sb="0" eb="2">
      <t>ヤス</t>
    </rPh>
    <rPh sb="2" eb="3">
      <t>シ</t>
    </rPh>
    <rPh sb="3" eb="5">
      <t>ロクジョウ</t>
    </rPh>
    <rPh sb="5" eb="6">
      <t>ジ</t>
    </rPh>
    <rPh sb="6" eb="8">
      <t>キタハラ</t>
    </rPh>
    <rPh sb="13" eb="15">
      <t>バンチ</t>
    </rPh>
    <rPh sb="15" eb="16">
      <t>サキ</t>
    </rPh>
    <phoneticPr fontId="2"/>
  </si>
  <si>
    <t>野洲市小篠原17番地先</t>
    <rPh sb="0" eb="2">
      <t>ヤス</t>
    </rPh>
    <rPh sb="2" eb="3">
      <t>シ</t>
    </rPh>
    <rPh sb="3" eb="4">
      <t>コ</t>
    </rPh>
    <rPh sb="4" eb="5">
      <t>シノ</t>
    </rPh>
    <rPh sb="5" eb="6">
      <t>ハラ</t>
    </rPh>
    <rPh sb="8" eb="10">
      <t>バンチ</t>
    </rPh>
    <rPh sb="10" eb="11">
      <t>サキ</t>
    </rPh>
    <phoneticPr fontId="2"/>
  </si>
  <si>
    <t>野洲市辻町629番地先</t>
    <rPh sb="0" eb="2">
      <t>ヤス</t>
    </rPh>
    <rPh sb="2" eb="3">
      <t>シ</t>
    </rPh>
    <rPh sb="3" eb="5">
      <t>ツジマチ</t>
    </rPh>
    <rPh sb="8" eb="10">
      <t>バンチ</t>
    </rPh>
    <rPh sb="10" eb="11">
      <t>サキ</t>
    </rPh>
    <phoneticPr fontId="2"/>
  </si>
  <si>
    <t>一級河川中の池川への合流点</t>
    <rPh sb="0" eb="2">
      <t>イッキュウ</t>
    </rPh>
    <rPh sb="2" eb="4">
      <t>カセン</t>
    </rPh>
    <rPh sb="4" eb="5">
      <t>ナカ</t>
    </rPh>
    <rPh sb="6" eb="8">
      <t>イケガワ</t>
    </rPh>
    <rPh sb="10" eb="13">
      <t>ゴウリュウテン</t>
    </rPh>
    <phoneticPr fontId="2"/>
  </si>
  <si>
    <t>多聞寺</t>
    <rPh sb="0" eb="1">
      <t>タ</t>
    </rPh>
    <rPh sb="1" eb="2">
      <t>ブン</t>
    </rPh>
    <rPh sb="2" eb="3">
      <t>ジ</t>
    </rPh>
    <phoneticPr fontId="2"/>
  </si>
  <si>
    <t>建造物</t>
    <rPh sb="0" eb="2">
      <t>ケンゾウ</t>
    </rPh>
    <rPh sb="2" eb="3">
      <t>モノ</t>
    </rPh>
    <phoneticPr fontId="2"/>
  </si>
  <si>
    <t>昭和 9年 5月18日</t>
    <rPh sb="0" eb="2">
      <t>ショウワ</t>
    </rPh>
    <rPh sb="4" eb="5">
      <t>ネン</t>
    </rPh>
    <rPh sb="7" eb="8">
      <t>ガツ</t>
    </rPh>
    <rPh sb="10" eb="11">
      <t>ニチ</t>
    </rPh>
    <phoneticPr fontId="2"/>
  </si>
  <si>
    <t>室町</t>
    <rPh sb="0" eb="1">
      <t>シツ</t>
    </rPh>
    <rPh sb="1" eb="2">
      <t>マチ</t>
    </rPh>
    <phoneticPr fontId="2"/>
  </si>
  <si>
    <t>ブラジル</t>
    <phoneticPr fontId="2"/>
  </si>
  <si>
    <t>カンボジア</t>
    <phoneticPr fontId="2"/>
  </si>
  <si>
    <t>カナダ</t>
    <phoneticPr fontId="2"/>
  </si>
  <si>
    <t>コロンビア</t>
    <phoneticPr fontId="2"/>
  </si>
  <si>
    <t>フランス</t>
    <phoneticPr fontId="2"/>
  </si>
  <si>
    <t>ドイツ</t>
    <phoneticPr fontId="2"/>
  </si>
  <si>
    <t>インド</t>
    <phoneticPr fontId="2"/>
  </si>
  <si>
    <t>マレーシア</t>
    <phoneticPr fontId="2"/>
  </si>
  <si>
    <t>ペルー</t>
    <phoneticPr fontId="2"/>
  </si>
  <si>
    <t>フィリピン</t>
    <phoneticPr fontId="2"/>
  </si>
  <si>
    <t>スウェーデン</t>
    <phoneticPr fontId="2"/>
  </si>
  <si>
    <t>ベトナム</t>
    <phoneticPr fontId="2"/>
  </si>
  <si>
    <t xml:space="preserve"> 野洲市小篠原２１００番地１</t>
    <rPh sb="1" eb="3">
      <t>ヤス</t>
    </rPh>
    <rPh sb="3" eb="4">
      <t>シ</t>
    </rPh>
    <rPh sb="4" eb="5">
      <t>コ</t>
    </rPh>
    <rPh sb="5" eb="6">
      <t>シノ</t>
    </rPh>
    <rPh sb="6" eb="7">
      <t>ハラ</t>
    </rPh>
    <rPh sb="11" eb="13">
      <t>バンチ</t>
    </rPh>
    <phoneticPr fontId="2"/>
  </si>
  <si>
    <t>ため観測されたもので、参考資料として取り扱う。</t>
    <phoneticPr fontId="2"/>
  </si>
  <si>
    <t>みすいでん</t>
    <phoneticPr fontId="2"/>
  </si>
  <si>
    <t>平成２２年</t>
    <rPh sb="0" eb="2">
      <t>ヘイセイ</t>
    </rPh>
    <rPh sb="4" eb="5">
      <t>ネン</t>
    </rPh>
    <phoneticPr fontId="2"/>
  </si>
  <si>
    <t>アキレス</t>
    <phoneticPr fontId="2"/>
  </si>
  <si>
    <t>飲食店は除く。</t>
    <rPh sb="0" eb="3">
      <t>インショクテン</t>
    </rPh>
    <rPh sb="4" eb="5">
      <t>ノゾ</t>
    </rPh>
    <phoneticPr fontId="2"/>
  </si>
  <si>
    <t>業務用</t>
    <rPh sb="0" eb="3">
      <t>ギョウムヨウ</t>
    </rPh>
    <phoneticPr fontId="2"/>
  </si>
  <si>
    <t>善福寺</t>
    <rPh sb="0" eb="1">
      <t>ゼン</t>
    </rPh>
    <rPh sb="1" eb="2">
      <t>フク</t>
    </rPh>
    <rPh sb="2" eb="3">
      <t>ジ</t>
    </rPh>
    <phoneticPr fontId="2"/>
  </si>
  <si>
    <t>仏性寺</t>
    <rPh sb="0" eb="3">
      <t>ブッショウジ</t>
    </rPh>
    <phoneticPr fontId="2"/>
  </si>
  <si>
    <t xml:space="preserve"> 野洲町、中主町合併</t>
    <rPh sb="1" eb="4">
      <t>ヤスチョウ</t>
    </rPh>
    <rPh sb="5" eb="7">
      <t>チュウズ</t>
    </rPh>
    <rPh sb="7" eb="8">
      <t>チョウ</t>
    </rPh>
    <rPh sb="8" eb="10">
      <t>ガッペイ</t>
    </rPh>
    <phoneticPr fontId="2"/>
  </si>
  <si>
    <t>平成 2年</t>
    <rPh sb="0" eb="2">
      <t>ヘイセイ</t>
    </rPh>
    <rPh sb="4" eb="5">
      <t>ネン</t>
    </rPh>
    <phoneticPr fontId="2"/>
  </si>
  <si>
    <t>平成 7年</t>
    <rPh sb="0" eb="2">
      <t>ヘイセイ</t>
    </rPh>
    <rPh sb="4" eb="5">
      <t>ネン</t>
    </rPh>
    <phoneticPr fontId="2"/>
  </si>
  <si>
    <t>ぎおうの里</t>
    <rPh sb="4" eb="5">
      <t>サト</t>
    </rPh>
    <phoneticPr fontId="2"/>
  </si>
  <si>
    <t>　　東京都</t>
    <rPh sb="2" eb="5">
      <t>トウキョウト</t>
    </rPh>
    <phoneticPr fontId="2"/>
  </si>
  <si>
    <t>浄円寺</t>
    <rPh sb="0" eb="1">
      <t>ジョウザイ</t>
    </rPh>
    <rPh sb="1" eb="2">
      <t>エン</t>
    </rPh>
    <rPh sb="2" eb="3">
      <t>ジ</t>
    </rPh>
    <phoneticPr fontId="2"/>
  </si>
  <si>
    <t>件数</t>
    <rPh sb="0" eb="2">
      <t>ケンスウ</t>
    </rPh>
    <phoneticPr fontId="2"/>
  </si>
  <si>
    <t>３７．産業小分類別商店数・従業者数等</t>
    <rPh sb="3" eb="5">
      <t>サンギョウ</t>
    </rPh>
    <rPh sb="5" eb="8">
      <t>ショウブンルイ</t>
    </rPh>
    <rPh sb="8" eb="9">
      <t>ベツ</t>
    </rPh>
    <rPh sb="9" eb="12">
      <t>ショウテンスウ</t>
    </rPh>
    <rPh sb="13" eb="15">
      <t>ジュウギョウ</t>
    </rPh>
    <rPh sb="15" eb="16">
      <t>シャ</t>
    </rPh>
    <rPh sb="16" eb="17">
      <t>スウ</t>
    </rPh>
    <rPh sb="17" eb="18">
      <t>トウ</t>
    </rPh>
    <phoneticPr fontId="2"/>
  </si>
  <si>
    <t>３８．電灯・電力</t>
    <rPh sb="3" eb="5">
      <t>デントウ</t>
    </rPh>
    <rPh sb="6" eb="8">
      <t>デンリョク</t>
    </rPh>
    <phoneticPr fontId="2"/>
  </si>
  <si>
    <t>苗田神社</t>
    <rPh sb="0" eb="1">
      <t>ナエ</t>
    </rPh>
    <rPh sb="1" eb="2">
      <t>タ</t>
    </rPh>
    <rPh sb="2" eb="4">
      <t>ジンジャ</t>
    </rPh>
    <phoneticPr fontId="2"/>
  </si>
  <si>
    <t>X</t>
    <phoneticPr fontId="2"/>
  </si>
  <si>
    <t>X</t>
    <phoneticPr fontId="2"/>
  </si>
  <si>
    <t>戸　数</t>
    <rPh sb="0" eb="1">
      <t>ト</t>
    </rPh>
    <rPh sb="2" eb="3">
      <t>カズ</t>
    </rPh>
    <phoneticPr fontId="2"/>
  </si>
  <si>
    <t>間取り</t>
    <rPh sb="0" eb="2">
      <t>マド</t>
    </rPh>
    <phoneticPr fontId="2"/>
  </si>
  <si>
    <t>収穫量</t>
    <rPh sb="0" eb="2">
      <t>シュウカク</t>
    </rPh>
    <rPh sb="2" eb="3">
      <t>リョウ</t>
    </rPh>
    <phoneticPr fontId="2"/>
  </si>
  <si>
    <t>…</t>
    <phoneticPr fontId="2"/>
  </si>
  <si>
    <t>　　福井県</t>
    <rPh sb="2" eb="4">
      <t>フクイ</t>
    </rPh>
    <rPh sb="4" eb="5">
      <t>ケン</t>
    </rPh>
    <phoneticPr fontId="2"/>
  </si>
  <si>
    <t>　　愛知県</t>
    <rPh sb="2" eb="5">
      <t>アイチケン</t>
    </rPh>
    <phoneticPr fontId="2"/>
  </si>
  <si>
    <t>中山道朝鮮人街道分岐点等石造道標</t>
    <rPh sb="0" eb="2">
      <t>ナカヤマ</t>
    </rPh>
    <rPh sb="2" eb="3">
      <t>ミチ</t>
    </rPh>
    <rPh sb="3" eb="5">
      <t>チョウセン</t>
    </rPh>
    <rPh sb="5" eb="6">
      <t>ジン</t>
    </rPh>
    <rPh sb="6" eb="8">
      <t>カイドウ</t>
    </rPh>
    <rPh sb="8" eb="11">
      <t>ブンキテン</t>
    </rPh>
    <rPh sb="11" eb="12">
      <t>ナド</t>
    </rPh>
    <rPh sb="12" eb="14">
      <t>セキゾウ</t>
    </rPh>
    <rPh sb="14" eb="16">
      <t>ドウヒョウ</t>
    </rPh>
    <phoneticPr fontId="2"/>
  </si>
  <si>
    <t>3基</t>
    <rPh sb="1" eb="2">
      <t>キ</t>
    </rPh>
    <phoneticPr fontId="2"/>
  </si>
  <si>
    <t>(管理)蓮照寺</t>
    <rPh sb="1" eb="3">
      <t>カンリ</t>
    </rPh>
    <rPh sb="4" eb="5">
      <t>ハス</t>
    </rPh>
    <rPh sb="5" eb="6">
      <t>テラシ</t>
    </rPh>
    <rPh sb="6" eb="7">
      <t>テラ</t>
    </rPh>
    <phoneticPr fontId="2"/>
  </si>
  <si>
    <t>有形民俗文財</t>
    <rPh sb="0" eb="2">
      <t>ユウケイ</t>
    </rPh>
    <rPh sb="2" eb="4">
      <t>ミンゾク</t>
    </rPh>
    <rPh sb="4" eb="5">
      <t>ブン</t>
    </rPh>
    <rPh sb="5" eb="6">
      <t>ザイ</t>
    </rPh>
    <phoneticPr fontId="2"/>
  </si>
  <si>
    <t>小南芸能座資料</t>
    <rPh sb="0" eb="2">
      <t>コミナミ</t>
    </rPh>
    <rPh sb="2" eb="4">
      <t>ゲイノウ</t>
    </rPh>
    <rPh sb="4" eb="5">
      <t>ザ</t>
    </rPh>
    <rPh sb="5" eb="7">
      <t>シリョウ</t>
    </rPh>
    <phoneticPr fontId="2"/>
  </si>
  <si>
    <t>能面等5点</t>
    <rPh sb="0" eb="2">
      <t>ノウメン</t>
    </rPh>
    <rPh sb="2" eb="3">
      <t>ナド</t>
    </rPh>
    <rPh sb="4" eb="5">
      <t>テン</t>
    </rPh>
    <phoneticPr fontId="2"/>
  </si>
  <si>
    <t>平成 2年 3月20日</t>
    <rPh sb="0" eb="2">
      <t>ヘイセイ</t>
    </rPh>
    <rPh sb="4" eb="5">
      <t>ネン</t>
    </rPh>
    <rPh sb="7" eb="8">
      <t>ガツ</t>
    </rPh>
    <rPh sb="10" eb="11">
      <t>ニチ</t>
    </rPh>
    <phoneticPr fontId="2"/>
  </si>
  <si>
    <t>平成25年</t>
    <rPh sb="0" eb="2">
      <t>ヘイセイ</t>
    </rPh>
    <rPh sb="4" eb="5">
      <t>ネン</t>
    </rPh>
    <phoneticPr fontId="2"/>
  </si>
  <si>
    <t>野洲市小篠原字沢の口1542番地先</t>
    <rPh sb="0" eb="2">
      <t>ヤス</t>
    </rPh>
    <rPh sb="2" eb="3">
      <t>シ</t>
    </rPh>
    <rPh sb="3" eb="5">
      <t>コシノ</t>
    </rPh>
    <rPh sb="5" eb="7">
      <t>ハラジ</t>
    </rPh>
    <rPh sb="7" eb="8">
      <t>サワ</t>
    </rPh>
    <rPh sb="9" eb="10">
      <t>クチ</t>
    </rPh>
    <rPh sb="14" eb="16">
      <t>バンチ</t>
    </rPh>
    <rPh sb="16" eb="17">
      <t>サキ</t>
    </rPh>
    <phoneticPr fontId="2"/>
  </si>
  <si>
    <t>１５．学区毎年齢別人口推移</t>
    <rPh sb="3" eb="5">
      <t>ガック</t>
    </rPh>
    <rPh sb="5" eb="6">
      <t>ゴト</t>
    </rPh>
    <rPh sb="6" eb="8">
      <t>ネンレイ</t>
    </rPh>
    <rPh sb="8" eb="9">
      <t>ベツ</t>
    </rPh>
    <rPh sb="9" eb="11">
      <t>ジンコウ</t>
    </rPh>
    <rPh sb="11" eb="13">
      <t>スイイ</t>
    </rPh>
    <phoneticPr fontId="2"/>
  </si>
  <si>
    <t>野洲市小篠原字沢の口1538番地先</t>
    <rPh sb="0" eb="2">
      <t>ヤス</t>
    </rPh>
    <rPh sb="2" eb="3">
      <t>シ</t>
    </rPh>
    <rPh sb="3" eb="4">
      <t>コ</t>
    </rPh>
    <rPh sb="4" eb="5">
      <t>シノ</t>
    </rPh>
    <rPh sb="5" eb="6">
      <t>ハラ</t>
    </rPh>
    <rPh sb="6" eb="7">
      <t>ジ</t>
    </rPh>
    <rPh sb="7" eb="8">
      <t>サワ</t>
    </rPh>
    <rPh sb="9" eb="10">
      <t>クチ</t>
    </rPh>
    <rPh sb="14" eb="16">
      <t>バンチ</t>
    </rPh>
    <rPh sb="16" eb="17">
      <t>サキ</t>
    </rPh>
    <phoneticPr fontId="2"/>
  </si>
  <si>
    <t>野洲市小堤字きつね谷950番地先</t>
    <rPh sb="0" eb="2">
      <t>ヤス</t>
    </rPh>
    <rPh sb="2" eb="3">
      <t>シ</t>
    </rPh>
    <rPh sb="3" eb="4">
      <t>ショウ</t>
    </rPh>
    <rPh sb="4" eb="6">
      <t>ツツミジ</t>
    </rPh>
    <rPh sb="9" eb="10">
      <t>タニ</t>
    </rPh>
    <rPh sb="13" eb="15">
      <t>バンチ</t>
    </rPh>
    <rPh sb="15" eb="16">
      <t>サキ</t>
    </rPh>
    <phoneticPr fontId="2"/>
  </si>
  <si>
    <t>野洲市小堤字きつね谷939番の5地先</t>
    <rPh sb="0" eb="2">
      <t>ヤス</t>
    </rPh>
    <rPh sb="2" eb="3">
      <t>シ</t>
    </rPh>
    <rPh sb="3" eb="4">
      <t>コ</t>
    </rPh>
    <rPh sb="4" eb="5">
      <t>ツツミ</t>
    </rPh>
    <phoneticPr fontId="2"/>
  </si>
  <si>
    <t>野洲市上屋1374番地先</t>
    <rPh sb="0" eb="2">
      <t>ヤス</t>
    </rPh>
    <rPh sb="2" eb="3">
      <t>シ</t>
    </rPh>
    <rPh sb="3" eb="4">
      <t>カミ</t>
    </rPh>
    <rPh sb="4" eb="5">
      <t>ヤ</t>
    </rPh>
    <rPh sb="9" eb="11">
      <t>バンチ</t>
    </rPh>
    <rPh sb="11" eb="12">
      <t>サキ</t>
    </rPh>
    <phoneticPr fontId="2"/>
  </si>
  <si>
    <t>野洲市上屋1385番地先</t>
    <rPh sb="0" eb="2">
      <t>ヤス</t>
    </rPh>
    <rPh sb="2" eb="3">
      <t>シ</t>
    </rPh>
    <rPh sb="3" eb="4">
      <t>カミ</t>
    </rPh>
    <rPh sb="4" eb="5">
      <t>ヤ</t>
    </rPh>
    <rPh sb="9" eb="11">
      <t>バンチ</t>
    </rPh>
    <rPh sb="11" eb="12">
      <t>サキ</t>
    </rPh>
    <phoneticPr fontId="2"/>
  </si>
  <si>
    <t>一級河川家棟川への合流点</t>
    <rPh sb="0" eb="2">
      <t>イッキュウ</t>
    </rPh>
    <rPh sb="2" eb="4">
      <t>カセン</t>
    </rPh>
    <rPh sb="4" eb="5">
      <t>イエ</t>
    </rPh>
    <rPh sb="5" eb="6">
      <t>ムネ</t>
    </rPh>
    <rPh sb="6" eb="7">
      <t>カワ</t>
    </rPh>
    <rPh sb="9" eb="12">
      <t>ゴウリュウテン</t>
    </rPh>
    <phoneticPr fontId="2"/>
  </si>
  <si>
    <t>平成12年に区分見直し</t>
    <rPh sb="0" eb="2">
      <t>ヘイセイ</t>
    </rPh>
    <rPh sb="4" eb="5">
      <t>ネン</t>
    </rPh>
    <rPh sb="6" eb="8">
      <t>クブン</t>
    </rPh>
    <rPh sb="8" eb="10">
      <t>ミナオ</t>
    </rPh>
    <phoneticPr fontId="2"/>
  </si>
  <si>
    <t>野洲市野洲495番地先</t>
    <rPh sb="0" eb="2">
      <t>ヤス</t>
    </rPh>
    <rPh sb="2" eb="3">
      <t>シ</t>
    </rPh>
    <rPh sb="3" eb="4">
      <t>ヤ</t>
    </rPh>
    <rPh sb="4" eb="5">
      <t>ス</t>
    </rPh>
    <rPh sb="8" eb="10">
      <t>バンチ</t>
    </rPh>
    <rPh sb="10" eb="11">
      <t>サキ</t>
    </rPh>
    <phoneticPr fontId="2"/>
  </si>
  <si>
    <t>資料：西日本旅客鉄道株式会社京都支社</t>
    <rPh sb="0" eb="2">
      <t>シリョウ</t>
    </rPh>
    <rPh sb="3" eb="4">
      <t>ニシ</t>
    </rPh>
    <rPh sb="4" eb="6">
      <t>ニホン</t>
    </rPh>
    <rPh sb="6" eb="8">
      <t>リョカク</t>
    </rPh>
    <rPh sb="8" eb="10">
      <t>テツドウ</t>
    </rPh>
    <rPh sb="10" eb="14">
      <t>カブシキガイシャ</t>
    </rPh>
    <rPh sb="14" eb="16">
      <t>キョウト</t>
    </rPh>
    <rPh sb="16" eb="18">
      <t>シシャ</t>
    </rPh>
    <phoneticPr fontId="2"/>
  </si>
  <si>
    <t>定期外</t>
    <rPh sb="0" eb="2">
      <t>テイキ</t>
    </rPh>
    <rPh sb="2" eb="3">
      <t>ガイ</t>
    </rPh>
    <phoneticPr fontId="2"/>
  </si>
  <si>
    <t>定期</t>
    <rPh sb="0" eb="2">
      <t>テイキ</t>
    </rPh>
    <phoneticPr fontId="2"/>
  </si>
  <si>
    <t>自家用</t>
    <rPh sb="0" eb="3">
      <t>ジカヨウ</t>
    </rPh>
    <phoneticPr fontId="2"/>
  </si>
  <si>
    <t>軽四輪乗用</t>
    <rPh sb="0" eb="1">
      <t>ケイ</t>
    </rPh>
    <rPh sb="1" eb="3">
      <t>ヨンリン</t>
    </rPh>
    <rPh sb="3" eb="5">
      <t>ジョウヨウ</t>
    </rPh>
    <phoneticPr fontId="2"/>
  </si>
  <si>
    <t>自動二輪</t>
    <rPh sb="0" eb="2">
      <t>ジドウ</t>
    </rPh>
    <rPh sb="2" eb="4">
      <t>ニリン</t>
    </rPh>
    <phoneticPr fontId="2"/>
  </si>
  <si>
    <t>ビワコ
マイアミ
ランド</t>
    <phoneticPr fontId="2"/>
  </si>
  <si>
    <t>ちゅうずﾄﾞﾘｰﾑﾌｧｰﾑ</t>
    <phoneticPr fontId="2"/>
  </si>
  <si>
    <t>資料：東消防署</t>
    <rPh sb="0" eb="2">
      <t>シリョウ</t>
    </rPh>
    <rPh sb="3" eb="4">
      <t>ヒガシ</t>
    </rPh>
    <rPh sb="4" eb="7">
      <t>ショウボウショ</t>
    </rPh>
    <phoneticPr fontId="2"/>
  </si>
  <si>
    <t>総　　　額</t>
    <rPh sb="0" eb="1">
      <t>フサ</t>
    </rPh>
    <rPh sb="4" eb="5">
      <t>ガク</t>
    </rPh>
    <phoneticPr fontId="2"/>
  </si>
  <si>
    <t>建　物　火　災</t>
    <rPh sb="0" eb="1">
      <t>ダテ</t>
    </rPh>
    <rPh sb="2" eb="3">
      <t>モノ</t>
    </rPh>
    <rPh sb="4" eb="5">
      <t>ヒ</t>
    </rPh>
    <rPh sb="6" eb="7">
      <t>ワザワ</t>
    </rPh>
    <phoneticPr fontId="2"/>
  </si>
  <si>
    <t>平成18年</t>
    <rPh sb="0" eb="2">
      <t>ヘイセイ</t>
    </rPh>
    <rPh sb="4" eb="5">
      <t>ネン</t>
    </rPh>
    <phoneticPr fontId="2"/>
  </si>
  <si>
    <t>野洲川への合流点</t>
    <rPh sb="0" eb="1">
      <t>ヤ</t>
    </rPh>
    <rPh sb="1" eb="2">
      <t>ス</t>
    </rPh>
    <rPh sb="2" eb="3">
      <t>カワ</t>
    </rPh>
    <rPh sb="5" eb="7">
      <t>ゴウリュウ</t>
    </rPh>
    <rPh sb="7" eb="8">
      <t>テン</t>
    </rPh>
    <phoneticPr fontId="2"/>
  </si>
  <si>
    <t>琵琶湖への流入点</t>
    <rPh sb="0" eb="3">
      <t>ビワコ</t>
    </rPh>
    <rPh sb="5" eb="7">
      <t>リュウニュウ</t>
    </rPh>
    <rPh sb="7" eb="8">
      <t>テン</t>
    </rPh>
    <phoneticPr fontId="2"/>
  </si>
  <si>
    <t>大山川への合流点</t>
    <rPh sb="0" eb="2">
      <t>オオヤマ</t>
    </rPh>
    <rPh sb="2" eb="3">
      <t>カワ</t>
    </rPh>
    <rPh sb="5" eb="7">
      <t>ゴウリュウ</t>
    </rPh>
    <rPh sb="7" eb="8">
      <t>テン</t>
    </rPh>
    <phoneticPr fontId="2"/>
  </si>
  <si>
    <t>野洲市小篠原字奥山1番の1地先</t>
    <rPh sb="0" eb="2">
      <t>ヤス</t>
    </rPh>
    <rPh sb="2" eb="3">
      <t>シ</t>
    </rPh>
    <rPh sb="3" eb="4">
      <t>コ</t>
    </rPh>
    <rPh sb="4" eb="5">
      <t>シノ</t>
    </rPh>
    <rPh sb="5" eb="6">
      <t>ハラ</t>
    </rPh>
    <rPh sb="6" eb="7">
      <t>ジ</t>
    </rPh>
    <rPh sb="7" eb="9">
      <t>オクヤマ</t>
    </rPh>
    <rPh sb="10" eb="11">
      <t>バン</t>
    </rPh>
    <rPh sb="13" eb="14">
      <t>チ</t>
    </rPh>
    <rPh sb="14" eb="15">
      <t>サキ</t>
    </rPh>
    <phoneticPr fontId="2"/>
  </si>
  <si>
    <t>資料：滋賀県観光入込客統計調査　(単位：人)</t>
    <rPh sb="0" eb="2">
      <t>シリョウ</t>
    </rPh>
    <rPh sb="3" eb="5">
      <t>シガ</t>
    </rPh>
    <rPh sb="5" eb="6">
      <t>ケン</t>
    </rPh>
    <rPh sb="6" eb="8">
      <t>カンコウ</t>
    </rPh>
    <rPh sb="8" eb="10">
      <t>イリコミ</t>
    </rPh>
    <rPh sb="10" eb="11">
      <t>キャク</t>
    </rPh>
    <rPh sb="11" eb="13">
      <t>トウケイ</t>
    </rPh>
    <rPh sb="13" eb="15">
      <t>チョウサ</t>
    </rPh>
    <rPh sb="17" eb="19">
      <t>タンイ</t>
    </rPh>
    <rPh sb="20" eb="21">
      <t>ニン</t>
    </rPh>
    <phoneticPr fontId="2"/>
  </si>
  <si>
    <t>日帰り</t>
    <rPh sb="0" eb="2">
      <t>ヒガエ</t>
    </rPh>
    <phoneticPr fontId="2"/>
  </si>
  <si>
    <t>延観光客数</t>
    <rPh sb="0" eb="1">
      <t>ノ</t>
    </rPh>
    <rPh sb="1" eb="3">
      <t>カンコウ</t>
    </rPh>
    <rPh sb="3" eb="4">
      <t>キャク</t>
    </rPh>
    <rPh sb="4" eb="5">
      <t>スウ</t>
    </rPh>
    <phoneticPr fontId="2"/>
  </si>
  <si>
    <t>維持補修費</t>
    <rPh sb="0" eb="2">
      <t>イジ</t>
    </rPh>
    <rPh sb="2" eb="5">
      <t>ホシュウヒ</t>
    </rPh>
    <phoneticPr fontId="2"/>
  </si>
  <si>
    <t>三上幼稚園</t>
    <rPh sb="0" eb="2">
      <t>ミカミ</t>
    </rPh>
    <rPh sb="2" eb="5">
      <t>ヨウチエン</t>
    </rPh>
    <phoneticPr fontId="2"/>
  </si>
  <si>
    <t>祇王幼稚園</t>
    <rPh sb="0" eb="1">
      <t>ギ</t>
    </rPh>
    <rPh sb="1" eb="2">
      <t>オウ</t>
    </rPh>
    <rPh sb="2" eb="5">
      <t>ヨウチエン</t>
    </rPh>
    <phoneticPr fontId="2"/>
  </si>
  <si>
    <t>中主幼稚園</t>
    <rPh sb="0" eb="2">
      <t>チュウズ</t>
    </rPh>
    <rPh sb="2" eb="5">
      <t>ヨウチエン</t>
    </rPh>
    <phoneticPr fontId="2"/>
  </si>
  <si>
    <t>学校数
(校)</t>
    <rPh sb="0" eb="3">
      <t>ガッコウスウ</t>
    </rPh>
    <rPh sb="5" eb="6">
      <t>コウ</t>
    </rPh>
    <phoneticPr fontId="2"/>
  </si>
  <si>
    <t>学級数
(学級)</t>
    <rPh sb="0" eb="3">
      <t>ガッキュウスウ</t>
    </rPh>
    <rPh sb="5" eb="7">
      <t>ガッキュウ</t>
    </rPh>
    <phoneticPr fontId="2"/>
  </si>
  <si>
    <t>児童数(人)</t>
    <rPh sb="0" eb="3">
      <t>ジドウスウ</t>
    </rPh>
    <rPh sb="4" eb="5">
      <t>ニン</t>
    </rPh>
    <phoneticPr fontId="2"/>
  </si>
  <si>
    <t>三上小学校</t>
    <rPh sb="0" eb="2">
      <t>ミカミ</t>
    </rPh>
    <rPh sb="2" eb="5">
      <t>ショウガッコウ</t>
    </rPh>
    <phoneticPr fontId="2"/>
  </si>
  <si>
    <t>　　野洲中町</t>
    <rPh sb="2" eb="3">
      <t>ヤ</t>
    </rPh>
    <rPh sb="3" eb="4">
      <t>ス</t>
    </rPh>
    <rPh sb="4" eb="6">
      <t>ナカマチ</t>
    </rPh>
    <phoneticPr fontId="2"/>
  </si>
  <si>
    <t>　　野洲東町</t>
    <rPh sb="2" eb="3">
      <t>ヤ</t>
    </rPh>
    <rPh sb="3" eb="4">
      <t>ス</t>
    </rPh>
    <rPh sb="4" eb="5">
      <t>ヒガシ</t>
    </rPh>
    <rPh sb="5" eb="6">
      <t>マチ</t>
    </rPh>
    <phoneticPr fontId="2"/>
  </si>
  <si>
    <t>　　成橋</t>
    <rPh sb="2" eb="3">
      <t>ナ</t>
    </rPh>
    <rPh sb="3" eb="4">
      <t>キョウ</t>
    </rPh>
    <phoneticPr fontId="2"/>
  </si>
  <si>
    <t>　　街道</t>
    <rPh sb="2" eb="4">
      <t>カイドウ</t>
    </rPh>
    <phoneticPr fontId="2"/>
  </si>
  <si>
    <t>当地に常住する
   　就業者・通学者</t>
    <rPh sb="0" eb="2">
      <t>トウチ</t>
    </rPh>
    <rPh sb="3" eb="4">
      <t>ジョウ</t>
    </rPh>
    <rPh sb="4" eb="5">
      <t>ジュウ</t>
    </rPh>
    <rPh sb="12" eb="15">
      <t>シュウギョウシャ</t>
    </rPh>
    <rPh sb="16" eb="19">
      <t>ツウガクシャ</t>
    </rPh>
    <phoneticPr fontId="2"/>
  </si>
  <si>
    <t>附　識語等断簡</t>
    <rPh sb="0" eb="1">
      <t>ツ</t>
    </rPh>
    <rPh sb="2" eb="3">
      <t>シキ</t>
    </rPh>
    <rPh sb="3" eb="4">
      <t>ゴ</t>
    </rPh>
    <rPh sb="4" eb="5">
      <t>トウ</t>
    </rPh>
    <rPh sb="5" eb="6">
      <t>ダン</t>
    </rPh>
    <rPh sb="6" eb="7">
      <t>カン</t>
    </rPh>
    <phoneticPr fontId="2"/>
  </si>
  <si>
    <t>平成13年 3月19日</t>
    <rPh sb="0" eb="2">
      <t>ヘイセイ</t>
    </rPh>
    <rPh sb="4" eb="5">
      <t>ネン</t>
    </rPh>
    <rPh sb="7" eb="8">
      <t>ガツ</t>
    </rPh>
    <rPh sb="10" eb="11">
      <t>ニチ</t>
    </rPh>
    <phoneticPr fontId="2"/>
  </si>
  <si>
    <t>平成 9年 3月31日</t>
    <rPh sb="0" eb="2">
      <t>ヘイセイ</t>
    </rPh>
    <rPh sb="4" eb="5">
      <t>ネン</t>
    </rPh>
    <rPh sb="7" eb="8">
      <t>ガツ</t>
    </rPh>
    <rPh sb="10" eb="11">
      <t>ニチ</t>
    </rPh>
    <phoneticPr fontId="2"/>
  </si>
  <si>
    <t>大行事神社摂社野上神社本殿</t>
    <rPh sb="0" eb="1">
      <t>ダイ</t>
    </rPh>
    <rPh sb="1" eb="3">
      <t>ギョウジ</t>
    </rPh>
    <rPh sb="3" eb="5">
      <t>ジンジャ</t>
    </rPh>
    <rPh sb="5" eb="7">
      <t>セッシャ</t>
    </rPh>
    <rPh sb="7" eb="9">
      <t>ノガミ</t>
    </rPh>
    <rPh sb="9" eb="11">
      <t>ジンジャ</t>
    </rPh>
    <rPh sb="11" eb="13">
      <t>ホンデン</t>
    </rPh>
    <phoneticPr fontId="2"/>
  </si>
  <si>
    <t xml:space="preserve">兵主神社本殿　 </t>
    <rPh sb="0" eb="4">
      <t>ヒョウズ</t>
    </rPh>
    <rPh sb="4" eb="5">
      <t>ホン</t>
    </rPh>
    <rPh sb="5" eb="6">
      <t>デン</t>
    </rPh>
    <phoneticPr fontId="2"/>
  </si>
  <si>
    <t>石造五重塔</t>
    <rPh sb="0" eb="1">
      <t>セキ</t>
    </rPh>
    <rPh sb="1" eb="2">
      <t>ゾウ</t>
    </rPh>
    <rPh sb="2" eb="4">
      <t>ゴジュウ</t>
    </rPh>
    <rPh sb="4" eb="5">
      <t>トウ</t>
    </rPh>
    <phoneticPr fontId="2"/>
  </si>
  <si>
    <t>14面外</t>
    <rPh sb="2" eb="3">
      <t>メン</t>
    </rPh>
    <rPh sb="3" eb="4">
      <t>ソト</t>
    </rPh>
    <phoneticPr fontId="2"/>
  </si>
  <si>
    <t>妙光寺地蔵磨崖仏　　</t>
    <rPh sb="0" eb="3">
      <t>ミョウコウジ</t>
    </rPh>
    <rPh sb="3" eb="5">
      <t>ジゾウ</t>
    </rPh>
    <rPh sb="5" eb="6">
      <t>ケンマ</t>
    </rPh>
    <rPh sb="6" eb="7">
      <t>ガケ</t>
    </rPh>
    <rPh sb="7" eb="8">
      <t>ブツ</t>
    </rPh>
    <phoneticPr fontId="2"/>
  </si>
  <si>
    <t>木造薬師如来坐像  附　造立願文</t>
    <rPh sb="0" eb="2">
      <t>モクゾウ</t>
    </rPh>
    <rPh sb="2" eb="4">
      <t>ヤクシ</t>
    </rPh>
    <rPh sb="4" eb="6">
      <t>ニョライ</t>
    </rPh>
    <rPh sb="6" eb="7">
      <t>ザ</t>
    </rPh>
    <rPh sb="7" eb="8">
      <t>ゾウ</t>
    </rPh>
    <rPh sb="10" eb="11">
      <t>フゾク</t>
    </rPh>
    <rPh sb="12" eb="13">
      <t>ツク</t>
    </rPh>
    <rPh sb="13" eb="14">
      <t>タ</t>
    </rPh>
    <rPh sb="14" eb="15">
      <t>ネガ</t>
    </rPh>
    <rPh sb="15" eb="16">
      <t>ブン</t>
    </rPh>
    <phoneticPr fontId="2"/>
  </si>
  <si>
    <t>7月第4日曜日</t>
    <rPh sb="1" eb="2">
      <t>ガツ</t>
    </rPh>
    <rPh sb="2" eb="3">
      <t>ダイ</t>
    </rPh>
    <rPh sb="4" eb="7">
      <t>ニチヨウビ</t>
    </rPh>
    <phoneticPr fontId="2"/>
  </si>
  <si>
    <t>円山古墳・甲山古墳・宮山二号墳</t>
    <rPh sb="0" eb="2">
      <t>マルヤマ</t>
    </rPh>
    <rPh sb="2" eb="4">
      <t>コフン</t>
    </rPh>
    <rPh sb="5" eb="6">
      <t>カブト</t>
    </rPh>
    <rPh sb="6" eb="7">
      <t>ヤマ</t>
    </rPh>
    <rPh sb="7" eb="9">
      <t>コフン</t>
    </rPh>
    <rPh sb="10" eb="11">
      <t>ミヤ</t>
    </rPh>
    <rPh sb="11" eb="12">
      <t>ヤマ</t>
    </rPh>
    <rPh sb="12" eb="13">
      <t>ニ</t>
    </rPh>
    <rPh sb="13" eb="14">
      <t>ゴウ</t>
    </rPh>
    <rPh sb="14" eb="15">
      <t>フン</t>
    </rPh>
    <phoneticPr fontId="2"/>
  </si>
  <si>
    <t>名　　勝</t>
    <rPh sb="0" eb="1">
      <t>ナ</t>
    </rPh>
    <rPh sb="3" eb="4">
      <t>カツ</t>
    </rPh>
    <phoneticPr fontId="2"/>
  </si>
  <si>
    <t>兵主神社庭園　　　</t>
    <rPh sb="0" eb="4">
      <t>ヒョウズジンジャ</t>
    </rPh>
    <rPh sb="4" eb="6">
      <t>テイエン</t>
    </rPh>
    <phoneticPr fontId="2"/>
  </si>
  <si>
    <t>平成22年度</t>
    <rPh sb="0" eb="2">
      <t>ヘイセイ</t>
    </rPh>
    <rPh sb="4" eb="6">
      <t>ネンド</t>
    </rPh>
    <phoneticPr fontId="2"/>
  </si>
  <si>
    <t>市道数値は、「公共施設状況調査」による実延長等。</t>
    <phoneticPr fontId="2"/>
  </si>
  <si>
    <t>千原神社</t>
    <rPh sb="0" eb="2">
      <t>チハラ</t>
    </rPh>
    <rPh sb="2" eb="4">
      <t>ジンジャ</t>
    </rPh>
    <phoneticPr fontId="2"/>
  </si>
  <si>
    <t>蓮長寺</t>
    <rPh sb="0" eb="1">
      <t>レン</t>
    </rPh>
    <rPh sb="1" eb="2">
      <t>チョウ</t>
    </rPh>
    <rPh sb="2" eb="3">
      <t>ジ</t>
    </rPh>
    <phoneticPr fontId="2"/>
  </si>
  <si>
    <t>病院</t>
    <rPh sb="0" eb="2">
      <t>ビョウイン</t>
    </rPh>
    <phoneticPr fontId="2"/>
  </si>
  <si>
    <t>土蔵</t>
    <rPh sb="0" eb="2">
      <t>ドゾウ</t>
    </rPh>
    <phoneticPr fontId="2"/>
  </si>
  <si>
    <t>資料：上下水道課</t>
    <rPh sb="0" eb="2">
      <t>シリョウ</t>
    </rPh>
    <rPh sb="3" eb="4">
      <t>ジョウ</t>
    </rPh>
    <rPh sb="4" eb="5">
      <t>シタ</t>
    </rPh>
    <rPh sb="5" eb="7">
      <t>スイドウ</t>
    </rPh>
    <rPh sb="7" eb="8">
      <t>カ</t>
    </rPh>
    <phoneticPr fontId="2"/>
  </si>
  <si>
    <t>合　計</t>
    <phoneticPr fontId="2"/>
  </si>
  <si>
    <t>ＣＤ</t>
    <phoneticPr fontId="2"/>
  </si>
  <si>
    <t>野洲市(野洲地区)</t>
    <rPh sb="0" eb="1">
      <t>ヤ</t>
    </rPh>
    <rPh sb="1" eb="2">
      <t>ス</t>
    </rPh>
    <rPh sb="2" eb="3">
      <t>シ</t>
    </rPh>
    <rPh sb="4" eb="6">
      <t>ヤス</t>
    </rPh>
    <rPh sb="6" eb="8">
      <t>チク</t>
    </rPh>
    <phoneticPr fontId="2"/>
  </si>
  <si>
    <t>野洲市(中主地区)</t>
    <rPh sb="0" eb="2">
      <t>ヤス</t>
    </rPh>
    <rPh sb="2" eb="3">
      <t>シ</t>
    </rPh>
    <rPh sb="4" eb="6">
      <t>チュウズ</t>
    </rPh>
    <phoneticPr fontId="2"/>
  </si>
  <si>
    <t>守山市</t>
    <rPh sb="0" eb="2">
      <t>モリヤマ</t>
    </rPh>
    <rPh sb="2" eb="3">
      <t>シ</t>
    </rPh>
    <phoneticPr fontId="2"/>
  </si>
  <si>
    <t>草津市</t>
    <rPh sb="0" eb="2">
      <t>クサツ</t>
    </rPh>
    <rPh sb="2" eb="3">
      <t>シ</t>
    </rPh>
    <phoneticPr fontId="2"/>
  </si>
  <si>
    <t>在勤・在学</t>
    <rPh sb="0" eb="2">
      <t>ザイキン</t>
    </rPh>
    <rPh sb="3" eb="5">
      <t>ザイガク</t>
    </rPh>
    <phoneticPr fontId="2"/>
  </si>
  <si>
    <t>(単位：冊)</t>
  </si>
  <si>
    <t>一般書</t>
    <rPh sb="0" eb="3">
      <t>イッパンショ</t>
    </rPh>
    <phoneticPr fontId="2"/>
  </si>
  <si>
    <t>児童書</t>
    <rPh sb="0" eb="3">
      <t>ジドウショ</t>
    </rPh>
    <phoneticPr fontId="2"/>
  </si>
  <si>
    <t>哲学・宗教</t>
    <rPh sb="0" eb="2">
      <t>テツガク</t>
    </rPh>
    <rPh sb="3" eb="5">
      <t>シュウキョウ</t>
    </rPh>
    <phoneticPr fontId="2"/>
  </si>
  <si>
    <t>歴史・地理</t>
    <rPh sb="0" eb="2">
      <t>レキシ</t>
    </rPh>
    <rPh sb="3" eb="5">
      <t>チリ</t>
    </rPh>
    <phoneticPr fontId="2"/>
  </si>
  <si>
    <t>社会科学</t>
    <rPh sb="0" eb="2">
      <t>シャカイ</t>
    </rPh>
    <rPh sb="2" eb="4">
      <t>カガク</t>
    </rPh>
    <phoneticPr fontId="2"/>
  </si>
  <si>
    <t>自然科学</t>
    <rPh sb="0" eb="2">
      <t>シゼン</t>
    </rPh>
    <rPh sb="2" eb="4">
      <t>カガク</t>
    </rPh>
    <phoneticPr fontId="2"/>
  </si>
  <si>
    <t>産業</t>
    <rPh sb="0" eb="2">
      <t>サンギョウ</t>
    </rPh>
    <phoneticPr fontId="2"/>
  </si>
  <si>
    <t>運輸業・郵便業</t>
    <rPh sb="0" eb="2">
      <t>ウンユ</t>
    </rPh>
    <rPh sb="2" eb="3">
      <t>ギョウ</t>
    </rPh>
    <rPh sb="4" eb="6">
      <t>ユウビン</t>
    </rPh>
    <rPh sb="6" eb="7">
      <t>ギョウ</t>
    </rPh>
    <phoneticPr fontId="2"/>
  </si>
  <si>
    <t>情報通信業</t>
    <rPh sb="0" eb="2">
      <t>ジョウホウ</t>
    </rPh>
    <rPh sb="2" eb="4">
      <t>ツウシン</t>
    </rPh>
    <rPh sb="4" eb="5">
      <t>ギョウ</t>
    </rPh>
    <phoneticPr fontId="2"/>
  </si>
  <si>
    <t>資料：税務課(固定資産税土地台帳)　(単位：k㎡)</t>
    <rPh sb="0" eb="2">
      <t>シリョウ</t>
    </rPh>
    <rPh sb="3" eb="6">
      <t>ゼイムカ</t>
    </rPh>
    <rPh sb="7" eb="9">
      <t>コテイ</t>
    </rPh>
    <rPh sb="9" eb="12">
      <t>シサンゼイ</t>
    </rPh>
    <rPh sb="12" eb="14">
      <t>トチ</t>
    </rPh>
    <rPh sb="14" eb="16">
      <t>ダイチョウ</t>
    </rPh>
    <phoneticPr fontId="2"/>
  </si>
  <si>
    <t>４．字別土地台帳面積</t>
    <rPh sb="4" eb="6">
      <t>トチ</t>
    </rPh>
    <rPh sb="6" eb="8">
      <t>ダイチョウ</t>
    </rPh>
    <phoneticPr fontId="2"/>
  </si>
  <si>
    <t>国直轄・県営事業負担金</t>
    <rPh sb="0" eb="1">
      <t>クニ</t>
    </rPh>
    <rPh sb="1" eb="3">
      <t>チョッカツ</t>
    </rPh>
    <rPh sb="4" eb="6">
      <t>ケンエイ</t>
    </rPh>
    <rPh sb="6" eb="8">
      <t>ジギョウ</t>
    </rPh>
    <rPh sb="8" eb="11">
      <t>フタンキン</t>
    </rPh>
    <phoneticPr fontId="2"/>
  </si>
  <si>
    <t>八　夫</t>
    <rPh sb="0" eb="1">
      <t>ハチ</t>
    </rPh>
    <rPh sb="2" eb="3">
      <t>オット</t>
    </rPh>
    <phoneticPr fontId="2"/>
  </si>
  <si>
    <t>畑</t>
    <rPh sb="0" eb="1">
      <t>ハタケ</t>
    </rPh>
    <phoneticPr fontId="2"/>
  </si>
  <si>
    <t>宅地</t>
    <rPh sb="0" eb="2">
      <t>タクチ</t>
    </rPh>
    <phoneticPr fontId="2"/>
  </si>
  <si>
    <t>沼地</t>
    <rPh sb="0" eb="2">
      <t>ヌマチ</t>
    </rPh>
    <phoneticPr fontId="2"/>
  </si>
  <si>
    <t>非課税地</t>
    <rPh sb="0" eb="3">
      <t>ヒカゼイ</t>
    </rPh>
    <rPh sb="3" eb="4">
      <t>チ</t>
    </rPh>
    <phoneticPr fontId="2"/>
  </si>
  <si>
    <t>安　治</t>
    <rPh sb="0" eb="1">
      <t>ヤス</t>
    </rPh>
    <rPh sb="2" eb="3">
      <t>チ</t>
    </rPh>
    <phoneticPr fontId="2"/>
  </si>
  <si>
    <t>世帯数</t>
  </si>
  <si>
    <t>人口</t>
  </si>
  <si>
    <t>平成19年</t>
    <rPh sb="0" eb="2">
      <t>ヘイセイ</t>
    </rPh>
    <rPh sb="4" eb="5">
      <t>ネン</t>
    </rPh>
    <phoneticPr fontId="2"/>
  </si>
  <si>
    <t>井口団地</t>
    <rPh sb="0" eb="2">
      <t>イグチ</t>
    </rPh>
    <rPh sb="2" eb="4">
      <t>ダンチ</t>
    </rPh>
    <phoneticPr fontId="2"/>
  </si>
  <si>
    <t>資料：人口動態調査</t>
    <rPh sb="0" eb="2">
      <t>シリョウ</t>
    </rPh>
    <rPh sb="3" eb="5">
      <t>ジンコウ</t>
    </rPh>
    <rPh sb="5" eb="7">
      <t>ドウタイ</t>
    </rPh>
    <rPh sb="7" eb="9">
      <t>チョウサ</t>
    </rPh>
    <phoneticPr fontId="2"/>
  </si>
  <si>
    <t>4月</t>
    <rPh sb="1" eb="2">
      <t>ツキ</t>
    </rPh>
    <phoneticPr fontId="2"/>
  </si>
  <si>
    <t>平成11年</t>
    <rPh sb="0" eb="2">
      <t>ヘイセイ</t>
    </rPh>
    <rPh sb="4" eb="5">
      <t>ネン</t>
    </rPh>
    <phoneticPr fontId="2"/>
  </si>
  <si>
    <t>７．河川</t>
    <rPh sb="2" eb="4">
      <t>カセン</t>
    </rPh>
    <phoneticPr fontId="2"/>
  </si>
  <si>
    <t>河川名</t>
    <rPh sb="0" eb="2">
      <t>カセン</t>
    </rPh>
    <rPh sb="2" eb="3">
      <t>メイ</t>
    </rPh>
    <phoneticPr fontId="2"/>
  </si>
  <si>
    <t>指定年月日</t>
    <rPh sb="0" eb="2">
      <t>シテイ</t>
    </rPh>
    <rPh sb="2" eb="5">
      <t>ネンガッピ</t>
    </rPh>
    <phoneticPr fontId="2"/>
  </si>
  <si>
    <t>東込田川</t>
    <rPh sb="0" eb="1">
      <t>ヒガシ</t>
    </rPh>
    <rPh sb="1" eb="2">
      <t>コ</t>
    </rPh>
    <rPh sb="2" eb="3">
      <t>タ</t>
    </rPh>
    <rPh sb="3" eb="4">
      <t>カワ</t>
    </rPh>
    <phoneticPr fontId="2"/>
  </si>
  <si>
    <t>豊郷町</t>
    <rPh sb="0" eb="3">
      <t>トヨサトチョウ</t>
    </rPh>
    <phoneticPr fontId="2"/>
  </si>
  <si>
    <t>甲良町</t>
    <rPh sb="0" eb="3">
      <t>コウラチョウ</t>
    </rPh>
    <phoneticPr fontId="2"/>
  </si>
  <si>
    <t>多賀町</t>
    <rPh sb="0" eb="3">
      <t>タガチョウ</t>
    </rPh>
    <phoneticPr fontId="2"/>
  </si>
  <si>
    <t>住区基幹公園</t>
    <rPh sb="0" eb="1">
      <t>ジュウ</t>
    </rPh>
    <rPh sb="1" eb="2">
      <t>ク</t>
    </rPh>
    <rPh sb="2" eb="4">
      <t>キカン</t>
    </rPh>
    <rPh sb="4" eb="6">
      <t>コウエン</t>
    </rPh>
    <phoneticPr fontId="2"/>
  </si>
  <si>
    <t>園数</t>
    <rPh sb="0" eb="1">
      <t>エン</t>
    </rPh>
    <rPh sb="1" eb="2">
      <t>スウ</t>
    </rPh>
    <phoneticPr fontId="2"/>
  </si>
  <si>
    <t>(平成20)年</t>
    <phoneticPr fontId="2"/>
  </si>
  <si>
    <t>銅鐸博物館リニューアルオープン。</t>
    <rPh sb="0" eb="2">
      <t>ドウタク</t>
    </rPh>
    <rPh sb="2" eb="5">
      <t>ハクブツカン</t>
    </rPh>
    <phoneticPr fontId="2"/>
  </si>
  <si>
    <t>園児数（人）</t>
    <rPh sb="0" eb="2">
      <t>エンジ</t>
    </rPh>
    <rPh sb="2" eb="3">
      <t>スウ</t>
    </rPh>
    <rPh sb="4" eb="5">
      <t>ヒト</t>
    </rPh>
    <phoneticPr fontId="2"/>
  </si>
  <si>
    <t>都市公園</t>
    <rPh sb="0" eb="2">
      <t>トシ</t>
    </rPh>
    <rPh sb="2" eb="4">
      <t>コウエン</t>
    </rPh>
    <phoneticPr fontId="2"/>
  </si>
  <si>
    <t>国　　道</t>
    <rPh sb="0" eb="4">
      <t>コクドウ</t>
    </rPh>
    <phoneticPr fontId="2"/>
  </si>
  <si>
    <t>県　　道</t>
    <rPh sb="0" eb="4">
      <t>ケンドウ</t>
    </rPh>
    <phoneticPr fontId="2"/>
  </si>
  <si>
    <t>橋数</t>
    <rPh sb="0" eb="1">
      <t>ハシ</t>
    </rPh>
    <rPh sb="1" eb="2">
      <t>スウ</t>
    </rPh>
    <phoneticPr fontId="2"/>
  </si>
  <si>
    <t>須　原</t>
    <rPh sb="0" eb="1">
      <t>ス</t>
    </rPh>
    <rPh sb="2" eb="3">
      <t>ハラ</t>
    </rPh>
    <phoneticPr fontId="2"/>
  </si>
  <si>
    <t>加入年間平均被保険者数</t>
    <rPh sb="0" eb="2">
      <t>カニュウ</t>
    </rPh>
    <rPh sb="2" eb="4">
      <t>ネンカン</t>
    </rPh>
    <rPh sb="4" eb="6">
      <t>ヘイキン</t>
    </rPh>
    <rPh sb="6" eb="10">
      <t>ヒホケンシャ</t>
    </rPh>
    <rPh sb="10" eb="11">
      <t>カズ</t>
    </rPh>
    <phoneticPr fontId="2"/>
  </si>
  <si>
    <t>６５歳～74歳被保険者数</t>
    <rPh sb="2" eb="3">
      <t>サイ</t>
    </rPh>
    <rPh sb="6" eb="7">
      <t>サイ</t>
    </rPh>
    <rPh sb="7" eb="11">
      <t>ヒホケンシャ</t>
    </rPh>
    <rPh sb="11" eb="12">
      <t>スウ</t>
    </rPh>
    <phoneticPr fontId="2"/>
  </si>
  <si>
    <t>７５歳以上被保険者数</t>
    <rPh sb="2" eb="3">
      <t>サイ</t>
    </rPh>
    <rPh sb="3" eb="5">
      <t>イジョウ</t>
    </rPh>
    <rPh sb="5" eb="9">
      <t>ヒホケンシャ</t>
    </rPh>
    <rPh sb="9" eb="10">
      <t>スウ</t>
    </rPh>
    <phoneticPr fontId="2"/>
  </si>
  <si>
    <t>一人当たり保険料額</t>
    <rPh sb="0" eb="2">
      <t>ヒトリ</t>
    </rPh>
    <rPh sb="2" eb="3">
      <t>ア</t>
    </rPh>
    <rPh sb="5" eb="8">
      <t>ホケンリョウ</t>
    </rPh>
    <rPh sb="8" eb="9">
      <t>ガク</t>
    </rPh>
    <phoneticPr fontId="2"/>
  </si>
  <si>
    <t>保険料</t>
    <rPh sb="0" eb="2">
      <t>ホケン</t>
    </rPh>
    <rPh sb="2" eb="3">
      <t>リョウ</t>
    </rPh>
    <phoneticPr fontId="2"/>
  </si>
  <si>
    <t>５８．後期高齢者医療加入状況</t>
    <rPh sb="3" eb="5">
      <t>コウキ</t>
    </rPh>
    <rPh sb="5" eb="8">
      <t>コウレイシャ</t>
    </rPh>
    <rPh sb="8" eb="10">
      <t>イリョウ</t>
    </rPh>
    <rPh sb="10" eb="12">
      <t>カニュウ</t>
    </rPh>
    <rPh sb="12" eb="14">
      <t>ジョウキョウ</t>
    </rPh>
    <phoneticPr fontId="2"/>
  </si>
  <si>
    <t>上記の　内訳</t>
    <rPh sb="0" eb="2">
      <t>ジョウキ</t>
    </rPh>
    <rPh sb="4" eb="6">
      <t>ウチワケ</t>
    </rPh>
    <phoneticPr fontId="2"/>
  </si>
  <si>
    <t>-</t>
    <phoneticPr fontId="6"/>
  </si>
  <si>
    <t>-</t>
    <phoneticPr fontId="6"/>
  </si>
  <si>
    <t>資料：財政課 (単位：千円、％)</t>
    <rPh sb="0" eb="2">
      <t>シリョウ</t>
    </rPh>
    <rPh sb="3" eb="5">
      <t>ザイセイ</t>
    </rPh>
    <rPh sb="5" eb="6">
      <t>カ</t>
    </rPh>
    <rPh sb="8" eb="10">
      <t>タンイ</t>
    </rPh>
    <rPh sb="11" eb="13">
      <t>センエン</t>
    </rPh>
    <phoneticPr fontId="6"/>
  </si>
  <si>
    <t>-</t>
    <phoneticPr fontId="6"/>
  </si>
  <si>
    <t>資料：財政課 (単位：千円)</t>
    <rPh sb="0" eb="2">
      <t>シリョウ</t>
    </rPh>
    <rPh sb="3" eb="5">
      <t>ザイセイ</t>
    </rPh>
    <rPh sb="5" eb="6">
      <t>カ</t>
    </rPh>
    <rPh sb="8" eb="10">
      <t>タンイ</t>
    </rPh>
    <rPh sb="11" eb="13">
      <t>センエン</t>
    </rPh>
    <phoneticPr fontId="2"/>
  </si>
  <si>
    <t>野洲町人権擁護のまち宣言。</t>
    <phoneticPr fontId="2"/>
  </si>
  <si>
    <t>篠原社会教育センター開館。</t>
    <phoneticPr fontId="2"/>
  </si>
  <si>
    <t>(平成 5)年</t>
  </si>
  <si>
    <t>野洲社会教育センター開設。</t>
  </si>
  <si>
    <t>野洲町国際交流協会設立。</t>
  </si>
  <si>
    <t>米国クリントン・タウンシップと姉妹都市提携調印。</t>
  </si>
  <si>
    <t>(平成 6)年</t>
  </si>
  <si>
    <t>大型共同作業所完成。</t>
  </si>
  <si>
    <t>(平成 7)年</t>
  </si>
  <si>
    <t>野洲町制施行40周年記念式典。</t>
  </si>
  <si>
    <t>野洲町のＣ Ｉ「ほほえみやすちょう」スタート。</t>
  </si>
  <si>
    <t>(平成 8)年</t>
  </si>
  <si>
    <t>空きびんの色別収集開始。</t>
  </si>
  <si>
    <t>平成22年(2010)年10月1日</t>
    <rPh sb="0" eb="2">
      <t>ヘイセイ</t>
    </rPh>
    <rPh sb="4" eb="5">
      <t>ネン</t>
    </rPh>
    <rPh sb="11" eb="12">
      <t>ネン</t>
    </rPh>
    <rPh sb="14" eb="15">
      <t>ガツ</t>
    </rPh>
    <rPh sb="16" eb="17">
      <t>ニチ</t>
    </rPh>
    <phoneticPr fontId="2"/>
  </si>
  <si>
    <t>要支援2</t>
    <rPh sb="0" eb="1">
      <t>ヨウ</t>
    </rPh>
    <rPh sb="1" eb="3">
      <t>シエン</t>
    </rPh>
    <phoneticPr fontId="2"/>
  </si>
  <si>
    <t>要介護1</t>
    <rPh sb="0" eb="1">
      <t>ヨウ</t>
    </rPh>
    <rPh sb="1" eb="3">
      <t>カイゴ</t>
    </rPh>
    <phoneticPr fontId="2"/>
  </si>
  <si>
    <t>要介護2</t>
    <rPh sb="0" eb="1">
      <t>ヨウ</t>
    </rPh>
    <rPh sb="1" eb="3">
      <t>カイゴ</t>
    </rPh>
    <phoneticPr fontId="2"/>
  </si>
  <si>
    <t>要介護3</t>
    <rPh sb="0" eb="1">
      <t>ヨウ</t>
    </rPh>
    <rPh sb="1" eb="3">
      <t>カイゴ</t>
    </rPh>
    <phoneticPr fontId="2"/>
  </si>
  <si>
    <t>久野部</t>
    <rPh sb="0" eb="1">
      <t>ク</t>
    </rPh>
    <rPh sb="1" eb="3">
      <t>ヤベ</t>
    </rPh>
    <phoneticPr fontId="2"/>
  </si>
  <si>
    <t>竹　生</t>
    <rPh sb="0" eb="1">
      <t>タケ</t>
    </rPh>
    <rPh sb="2" eb="3">
      <t>セイ</t>
    </rPh>
    <phoneticPr fontId="2"/>
  </si>
  <si>
    <t>上　屋</t>
    <rPh sb="0" eb="1">
      <t>ウエ</t>
    </rPh>
    <rPh sb="2" eb="3">
      <t>ヤ</t>
    </rPh>
    <phoneticPr fontId="2"/>
  </si>
  <si>
    <t>県道は国道477号(県管理4,879m)を含む。</t>
    <rPh sb="0" eb="2">
      <t>ケンドウ</t>
    </rPh>
    <rPh sb="3" eb="5">
      <t>コクドウ</t>
    </rPh>
    <rPh sb="8" eb="9">
      <t>ゴウ</t>
    </rPh>
    <rPh sb="10" eb="11">
      <t>ケン</t>
    </rPh>
    <rPh sb="11" eb="13">
      <t>カンリ</t>
    </rPh>
    <rPh sb="21" eb="22">
      <t>フク</t>
    </rPh>
    <phoneticPr fontId="2"/>
  </si>
  <si>
    <t>県道は国道477号(県管理 6箇所 107m)を含む。</t>
    <rPh sb="0" eb="2">
      <t>ケンドウ</t>
    </rPh>
    <rPh sb="3" eb="5">
      <t>コクドウ</t>
    </rPh>
    <rPh sb="8" eb="9">
      <t>ゴウ</t>
    </rPh>
    <rPh sb="10" eb="11">
      <t>ケン</t>
    </rPh>
    <rPh sb="11" eb="13">
      <t>カンリ</t>
    </rPh>
    <rPh sb="15" eb="17">
      <t>カショ</t>
    </rPh>
    <rPh sb="24" eb="25">
      <t>フク</t>
    </rPh>
    <phoneticPr fontId="2"/>
  </si>
  <si>
    <t>資料：工業統計調査　(単位：万円)</t>
    <rPh sb="0" eb="2">
      <t>シリョウ</t>
    </rPh>
    <rPh sb="3" eb="5">
      <t>コウギョウ</t>
    </rPh>
    <rPh sb="5" eb="7">
      <t>トウケイ</t>
    </rPh>
    <rPh sb="7" eb="9">
      <t>チョウサ</t>
    </rPh>
    <rPh sb="11" eb="13">
      <t>タンイ</t>
    </rPh>
    <rPh sb="14" eb="16">
      <t>マンエン</t>
    </rPh>
    <phoneticPr fontId="2"/>
  </si>
  <si>
    <t>平成８年度</t>
    <rPh sb="0" eb="2">
      <t>ヘイセイ</t>
    </rPh>
    <rPh sb="3" eb="5">
      <t>ネンド</t>
    </rPh>
    <phoneticPr fontId="2"/>
  </si>
  <si>
    <t>平成９年度</t>
    <rPh sb="0" eb="2">
      <t>ヘイセイ</t>
    </rPh>
    <rPh sb="3" eb="5">
      <t>ネンド</t>
    </rPh>
    <phoneticPr fontId="2"/>
  </si>
  <si>
    <t>平成１０年度</t>
    <rPh sb="0" eb="2">
      <t>ヘイセイ</t>
    </rPh>
    <rPh sb="4" eb="6">
      <t>ネンド</t>
    </rPh>
    <phoneticPr fontId="2"/>
  </si>
  <si>
    <t>平成１１年度</t>
    <rPh sb="0" eb="2">
      <t>ヘイセイ</t>
    </rPh>
    <phoneticPr fontId="2"/>
  </si>
  <si>
    <t>決算額</t>
    <rPh sb="0" eb="3">
      <t>ケッサンガク</t>
    </rPh>
    <phoneticPr fontId="2"/>
  </si>
  <si>
    <t>構成比</t>
    <rPh sb="0" eb="3">
      <t>コウセイヒ</t>
    </rPh>
    <phoneticPr fontId="2"/>
  </si>
  <si>
    <t>市町村税</t>
    <rPh sb="0" eb="3">
      <t>シチョウソン</t>
    </rPh>
    <rPh sb="3" eb="4">
      <t>ゼイ</t>
    </rPh>
    <phoneticPr fontId="2"/>
  </si>
  <si>
    <t>地方譲与税</t>
    <rPh sb="0" eb="2">
      <t>チホウ</t>
    </rPh>
    <rPh sb="2" eb="5">
      <t>ジョウヨゼイ</t>
    </rPh>
    <phoneticPr fontId="2"/>
  </si>
  <si>
    <t>野洲市冨波甲13番地先</t>
    <rPh sb="0" eb="2">
      <t>ヤス</t>
    </rPh>
    <rPh sb="2" eb="3">
      <t>シ</t>
    </rPh>
    <rPh sb="3" eb="4">
      <t>フ</t>
    </rPh>
    <rPh sb="4" eb="5">
      <t>ナミ</t>
    </rPh>
    <rPh sb="5" eb="6">
      <t>コウ</t>
    </rPh>
    <rPh sb="8" eb="10">
      <t>バンチ</t>
    </rPh>
    <rPh sb="10" eb="11">
      <t>サキ</t>
    </rPh>
    <phoneticPr fontId="2"/>
  </si>
  <si>
    <t>野洲市上屋字高蔵853番地先</t>
    <rPh sb="0" eb="2">
      <t>ヤス</t>
    </rPh>
    <rPh sb="2" eb="3">
      <t>シ</t>
    </rPh>
    <rPh sb="3" eb="4">
      <t>カミ</t>
    </rPh>
    <rPh sb="4" eb="5">
      <t>ヤ</t>
    </rPh>
    <rPh sb="5" eb="6">
      <t>ジ</t>
    </rPh>
    <rPh sb="6" eb="7">
      <t>タカ</t>
    </rPh>
    <rPh sb="7" eb="8">
      <t>クラ</t>
    </rPh>
    <rPh sb="11" eb="13">
      <t>バンチ</t>
    </rPh>
    <rPh sb="13" eb="14">
      <t>サキ</t>
    </rPh>
    <phoneticPr fontId="2"/>
  </si>
  <si>
    <t>野洲市野洲字木ノ座177番地先</t>
    <rPh sb="0" eb="2">
      <t>ヤス</t>
    </rPh>
    <rPh sb="2" eb="3">
      <t>シ</t>
    </rPh>
    <rPh sb="3" eb="4">
      <t>ヤ</t>
    </rPh>
    <rPh sb="4" eb="5">
      <t>ス</t>
    </rPh>
    <rPh sb="5" eb="6">
      <t>ジ</t>
    </rPh>
    <rPh sb="6" eb="7">
      <t>キ</t>
    </rPh>
    <rPh sb="8" eb="9">
      <t>ザ</t>
    </rPh>
    <rPh sb="12" eb="14">
      <t>バンチ</t>
    </rPh>
    <rPh sb="14" eb="15">
      <t>サキ</t>
    </rPh>
    <phoneticPr fontId="2"/>
  </si>
  <si>
    <t>野洲市行畑字笠作580-1番地先</t>
    <rPh sb="0" eb="2">
      <t>ヤス</t>
    </rPh>
    <rPh sb="2" eb="3">
      <t>シ</t>
    </rPh>
    <rPh sb="3" eb="4">
      <t>ユ</t>
    </rPh>
    <rPh sb="4" eb="5">
      <t>ハタケ</t>
    </rPh>
    <rPh sb="5" eb="6">
      <t>ジ</t>
    </rPh>
    <rPh sb="6" eb="7">
      <t>カサ</t>
    </rPh>
    <rPh sb="7" eb="8">
      <t>サク</t>
    </rPh>
    <rPh sb="13" eb="15">
      <t>バンチ</t>
    </rPh>
    <rPh sb="15" eb="16">
      <t>サキ</t>
    </rPh>
    <phoneticPr fontId="2"/>
  </si>
  <si>
    <t>３６．産業別商業の推移</t>
    <rPh sb="3" eb="5">
      <t>サンギョウ</t>
    </rPh>
    <rPh sb="5" eb="6">
      <t>ベツ</t>
    </rPh>
    <rPh sb="6" eb="8">
      <t>ショウギョウ</t>
    </rPh>
    <rPh sb="9" eb="11">
      <t>スイイ</t>
    </rPh>
    <phoneticPr fontId="2"/>
  </si>
  <si>
    <t>平均　年齢</t>
    <rPh sb="0" eb="2">
      <t>ヘイキン</t>
    </rPh>
    <rPh sb="3" eb="5">
      <t>ネンレイ</t>
    </rPh>
    <phoneticPr fontId="2"/>
  </si>
  <si>
    <t>面積(ha)</t>
    <rPh sb="0" eb="2">
      <t>メンセキ</t>
    </rPh>
    <phoneticPr fontId="2"/>
  </si>
  <si>
    <t>比率(%)</t>
    <rPh sb="0" eb="2">
      <t>ヒリツ</t>
    </rPh>
    <phoneticPr fontId="2"/>
  </si>
  <si>
    <t>建蔽／容積率(%)</t>
    <rPh sb="0" eb="1">
      <t>ケン</t>
    </rPh>
    <rPh sb="1" eb="2">
      <t>ヘイ</t>
    </rPh>
    <rPh sb="3" eb="5">
      <t>ヨウセキ</t>
    </rPh>
    <rPh sb="5" eb="6">
      <t>リツ</t>
    </rPh>
    <phoneticPr fontId="2"/>
  </si>
  <si>
    <t>吉地団地　</t>
    <rPh sb="0" eb="1">
      <t>ヨシ</t>
    </rPh>
    <rPh sb="1" eb="2">
      <t>チ</t>
    </rPh>
    <rPh sb="2" eb="4">
      <t>ダンチ</t>
    </rPh>
    <phoneticPr fontId="2"/>
  </si>
  <si>
    <t>木部団地　</t>
    <rPh sb="0" eb="2">
      <t>キベ</t>
    </rPh>
    <rPh sb="2" eb="4">
      <t>ダンチ</t>
    </rPh>
    <phoneticPr fontId="2"/>
  </si>
  <si>
    <t>木造十一面観音菩薩立像</t>
    <rPh sb="0" eb="2">
      <t>モクゾウ</t>
    </rPh>
    <rPh sb="2" eb="4">
      <t>１１</t>
    </rPh>
    <rPh sb="4" eb="5">
      <t>メン</t>
    </rPh>
    <rPh sb="5" eb="7">
      <t>カンノン</t>
    </rPh>
    <rPh sb="7" eb="9">
      <t>ボサツ</t>
    </rPh>
    <rPh sb="9" eb="10">
      <t>リツ</t>
    </rPh>
    <rPh sb="10" eb="11">
      <t>ゾウ</t>
    </rPh>
    <phoneticPr fontId="2"/>
  </si>
  <si>
    <t>江龍寺</t>
    <rPh sb="0" eb="3">
      <t>コウリュウジ</t>
    </rPh>
    <phoneticPr fontId="2"/>
  </si>
  <si>
    <t xml:space="preserve">    10人未満はＸで標記してあります。</t>
    <phoneticPr fontId="2"/>
  </si>
  <si>
    <t>(注)各年12月31日現在</t>
    <phoneticPr fontId="2"/>
  </si>
  <si>
    <t>　　高島市</t>
    <rPh sb="2" eb="4">
      <t>タカシマ</t>
    </rPh>
    <rPh sb="4" eb="5">
      <t>シ</t>
    </rPh>
    <phoneticPr fontId="2"/>
  </si>
  <si>
    <t>　　湖南市</t>
    <rPh sb="2" eb="4">
      <t>コナン</t>
    </rPh>
    <rPh sb="4" eb="5">
      <t>シ</t>
    </rPh>
    <phoneticPr fontId="2"/>
  </si>
  <si>
    <t>　　甲賀市</t>
    <rPh sb="2" eb="4">
      <t>コウガ</t>
    </rPh>
    <rPh sb="4" eb="5">
      <t>シ</t>
    </rPh>
    <phoneticPr fontId="2"/>
  </si>
  <si>
    <t>　　　各年10月1日現在</t>
    <rPh sb="3" eb="5">
      <t>カクトシ</t>
    </rPh>
    <rPh sb="7" eb="8">
      <t>ガツ</t>
    </rPh>
    <rPh sb="9" eb="10">
      <t>ニチ</t>
    </rPh>
    <rPh sb="10" eb="12">
      <t>ゲンザイ</t>
    </rPh>
    <phoneticPr fontId="2"/>
  </si>
  <si>
    <t>平成23年度</t>
    <rPh sb="0" eb="2">
      <t>ヘイセイ</t>
    </rPh>
    <phoneticPr fontId="2"/>
  </si>
  <si>
    <t>-</t>
    <phoneticPr fontId="6"/>
  </si>
  <si>
    <t>平成23年度</t>
    <rPh sb="0" eb="2">
      <t>ヘイセイ</t>
    </rPh>
    <phoneticPr fontId="6"/>
  </si>
  <si>
    <t>　　三重県</t>
    <rPh sb="2" eb="5">
      <t>ミエケン</t>
    </rPh>
    <phoneticPr fontId="2"/>
  </si>
  <si>
    <t>　　奈良県</t>
    <rPh sb="2" eb="5">
      <t>ナラケン</t>
    </rPh>
    <phoneticPr fontId="2"/>
  </si>
  <si>
    <t>浄土寺</t>
    <rPh sb="0" eb="2">
      <t>ジョウド</t>
    </rPh>
    <rPh sb="2" eb="3">
      <t>ジ</t>
    </rPh>
    <phoneticPr fontId="2"/>
  </si>
  <si>
    <t>原動機付き自転車</t>
    <rPh sb="0" eb="2">
      <t>ゲンドウ</t>
    </rPh>
    <rPh sb="2" eb="3">
      <t>キ</t>
    </rPh>
    <rPh sb="3" eb="4">
      <t>ツ</t>
    </rPh>
    <rPh sb="5" eb="8">
      <t>ジテンシャ</t>
    </rPh>
    <phoneticPr fontId="2"/>
  </si>
  <si>
    <t>販売農家</t>
    <rPh sb="0" eb="2">
      <t>ハンバイ</t>
    </rPh>
    <rPh sb="2" eb="4">
      <t>ノウカ</t>
    </rPh>
    <phoneticPr fontId="2"/>
  </si>
  <si>
    <t>皮革</t>
    <rPh sb="0" eb="2">
      <t>ヒカク</t>
    </rPh>
    <phoneticPr fontId="2"/>
  </si>
  <si>
    <t>平成22年度</t>
    <rPh sb="0" eb="2">
      <t>ヘ</t>
    </rPh>
    <rPh sb="4" eb="5">
      <t>ネン</t>
    </rPh>
    <rPh sb="5" eb="6">
      <t>ド</t>
    </rPh>
    <phoneticPr fontId="2"/>
  </si>
  <si>
    <t>MR</t>
    <phoneticPr fontId="2"/>
  </si>
  <si>
    <t>資料：道路河川課　(単位：m・％)</t>
    <rPh sb="0" eb="2">
      <t>シリョウ</t>
    </rPh>
    <rPh sb="3" eb="8">
      <t>ドウロカセンカ</t>
    </rPh>
    <rPh sb="10" eb="12">
      <t>タンイ</t>
    </rPh>
    <phoneticPr fontId="2"/>
  </si>
  <si>
    <t>資料：道路河川課　(単位：m)</t>
    <rPh sb="0" eb="2">
      <t>シリョウ</t>
    </rPh>
    <rPh sb="3" eb="8">
      <t>ドウロカセンカ</t>
    </rPh>
    <rPh sb="10" eb="12">
      <t>タンイ</t>
    </rPh>
    <phoneticPr fontId="2"/>
  </si>
  <si>
    <t>４６．用途別家屋の状況(木造)</t>
    <rPh sb="3" eb="5">
      <t>ヨウト</t>
    </rPh>
    <rPh sb="5" eb="6">
      <t>ベツ</t>
    </rPh>
    <rPh sb="6" eb="8">
      <t>カオク</t>
    </rPh>
    <rPh sb="9" eb="11">
      <t>ジョウキョウ</t>
    </rPh>
    <rPh sb="12" eb="14">
      <t>モクゾウ</t>
    </rPh>
    <phoneticPr fontId="2"/>
  </si>
  <si>
    <t>特種(殊)
自動車</t>
    <rPh sb="0" eb="1">
      <t>トク</t>
    </rPh>
    <rPh sb="1" eb="2">
      <t>シュ</t>
    </rPh>
    <rPh sb="3" eb="4">
      <t>シュ</t>
    </rPh>
    <rPh sb="6" eb="9">
      <t>ジドウシャ</t>
    </rPh>
    <phoneticPr fontId="2"/>
  </si>
  <si>
    <t>(単位：人)</t>
    <rPh sb="1" eb="3">
      <t>タンイ</t>
    </rPh>
    <rPh sb="4" eb="5">
      <t>ヒト</t>
    </rPh>
    <phoneticPr fontId="2"/>
  </si>
  <si>
    <t>プラスチック</t>
    <phoneticPr fontId="2"/>
  </si>
  <si>
    <t>決算額</t>
    <rPh sb="0" eb="2">
      <t>ケッサン</t>
    </rPh>
    <rPh sb="2" eb="3">
      <t>ガク</t>
    </rPh>
    <phoneticPr fontId="2"/>
  </si>
  <si>
    <t>自然
増減</t>
    <rPh sb="0" eb="2">
      <t>シゼン</t>
    </rPh>
    <rPh sb="3" eb="5">
      <t>ゾウゲン</t>
    </rPh>
    <phoneticPr fontId="2"/>
  </si>
  <si>
    <t>電子･デバイス</t>
    <rPh sb="0" eb="2">
      <t>デンシ</t>
    </rPh>
    <phoneticPr fontId="2"/>
  </si>
  <si>
    <t>永原第２団地　</t>
    <rPh sb="0" eb="2">
      <t>ナガハラ</t>
    </rPh>
    <rPh sb="2" eb="3">
      <t>ダイ</t>
    </rPh>
    <rPh sb="4" eb="6">
      <t>ダンチ</t>
    </rPh>
    <phoneticPr fontId="2"/>
  </si>
  <si>
    <t>　１～　４人</t>
    <rPh sb="5" eb="6">
      <t>ヒト</t>
    </rPh>
    <phoneticPr fontId="2"/>
  </si>
  <si>
    <t>　５～　９人</t>
    <rPh sb="5" eb="6">
      <t>ヒト</t>
    </rPh>
    <phoneticPr fontId="2"/>
  </si>
  <si>
    <t>１０～２９人</t>
    <rPh sb="5" eb="6">
      <t>ヒト</t>
    </rPh>
    <phoneticPr fontId="2"/>
  </si>
  <si>
    <t>目的税</t>
    <rPh sb="0" eb="3">
      <t>モクテキゼイ</t>
    </rPh>
    <phoneticPr fontId="6"/>
  </si>
  <si>
    <t>入湯税</t>
    <rPh sb="0" eb="1">
      <t>ニュウ</t>
    </rPh>
    <rPh sb="1" eb="2">
      <t>ユ</t>
    </rPh>
    <rPh sb="2" eb="3">
      <t>ゼイ</t>
    </rPh>
    <phoneticPr fontId="6"/>
  </si>
  <si>
    <t>都市計画課税</t>
    <rPh sb="0" eb="5">
      <t>トシケイカク</t>
    </rPh>
    <rPh sb="5" eb="6">
      <t>ゼイ</t>
    </rPh>
    <phoneticPr fontId="6"/>
  </si>
  <si>
    <t>区域区分</t>
    <rPh sb="0" eb="2">
      <t>クイキ</t>
    </rPh>
    <rPh sb="2" eb="4">
      <t>クブン</t>
    </rPh>
    <phoneticPr fontId="2"/>
  </si>
  <si>
    <t>比率</t>
    <rPh sb="0" eb="2">
      <t>ヒリツ</t>
    </rPh>
    <phoneticPr fontId="2"/>
  </si>
  <si>
    <t>市街化区域</t>
    <rPh sb="0" eb="3">
      <t>シガイカ</t>
    </rPh>
    <rPh sb="3" eb="5">
      <t>クイキ</t>
    </rPh>
    <phoneticPr fontId="2"/>
  </si>
  <si>
    <t>市街化調整区域</t>
    <rPh sb="0" eb="3">
      <t>シガイカ</t>
    </rPh>
    <rPh sb="3" eb="5">
      <t>チョウセイ</t>
    </rPh>
    <rPh sb="5" eb="7">
      <t>クイキ</t>
    </rPh>
    <phoneticPr fontId="2"/>
  </si>
  <si>
    <t>平成２２年</t>
    <rPh sb="0" eb="2">
      <t>ヘイセイ</t>
    </rPh>
    <rPh sb="4" eb="5">
      <t>ネンド</t>
    </rPh>
    <phoneticPr fontId="2"/>
  </si>
  <si>
    <t>渡 瀬 川</t>
    <rPh sb="0" eb="1">
      <t>ワタリ</t>
    </rPh>
    <rPh sb="2" eb="3">
      <t>セ</t>
    </rPh>
    <rPh sb="4" eb="5">
      <t>カワ</t>
    </rPh>
    <phoneticPr fontId="2"/>
  </si>
  <si>
    <t>新    川</t>
    <rPh sb="0" eb="1">
      <t>シン</t>
    </rPh>
    <rPh sb="5" eb="6">
      <t>カワ</t>
    </rPh>
    <phoneticPr fontId="2"/>
  </si>
  <si>
    <t>江    川</t>
    <rPh sb="0" eb="1">
      <t>エ</t>
    </rPh>
    <rPh sb="5" eb="6">
      <t>カワ</t>
    </rPh>
    <phoneticPr fontId="2"/>
  </si>
  <si>
    <t>小 山 川</t>
    <rPh sb="0" eb="1">
      <t>ショウ</t>
    </rPh>
    <rPh sb="2" eb="3">
      <t>ヤマ</t>
    </rPh>
    <rPh sb="4" eb="5">
      <t>カワ</t>
    </rPh>
    <phoneticPr fontId="2"/>
  </si>
  <si>
    <t>大 山 川</t>
    <rPh sb="0" eb="1">
      <t>ダイ</t>
    </rPh>
    <rPh sb="2" eb="3">
      <t>ヤマ</t>
    </rPh>
    <rPh sb="4" eb="5">
      <t>カワ</t>
    </rPh>
    <phoneticPr fontId="2"/>
  </si>
  <si>
    <t>野 洲 川</t>
    <rPh sb="0" eb="1">
      <t>ヤ</t>
    </rPh>
    <rPh sb="2" eb="3">
      <t>ス</t>
    </rPh>
    <rPh sb="4" eb="5">
      <t>カワ</t>
    </rPh>
    <phoneticPr fontId="2"/>
  </si>
  <si>
    <t>甲賀市土山町大河原字大川筋125番地先</t>
    <rPh sb="0" eb="3">
      <t>コウガシ</t>
    </rPh>
    <rPh sb="3" eb="6">
      <t>ツチヤマチョウ</t>
    </rPh>
    <rPh sb="6" eb="7">
      <t>オオ</t>
    </rPh>
    <rPh sb="7" eb="8">
      <t>カワ</t>
    </rPh>
    <rPh sb="8" eb="9">
      <t>ハラ</t>
    </rPh>
    <rPh sb="9" eb="10">
      <t>ジ</t>
    </rPh>
    <rPh sb="10" eb="12">
      <t>オオカワ</t>
    </rPh>
    <rPh sb="12" eb="13">
      <t>キン</t>
    </rPh>
    <rPh sb="16" eb="18">
      <t>バンチ</t>
    </rPh>
    <rPh sb="18" eb="19">
      <t>サキ</t>
    </rPh>
    <phoneticPr fontId="2"/>
  </si>
  <si>
    <t>湖南市菩提寺字狼谷326番地先</t>
    <rPh sb="0" eb="2">
      <t>コナン</t>
    </rPh>
    <rPh sb="2" eb="3">
      <t>シ</t>
    </rPh>
    <rPh sb="3" eb="6">
      <t>ボダイジ</t>
    </rPh>
    <rPh sb="6" eb="7">
      <t>ジ</t>
    </rPh>
    <rPh sb="7" eb="8">
      <t>オオカミ</t>
    </rPh>
    <rPh sb="8" eb="9">
      <t>タニ</t>
    </rPh>
    <rPh sb="12" eb="14">
      <t>バンチ</t>
    </rPh>
    <rPh sb="14" eb="15">
      <t>サキ</t>
    </rPh>
    <phoneticPr fontId="2"/>
  </si>
  <si>
    <t>野洲市五之里字居柳473番地先</t>
    <rPh sb="0" eb="2">
      <t>ヤス</t>
    </rPh>
    <rPh sb="2" eb="3">
      <t>シ</t>
    </rPh>
    <rPh sb="3" eb="4">
      <t>ゴ</t>
    </rPh>
    <rPh sb="4" eb="5">
      <t>ノ</t>
    </rPh>
    <rPh sb="5" eb="6">
      <t>リ</t>
    </rPh>
    <rPh sb="6" eb="7">
      <t>ジ</t>
    </rPh>
    <rPh sb="7" eb="8">
      <t>イ</t>
    </rPh>
    <rPh sb="8" eb="9">
      <t>リュウ</t>
    </rPh>
    <rPh sb="12" eb="14">
      <t>バンチ</t>
    </rPh>
    <rPh sb="14" eb="15">
      <t>サキ</t>
    </rPh>
    <phoneticPr fontId="2"/>
  </si>
  <si>
    <t>使用料手数料</t>
    <rPh sb="0" eb="3">
      <t>シヨウリョウ</t>
    </rPh>
    <rPh sb="3" eb="6">
      <t>テスウリョウ</t>
    </rPh>
    <phoneticPr fontId="2"/>
  </si>
  <si>
    <t>国庫支出金</t>
    <rPh sb="0" eb="2">
      <t>コッコ</t>
    </rPh>
    <rPh sb="2" eb="5">
      <t>シシュツキン</t>
    </rPh>
    <phoneticPr fontId="2"/>
  </si>
  <si>
    <t>県支出金</t>
    <rPh sb="0" eb="1">
      <t>ケン</t>
    </rPh>
    <rPh sb="1" eb="4">
      <t>シシュツキン</t>
    </rPh>
    <phoneticPr fontId="2"/>
  </si>
  <si>
    <t>吉川家琵琶湖洪水石標</t>
    <rPh sb="0" eb="2">
      <t>ヨシカワ</t>
    </rPh>
    <rPh sb="2" eb="3">
      <t>ケ</t>
    </rPh>
    <rPh sb="3" eb="6">
      <t>ビワコ</t>
    </rPh>
    <rPh sb="6" eb="8">
      <t>コウズイ</t>
    </rPh>
    <rPh sb="8" eb="9">
      <t>セキ</t>
    </rPh>
    <rPh sb="9" eb="10">
      <t>ヒョウ</t>
    </rPh>
    <phoneticPr fontId="2"/>
  </si>
  <si>
    <t>大正</t>
    <rPh sb="0" eb="1">
      <t>ダイ</t>
    </rPh>
    <rPh sb="1" eb="2">
      <t>セイ</t>
    </rPh>
    <phoneticPr fontId="2"/>
  </si>
  <si>
    <t>中主町役場所蔵絵図</t>
    <rPh sb="0" eb="3">
      <t>チュウズチョウ</t>
    </rPh>
    <rPh sb="3" eb="5">
      <t>ヤクバ</t>
    </rPh>
    <rPh sb="5" eb="7">
      <t>ショゾウ</t>
    </rPh>
    <rPh sb="7" eb="9">
      <t>エズ</t>
    </rPh>
    <phoneticPr fontId="2"/>
  </si>
  <si>
    <t>52点　附、絵図断面等5点</t>
    <rPh sb="2" eb="3">
      <t>テン</t>
    </rPh>
    <rPh sb="4" eb="5">
      <t>ツ</t>
    </rPh>
    <rPh sb="6" eb="8">
      <t>エズ</t>
    </rPh>
    <rPh sb="8" eb="10">
      <t>ダンメン</t>
    </rPh>
    <rPh sb="10" eb="11">
      <t>トウ</t>
    </rPh>
    <rPh sb="12" eb="13">
      <t>テン</t>
    </rPh>
    <phoneticPr fontId="2"/>
  </si>
  <si>
    <t>明治</t>
    <rPh sb="0" eb="1">
      <t>メイ</t>
    </rPh>
    <rPh sb="1" eb="2">
      <t>オサム</t>
    </rPh>
    <phoneticPr fontId="2"/>
  </si>
  <si>
    <t>歴史資料</t>
    <rPh sb="0" eb="2">
      <t>レキシ</t>
    </rPh>
    <rPh sb="2" eb="4">
      <t>シリョウ</t>
    </rPh>
    <phoneticPr fontId="2"/>
  </si>
  <si>
    <t>一時借入利子</t>
    <rPh sb="0" eb="2">
      <t>イチジ</t>
    </rPh>
    <rPh sb="2" eb="4">
      <t>カリイレキン</t>
    </rPh>
    <rPh sb="4" eb="6">
      <t>リシ</t>
    </rPh>
    <phoneticPr fontId="2"/>
  </si>
  <si>
    <t>災害復旧</t>
    <rPh sb="0" eb="2">
      <t>サイガイ</t>
    </rPh>
    <rPh sb="2" eb="4">
      <t>フッキュウ</t>
    </rPh>
    <phoneticPr fontId="2"/>
  </si>
  <si>
    <t>野洲市小篠原字高田乙1165番地先</t>
    <rPh sb="0" eb="2">
      <t>ヤス</t>
    </rPh>
    <rPh sb="2" eb="3">
      <t>シ</t>
    </rPh>
    <rPh sb="3" eb="4">
      <t>コ</t>
    </rPh>
    <rPh sb="4" eb="5">
      <t>シノ</t>
    </rPh>
    <rPh sb="5" eb="6">
      <t>ハラ</t>
    </rPh>
    <rPh sb="6" eb="7">
      <t>ジ</t>
    </rPh>
    <rPh sb="7" eb="9">
      <t>タカダ</t>
    </rPh>
    <rPh sb="9" eb="10">
      <t>オツ</t>
    </rPh>
    <rPh sb="14" eb="16">
      <t>バンチ</t>
    </rPh>
    <rPh sb="16" eb="17">
      <t>サキ</t>
    </rPh>
    <phoneticPr fontId="2"/>
  </si>
  <si>
    <t>　　愛荘町</t>
    <rPh sb="2" eb="3">
      <t>アイ</t>
    </rPh>
    <rPh sb="3" eb="4">
      <t>ショウ</t>
    </rPh>
    <rPh sb="4" eb="5">
      <t>チョウ</t>
    </rPh>
    <phoneticPr fontId="2"/>
  </si>
  <si>
    <t>１２．人口集中地区(DID)人口、面積及び人口密度</t>
    <rPh sb="3" eb="5">
      <t>ジンコウ</t>
    </rPh>
    <rPh sb="5" eb="7">
      <t>シュウチュウ</t>
    </rPh>
    <rPh sb="7" eb="8">
      <t>チ</t>
    </rPh>
    <rPh sb="8" eb="9">
      <t>ク</t>
    </rPh>
    <rPh sb="14" eb="16">
      <t>ジンコウ</t>
    </rPh>
    <rPh sb="17" eb="19">
      <t>メンセキ</t>
    </rPh>
    <rPh sb="19" eb="20">
      <t>オヨ</t>
    </rPh>
    <rPh sb="21" eb="23">
      <t>ジンコウ</t>
    </rPh>
    <rPh sb="23" eb="25">
      <t>ミツド</t>
    </rPh>
    <phoneticPr fontId="2"/>
  </si>
  <si>
    <t>その他の飲食料品</t>
    <rPh sb="0" eb="3">
      <t>ソノタ</t>
    </rPh>
    <rPh sb="4" eb="6">
      <t>インショク</t>
    </rPh>
    <rPh sb="6" eb="8">
      <t>ショクリョウヒン</t>
    </rPh>
    <phoneticPr fontId="2"/>
  </si>
  <si>
    <t>自転車</t>
    <rPh sb="0" eb="3">
      <t>ジテンシャ</t>
    </rPh>
    <phoneticPr fontId="2"/>
  </si>
  <si>
    <t>(平成24)年</t>
    <rPh sb="1" eb="3">
      <t>へいせい</t>
    </rPh>
    <rPh sb="6" eb="7">
      <t>ねん</t>
    </rPh>
    <phoneticPr fontId="2" type="Hiragana" alignment="distributed"/>
  </si>
  <si>
    <t>年間販売額
　　　(万円)</t>
    <rPh sb="0" eb="2">
      <t>ネンカン</t>
    </rPh>
    <rPh sb="2" eb="5">
      <t>ハンバイガク</t>
    </rPh>
    <rPh sb="10" eb="12">
      <t>マンエン</t>
    </rPh>
    <phoneticPr fontId="2"/>
  </si>
  <si>
    <t>売場面積
　　　(㎡)</t>
    <rPh sb="0" eb="2">
      <t>ウリバ</t>
    </rPh>
    <rPh sb="2" eb="4">
      <t>メンセキ</t>
    </rPh>
    <phoneticPr fontId="2"/>
  </si>
  <si>
    <t>その他の各種商品(従業員50人未満)</t>
    <rPh sb="2" eb="3">
      <t>タ</t>
    </rPh>
    <rPh sb="4" eb="6">
      <t>カクシュ</t>
    </rPh>
    <rPh sb="6" eb="8">
      <t>ショウヒン</t>
    </rPh>
    <rPh sb="9" eb="12">
      <t>ジュウギョウイン</t>
    </rPh>
    <rPh sb="14" eb="15">
      <t>ヒト</t>
    </rPh>
    <rPh sb="15" eb="17">
      <t>ミマン</t>
    </rPh>
    <phoneticPr fontId="2"/>
  </si>
  <si>
    <t>構成比</t>
    <rPh sb="0" eb="3">
      <t>コウセイヒ</t>
    </rPh>
    <phoneticPr fontId="6"/>
  </si>
  <si>
    <t>野洲市のあゆみ</t>
  </si>
  <si>
    <t>(平成16)年</t>
  </si>
  <si>
    <t>開庁式。野洲市誕生。</t>
    <rPh sb="0" eb="1">
      <t>カイ</t>
    </rPh>
    <rPh sb="1" eb="2">
      <t>チョウ</t>
    </rPh>
    <rPh sb="2" eb="3">
      <t>シキ</t>
    </rPh>
    <rPh sb="4" eb="5">
      <t>ヤ</t>
    </rPh>
    <rPh sb="5" eb="6">
      <t>ス</t>
    </rPh>
    <rPh sb="6" eb="7">
      <t>シ</t>
    </rPh>
    <rPh sb="7" eb="9">
      <t>タンジョウ</t>
    </rPh>
    <phoneticPr fontId="2"/>
  </si>
  <si>
    <t>市名、市章制定告知。</t>
    <rPh sb="0" eb="2">
      <t>シメイ</t>
    </rPh>
    <rPh sb="3" eb="4">
      <t>シ</t>
    </rPh>
    <rPh sb="4" eb="5">
      <t>ショウ</t>
    </rPh>
    <rPh sb="5" eb="7">
      <t>セイテイ</t>
    </rPh>
    <rPh sb="7" eb="9">
      <t>コクチ</t>
    </rPh>
    <phoneticPr fontId="2"/>
  </si>
  <si>
    <t>昭和45年度</t>
    <rPh sb="0" eb="2">
      <t>ショウワ</t>
    </rPh>
    <rPh sb="4" eb="6">
      <t>ネンド</t>
    </rPh>
    <phoneticPr fontId="2"/>
  </si>
  <si>
    <t>昭和46年度</t>
    <rPh sb="0" eb="2">
      <t>ショウワ</t>
    </rPh>
    <rPh sb="4" eb="5">
      <t>ネン</t>
    </rPh>
    <rPh sb="5" eb="6">
      <t>ド</t>
    </rPh>
    <phoneticPr fontId="2"/>
  </si>
  <si>
    <t>昭和48年度</t>
    <rPh sb="0" eb="2">
      <t>ショウワ</t>
    </rPh>
    <rPh sb="4" eb="5">
      <t>ネン</t>
    </rPh>
    <rPh sb="5" eb="6">
      <t>ド</t>
    </rPh>
    <phoneticPr fontId="2"/>
  </si>
  <si>
    <t>「三上のずいき祭」国の重要無形民俗文化財に指定。</t>
    <rPh sb="1" eb="3">
      <t>ミカミ</t>
    </rPh>
    <rPh sb="7" eb="8">
      <t>マツリ</t>
    </rPh>
    <rPh sb="9" eb="10">
      <t>クニ</t>
    </rPh>
    <rPh sb="11" eb="13">
      <t>ジュウヨウ</t>
    </rPh>
    <rPh sb="13" eb="15">
      <t>ムケイ</t>
    </rPh>
    <rPh sb="15" eb="17">
      <t>ミンゾク</t>
    </rPh>
    <rPh sb="17" eb="20">
      <t>ブンカザイ</t>
    </rPh>
    <rPh sb="21" eb="23">
      <t>シテイ</t>
    </rPh>
    <phoneticPr fontId="2"/>
  </si>
  <si>
    <t>野洲川歴史公園サッカー場「ビッグレイク」オープン。</t>
    <rPh sb="0" eb="2">
      <t>ヤス</t>
    </rPh>
    <rPh sb="2" eb="3">
      <t>ガワ</t>
    </rPh>
    <rPh sb="3" eb="5">
      <t>レキシ</t>
    </rPh>
    <rPh sb="5" eb="7">
      <t>コウエン</t>
    </rPh>
    <rPh sb="11" eb="12">
      <t>ジョウ</t>
    </rPh>
    <phoneticPr fontId="2"/>
  </si>
  <si>
    <t>木造男神像(その2)</t>
    <rPh sb="0" eb="2">
      <t>モクゾウ</t>
    </rPh>
    <rPh sb="2" eb="5">
      <t>ダンシンゾウ</t>
    </rPh>
    <phoneticPr fontId="2"/>
  </si>
  <si>
    <t>車　両　火　災</t>
    <rPh sb="0" eb="1">
      <t>クルマ</t>
    </rPh>
    <rPh sb="2" eb="3">
      <t>リョウ</t>
    </rPh>
    <rPh sb="4" eb="5">
      <t>ヒ</t>
    </rPh>
    <rPh sb="6" eb="7">
      <t>ワザワ</t>
    </rPh>
    <phoneticPr fontId="2"/>
  </si>
  <si>
    <t>その他火災</t>
    <rPh sb="2" eb="3">
      <t>タ</t>
    </rPh>
    <rPh sb="3" eb="5">
      <t>カサイ</t>
    </rPh>
    <phoneticPr fontId="2"/>
  </si>
  <si>
    <t>総　数
(件)</t>
    <rPh sb="0" eb="1">
      <t>フサ</t>
    </rPh>
    <rPh sb="2" eb="3">
      <t>カズ</t>
    </rPh>
    <rPh sb="5" eb="6">
      <t>ケン</t>
    </rPh>
    <phoneticPr fontId="2"/>
  </si>
  <si>
    <t>損害額
(千円)</t>
    <rPh sb="0" eb="2">
      <t>ソンガイ</t>
    </rPh>
    <rPh sb="2" eb="3">
      <t>ガク</t>
    </rPh>
    <rPh sb="5" eb="7">
      <t>センエン</t>
    </rPh>
    <phoneticPr fontId="2"/>
  </si>
  <si>
    <t>４５．橋梁</t>
    <rPh sb="3" eb="5">
      <t>キョウリョウ</t>
    </rPh>
    <phoneticPr fontId="2"/>
  </si>
  <si>
    <t>４７．自動車保有台数</t>
    <rPh sb="3" eb="6">
      <t>ジドウシャ</t>
    </rPh>
    <rPh sb="6" eb="8">
      <t>ホユウ</t>
    </rPh>
    <rPh sb="8" eb="10">
      <t>ダイスウ</t>
    </rPh>
    <phoneticPr fontId="2"/>
  </si>
  <si>
    <t>４８．年度別軽自動車登録台数</t>
    <rPh sb="3" eb="5">
      <t>ネンド</t>
    </rPh>
    <rPh sb="5" eb="6">
      <t>ベツ</t>
    </rPh>
    <rPh sb="6" eb="10">
      <t>ケイジドウシャ</t>
    </rPh>
    <rPh sb="10" eb="12">
      <t>トウロク</t>
    </rPh>
    <rPh sb="12" eb="14">
      <t>ダイスウ</t>
    </rPh>
    <phoneticPr fontId="2"/>
  </si>
  <si>
    <t>４９．ＪＲ野洲駅乗車人員推移</t>
    <rPh sb="5" eb="6">
      <t>ヤ</t>
    </rPh>
    <rPh sb="6" eb="7">
      <t>ス</t>
    </rPh>
    <rPh sb="7" eb="8">
      <t>エキ</t>
    </rPh>
    <rPh sb="8" eb="10">
      <t>ジョウシャ</t>
    </rPh>
    <rPh sb="10" eb="12">
      <t>ジンイン</t>
    </rPh>
    <rPh sb="12" eb="14">
      <t>スイイ</t>
    </rPh>
    <phoneticPr fontId="2"/>
  </si>
  <si>
    <t>野　田</t>
    <rPh sb="0" eb="1">
      <t>ノ</t>
    </rPh>
    <rPh sb="2" eb="3">
      <t>タ</t>
    </rPh>
    <phoneticPr fontId="2"/>
  </si>
  <si>
    <t>五　条</t>
    <rPh sb="0" eb="1">
      <t>ゴ</t>
    </rPh>
    <rPh sb="2" eb="3">
      <t>ジョウ</t>
    </rPh>
    <phoneticPr fontId="2"/>
  </si>
  <si>
    <t>木造阿弥陀如来立像</t>
    <rPh sb="0" eb="2">
      <t>モクゾウ</t>
    </rPh>
    <rPh sb="2" eb="5">
      <t>アミダ</t>
    </rPh>
    <rPh sb="5" eb="7">
      <t>ニョライ</t>
    </rPh>
    <rPh sb="7" eb="8">
      <t>リツ</t>
    </rPh>
    <rPh sb="8" eb="9">
      <t>ゾウ</t>
    </rPh>
    <phoneticPr fontId="2"/>
  </si>
  <si>
    <t>正善寺</t>
    <rPh sb="0" eb="3">
      <t>ショウゼンジ</t>
    </rPh>
    <phoneticPr fontId="2"/>
  </si>
  <si>
    <t>木造不動明王立像</t>
    <rPh sb="0" eb="2">
      <t>モクゾウ</t>
    </rPh>
    <rPh sb="2" eb="6">
      <t>フドウミョウオウ</t>
    </rPh>
    <rPh sb="6" eb="7">
      <t>リツ</t>
    </rPh>
    <rPh sb="7" eb="8">
      <t>ゾウ</t>
    </rPh>
    <phoneticPr fontId="2"/>
  </si>
  <si>
    <t>木造男神像(その1)</t>
    <rPh sb="0" eb="2">
      <t>モクゾウ</t>
    </rPh>
    <rPh sb="2" eb="5">
      <t>ダンシンゾウ</t>
    </rPh>
    <phoneticPr fontId="2"/>
  </si>
  <si>
    <t>野洲市辻町字赤谷3番地先</t>
    <rPh sb="0" eb="1">
      <t>ヤ</t>
    </rPh>
    <rPh sb="1" eb="2">
      <t>ス</t>
    </rPh>
    <rPh sb="2" eb="3">
      <t>シ</t>
    </rPh>
    <rPh sb="3" eb="5">
      <t>ツジマチ</t>
    </rPh>
    <rPh sb="5" eb="6">
      <t>ジ</t>
    </rPh>
    <rPh sb="6" eb="8">
      <t>アカタニ</t>
    </rPh>
    <rPh sb="9" eb="11">
      <t>バンチ</t>
    </rPh>
    <rPh sb="11" eb="12">
      <t>サキ</t>
    </rPh>
    <phoneticPr fontId="2"/>
  </si>
  <si>
    <t>野洲市須原字下沖1124番地先</t>
    <rPh sb="0" eb="2">
      <t>ヤス</t>
    </rPh>
    <rPh sb="2" eb="3">
      <t>シ</t>
    </rPh>
    <rPh sb="3" eb="4">
      <t>ス</t>
    </rPh>
    <rPh sb="4" eb="5">
      <t>ハラ</t>
    </rPh>
    <rPh sb="5" eb="6">
      <t>ジ</t>
    </rPh>
    <rPh sb="6" eb="7">
      <t>シタ</t>
    </rPh>
    <rPh sb="7" eb="8">
      <t>オキ</t>
    </rPh>
    <rPh sb="12" eb="14">
      <t>バンチ</t>
    </rPh>
    <rPh sb="14" eb="15">
      <t>サキ</t>
    </rPh>
    <phoneticPr fontId="2"/>
  </si>
  <si>
    <t>野洲市安治下西割860番地先</t>
    <rPh sb="0" eb="2">
      <t>ヤス</t>
    </rPh>
    <rPh sb="2" eb="3">
      <t>シ</t>
    </rPh>
    <rPh sb="3" eb="4">
      <t>アン</t>
    </rPh>
    <rPh sb="4" eb="5">
      <t>ジ</t>
    </rPh>
    <rPh sb="5" eb="6">
      <t>シタ</t>
    </rPh>
    <rPh sb="6" eb="7">
      <t>ニシ</t>
    </rPh>
    <rPh sb="7" eb="8">
      <t>ワリ</t>
    </rPh>
    <rPh sb="11" eb="13">
      <t>バンチ</t>
    </rPh>
    <rPh sb="13" eb="14">
      <t>サキ</t>
    </rPh>
    <phoneticPr fontId="2"/>
  </si>
  <si>
    <t>妓王井川</t>
    <rPh sb="0" eb="1">
      <t>ギ</t>
    </rPh>
    <rPh sb="1" eb="2">
      <t>オウ</t>
    </rPh>
    <rPh sb="2" eb="3">
      <t>イ</t>
    </rPh>
    <rPh sb="3" eb="4">
      <t>カワ</t>
    </rPh>
    <phoneticPr fontId="2"/>
  </si>
  <si>
    <t>野洲市小篠原字内平田1164番の2地先</t>
    <rPh sb="0" eb="2">
      <t>ヤス</t>
    </rPh>
    <rPh sb="2" eb="3">
      <t>シ</t>
    </rPh>
    <rPh sb="3" eb="5">
      <t>コシノ</t>
    </rPh>
    <rPh sb="5" eb="6">
      <t>ハラ</t>
    </rPh>
    <rPh sb="6" eb="7">
      <t>ジ</t>
    </rPh>
    <rPh sb="7" eb="8">
      <t>ナイ</t>
    </rPh>
    <rPh sb="8" eb="10">
      <t>ヒラタ</t>
    </rPh>
    <rPh sb="14" eb="15">
      <t>バン</t>
    </rPh>
    <rPh sb="17" eb="18">
      <t>チ</t>
    </rPh>
    <rPh sb="18" eb="19">
      <t>サキ</t>
    </rPh>
    <phoneticPr fontId="2"/>
  </si>
  <si>
    <t>補助費等</t>
    <rPh sb="0" eb="3">
      <t>ホジョヒ</t>
    </rPh>
    <rPh sb="3" eb="4">
      <t>トウ</t>
    </rPh>
    <phoneticPr fontId="2"/>
  </si>
  <si>
    <t>繰出金</t>
    <rPh sb="0" eb="2">
      <t>クリダ</t>
    </rPh>
    <rPh sb="2" eb="3">
      <t>キン</t>
    </rPh>
    <phoneticPr fontId="2"/>
  </si>
  <si>
    <t>投資・出資・貸付金</t>
    <rPh sb="0" eb="2">
      <t>トウシ</t>
    </rPh>
    <rPh sb="3" eb="5">
      <t>シュッシ</t>
    </rPh>
    <rPh sb="6" eb="9">
      <t>カシツケキン</t>
    </rPh>
    <phoneticPr fontId="2"/>
  </si>
  <si>
    <t>積立金</t>
    <rPh sb="0" eb="3">
      <t>ツミタテキン</t>
    </rPh>
    <phoneticPr fontId="2"/>
  </si>
  <si>
    <t>(計)</t>
    <rPh sb="1" eb="2">
      <t>ショウケイ</t>
    </rPh>
    <phoneticPr fontId="2"/>
  </si>
  <si>
    <t>投</t>
    <rPh sb="0" eb="1">
      <t>トウ</t>
    </rPh>
    <phoneticPr fontId="2"/>
  </si>
  <si>
    <t>普通建設</t>
    <rPh sb="0" eb="2">
      <t>フツウ</t>
    </rPh>
    <rPh sb="2" eb="4">
      <t>ケンセツ</t>
    </rPh>
    <phoneticPr fontId="2"/>
  </si>
  <si>
    <t>補助</t>
    <rPh sb="0" eb="2">
      <t>ホジョ</t>
    </rPh>
    <phoneticPr fontId="2"/>
  </si>
  <si>
    <t>資</t>
    <rPh sb="0" eb="1">
      <t>シ</t>
    </rPh>
    <phoneticPr fontId="2"/>
  </si>
  <si>
    <t>単独</t>
    <rPh sb="0" eb="2">
      <t>タンドク</t>
    </rPh>
    <phoneticPr fontId="2"/>
  </si>
  <si>
    <t>的</t>
    <rPh sb="0" eb="1">
      <t>テキ</t>
    </rPh>
    <phoneticPr fontId="2"/>
  </si>
  <si>
    <t>同級団体負担金</t>
    <rPh sb="0" eb="2">
      <t>ドウキュウ</t>
    </rPh>
    <rPh sb="2" eb="4">
      <t>ダンタイ</t>
    </rPh>
    <rPh sb="4" eb="7">
      <t>フタンキン</t>
    </rPh>
    <phoneticPr fontId="2"/>
  </si>
  <si>
    <t>受託事業</t>
    <rPh sb="0" eb="2">
      <t>ジュタク</t>
    </rPh>
    <rPh sb="2" eb="4">
      <t>ジギョウ</t>
    </rPh>
    <phoneticPr fontId="2"/>
  </si>
  <si>
    <t>経</t>
    <rPh sb="0" eb="1">
      <t>ケイ</t>
    </rPh>
    <phoneticPr fontId="2"/>
  </si>
  <si>
    <t>第３章　事業所</t>
    <phoneticPr fontId="2"/>
  </si>
  <si>
    <t>第５章　工業</t>
    <phoneticPr fontId="2"/>
  </si>
  <si>
    <t>第６章　商業</t>
    <phoneticPr fontId="2"/>
  </si>
  <si>
    <t>第７章　電気・水道</t>
    <phoneticPr fontId="2"/>
  </si>
  <si>
    <t>第８章　住宅・建設</t>
    <phoneticPr fontId="2"/>
  </si>
  <si>
    <t>第９章　運輸・通信</t>
    <phoneticPr fontId="2"/>
  </si>
  <si>
    <t>第10章　保健・衛生</t>
    <phoneticPr fontId="2"/>
  </si>
  <si>
    <t xml:space="preserve">第11章　社会福祉 </t>
    <phoneticPr fontId="2"/>
  </si>
  <si>
    <t>第12章　教育・文化　　</t>
    <phoneticPr fontId="2"/>
  </si>
  <si>
    <t>第13章　観光</t>
    <phoneticPr fontId="2"/>
  </si>
  <si>
    <t>第14章　治安・災害</t>
    <phoneticPr fontId="2"/>
  </si>
  <si>
    <t>当地で従業・通学する者</t>
    <rPh sb="0" eb="2">
      <t>トウチ</t>
    </rPh>
    <rPh sb="3" eb="5">
      <t>ジュウギョウ</t>
    </rPh>
    <rPh sb="6" eb="8">
      <t>ツウガク</t>
    </rPh>
    <rPh sb="10" eb="11">
      <t>モノ</t>
    </rPh>
    <phoneticPr fontId="2"/>
  </si>
  <si>
    <t>資料：国勢調査</t>
    <rPh sb="0" eb="2">
      <t>シリョウ</t>
    </rPh>
    <rPh sb="3" eb="5">
      <t>コクセイ</t>
    </rPh>
    <rPh sb="5" eb="7">
      <t>チョウサ</t>
    </rPh>
    <phoneticPr fontId="2"/>
  </si>
  <si>
    <t>印刷</t>
    <rPh sb="0" eb="2">
      <t>インサツ</t>
    </rPh>
    <phoneticPr fontId="2"/>
  </si>
  <si>
    <t>X</t>
    <phoneticPr fontId="2"/>
  </si>
  <si>
    <t>絶対給付</t>
    <rPh sb="0" eb="2">
      <t>ゼッタイ</t>
    </rPh>
    <rPh sb="2" eb="4">
      <t>キュウフ</t>
    </rPh>
    <phoneticPr fontId="2"/>
  </si>
  <si>
    <t>相対給付</t>
    <rPh sb="0" eb="2">
      <t>ソウタイ</t>
    </rPh>
    <rPh sb="2" eb="4">
      <t>キュウフ</t>
    </rPh>
    <phoneticPr fontId="2"/>
  </si>
  <si>
    <r>
      <t>出産育児一時金
　　　　</t>
    </r>
    <r>
      <rPr>
        <sz val="8"/>
        <rFont val="ＭＳ 明朝"/>
        <family val="1"/>
        <charset val="128"/>
      </rPr>
      <t>※支払手数料を含まない</t>
    </r>
    <rPh sb="0" eb="2">
      <t>シュッサン</t>
    </rPh>
    <rPh sb="2" eb="4">
      <t>イクジ</t>
    </rPh>
    <rPh sb="4" eb="7">
      <t>イチジキン</t>
    </rPh>
    <rPh sb="13" eb="15">
      <t>シハラ</t>
    </rPh>
    <rPh sb="15" eb="18">
      <t>テスウリョウ</t>
    </rPh>
    <rPh sb="19" eb="20">
      <t>フク</t>
    </rPh>
    <phoneticPr fontId="2"/>
  </si>
  <si>
    <t>-</t>
    <phoneticPr fontId="2"/>
  </si>
  <si>
    <t>国保加入年間平均世帯数</t>
    <rPh sb="0" eb="2">
      <t>コクホ</t>
    </rPh>
    <rPh sb="2" eb="4">
      <t>カニュウ</t>
    </rPh>
    <rPh sb="4" eb="6">
      <t>ネンカン</t>
    </rPh>
    <rPh sb="6" eb="8">
      <t>ヘイキン</t>
    </rPh>
    <rPh sb="8" eb="11">
      <t>セタイスウ</t>
    </rPh>
    <phoneticPr fontId="2"/>
  </si>
  <si>
    <t>加入割合</t>
    <rPh sb="0" eb="2">
      <t>カニュウ</t>
    </rPh>
    <rPh sb="2" eb="4">
      <t>ワリアイ</t>
    </rPh>
    <phoneticPr fontId="2"/>
  </si>
  <si>
    <t>被保険者</t>
    <rPh sb="0" eb="1">
      <t>ヒ</t>
    </rPh>
    <rPh sb="1" eb="3">
      <t>ホケン</t>
    </rPh>
    <rPh sb="3" eb="4">
      <t>シャ</t>
    </rPh>
    <phoneticPr fontId="2"/>
  </si>
  <si>
    <t>４月１日現在人口</t>
    <rPh sb="1" eb="2">
      <t>ツキ</t>
    </rPh>
    <rPh sb="3" eb="4">
      <t>ヒ</t>
    </rPh>
    <rPh sb="4" eb="6">
      <t>ゲンザイ</t>
    </rPh>
    <rPh sb="6" eb="8">
      <t>ジンコウ</t>
    </rPh>
    <phoneticPr fontId="2"/>
  </si>
  <si>
    <t>(人)</t>
    <rPh sb="1" eb="2">
      <t>ヒト</t>
    </rPh>
    <phoneticPr fontId="2"/>
  </si>
  <si>
    <t>国保加入年間平均被保険者数</t>
    <rPh sb="0" eb="2">
      <t>コクホ</t>
    </rPh>
    <rPh sb="2" eb="4">
      <t>カニュウ</t>
    </rPh>
    <rPh sb="4" eb="6">
      <t>ネンカン</t>
    </rPh>
    <rPh sb="6" eb="8">
      <t>ヘイキン</t>
    </rPh>
    <rPh sb="8" eb="12">
      <t>ヒホケンシャ</t>
    </rPh>
    <rPh sb="12" eb="13">
      <t>カズ</t>
    </rPh>
    <phoneticPr fontId="2"/>
  </si>
  <si>
    <t>上記の内訳</t>
    <rPh sb="0" eb="2">
      <t>ジョウキ</t>
    </rPh>
    <rPh sb="3" eb="5">
      <t>ウチワケ</t>
    </rPh>
    <phoneticPr fontId="2"/>
  </si>
  <si>
    <t>※本館の開館日数：</t>
    <rPh sb="1" eb="3">
      <t>ホンカン</t>
    </rPh>
    <rPh sb="4" eb="6">
      <t>カイカン</t>
    </rPh>
    <rPh sb="6" eb="8">
      <t>ニッスウ</t>
    </rPh>
    <phoneticPr fontId="2"/>
  </si>
  <si>
    <t>日</t>
    <rPh sb="0" eb="1">
      <t>ニチ</t>
    </rPh>
    <phoneticPr fontId="2"/>
  </si>
  <si>
    <t>※本館の来館者数：</t>
    <rPh sb="1" eb="3">
      <t>ホンカン</t>
    </rPh>
    <rPh sb="4" eb="7">
      <t>ライカンシャ</t>
    </rPh>
    <rPh sb="7" eb="8">
      <t>スウ</t>
    </rPh>
    <phoneticPr fontId="2"/>
  </si>
  <si>
    <t>人</t>
    <rPh sb="0" eb="1">
      <t>ニン</t>
    </rPh>
    <phoneticPr fontId="2"/>
  </si>
  <si>
    <t>紙本著色仏涅槃図</t>
    <rPh sb="0" eb="1">
      <t>カミ</t>
    </rPh>
    <rPh sb="1" eb="2">
      <t>ホン</t>
    </rPh>
    <rPh sb="2" eb="3">
      <t>チョ</t>
    </rPh>
    <rPh sb="3" eb="4">
      <t>イロ</t>
    </rPh>
    <rPh sb="4" eb="5">
      <t>ブツ</t>
    </rPh>
    <rPh sb="5" eb="7">
      <t>ネハン</t>
    </rPh>
    <rPh sb="7" eb="8">
      <t>ズ</t>
    </rPh>
    <phoneticPr fontId="2"/>
  </si>
  <si>
    <t>追加平成8年11月1日</t>
    <rPh sb="0" eb="2">
      <t>ツイカ</t>
    </rPh>
    <rPh sb="2" eb="4">
      <t>ヘイセイ</t>
    </rPh>
    <rPh sb="5" eb="6">
      <t>ネン</t>
    </rPh>
    <rPh sb="8" eb="9">
      <t>ガツ</t>
    </rPh>
    <rPh sb="10" eb="11">
      <t>ニチ</t>
    </rPh>
    <phoneticPr fontId="2"/>
  </si>
  <si>
    <t>　　金融・保険業</t>
    <rPh sb="2" eb="4">
      <t>キンユウ</t>
    </rPh>
    <rPh sb="5" eb="7">
      <t>ホケン</t>
    </rPh>
    <rPh sb="7" eb="8">
      <t>ギョウ</t>
    </rPh>
    <phoneticPr fontId="2"/>
  </si>
  <si>
    <t>所　在　地</t>
    <rPh sb="0" eb="5">
      <t>ショザイチ</t>
    </rPh>
    <phoneticPr fontId="2"/>
  </si>
  <si>
    <t>東　経</t>
    <rPh sb="0" eb="3">
      <t>トウケイ</t>
    </rPh>
    <phoneticPr fontId="2"/>
  </si>
  <si>
    <t>北　緯</t>
    <rPh sb="0" eb="3">
      <t>ホクイ</t>
    </rPh>
    <phoneticPr fontId="2"/>
  </si>
  <si>
    <t>２．地勢</t>
    <rPh sb="2" eb="4">
      <t>チセイ</t>
    </rPh>
    <phoneticPr fontId="2"/>
  </si>
  <si>
    <t>東　西</t>
    <rPh sb="0" eb="3">
      <t>トウザイ</t>
    </rPh>
    <phoneticPr fontId="2"/>
  </si>
  <si>
    <t>南　北</t>
    <rPh sb="0" eb="3">
      <t>ナンボク</t>
    </rPh>
    <phoneticPr fontId="2"/>
  </si>
  <si>
    <t>面　積</t>
    <rPh sb="0" eb="3">
      <t>メンセキ</t>
    </rPh>
    <phoneticPr fontId="2"/>
  </si>
  <si>
    <t>海　　　抜</t>
    <rPh sb="0" eb="5">
      <t>カイバツ</t>
    </rPh>
    <phoneticPr fontId="2"/>
  </si>
  <si>
    <t>最　高</t>
    <rPh sb="0" eb="3">
      <t>サイコウ</t>
    </rPh>
    <phoneticPr fontId="2"/>
  </si>
  <si>
    <t>ストーブ</t>
    <phoneticPr fontId="2"/>
  </si>
  <si>
    <t>タバコ</t>
    <phoneticPr fontId="2"/>
  </si>
  <si>
    <t>コンロ</t>
    <phoneticPr fontId="2"/>
  </si>
  <si>
    <t>虫　生</t>
    <rPh sb="0" eb="1">
      <t>ムシ</t>
    </rPh>
    <rPh sb="2" eb="3">
      <t>セイ</t>
    </rPh>
    <phoneticPr fontId="2"/>
  </si>
  <si>
    <t>近江富士一丁目</t>
    <phoneticPr fontId="2"/>
  </si>
  <si>
    <t>近江富士二丁目</t>
    <phoneticPr fontId="2"/>
  </si>
  <si>
    <t>近江富士三丁目</t>
    <phoneticPr fontId="2"/>
  </si>
  <si>
    <t>近江富士四丁目</t>
    <phoneticPr fontId="2"/>
  </si>
  <si>
    <t>近江富士五丁目</t>
    <phoneticPr fontId="2"/>
  </si>
  <si>
    <t>近江富士六丁目</t>
    <phoneticPr fontId="2"/>
  </si>
  <si>
    <t>行畑一丁目</t>
    <phoneticPr fontId="2"/>
  </si>
  <si>
    <t>行畑二丁目</t>
    <phoneticPr fontId="2"/>
  </si>
  <si>
    <t>比　江</t>
    <phoneticPr fontId="2"/>
  </si>
  <si>
    <t>小比江</t>
    <phoneticPr fontId="2"/>
  </si>
  <si>
    <t>北比江</t>
    <phoneticPr fontId="2"/>
  </si>
  <si>
    <t>乙　窪</t>
    <phoneticPr fontId="2"/>
  </si>
  <si>
    <t>吉　地</t>
    <phoneticPr fontId="2"/>
  </si>
  <si>
    <t>西河原</t>
    <phoneticPr fontId="2"/>
  </si>
  <si>
    <t>比留田</t>
    <phoneticPr fontId="2"/>
  </si>
  <si>
    <t>喜　合</t>
    <phoneticPr fontId="2"/>
  </si>
  <si>
    <t>（注）琵琶湖を除く公簿地積に基づく地積。市域の面積とは必ずしも一致しない。参考資料として取り扱う。</t>
    <rPh sb="14" eb="15">
      <t>モト</t>
    </rPh>
    <rPh sb="17" eb="19">
      <t>チセキ</t>
    </rPh>
    <rPh sb="20" eb="22">
      <t>シイキ</t>
    </rPh>
    <rPh sb="23" eb="25">
      <t>メンセキ</t>
    </rPh>
    <rPh sb="27" eb="28">
      <t>カナラ</t>
    </rPh>
    <rPh sb="31" eb="33">
      <t>イッチ</t>
    </rPh>
    <rPh sb="37" eb="39">
      <t>サンコウ</t>
    </rPh>
    <rPh sb="39" eb="41">
      <t>シリョウ</t>
    </rPh>
    <rPh sb="44" eb="45">
      <t>ト</t>
    </rPh>
    <rPh sb="46" eb="47">
      <t>アツカ</t>
    </rPh>
    <phoneticPr fontId="2"/>
  </si>
  <si>
    <t>光善寺川への合流点</t>
    <rPh sb="0" eb="3">
      <t>コウゼンジ</t>
    </rPh>
    <rPh sb="3" eb="4">
      <t>カワ</t>
    </rPh>
    <rPh sb="6" eb="8">
      <t>ゴウリュウ</t>
    </rPh>
    <rPh sb="8" eb="9">
      <t>テン</t>
    </rPh>
    <phoneticPr fontId="2"/>
  </si>
  <si>
    <t>平成21年度</t>
    <rPh sb="0" eb="2">
      <t>ヘ</t>
    </rPh>
    <rPh sb="4" eb="5">
      <t>ネン</t>
    </rPh>
    <rPh sb="5" eb="6">
      <t>ド</t>
    </rPh>
    <phoneticPr fontId="2"/>
  </si>
  <si>
    <t>和田団地</t>
    <rPh sb="0" eb="2">
      <t>ワダ</t>
    </rPh>
    <rPh sb="2" eb="4">
      <t>ダンチ</t>
    </rPh>
    <phoneticPr fontId="2"/>
  </si>
  <si>
    <t>総　　数</t>
    <rPh sb="0" eb="4">
      <t>ソウスウ</t>
    </rPh>
    <phoneticPr fontId="2"/>
  </si>
  <si>
    <t>北野幼稚園</t>
    <rPh sb="0" eb="2">
      <t>キタノ</t>
    </rPh>
    <rPh sb="2" eb="5">
      <t>ヨウチエン</t>
    </rPh>
    <phoneticPr fontId="2"/>
  </si>
  <si>
    <t>本務教員数（人）</t>
    <rPh sb="0" eb="2">
      <t>ホンム</t>
    </rPh>
    <rPh sb="2" eb="4">
      <t>キョウイン</t>
    </rPh>
    <rPh sb="4" eb="5">
      <t>スウ</t>
    </rPh>
    <rPh sb="6" eb="7">
      <t>ヒト</t>
    </rPh>
    <phoneticPr fontId="2"/>
  </si>
  <si>
    <t>北野小学校</t>
    <rPh sb="0" eb="2">
      <t>キタノ</t>
    </rPh>
    <rPh sb="2" eb="5">
      <t>ショウガッコウ</t>
    </rPh>
    <phoneticPr fontId="2"/>
  </si>
  <si>
    <t>紙本著色永原筑前守重頼側室像</t>
    <rPh sb="0" eb="1">
      <t>カミ</t>
    </rPh>
    <rPh sb="1" eb="2">
      <t>ホン</t>
    </rPh>
    <rPh sb="2" eb="3">
      <t>チョ</t>
    </rPh>
    <rPh sb="3" eb="4">
      <t>イロ</t>
    </rPh>
    <rPh sb="4" eb="6">
      <t>ナガハラ</t>
    </rPh>
    <rPh sb="6" eb="8">
      <t>チクゼン</t>
    </rPh>
    <rPh sb="8" eb="9">
      <t>マモル</t>
    </rPh>
    <rPh sb="9" eb="10">
      <t>シゲ</t>
    </rPh>
    <rPh sb="10" eb="11">
      <t>イライ</t>
    </rPh>
    <rPh sb="11" eb="13">
      <t>ソクシツ</t>
    </rPh>
    <rPh sb="13" eb="14">
      <t>ゾウ</t>
    </rPh>
    <phoneticPr fontId="2"/>
  </si>
  <si>
    <t>紙本金地著色名所図</t>
    <rPh sb="0" eb="1">
      <t>カミ</t>
    </rPh>
    <rPh sb="1" eb="2">
      <t>ホン</t>
    </rPh>
    <rPh sb="2" eb="3">
      <t>キン</t>
    </rPh>
    <rPh sb="3" eb="4">
      <t>ジ</t>
    </rPh>
    <rPh sb="4" eb="5">
      <t>チョ</t>
    </rPh>
    <rPh sb="5" eb="6">
      <t>イロ</t>
    </rPh>
    <rPh sb="6" eb="8">
      <t>メイショ</t>
    </rPh>
    <rPh sb="8" eb="9">
      <t>ズ</t>
    </rPh>
    <phoneticPr fontId="2"/>
  </si>
  <si>
    <t>平成10年 9月29日</t>
    <rPh sb="0" eb="2">
      <t>ヘイセイ</t>
    </rPh>
    <rPh sb="4" eb="5">
      <t>ネン</t>
    </rPh>
    <rPh sb="7" eb="8">
      <t>ガツ</t>
    </rPh>
    <rPh sb="10" eb="11">
      <t>ニチ</t>
    </rPh>
    <phoneticPr fontId="2"/>
  </si>
  <si>
    <t>絹本著色方便法身尊像</t>
    <rPh sb="0" eb="1">
      <t>キヌ</t>
    </rPh>
    <rPh sb="1" eb="2">
      <t>ホン</t>
    </rPh>
    <rPh sb="2" eb="3">
      <t>チョ</t>
    </rPh>
    <rPh sb="3" eb="4">
      <t>イロ</t>
    </rPh>
    <rPh sb="4" eb="6">
      <t>ホウベン</t>
    </rPh>
    <rPh sb="6" eb="7">
      <t>ホウホウ</t>
    </rPh>
    <rPh sb="7" eb="8">
      <t>ミ</t>
    </rPh>
    <rPh sb="8" eb="9">
      <t>ソン</t>
    </rPh>
    <rPh sb="9" eb="10">
      <t>ゾウ</t>
    </rPh>
    <phoneticPr fontId="2"/>
  </si>
  <si>
    <t>工芸品</t>
    <rPh sb="0" eb="1">
      <t>コウ</t>
    </rPh>
    <rPh sb="1" eb="2">
      <t>ゲイ</t>
    </rPh>
    <rPh sb="2" eb="3">
      <t>シナ</t>
    </rPh>
    <phoneticPr fontId="2"/>
  </si>
  <si>
    <t>昭和32年 8月26日</t>
    <rPh sb="0" eb="2">
      <t>ショウワ</t>
    </rPh>
    <rPh sb="4" eb="5">
      <t>ネン</t>
    </rPh>
    <rPh sb="7" eb="8">
      <t>ガツ</t>
    </rPh>
    <rPh sb="10" eb="11">
      <t>ニチ</t>
    </rPh>
    <phoneticPr fontId="2"/>
  </si>
  <si>
    <t>木造相撲人形(力士2、行司1)</t>
    <rPh sb="0" eb="2">
      <t>モクゾウ</t>
    </rPh>
    <rPh sb="2" eb="4">
      <t>スモウ</t>
    </rPh>
    <rPh sb="4" eb="6">
      <t>ニンギョウ</t>
    </rPh>
    <rPh sb="7" eb="9">
      <t>リキシ</t>
    </rPh>
    <rPh sb="11" eb="13">
      <t>ギョウジ</t>
    </rPh>
    <phoneticPr fontId="2"/>
  </si>
  <si>
    <t>　</t>
    <phoneticPr fontId="2"/>
  </si>
  <si>
    <t>書　跡</t>
    <rPh sb="0" eb="1">
      <t>ショセキ</t>
    </rPh>
    <rPh sb="2" eb="3">
      <t>アト</t>
    </rPh>
    <phoneticPr fontId="2"/>
  </si>
  <si>
    <t>年間平均一般被保険者数</t>
    <rPh sb="0" eb="2">
      <t>ネンカン</t>
    </rPh>
    <rPh sb="2" eb="4">
      <t>ヘイキン</t>
    </rPh>
    <rPh sb="4" eb="6">
      <t>イッパン</t>
    </rPh>
    <rPh sb="6" eb="7">
      <t>ヒ</t>
    </rPh>
    <rPh sb="7" eb="10">
      <t>ホケンシャ</t>
    </rPh>
    <rPh sb="10" eb="11">
      <t>スウ</t>
    </rPh>
    <phoneticPr fontId="2"/>
  </si>
  <si>
    <t>年間平均退職被保険者等数</t>
    <rPh sb="0" eb="2">
      <t>ネンカン</t>
    </rPh>
    <rPh sb="2" eb="4">
      <t>ヘイキン</t>
    </rPh>
    <rPh sb="4" eb="6">
      <t>タイショク</t>
    </rPh>
    <rPh sb="6" eb="7">
      <t>ヒ</t>
    </rPh>
    <rPh sb="7" eb="10">
      <t>ホケンシャ</t>
    </rPh>
    <rPh sb="10" eb="11">
      <t>トウ</t>
    </rPh>
    <rPh sb="11" eb="12">
      <t>スウ</t>
    </rPh>
    <phoneticPr fontId="2"/>
  </si>
  <si>
    <t>(人)</t>
  </si>
  <si>
    <t>桃山</t>
    <rPh sb="0" eb="2">
      <t>モモヤマ</t>
    </rPh>
    <phoneticPr fontId="2"/>
  </si>
  <si>
    <t>悲願寺</t>
    <rPh sb="0" eb="1">
      <t>カナ</t>
    </rPh>
    <rPh sb="1" eb="2">
      <t>ネガイ</t>
    </rPh>
    <rPh sb="2" eb="3">
      <t>ジ</t>
    </rPh>
    <phoneticPr fontId="2"/>
  </si>
  <si>
    <t>大般若経(宋版)</t>
    <rPh sb="0" eb="1">
      <t>ダイ</t>
    </rPh>
    <rPh sb="1" eb="4">
      <t>ハンニャキョウ</t>
    </rPh>
    <rPh sb="5" eb="6">
      <t>ソウ</t>
    </rPh>
    <rPh sb="6" eb="7">
      <t>ハン</t>
    </rPh>
    <phoneticPr fontId="2"/>
  </si>
  <si>
    <t>要介護4</t>
    <rPh sb="0" eb="1">
      <t>ヨウ</t>
    </rPh>
    <rPh sb="1" eb="3">
      <t>カイゴ</t>
    </rPh>
    <phoneticPr fontId="2"/>
  </si>
  <si>
    <t>要介護5</t>
    <rPh sb="0" eb="1">
      <t>ヨウ</t>
    </rPh>
    <rPh sb="1" eb="3">
      <t>カイゴ</t>
    </rPh>
    <phoneticPr fontId="2"/>
  </si>
  <si>
    <t>野　田</t>
    <rPh sb="0" eb="3">
      <t>ノダ</t>
    </rPh>
    <phoneticPr fontId="2"/>
  </si>
  <si>
    <t>五　条</t>
    <rPh sb="0" eb="3">
      <t>ゴジョウ</t>
    </rPh>
    <phoneticPr fontId="2"/>
  </si>
  <si>
    <t>安　治</t>
    <rPh sb="0" eb="3">
      <t>アワジ</t>
    </rPh>
    <phoneticPr fontId="2"/>
  </si>
  <si>
    <t>須　原</t>
    <rPh sb="0" eb="3">
      <t>スハラ</t>
    </rPh>
    <phoneticPr fontId="2"/>
  </si>
  <si>
    <t>下　堤</t>
    <rPh sb="0" eb="3">
      <t>シモツツミ</t>
    </rPh>
    <phoneticPr fontId="2"/>
  </si>
  <si>
    <t>井　口</t>
    <rPh sb="0" eb="3">
      <t>イノクチ</t>
    </rPh>
    <phoneticPr fontId="2"/>
  </si>
  <si>
    <t>六　条</t>
    <rPh sb="0" eb="3">
      <t>ロクジョウ</t>
    </rPh>
    <phoneticPr fontId="2"/>
  </si>
  <si>
    <t>吉　川</t>
    <rPh sb="0" eb="3">
      <t>ヨシカワ</t>
    </rPh>
    <phoneticPr fontId="2"/>
  </si>
  <si>
    <t>菖　蒲</t>
    <rPh sb="0" eb="3">
      <t>アヤメ</t>
    </rPh>
    <phoneticPr fontId="2"/>
  </si>
  <si>
    <t>錦の里</t>
    <rPh sb="0" eb="1">
      <t>ニシキ</t>
    </rPh>
    <rPh sb="2" eb="3">
      <t>サト</t>
    </rPh>
    <phoneticPr fontId="2"/>
  </si>
  <si>
    <t>【人口】</t>
    <rPh sb="1" eb="3">
      <t>ジンコウ</t>
    </rPh>
    <phoneticPr fontId="2"/>
  </si>
  <si>
    <t>田</t>
    <rPh sb="0" eb="1">
      <t>タ</t>
    </rPh>
    <phoneticPr fontId="2"/>
  </si>
  <si>
    <t>畑</t>
    <rPh sb="0" eb="1">
      <t>ハタ</t>
    </rPh>
    <phoneticPr fontId="2"/>
  </si>
  <si>
    <t>雑種地</t>
    <rPh sb="0" eb="2">
      <t>ザッシュ</t>
    </rPh>
    <rPh sb="2" eb="3">
      <t>チ</t>
    </rPh>
    <phoneticPr fontId="2"/>
  </si>
  <si>
    <t>総　　　数</t>
    <rPh sb="0" eb="5">
      <t>ソウスウ</t>
    </rPh>
    <phoneticPr fontId="2"/>
  </si>
  <si>
    <t>平成８年</t>
    <rPh sb="0" eb="2">
      <t>ヘイセイ</t>
    </rPh>
    <rPh sb="3" eb="4">
      <t>ネン</t>
    </rPh>
    <phoneticPr fontId="2"/>
  </si>
  <si>
    <t>農林水産業</t>
    <rPh sb="0" eb="2">
      <t>ノウリン</t>
    </rPh>
    <rPh sb="2" eb="5">
      <t>スイサンギョウ</t>
    </rPh>
    <phoneticPr fontId="2"/>
  </si>
  <si>
    <t>非農林水産業</t>
    <rPh sb="0" eb="1">
      <t>ヒ</t>
    </rPh>
    <rPh sb="1" eb="3">
      <t>ノウリン</t>
    </rPh>
    <rPh sb="3" eb="6">
      <t>スイサンギョウ</t>
    </rPh>
    <phoneticPr fontId="2"/>
  </si>
  <si>
    <t>国籍別</t>
    <rPh sb="0" eb="2">
      <t>コクセキ</t>
    </rPh>
    <rPh sb="2" eb="3">
      <t>ベツ</t>
    </rPh>
    <phoneticPr fontId="2"/>
  </si>
  <si>
    <t>中国</t>
    <rPh sb="0" eb="2">
      <t>チュウゴク</t>
    </rPh>
    <phoneticPr fontId="2"/>
  </si>
  <si>
    <t>韓国・朝鮮</t>
    <rPh sb="0" eb="2">
      <t>カンコク</t>
    </rPh>
    <rPh sb="3" eb="5">
      <t>チョウセン</t>
    </rPh>
    <phoneticPr fontId="2"/>
  </si>
  <si>
    <t>雨雪</t>
    <rPh sb="0" eb="1">
      <t>アメ</t>
    </rPh>
    <rPh sb="1" eb="2">
      <t>ユキ</t>
    </rPh>
    <phoneticPr fontId="2"/>
  </si>
  <si>
    <t>　　その他の都道府県</t>
    <rPh sb="4" eb="5">
      <t>タ</t>
    </rPh>
    <rPh sb="6" eb="10">
      <t>トドウフケン</t>
    </rPh>
    <phoneticPr fontId="2"/>
  </si>
  <si>
    <t>６１．身体障害者手帳交付状況</t>
    <rPh sb="3" eb="5">
      <t>シンタイ</t>
    </rPh>
    <rPh sb="5" eb="8">
      <t>ショウガイシャ</t>
    </rPh>
    <rPh sb="8" eb="10">
      <t>テチョウ</t>
    </rPh>
    <rPh sb="10" eb="12">
      <t>コウフ</t>
    </rPh>
    <rPh sb="12" eb="14">
      <t>ジョウキョウ</t>
    </rPh>
    <phoneticPr fontId="2"/>
  </si>
  <si>
    <t>６２．介護保険加入者および認定状況</t>
    <rPh sb="3" eb="5">
      <t>カイゴ</t>
    </rPh>
    <rPh sb="5" eb="7">
      <t>ホケン</t>
    </rPh>
    <rPh sb="7" eb="10">
      <t>カニュウシャ</t>
    </rPh>
    <rPh sb="13" eb="15">
      <t>ニンテイ</t>
    </rPh>
    <rPh sb="15" eb="17">
      <t>ジョウキョウ</t>
    </rPh>
    <phoneticPr fontId="2"/>
  </si>
  <si>
    <t>６３．国民年金加入者数</t>
    <rPh sb="3" eb="5">
      <t>コクミン</t>
    </rPh>
    <rPh sb="5" eb="7">
      <t>ネンキン</t>
    </rPh>
    <rPh sb="7" eb="10">
      <t>カニュウシャ</t>
    </rPh>
    <rPh sb="10" eb="11">
      <t>スウ</t>
    </rPh>
    <phoneticPr fontId="2"/>
  </si>
  <si>
    <t>６４．国民年金受給者数</t>
    <rPh sb="3" eb="5">
      <t>コクミン</t>
    </rPh>
    <rPh sb="5" eb="7">
      <t>ネンキン</t>
    </rPh>
    <rPh sb="7" eb="10">
      <t>ジュキュウシャ</t>
    </rPh>
    <rPh sb="10" eb="11">
      <t>スウ</t>
    </rPh>
    <phoneticPr fontId="2"/>
  </si>
  <si>
    <t>６５．幼稚園別の就園状況</t>
    <rPh sb="3" eb="6">
      <t>ヨウチエン</t>
    </rPh>
    <rPh sb="6" eb="7">
      <t>ベツ</t>
    </rPh>
    <rPh sb="8" eb="9">
      <t>ジュ</t>
    </rPh>
    <rPh sb="9" eb="10">
      <t>エン</t>
    </rPh>
    <rPh sb="10" eb="12">
      <t>ジョウキョウ</t>
    </rPh>
    <phoneticPr fontId="2"/>
  </si>
  <si>
    <t>大　豆</t>
    <rPh sb="0" eb="3">
      <t>ダイズ</t>
    </rPh>
    <phoneticPr fontId="2"/>
  </si>
  <si>
    <t>区　　　分</t>
    <rPh sb="0" eb="5">
      <t>クブン</t>
    </rPh>
    <phoneticPr fontId="2"/>
  </si>
  <si>
    <t>件　数</t>
    <rPh sb="0" eb="3">
      <t>ケンスウ</t>
    </rPh>
    <phoneticPr fontId="2"/>
  </si>
  <si>
    <t>総　　　　　　　数</t>
    <rPh sb="0" eb="9">
      <t>ソウスウ</t>
    </rPh>
    <phoneticPr fontId="2"/>
  </si>
  <si>
    <t>公共用地　</t>
    <rPh sb="0" eb="2">
      <t>コウキョウ</t>
    </rPh>
    <rPh sb="2" eb="3">
      <t>ヨウチ</t>
    </rPh>
    <rPh sb="3" eb="4">
      <t>チ</t>
    </rPh>
    <phoneticPr fontId="2"/>
  </si>
  <si>
    <t>利子割交付金</t>
    <rPh sb="0" eb="2">
      <t>リシ</t>
    </rPh>
    <rPh sb="2" eb="3">
      <t>ワ</t>
    </rPh>
    <rPh sb="3" eb="6">
      <t>コウフキン</t>
    </rPh>
    <phoneticPr fontId="2"/>
  </si>
  <si>
    <t>地方消費税交付金</t>
    <rPh sb="0" eb="2">
      <t>チホウ</t>
    </rPh>
    <rPh sb="2" eb="5">
      <t>ショウヒゼイ</t>
    </rPh>
    <rPh sb="5" eb="7">
      <t>コウフ</t>
    </rPh>
    <rPh sb="7" eb="8">
      <t>キン</t>
    </rPh>
    <phoneticPr fontId="2"/>
  </si>
  <si>
    <t>官公庁・
学校・
試験場</t>
    <rPh sb="0" eb="3">
      <t>カンコウチョウ</t>
    </rPh>
    <rPh sb="5" eb="7">
      <t>ガッコウ</t>
    </rPh>
    <rPh sb="9" eb="12">
      <t>シケンジョウ</t>
    </rPh>
    <phoneticPr fontId="2"/>
  </si>
  <si>
    <t>網漁業</t>
    <rPh sb="0" eb="1">
      <t>アミ</t>
    </rPh>
    <rPh sb="1" eb="3">
      <t>ギョギョウ</t>
    </rPh>
    <phoneticPr fontId="2"/>
  </si>
  <si>
    <t>その他の漁業</t>
    <rPh sb="0" eb="3">
      <t>ソノタ</t>
    </rPh>
    <rPh sb="4" eb="6">
      <t>ギョギョウ</t>
    </rPh>
    <phoneticPr fontId="2"/>
  </si>
  <si>
    <t>養　殖</t>
    <rPh sb="0" eb="3">
      <t>ヨウショク</t>
    </rPh>
    <phoneticPr fontId="2"/>
  </si>
  <si>
    <t>従　事　者　数</t>
    <rPh sb="0" eb="5">
      <t>ジュウジシャ</t>
    </rPh>
    <rPh sb="6" eb="7">
      <t>スウ</t>
    </rPh>
    <phoneticPr fontId="2"/>
  </si>
  <si>
    <t>昭和55年度</t>
    <rPh sb="0" eb="2">
      <t>ショウワ</t>
    </rPh>
    <rPh sb="4" eb="5">
      <t>ネン</t>
    </rPh>
    <rPh sb="5" eb="6">
      <t>ド</t>
    </rPh>
    <phoneticPr fontId="2"/>
  </si>
  <si>
    <t>昭和57年度</t>
    <rPh sb="0" eb="2">
      <t>ショウワ</t>
    </rPh>
    <rPh sb="4" eb="6">
      <t>ネンド</t>
    </rPh>
    <phoneticPr fontId="2"/>
  </si>
  <si>
    <t xml:space="preserve">防災センター開設。  </t>
  </si>
  <si>
    <t>樹園地</t>
    <rPh sb="0" eb="1">
      <t>ジュ</t>
    </rPh>
    <rPh sb="1" eb="2">
      <t>エン</t>
    </rPh>
    <rPh sb="2" eb="3">
      <t>チ</t>
    </rPh>
    <phoneticPr fontId="2"/>
  </si>
  <si>
    <t>小　豆</t>
    <rPh sb="0" eb="1">
      <t>ショウ</t>
    </rPh>
    <rPh sb="2" eb="3">
      <t>マメ</t>
    </rPh>
    <phoneticPr fontId="2"/>
  </si>
  <si>
    <t>水　稲</t>
    <rPh sb="0" eb="3">
      <t>スイトウ</t>
    </rPh>
    <phoneticPr fontId="2"/>
  </si>
  <si>
    <t>小　麦</t>
    <rPh sb="0" eb="3">
      <t>コムギ</t>
    </rPh>
    <phoneticPr fontId="2"/>
  </si>
  <si>
    <t>精神障がい者共同作業所による喫茶「ひだまり」が野洲健康福祉センター</t>
    <rPh sb="0" eb="2">
      <t>セイシン</t>
    </rPh>
    <rPh sb="2" eb="3">
      <t>ショウ</t>
    </rPh>
    <rPh sb="5" eb="6">
      <t>シャ</t>
    </rPh>
    <rPh sb="6" eb="8">
      <t>キョウドウ</t>
    </rPh>
    <rPh sb="8" eb="10">
      <t>サギョウ</t>
    </rPh>
    <rPh sb="10" eb="11">
      <t>ジョ</t>
    </rPh>
    <rPh sb="14" eb="16">
      <t>キッサ</t>
    </rPh>
    <rPh sb="23" eb="27">
      <t>ヤスケンコウ</t>
    </rPh>
    <rPh sb="27" eb="29">
      <t>フクシ</t>
    </rPh>
    <phoneticPr fontId="2"/>
  </si>
  <si>
    <t>にオープン。</t>
    <phoneticPr fontId="2"/>
  </si>
  <si>
    <t>木造薬師如来坐像</t>
    <rPh sb="0" eb="2">
      <t>モクゾウ</t>
    </rPh>
    <rPh sb="2" eb="4">
      <t>ヤクシ</t>
    </rPh>
    <rPh sb="4" eb="6">
      <t>ニョライ</t>
    </rPh>
    <rPh sb="6" eb="8">
      <t>ザゾウ</t>
    </rPh>
    <phoneticPr fontId="2"/>
  </si>
  <si>
    <t>1軀</t>
    <rPh sb="1" eb="2">
      <t>カラダ</t>
    </rPh>
    <phoneticPr fontId="2"/>
  </si>
  <si>
    <t>平安</t>
    <rPh sb="0" eb="2">
      <t>ヘイアン</t>
    </rPh>
    <phoneticPr fontId="2"/>
  </si>
  <si>
    <t>観音寺</t>
    <rPh sb="0" eb="2">
      <t>カンノン</t>
    </rPh>
    <rPh sb="2" eb="3">
      <t>ジ</t>
    </rPh>
    <phoneticPr fontId="2"/>
  </si>
  <si>
    <t>木造阿弥陀如来坐像</t>
    <rPh sb="0" eb="2">
      <t>モクゾウ</t>
    </rPh>
    <rPh sb="2" eb="5">
      <t>アミダブツ</t>
    </rPh>
    <rPh sb="5" eb="7">
      <t>ニョライ</t>
    </rPh>
    <rPh sb="7" eb="9">
      <t>ザゾウ</t>
    </rPh>
    <phoneticPr fontId="2"/>
  </si>
  <si>
    <t>一級河川新川への合流点</t>
    <rPh sb="0" eb="2">
      <t>イッキュウ</t>
    </rPh>
    <rPh sb="2" eb="4">
      <t>カセン</t>
    </rPh>
    <rPh sb="4" eb="6">
      <t>シンカワ</t>
    </rPh>
    <rPh sb="8" eb="11">
      <t>ゴウリュウテン</t>
    </rPh>
    <phoneticPr fontId="2"/>
  </si>
  <si>
    <t>流路延長</t>
    <rPh sb="0" eb="2">
      <t>リュウロ</t>
    </rPh>
    <rPh sb="2" eb="4">
      <t>エンチョウ</t>
    </rPh>
    <phoneticPr fontId="2"/>
  </si>
  <si>
    <t>上流端</t>
    <rPh sb="0" eb="2">
      <t>ジョウリュウ</t>
    </rPh>
    <rPh sb="2" eb="3">
      <t>ハ</t>
    </rPh>
    <phoneticPr fontId="2"/>
  </si>
  <si>
    <t>　　福井県</t>
    <rPh sb="2" eb="5">
      <t>フクイケン</t>
    </rPh>
    <phoneticPr fontId="2"/>
  </si>
  <si>
    <t>-</t>
    <phoneticPr fontId="2"/>
  </si>
  <si>
    <t>自動車取得税交付金</t>
    <rPh sb="0" eb="3">
      <t>ジドウシャ</t>
    </rPh>
    <rPh sb="3" eb="6">
      <t>シュトクゼイ</t>
    </rPh>
    <rPh sb="6" eb="9">
      <t>コウフキン</t>
    </rPh>
    <phoneticPr fontId="2"/>
  </si>
  <si>
    <t>地方特例交付金</t>
    <rPh sb="0" eb="2">
      <t>チホウ</t>
    </rPh>
    <rPh sb="2" eb="3">
      <t>トクベツ</t>
    </rPh>
    <rPh sb="3" eb="4">
      <t>レイ</t>
    </rPh>
    <rPh sb="4" eb="6">
      <t>コウフゼイ</t>
    </rPh>
    <rPh sb="6" eb="7">
      <t>キン</t>
    </rPh>
    <phoneticPr fontId="2"/>
  </si>
  <si>
    <t>地方交付税</t>
    <rPh sb="0" eb="2">
      <t>チホウ</t>
    </rPh>
    <rPh sb="2" eb="5">
      <t>コウフゼイ</t>
    </rPh>
    <phoneticPr fontId="2"/>
  </si>
  <si>
    <t>交通安全対策交付金</t>
    <rPh sb="0" eb="2">
      <t>コウツウ</t>
    </rPh>
    <rPh sb="2" eb="4">
      <t>アンゼン</t>
    </rPh>
    <rPh sb="4" eb="6">
      <t>タイサク</t>
    </rPh>
    <rPh sb="6" eb="9">
      <t>コウフキン</t>
    </rPh>
    <phoneticPr fontId="2"/>
  </si>
  <si>
    <t>(小計)</t>
    <rPh sb="1" eb="3">
      <t>ショウケイ</t>
    </rPh>
    <phoneticPr fontId="2"/>
  </si>
  <si>
    <t>産業別</t>
    <rPh sb="0" eb="3">
      <t>サンギョウベツ</t>
    </rPh>
    <phoneticPr fontId="2"/>
  </si>
  <si>
    <t>各　種　商　品</t>
    <rPh sb="0" eb="3">
      <t>カクシュ</t>
    </rPh>
    <rPh sb="4" eb="7">
      <t>ショウヒン</t>
    </rPh>
    <phoneticPr fontId="2"/>
  </si>
  <si>
    <t>織物・衣服・身の回品</t>
    <rPh sb="0" eb="2">
      <t>オリモノ</t>
    </rPh>
    <rPh sb="3" eb="5">
      <t>イフク</t>
    </rPh>
    <rPh sb="6" eb="9">
      <t>ミノマワ</t>
    </rPh>
    <rPh sb="9" eb="10">
      <t>ヒン</t>
    </rPh>
    <phoneticPr fontId="2"/>
  </si>
  <si>
    <t>飲　食　料　品</t>
    <rPh sb="0" eb="3">
      <t>インショク</t>
    </rPh>
    <rPh sb="4" eb="5">
      <t>リョウ</t>
    </rPh>
    <rPh sb="6" eb="7">
      <t>ヒン</t>
    </rPh>
    <phoneticPr fontId="2"/>
  </si>
  <si>
    <t>　</t>
    <phoneticPr fontId="2"/>
  </si>
  <si>
    <t>　</t>
    <phoneticPr fontId="2"/>
  </si>
  <si>
    <t>　</t>
    <phoneticPr fontId="2"/>
  </si>
  <si>
    <t>　</t>
    <phoneticPr fontId="2"/>
  </si>
  <si>
    <t>農地の権利移動
　　　　　　　(第3条第1項)</t>
    <rPh sb="0" eb="2">
      <t>ノウチ</t>
    </rPh>
    <rPh sb="3" eb="5">
      <t>ケンリ</t>
    </rPh>
    <rPh sb="5" eb="7">
      <t>イドウ</t>
    </rPh>
    <rPh sb="16" eb="17">
      <t>ダイ</t>
    </rPh>
    <rPh sb="18" eb="19">
      <t>ジョウ</t>
    </rPh>
    <rPh sb="19" eb="20">
      <t>ダイ</t>
    </rPh>
    <rPh sb="21" eb="22">
      <t>コウ</t>
    </rPh>
    <phoneticPr fontId="2"/>
  </si>
  <si>
    <t>(平成22)年</t>
    <rPh sb="1" eb="3">
      <t>へいせい</t>
    </rPh>
    <rPh sb="6" eb="7">
      <t>ねん</t>
    </rPh>
    <phoneticPr fontId="2" type="Hiragana" alignment="distributed"/>
  </si>
  <si>
    <t>野洲市ものづくり経営交流センター開設。</t>
    <rPh sb="8" eb="10">
      <t>けいえい</t>
    </rPh>
    <rPh sb="10" eb="12">
      <t>こうりゅう</t>
    </rPh>
    <rPh sb="16" eb="18">
      <t>かいせつ</t>
    </rPh>
    <phoneticPr fontId="2" type="Hiragana" alignment="distributed"/>
  </si>
  <si>
    <t>平成 9年度</t>
    <rPh sb="0" eb="2">
      <t>ヘイセイ</t>
    </rPh>
    <rPh sb="4" eb="6">
      <t>ネンド</t>
    </rPh>
    <phoneticPr fontId="2"/>
  </si>
  <si>
    <t>平成12年度</t>
    <rPh sb="0" eb="2">
      <t>ヘイセイ</t>
    </rPh>
    <rPh sb="4" eb="6">
      <t>ネンド</t>
    </rPh>
    <phoneticPr fontId="2"/>
  </si>
  <si>
    <t>昭和29年度</t>
    <rPh sb="0" eb="2">
      <t>ショウワ</t>
    </rPh>
    <rPh sb="4" eb="6">
      <t>ネンド</t>
    </rPh>
    <phoneticPr fontId="2"/>
  </si>
  <si>
    <t>初代野洲市長選挙執行。</t>
    <rPh sb="0" eb="2">
      <t>ショダイ</t>
    </rPh>
    <rPh sb="2" eb="3">
      <t>ヤ</t>
    </rPh>
    <rPh sb="3" eb="4">
      <t>ス</t>
    </rPh>
    <rPh sb="4" eb="5">
      <t>シ</t>
    </rPh>
    <rPh sb="5" eb="6">
      <t>チョウ</t>
    </rPh>
    <rPh sb="6" eb="8">
      <t>センキョ</t>
    </rPh>
    <rPh sb="8" eb="10">
      <t>シッコウ</t>
    </rPh>
    <phoneticPr fontId="2"/>
  </si>
  <si>
    <t>野洲市誕生記念式典開催。</t>
  </si>
  <si>
    <t>(平成17)年</t>
    <rPh sb="1" eb="3">
      <t>ヘイセイ</t>
    </rPh>
    <rPh sb="6" eb="7">
      <t>ネン</t>
    </rPh>
    <phoneticPr fontId="2"/>
  </si>
  <si>
    <t>平成22年</t>
    <rPh sb="0" eb="2">
      <t>ヘイセイ</t>
    </rPh>
    <rPh sb="4" eb="5">
      <t>ネン</t>
    </rPh>
    <phoneticPr fontId="2"/>
  </si>
  <si>
    <t>(注)各年9月30日現在</t>
    <rPh sb="1" eb="2">
      <t>チュウ</t>
    </rPh>
    <rPh sb="3" eb="5">
      <t>カクネン</t>
    </rPh>
    <rPh sb="6" eb="7">
      <t>ガツ</t>
    </rPh>
    <rPh sb="9" eb="10">
      <t>ニチ</t>
    </rPh>
    <rPh sb="10" eb="12">
      <t>ゲンザイ</t>
    </rPh>
    <phoneticPr fontId="2"/>
  </si>
  <si>
    <t>中主中学校３年木村茜さんが全日本中学校陸上競技選手権大会、国民体育</t>
    <rPh sb="0" eb="2">
      <t>チュウズ</t>
    </rPh>
    <rPh sb="2" eb="5">
      <t>チュウガッコウ</t>
    </rPh>
    <rPh sb="6" eb="7">
      <t>ネン</t>
    </rPh>
    <rPh sb="7" eb="9">
      <t>キムラ</t>
    </rPh>
    <rPh sb="9" eb="10">
      <t>アカネ</t>
    </rPh>
    <rPh sb="13" eb="16">
      <t>ゼンニッポン</t>
    </rPh>
    <rPh sb="16" eb="19">
      <t>チュウガッコウ</t>
    </rPh>
    <rPh sb="19" eb="21">
      <t>リクジョウ</t>
    </rPh>
    <rPh sb="21" eb="23">
      <t>キョウギ</t>
    </rPh>
    <rPh sb="23" eb="26">
      <t>センシュケン</t>
    </rPh>
    <rPh sb="26" eb="28">
      <t>タイカイ</t>
    </rPh>
    <rPh sb="29" eb="31">
      <t>コクミン</t>
    </rPh>
    <rPh sb="31" eb="33">
      <t>タイイク</t>
    </rPh>
    <phoneticPr fontId="2"/>
  </si>
  <si>
    <t>大会、ジュニアオリンピック陸上競技大会で優勝。</t>
    <rPh sb="0" eb="2">
      <t>タイカイ</t>
    </rPh>
    <rPh sb="13" eb="15">
      <t>リクジョウ</t>
    </rPh>
    <rPh sb="15" eb="17">
      <t>キョウギ</t>
    </rPh>
    <rPh sb="17" eb="19">
      <t>タイカイ</t>
    </rPh>
    <rPh sb="20" eb="22">
      <t>ユウショウ</t>
    </rPh>
    <phoneticPr fontId="2"/>
  </si>
  <si>
    <t xml:space="preserve">事業所数
</t>
    <rPh sb="0" eb="3">
      <t>ジギョウショ</t>
    </rPh>
    <rPh sb="3" eb="4">
      <t>スウ</t>
    </rPh>
    <phoneticPr fontId="2"/>
  </si>
  <si>
    <t>飲食料品</t>
    <rPh sb="0" eb="2">
      <t>インショク</t>
    </rPh>
    <rPh sb="2" eb="3">
      <t>リョウ</t>
    </rPh>
    <rPh sb="3" eb="4">
      <t>ヒン</t>
    </rPh>
    <phoneticPr fontId="2"/>
  </si>
  <si>
    <t>２０．転出入地別移動状況</t>
    <rPh sb="3" eb="5">
      <t>テンシュツ</t>
    </rPh>
    <rPh sb="5" eb="6">
      <t>ニュウ</t>
    </rPh>
    <rPh sb="6" eb="7">
      <t>チ</t>
    </rPh>
    <rPh sb="7" eb="8">
      <t>ベツ</t>
    </rPh>
    <rPh sb="8" eb="10">
      <t>イドウ</t>
    </rPh>
    <rPh sb="10" eb="12">
      <t>ジョウキョウ</t>
    </rPh>
    <phoneticPr fontId="2"/>
  </si>
  <si>
    <t>転入</t>
    <rPh sb="0" eb="2">
      <t>テンニュウ</t>
    </rPh>
    <phoneticPr fontId="2"/>
  </si>
  <si>
    <t>大津市</t>
    <rPh sb="0" eb="3">
      <t>オオツシ</t>
    </rPh>
    <phoneticPr fontId="2"/>
  </si>
  <si>
    <t>彦根市</t>
    <rPh sb="0" eb="3">
      <t>ヒコネシ</t>
    </rPh>
    <phoneticPr fontId="2"/>
  </si>
  <si>
    <t>長浜市</t>
    <rPh sb="0" eb="3">
      <t>ナガハマシ</t>
    </rPh>
    <phoneticPr fontId="2"/>
  </si>
  <si>
    <t>木造大日如来坐像</t>
    <rPh sb="0" eb="2">
      <t>モクゾウ</t>
    </rPh>
    <rPh sb="2" eb="3">
      <t>ダイ</t>
    </rPh>
    <rPh sb="3" eb="4">
      <t>ニチ</t>
    </rPh>
    <rPh sb="4" eb="6">
      <t>ニョライ</t>
    </rPh>
    <rPh sb="6" eb="8">
      <t>ザゾウ</t>
    </rPh>
    <phoneticPr fontId="2"/>
  </si>
  <si>
    <t>佛法寺</t>
    <rPh sb="0" eb="1">
      <t>ブツ</t>
    </rPh>
    <rPh sb="1" eb="3">
      <t>ホウジ</t>
    </rPh>
    <phoneticPr fontId="2"/>
  </si>
  <si>
    <t>平成20年</t>
    <rPh sb="0" eb="2">
      <t>ヘイセイ</t>
    </rPh>
    <rPh sb="4" eb="5">
      <t>ネン</t>
    </rPh>
    <phoneticPr fontId="2"/>
  </si>
  <si>
    <t>稲 荷 川</t>
    <rPh sb="0" eb="1">
      <t>イネ</t>
    </rPh>
    <rPh sb="2" eb="3">
      <t>ニ</t>
    </rPh>
    <rPh sb="4" eb="5">
      <t>カワ</t>
    </rPh>
    <phoneticPr fontId="2"/>
  </si>
  <si>
    <t>童 子 川</t>
    <rPh sb="0" eb="1">
      <t>ワラベ</t>
    </rPh>
    <rPh sb="2" eb="3">
      <t>コ</t>
    </rPh>
    <rPh sb="4" eb="5">
      <t>カワ</t>
    </rPh>
    <phoneticPr fontId="2"/>
  </si>
  <si>
    <t>投票者数</t>
    <rPh sb="0" eb="2">
      <t>トウヒョウ</t>
    </rPh>
    <rPh sb="2" eb="3">
      <t>シャ</t>
    </rPh>
    <rPh sb="3" eb="4">
      <t>スウ</t>
    </rPh>
    <phoneticPr fontId="2"/>
  </si>
  <si>
    <t>投票率(％)</t>
    <rPh sb="0" eb="2">
      <t>トウヒョウ</t>
    </rPh>
    <rPh sb="2" eb="3">
      <t>リツ</t>
    </rPh>
    <phoneticPr fontId="2"/>
  </si>
  <si>
    <t>衆議院議員選挙</t>
    <rPh sb="0" eb="3">
      <t>シュウギイン</t>
    </rPh>
    <rPh sb="3" eb="5">
      <t>ギイン</t>
    </rPh>
    <rPh sb="5" eb="7">
      <t>センキョ</t>
    </rPh>
    <phoneticPr fontId="2"/>
  </si>
  <si>
    <t>(※1)</t>
  </si>
  <si>
    <t>あやめの里</t>
    <rPh sb="4" eb="5">
      <t>サト</t>
    </rPh>
    <phoneticPr fontId="2"/>
  </si>
  <si>
    <t>入　町</t>
    <rPh sb="0" eb="1">
      <t>イリ</t>
    </rPh>
    <rPh sb="2" eb="3">
      <t>マチ</t>
    </rPh>
    <phoneticPr fontId="2"/>
  </si>
  <si>
    <t>冨波甲</t>
    <rPh sb="0" eb="1">
      <t>トミ</t>
    </rPh>
    <rPh sb="1" eb="2">
      <t>ナミ</t>
    </rPh>
    <rPh sb="2" eb="3">
      <t>コウ</t>
    </rPh>
    <phoneticPr fontId="2"/>
  </si>
  <si>
    <t>平成25年</t>
  </si>
  <si>
    <t>平成23年</t>
    <phoneticPr fontId="2"/>
  </si>
  <si>
    <t>平成２５年</t>
    <rPh sb="0" eb="2">
      <t>ヘイセイ</t>
    </rPh>
    <rPh sb="4" eb="5">
      <t>ネン</t>
    </rPh>
    <phoneticPr fontId="2"/>
  </si>
  <si>
    <t>基準財政</t>
    <rPh sb="0" eb="2">
      <t>キジュン</t>
    </rPh>
    <rPh sb="2" eb="4">
      <t>ザイセイ</t>
    </rPh>
    <phoneticPr fontId="2"/>
  </si>
  <si>
    <t>配当割交付金</t>
    <rPh sb="0" eb="2">
      <t>ハイトウ</t>
    </rPh>
    <rPh sb="2" eb="3">
      <t>ワリ</t>
    </rPh>
    <rPh sb="3" eb="6">
      <t>コウフキン</t>
    </rPh>
    <phoneticPr fontId="2"/>
  </si>
  <si>
    <t>株式等譲渡所得割交付金</t>
    <rPh sb="0" eb="2">
      <t>カブシキ</t>
    </rPh>
    <rPh sb="2" eb="3">
      <t>トウ</t>
    </rPh>
    <rPh sb="3" eb="5">
      <t>ジョウト</t>
    </rPh>
    <rPh sb="5" eb="7">
      <t>ショトク</t>
    </rPh>
    <rPh sb="7" eb="8">
      <t>ワ</t>
    </rPh>
    <rPh sb="8" eb="11">
      <t>コウフキン</t>
    </rPh>
    <phoneticPr fontId="2"/>
  </si>
  <si>
    <t>-</t>
    <phoneticPr fontId="2"/>
  </si>
  <si>
    <t>２　市税の状況</t>
    <rPh sb="2" eb="3">
      <t>シ</t>
    </rPh>
    <rPh sb="3" eb="4">
      <t>ゼイ</t>
    </rPh>
    <rPh sb="5" eb="7">
      <t>ジョウキョウ</t>
    </rPh>
    <phoneticPr fontId="2"/>
  </si>
  <si>
    <t>３　決算分析指数</t>
    <rPh sb="2" eb="4">
      <t>ケッサン</t>
    </rPh>
    <rPh sb="4" eb="6">
      <t>ブンセキ</t>
    </rPh>
    <rPh sb="6" eb="8">
      <t>シスウ</t>
    </rPh>
    <phoneticPr fontId="2"/>
  </si>
  <si>
    <t>経常収</t>
    <rPh sb="0" eb="2">
      <t>ケイジョウ</t>
    </rPh>
    <rPh sb="2" eb="3">
      <t>シュウ</t>
    </rPh>
    <phoneticPr fontId="2"/>
  </si>
  <si>
    <t>財産収入</t>
    <rPh sb="0" eb="2">
      <t>ザイサン</t>
    </rPh>
    <rPh sb="2" eb="4">
      <t>シュウニュウ</t>
    </rPh>
    <phoneticPr fontId="2"/>
  </si>
  <si>
    <t>寄附金</t>
    <rPh sb="0" eb="3">
      <t>キフキン</t>
    </rPh>
    <phoneticPr fontId="2"/>
  </si>
  <si>
    <t>繰入金</t>
    <rPh sb="0" eb="3">
      <t>クリイレキン</t>
    </rPh>
    <phoneticPr fontId="2"/>
  </si>
  <si>
    <t>繰越金</t>
    <rPh sb="0" eb="3">
      <t>クリコシキン</t>
    </rPh>
    <phoneticPr fontId="2"/>
  </si>
  <si>
    <t>諸収入</t>
    <rPh sb="0" eb="3">
      <t>ショシュウニュウ</t>
    </rPh>
    <phoneticPr fontId="2"/>
  </si>
  <si>
    <t>地方債</t>
    <rPh sb="0" eb="3">
      <t>チホウサイ</t>
    </rPh>
    <phoneticPr fontId="2"/>
  </si>
  <si>
    <t>うち臨時財政対策債</t>
    <rPh sb="2" eb="4">
      <t>リンジ</t>
    </rPh>
    <rPh sb="4" eb="6">
      <t>ザイセイ</t>
    </rPh>
    <rPh sb="6" eb="8">
      <t>タイサク</t>
    </rPh>
    <rPh sb="8" eb="9">
      <t>サイ</t>
    </rPh>
    <phoneticPr fontId="2"/>
  </si>
  <si>
    <t>歳入合計</t>
    <rPh sb="0" eb="2">
      <t>サイニュウ</t>
    </rPh>
    <rPh sb="2" eb="4">
      <t>ゴウケイ</t>
    </rPh>
    <phoneticPr fontId="2"/>
  </si>
  <si>
    <t>人件費</t>
    <rPh sb="0" eb="3">
      <t>ジンケンヒ</t>
    </rPh>
    <phoneticPr fontId="2"/>
  </si>
  <si>
    <t>扶助費</t>
    <rPh sb="0" eb="2">
      <t>フジョ</t>
    </rPh>
    <rPh sb="2" eb="3">
      <t>ヒ</t>
    </rPh>
    <phoneticPr fontId="2"/>
  </si>
  <si>
    <t>公債費</t>
    <rPh sb="0" eb="3">
      <t>コウサイヒ</t>
    </rPh>
    <phoneticPr fontId="2"/>
  </si>
  <si>
    <t>内</t>
    <rPh sb="0" eb="1">
      <t>ウチ</t>
    </rPh>
    <phoneticPr fontId="2"/>
  </si>
  <si>
    <t>元利償還金</t>
    <rPh sb="0" eb="2">
      <t>ガンリ</t>
    </rPh>
    <rPh sb="2" eb="5">
      <t>ショウカンキン</t>
    </rPh>
    <phoneticPr fontId="2"/>
  </si>
  <si>
    <t>訳</t>
    <rPh sb="0" eb="1">
      <t>ワケ</t>
    </rPh>
    <phoneticPr fontId="2"/>
  </si>
  <si>
    <t>実数
　　　(人)</t>
    <rPh sb="0" eb="2">
      <t>ジッスウ</t>
    </rPh>
    <rPh sb="7" eb="8">
      <t>ヒト</t>
    </rPh>
    <phoneticPr fontId="2"/>
  </si>
  <si>
    <t>対前回増減率
　　　(％)</t>
    <rPh sb="0" eb="1">
      <t>タイ</t>
    </rPh>
    <rPh sb="1" eb="2">
      <t>マエ</t>
    </rPh>
    <rPh sb="2" eb="3">
      <t>ゼンカイ</t>
    </rPh>
    <rPh sb="3" eb="6">
      <t>ゾウゲンリツ</t>
    </rPh>
    <phoneticPr fontId="2"/>
  </si>
  <si>
    <t>実数
　　　(万円)</t>
    <rPh sb="0" eb="2">
      <t>ジッスウ</t>
    </rPh>
    <rPh sb="7" eb="9">
      <t>マンエン</t>
    </rPh>
    <phoneticPr fontId="2"/>
  </si>
  <si>
    <t>商店数
　(店)</t>
  </si>
  <si>
    <t>従業者数
　　(人)</t>
    <rPh sb="0" eb="3">
      <t>ジュウギョウシャ</t>
    </rPh>
    <rPh sb="3" eb="4">
      <t>スウ</t>
    </rPh>
    <rPh sb="8" eb="9">
      <t>ニン</t>
    </rPh>
    <phoneticPr fontId="2"/>
  </si>
  <si>
    <t>野洲市長選挙執行。</t>
    <rPh sb="0" eb="1">
      <t>や</t>
    </rPh>
    <rPh sb="1" eb="2">
      <t>す</t>
    </rPh>
    <rPh sb="2" eb="3">
      <t>し</t>
    </rPh>
    <rPh sb="3" eb="4">
      <t>ちょう</t>
    </rPh>
    <rPh sb="4" eb="6">
      <t>せんきょ</t>
    </rPh>
    <rPh sb="6" eb="8">
      <t>しっこう</t>
    </rPh>
    <phoneticPr fontId="2" type="Hiragana" alignment="distributed"/>
  </si>
  <si>
    <t>野洲市消防団が全国消防操法大会ポンプ車の部で６位優良賞。</t>
    <rPh sb="0" eb="2">
      <t>やす</t>
    </rPh>
    <rPh sb="2" eb="3">
      <t>し</t>
    </rPh>
    <rPh sb="3" eb="6">
      <t>しょうぼうだん</t>
    </rPh>
    <rPh sb="7" eb="9">
      <t>ぜんこく</t>
    </rPh>
    <rPh sb="9" eb="11">
      <t>しょうぼう</t>
    </rPh>
    <rPh sb="11" eb="12">
      <t>そう</t>
    </rPh>
    <rPh sb="12" eb="13">
      <t>ほう</t>
    </rPh>
    <rPh sb="13" eb="15">
      <t>たいかい</t>
    </rPh>
    <rPh sb="18" eb="19">
      <t>しゃ</t>
    </rPh>
    <rPh sb="20" eb="21">
      <t>ぶ</t>
    </rPh>
    <rPh sb="23" eb="24">
      <t>い</t>
    </rPh>
    <rPh sb="24" eb="27">
      <t>ゆうりょうしょう</t>
    </rPh>
    <phoneticPr fontId="2" type="Hiragana" alignment="distributed"/>
  </si>
  <si>
    <t>卸　　　　　　　　売　　　　　　　　業</t>
    <rPh sb="0" eb="1">
      <t>オロシ</t>
    </rPh>
    <rPh sb="9" eb="10">
      <t>バイ</t>
    </rPh>
    <rPh sb="18" eb="19">
      <t>ギョウ</t>
    </rPh>
    <phoneticPr fontId="2"/>
  </si>
  <si>
    <t>実数
　　　　(店)</t>
    <rPh sb="0" eb="2">
      <t>ジッスウ</t>
    </rPh>
    <rPh sb="8" eb="9">
      <t>ミセ</t>
    </rPh>
    <phoneticPr fontId="2"/>
  </si>
  <si>
    <t>資料：住民基本台帳(単位：人)</t>
    <rPh sb="0" eb="2">
      <t>シリョウ</t>
    </rPh>
    <rPh sb="3" eb="5">
      <t>ジュウミン</t>
    </rPh>
    <rPh sb="5" eb="7">
      <t>キホン</t>
    </rPh>
    <rPh sb="7" eb="9">
      <t>ダイチョウ</t>
    </rPh>
    <rPh sb="10" eb="12">
      <t>タンイ</t>
    </rPh>
    <rPh sb="13" eb="14">
      <t>ニン</t>
    </rPh>
    <phoneticPr fontId="2"/>
  </si>
  <si>
    <t>資料：住民基本台帳(単位：人)</t>
    <rPh sb="0" eb="2">
      <t>シリョウ</t>
    </rPh>
    <rPh sb="3" eb="5">
      <t>ジュウミン</t>
    </rPh>
    <rPh sb="5" eb="7">
      <t>キホン</t>
    </rPh>
    <rPh sb="7" eb="9">
      <t>ダイチョウ</t>
    </rPh>
    <rPh sb="10" eb="12">
      <t>タンイ</t>
    </rPh>
    <rPh sb="13" eb="14">
      <t>ヒト</t>
    </rPh>
    <phoneticPr fontId="2"/>
  </si>
  <si>
    <t>資料：住民基本台帳　(単位：人)</t>
    <rPh sb="0" eb="2">
      <t>シリョウ</t>
    </rPh>
    <rPh sb="3" eb="5">
      <t>ジュウミン</t>
    </rPh>
    <rPh sb="5" eb="7">
      <t>キホン</t>
    </rPh>
    <rPh sb="7" eb="9">
      <t>ダイチョウ</t>
    </rPh>
    <rPh sb="11" eb="13">
      <t>タンイ</t>
    </rPh>
    <rPh sb="14" eb="15">
      <t>ヒト</t>
    </rPh>
    <phoneticPr fontId="2"/>
  </si>
  <si>
    <t>Ｘ</t>
    <phoneticPr fontId="2"/>
  </si>
  <si>
    <t>小　　　　　　　　売　　　　　　　　業</t>
    <rPh sb="0" eb="1">
      <t>コ</t>
    </rPh>
    <rPh sb="9" eb="10">
      <t>バイ</t>
    </rPh>
    <rPh sb="18" eb="19">
      <t>ギョウ</t>
    </rPh>
    <phoneticPr fontId="2"/>
  </si>
  <si>
    <t>野洲市行畑字笠作579-1番地先</t>
    <rPh sb="0" eb="2">
      <t>ヤス</t>
    </rPh>
    <rPh sb="2" eb="3">
      <t>シ</t>
    </rPh>
    <rPh sb="3" eb="4">
      <t>ユ</t>
    </rPh>
    <rPh sb="4" eb="5">
      <t>ハタケ</t>
    </rPh>
    <rPh sb="5" eb="6">
      <t>ジ</t>
    </rPh>
    <rPh sb="6" eb="7">
      <t>カサ</t>
    </rPh>
    <rPh sb="7" eb="8">
      <t>サク</t>
    </rPh>
    <rPh sb="13" eb="15">
      <t>バンチ</t>
    </rPh>
    <rPh sb="15" eb="16">
      <t>サキ</t>
    </rPh>
    <phoneticPr fontId="2"/>
  </si>
  <si>
    <t>野洲市市三宅892番地先</t>
    <rPh sb="0" eb="2">
      <t>ヤス</t>
    </rPh>
    <rPh sb="2" eb="3">
      <t>シ</t>
    </rPh>
    <rPh sb="3" eb="4">
      <t>イチ</t>
    </rPh>
    <rPh sb="4" eb="6">
      <t>ミヤケ</t>
    </rPh>
    <rPh sb="9" eb="11">
      <t>バンチ</t>
    </rPh>
    <rPh sb="11" eb="12">
      <t>サキ</t>
    </rPh>
    <phoneticPr fontId="2"/>
  </si>
  <si>
    <t>野洲市市三宅918番地先</t>
    <rPh sb="0" eb="2">
      <t>ヤス</t>
    </rPh>
    <rPh sb="2" eb="3">
      <t>シ</t>
    </rPh>
    <rPh sb="3" eb="4">
      <t>イチ</t>
    </rPh>
    <rPh sb="4" eb="6">
      <t>ミヤケ</t>
    </rPh>
    <rPh sb="9" eb="11">
      <t>バンチ</t>
    </rPh>
    <rPh sb="11" eb="12">
      <t>サキ</t>
    </rPh>
    <phoneticPr fontId="2"/>
  </si>
  <si>
    <t>一級河川東込田川への合流点</t>
    <rPh sb="0" eb="2">
      <t>イッキュウ</t>
    </rPh>
    <rPh sb="2" eb="4">
      <t>カセン</t>
    </rPh>
    <rPh sb="4" eb="5">
      <t>ヒガシ</t>
    </rPh>
    <rPh sb="5" eb="7">
      <t>コミタ</t>
    </rPh>
    <rPh sb="7" eb="8">
      <t>カワ</t>
    </rPh>
    <rPh sb="10" eb="13">
      <t>ゴウリュウテン</t>
    </rPh>
    <phoneticPr fontId="2"/>
  </si>
  <si>
    <t>野洲市市三宅字北矢田1543番地先</t>
    <rPh sb="0" eb="2">
      <t>ヤス</t>
    </rPh>
    <rPh sb="2" eb="3">
      <t>シ</t>
    </rPh>
    <rPh sb="3" eb="4">
      <t>イチ</t>
    </rPh>
    <rPh sb="4" eb="6">
      <t>ミヤケ</t>
    </rPh>
    <rPh sb="6" eb="7">
      <t>ジ</t>
    </rPh>
    <rPh sb="7" eb="8">
      <t>キタ</t>
    </rPh>
    <rPh sb="8" eb="9">
      <t>ヤ</t>
    </rPh>
    <rPh sb="9" eb="10">
      <t>タ</t>
    </rPh>
    <rPh sb="14" eb="16">
      <t>バンチ</t>
    </rPh>
    <rPh sb="16" eb="17">
      <t>サキ</t>
    </rPh>
    <phoneticPr fontId="2"/>
  </si>
  <si>
    <t>準用河川友川への合流点</t>
    <rPh sb="0" eb="1">
      <t>ジュン</t>
    </rPh>
    <rPh sb="1" eb="2">
      <t>ヨウ</t>
    </rPh>
    <rPh sb="2" eb="4">
      <t>カセン</t>
    </rPh>
    <rPh sb="4" eb="5">
      <t>トモ</t>
    </rPh>
    <rPh sb="5" eb="6">
      <t>カワ</t>
    </rPh>
    <rPh sb="8" eb="10">
      <t>ゴウリュウ</t>
    </rPh>
    <rPh sb="10" eb="11">
      <t>テン</t>
    </rPh>
    <phoneticPr fontId="2"/>
  </si>
  <si>
    <t>参議院議員選挙</t>
    <rPh sb="0" eb="3">
      <t>サンギイン</t>
    </rPh>
    <rPh sb="3" eb="5">
      <t>ギイン</t>
    </rPh>
    <rPh sb="5" eb="7">
      <t>センキョ</t>
    </rPh>
    <phoneticPr fontId="2"/>
  </si>
  <si>
    <t>(※2)</t>
  </si>
  <si>
    <t>県知事選挙</t>
    <rPh sb="0" eb="3">
      <t>ケンチジ</t>
    </rPh>
    <rPh sb="3" eb="5">
      <t>センキョ</t>
    </rPh>
    <phoneticPr fontId="2"/>
  </si>
  <si>
    <t>失業対策</t>
    <rPh sb="0" eb="2">
      <t>シツギョウ</t>
    </rPh>
    <rPh sb="2" eb="4">
      <t>タイサク</t>
    </rPh>
    <phoneticPr fontId="2"/>
  </si>
  <si>
    <t>費</t>
    <rPh sb="0" eb="1">
      <t>ヒ</t>
    </rPh>
    <phoneticPr fontId="2"/>
  </si>
  <si>
    <t>歳出合計</t>
    <rPh sb="0" eb="2">
      <t>サイシュツ</t>
    </rPh>
    <rPh sb="2" eb="4">
      <t>ゴウケイ</t>
    </rPh>
    <phoneticPr fontId="2"/>
  </si>
  <si>
    <t>-</t>
    <phoneticPr fontId="6"/>
  </si>
  <si>
    <t>-</t>
    <phoneticPr fontId="6"/>
  </si>
  <si>
    <t>-</t>
    <phoneticPr fontId="6"/>
  </si>
  <si>
    <t>-</t>
    <phoneticPr fontId="6"/>
  </si>
  <si>
    <t>-</t>
    <phoneticPr fontId="6"/>
  </si>
  <si>
    <t>-</t>
    <phoneticPr fontId="6"/>
  </si>
  <si>
    <t>市町村民税</t>
    <rPh sb="0" eb="5">
      <t>シチョウソンミンゼイ</t>
    </rPh>
    <phoneticPr fontId="2"/>
  </si>
  <si>
    <t>法人</t>
    <rPh sb="0" eb="2">
      <t>ホウジン</t>
    </rPh>
    <phoneticPr fontId="2"/>
  </si>
  <si>
    <t>固定資産税</t>
    <rPh sb="0" eb="2">
      <t>コテイ</t>
    </rPh>
    <rPh sb="2" eb="5">
      <t>シサンゼイ</t>
    </rPh>
    <phoneticPr fontId="2"/>
  </si>
  <si>
    <t>純固定資産税</t>
    <rPh sb="0" eb="1">
      <t>ジュン</t>
    </rPh>
    <rPh sb="1" eb="3">
      <t>コテイ</t>
    </rPh>
    <rPh sb="3" eb="6">
      <t>シサンゼイ</t>
    </rPh>
    <phoneticPr fontId="2"/>
  </si>
  <si>
    <t>交付金</t>
    <rPh sb="0" eb="3">
      <t>コウフキン</t>
    </rPh>
    <phoneticPr fontId="2"/>
  </si>
  <si>
    <t>軽自動車税</t>
    <rPh sb="0" eb="4">
      <t>ケイジドウシャ</t>
    </rPh>
    <rPh sb="4" eb="5">
      <t>ゼイ</t>
    </rPh>
    <phoneticPr fontId="2"/>
  </si>
  <si>
    <t>たばこ税</t>
    <rPh sb="3" eb="4">
      <t>ショウヒゼイ</t>
    </rPh>
    <phoneticPr fontId="2"/>
  </si>
  <si>
    <t>鉱産税</t>
    <rPh sb="0" eb="2">
      <t>コウサン</t>
    </rPh>
    <rPh sb="2" eb="3">
      <t>ゼイ</t>
    </rPh>
    <phoneticPr fontId="2"/>
  </si>
  <si>
    <t>野洲市大篠原字正法寺207番地先</t>
    <rPh sb="0" eb="2">
      <t>ヤス</t>
    </rPh>
    <rPh sb="2" eb="3">
      <t>シ</t>
    </rPh>
    <rPh sb="3" eb="5">
      <t>オオシノ</t>
    </rPh>
    <rPh sb="5" eb="7">
      <t>ハラジ</t>
    </rPh>
    <rPh sb="7" eb="9">
      <t>マサノリ</t>
    </rPh>
    <rPh sb="9" eb="10">
      <t>テラ</t>
    </rPh>
    <rPh sb="13" eb="15">
      <t>バンチ</t>
    </rPh>
    <rPh sb="15" eb="16">
      <t>サキ</t>
    </rPh>
    <phoneticPr fontId="2"/>
  </si>
  <si>
    <t>第15章　選挙</t>
    <phoneticPr fontId="2"/>
  </si>
  <si>
    <t>第16章　市財政</t>
    <phoneticPr fontId="2"/>
  </si>
  <si>
    <t>附録</t>
    <phoneticPr fontId="2"/>
  </si>
  <si>
    <t>宗泉寺</t>
    <rPh sb="0" eb="1">
      <t>シュウキョウ</t>
    </rPh>
    <rPh sb="1" eb="2">
      <t>イズミ</t>
    </rPh>
    <rPh sb="2" eb="3">
      <t>テラ</t>
    </rPh>
    <phoneticPr fontId="2"/>
  </si>
  <si>
    <t>平成 3年 4月26日</t>
    <rPh sb="0" eb="2">
      <t>ヘイセイ</t>
    </rPh>
    <rPh sb="4" eb="5">
      <t>ネン</t>
    </rPh>
    <rPh sb="7" eb="8">
      <t>ガツ</t>
    </rPh>
    <rPh sb="10" eb="11">
      <t>ニチ</t>
    </rPh>
    <phoneticPr fontId="2"/>
  </si>
  <si>
    <t>大般若波羅蜜多経</t>
    <rPh sb="0" eb="1">
      <t>ダイ</t>
    </rPh>
    <rPh sb="1" eb="3">
      <t>ハンニャ</t>
    </rPh>
    <rPh sb="3" eb="5">
      <t>ナミラ</t>
    </rPh>
    <rPh sb="5" eb="6">
      <t>ミツ</t>
    </rPh>
    <rPh sb="6" eb="7">
      <t>タ</t>
    </rPh>
    <rPh sb="7" eb="8">
      <t>キョウ</t>
    </rPh>
    <phoneticPr fontId="2"/>
  </si>
  <si>
    <t>557帖</t>
    <rPh sb="3" eb="4">
      <t>チョウ</t>
    </rPh>
    <phoneticPr fontId="2"/>
  </si>
  <si>
    <t>鎌倉～室町</t>
    <rPh sb="0" eb="2">
      <t>カマクラ</t>
    </rPh>
    <rPh sb="3" eb="5">
      <t>ムロマチ</t>
    </rPh>
    <phoneticPr fontId="2"/>
  </si>
  <si>
    <t>大笹原神社</t>
    <rPh sb="0" eb="1">
      <t>オオ</t>
    </rPh>
    <rPh sb="1" eb="2">
      <t>ササ</t>
    </rPh>
    <rPh sb="2" eb="3">
      <t>ハラ</t>
    </rPh>
    <rPh sb="3" eb="5">
      <t>ジンジャ</t>
    </rPh>
    <phoneticPr fontId="2"/>
  </si>
  <si>
    <t>安治区有文書</t>
    <rPh sb="0" eb="2">
      <t>アワジ</t>
    </rPh>
    <rPh sb="2" eb="3">
      <t>ク</t>
    </rPh>
    <rPh sb="3" eb="4">
      <t>ユウ</t>
    </rPh>
    <rPh sb="4" eb="6">
      <t>ブンショ</t>
    </rPh>
    <phoneticPr fontId="2"/>
  </si>
  <si>
    <t>1655点</t>
    <rPh sb="4" eb="5">
      <t>テン</t>
    </rPh>
    <phoneticPr fontId="2"/>
  </si>
  <si>
    <t>室町～昭和</t>
    <rPh sb="0" eb="2">
      <t>ムロマチ</t>
    </rPh>
    <rPh sb="3" eb="5">
      <t>ショウワ</t>
    </rPh>
    <phoneticPr fontId="2"/>
  </si>
  <si>
    <t>安治自治会</t>
    <rPh sb="0" eb="2">
      <t>アジ</t>
    </rPh>
    <rPh sb="2" eb="5">
      <t>ジチカイ</t>
    </rPh>
    <phoneticPr fontId="2"/>
  </si>
  <si>
    <t>野田村文書</t>
    <rPh sb="0" eb="2">
      <t>ノダ</t>
    </rPh>
    <rPh sb="2" eb="3">
      <t>ムラ</t>
    </rPh>
    <rPh sb="3" eb="5">
      <t>ブンショ</t>
    </rPh>
    <phoneticPr fontId="2"/>
  </si>
  <si>
    <t>15点</t>
    <rPh sb="2" eb="3">
      <t>テン</t>
    </rPh>
    <phoneticPr fontId="2"/>
  </si>
  <si>
    <t>江戸～明治</t>
    <rPh sb="0" eb="2">
      <t>エド</t>
    </rPh>
    <rPh sb="3" eb="5">
      <t>メイジ</t>
    </rPh>
    <phoneticPr fontId="2"/>
  </si>
  <si>
    <t>-</t>
  </si>
  <si>
    <t>建設年度</t>
    <rPh sb="0" eb="2">
      <t>ケンセツ</t>
    </rPh>
    <rPh sb="2" eb="4">
      <t>ネンド</t>
    </rPh>
    <phoneticPr fontId="2"/>
  </si>
  <si>
    <t>家棟川への合流点</t>
    <rPh sb="0" eb="1">
      <t>イエ</t>
    </rPh>
    <rPh sb="1" eb="2">
      <t>ムネ</t>
    </rPh>
    <rPh sb="2" eb="3">
      <t>カワ</t>
    </rPh>
    <rPh sb="5" eb="7">
      <t>ゴウリュウ</t>
    </rPh>
    <rPh sb="7" eb="8">
      <t>テン</t>
    </rPh>
    <phoneticPr fontId="2"/>
  </si>
  <si>
    <t>明治34年 8月 2日</t>
    <rPh sb="0" eb="2">
      <t>メイジ</t>
    </rPh>
    <rPh sb="4" eb="5">
      <t>ネン</t>
    </rPh>
    <rPh sb="7" eb="8">
      <t>４ガツ</t>
    </rPh>
    <rPh sb="10" eb="11">
      <t>５ニチ</t>
    </rPh>
    <phoneticPr fontId="2"/>
  </si>
  <si>
    <t>大笹原神社本殿</t>
    <rPh sb="0" eb="1">
      <t>ダイ</t>
    </rPh>
    <rPh sb="1" eb="2">
      <t>ササ</t>
    </rPh>
    <rPh sb="2" eb="3">
      <t>ハラ</t>
    </rPh>
    <rPh sb="3" eb="5">
      <t>ジンジャ</t>
    </rPh>
    <rPh sb="5" eb="7">
      <t>ホンデン</t>
    </rPh>
    <phoneticPr fontId="2"/>
  </si>
  <si>
    <t>室町</t>
    <rPh sb="0" eb="2">
      <t>ムロマチ</t>
    </rPh>
    <phoneticPr fontId="2"/>
  </si>
  <si>
    <t>大笹原神社</t>
    <rPh sb="0" eb="1">
      <t>ダイ</t>
    </rPh>
    <rPh sb="1" eb="2">
      <t>ササ</t>
    </rPh>
    <rPh sb="2" eb="3">
      <t>ハラ</t>
    </rPh>
    <rPh sb="3" eb="5">
      <t>ジンジャ</t>
    </rPh>
    <phoneticPr fontId="2"/>
  </si>
  <si>
    <t>レックス</t>
    <phoneticPr fontId="2"/>
  </si>
  <si>
    <t>グラン・ブルー</t>
    <phoneticPr fontId="2"/>
  </si>
  <si>
    <t>最　低</t>
    <rPh sb="0" eb="3">
      <t>サイテイ</t>
    </rPh>
    <phoneticPr fontId="2"/>
  </si>
  <si>
    <t>団地名</t>
    <rPh sb="0" eb="1">
      <t>ダン</t>
    </rPh>
    <rPh sb="1" eb="3">
      <t>チメイ</t>
    </rPh>
    <phoneticPr fontId="2"/>
  </si>
  <si>
    <t>光善寺川</t>
    <rPh sb="0" eb="1">
      <t>コウ</t>
    </rPh>
    <rPh sb="1" eb="2">
      <t>ゼン</t>
    </rPh>
    <rPh sb="2" eb="3">
      <t>ジ</t>
    </rPh>
    <rPh sb="3" eb="4">
      <t>カワ</t>
    </rPh>
    <phoneticPr fontId="2"/>
  </si>
  <si>
    <t>野洲市大篠原字山田327番地先</t>
    <rPh sb="0" eb="2">
      <t>ヤス</t>
    </rPh>
    <rPh sb="2" eb="3">
      <t>シ</t>
    </rPh>
    <rPh sb="3" eb="4">
      <t>オオ</t>
    </rPh>
    <rPh sb="4" eb="5">
      <t>シノ</t>
    </rPh>
    <rPh sb="5" eb="6">
      <t>ハラ</t>
    </rPh>
    <rPh sb="6" eb="7">
      <t>ジ</t>
    </rPh>
    <rPh sb="7" eb="8">
      <t>ヤマ</t>
    </rPh>
    <rPh sb="8" eb="9">
      <t>タ</t>
    </rPh>
    <rPh sb="12" eb="14">
      <t>バンチ</t>
    </rPh>
    <rPh sb="14" eb="15">
      <t>サキ</t>
    </rPh>
    <phoneticPr fontId="2"/>
  </si>
  <si>
    <t>　　　平成24年1月1日現在</t>
    <rPh sb="3" eb="5">
      <t>ヘイセイ</t>
    </rPh>
    <rPh sb="7" eb="8">
      <t>ネン</t>
    </rPh>
    <rPh sb="9" eb="10">
      <t>ガツ</t>
    </rPh>
    <rPh sb="11" eb="12">
      <t>ヒ</t>
    </rPh>
    <rPh sb="12" eb="14">
      <t>ゲンザイ</t>
    </rPh>
    <phoneticPr fontId="2"/>
  </si>
  <si>
    <t>２２．従業者規模別事業所数および従業者数</t>
    <rPh sb="3" eb="6">
      <t>ジュウギョウシャ</t>
    </rPh>
    <rPh sb="6" eb="9">
      <t>キボベツ</t>
    </rPh>
    <rPh sb="9" eb="12">
      <t>ジギョウショ</t>
    </rPh>
    <rPh sb="12" eb="13">
      <t>スウ</t>
    </rPh>
    <rPh sb="16" eb="17">
      <t>ジュウ</t>
    </rPh>
    <rPh sb="17" eb="20">
      <t>ギョウシャスウ</t>
    </rPh>
    <phoneticPr fontId="2"/>
  </si>
  <si>
    <t>２３．専業兼業別農家数</t>
    <rPh sb="3" eb="5">
      <t>センギョウ</t>
    </rPh>
    <rPh sb="5" eb="7">
      <t>ケンギョウ</t>
    </rPh>
    <rPh sb="7" eb="8">
      <t>ベツ</t>
    </rPh>
    <rPh sb="8" eb="10">
      <t>ノウカ</t>
    </rPh>
    <rPh sb="10" eb="11">
      <t>スウ</t>
    </rPh>
    <phoneticPr fontId="2"/>
  </si>
  <si>
    <t>２４．経営耕地面積</t>
    <rPh sb="3" eb="5">
      <t>ケイエイ</t>
    </rPh>
    <rPh sb="5" eb="7">
      <t>コウチ</t>
    </rPh>
    <rPh sb="7" eb="9">
      <t>メンセキ</t>
    </rPh>
    <phoneticPr fontId="2"/>
  </si>
  <si>
    <t>２６．農作物作付面積および収穫量</t>
    <rPh sb="3" eb="6">
      <t>ノウサクモツ</t>
    </rPh>
    <rPh sb="6" eb="8">
      <t>サクツ</t>
    </rPh>
    <rPh sb="8" eb="10">
      <t>メンセキ</t>
    </rPh>
    <rPh sb="13" eb="16">
      <t>シュウカクリョウ</t>
    </rPh>
    <phoneticPr fontId="2"/>
  </si>
  <si>
    <t>２７．農地の移動状況</t>
    <rPh sb="3" eb="5">
      <t>ノウチ</t>
    </rPh>
    <rPh sb="6" eb="8">
      <t>イドウ</t>
    </rPh>
    <rPh sb="8" eb="10">
      <t>ジョウキョウ</t>
    </rPh>
    <phoneticPr fontId="2"/>
  </si>
  <si>
    <t>２８．漁業経営体階層別経営体数</t>
    <rPh sb="3" eb="5">
      <t>ギョギョウ</t>
    </rPh>
    <rPh sb="5" eb="7">
      <t>ケイエイ</t>
    </rPh>
    <rPh sb="7" eb="8">
      <t>タイ</t>
    </rPh>
    <rPh sb="8" eb="10">
      <t>カイソウ</t>
    </rPh>
    <rPh sb="10" eb="11">
      <t>ソシキベツ</t>
    </rPh>
    <rPh sb="11" eb="13">
      <t>ケイエイ</t>
    </rPh>
    <rPh sb="13" eb="14">
      <t>タイ</t>
    </rPh>
    <rPh sb="14" eb="15">
      <t>スウ</t>
    </rPh>
    <phoneticPr fontId="2"/>
  </si>
  <si>
    <t>員　数</t>
    <rPh sb="0" eb="3">
      <t>インズウ</t>
    </rPh>
    <phoneticPr fontId="2"/>
  </si>
  <si>
    <t>年　代</t>
    <rPh sb="0" eb="3">
      <t>ネンダイ</t>
    </rPh>
    <phoneticPr fontId="2"/>
  </si>
  <si>
    <t>所 有 者</t>
    <rPh sb="0" eb="5">
      <t>ショユウシャ</t>
    </rPh>
    <phoneticPr fontId="2"/>
  </si>
  <si>
    <t>２９．漁業経営組織別経営体数</t>
    <rPh sb="3" eb="5">
      <t>ギョギョウ</t>
    </rPh>
    <rPh sb="5" eb="7">
      <t>ケイエイ</t>
    </rPh>
    <rPh sb="7" eb="10">
      <t>ソシキベツ</t>
    </rPh>
    <rPh sb="10" eb="12">
      <t>ケイエイ</t>
    </rPh>
    <rPh sb="12" eb="13">
      <t>タイ</t>
    </rPh>
    <rPh sb="13" eb="14">
      <t>スウ</t>
    </rPh>
    <phoneticPr fontId="2"/>
  </si>
  <si>
    <t>３５．商業の推移</t>
    <rPh sb="3" eb="5">
      <t>ショウギョウ</t>
    </rPh>
    <rPh sb="6" eb="8">
      <t>スイイ</t>
    </rPh>
    <phoneticPr fontId="2"/>
  </si>
  <si>
    <t>福泉寺</t>
    <rPh sb="0" eb="2">
      <t>フクセン</t>
    </rPh>
    <rPh sb="2" eb="3">
      <t>デラ</t>
    </rPh>
    <phoneticPr fontId="2"/>
  </si>
  <si>
    <t>８．国勢調査人口および世帯数</t>
    <rPh sb="2" eb="4">
      <t>コクセイ</t>
    </rPh>
    <rPh sb="4" eb="6">
      <t>チョウサ</t>
    </rPh>
    <rPh sb="6" eb="8">
      <t>ジンコウ</t>
    </rPh>
    <rPh sb="11" eb="14">
      <t>セタイスウ</t>
    </rPh>
    <phoneticPr fontId="2"/>
  </si>
  <si>
    <t>９．年齢区分別人口</t>
    <rPh sb="2" eb="7">
      <t>ネンレイベツ</t>
    </rPh>
    <rPh sb="7" eb="9">
      <t>ジンコウ</t>
    </rPh>
    <phoneticPr fontId="2"/>
  </si>
  <si>
    <t>就業者</t>
    <rPh sb="0" eb="3">
      <t>シュウギョウシャ</t>
    </rPh>
    <phoneticPr fontId="2"/>
  </si>
  <si>
    <t>(昭和51)年　</t>
  </si>
  <si>
    <t>公共下水道事業着手。</t>
  </si>
  <si>
    <t>(昭和53)年</t>
  </si>
  <si>
    <t>母子健康センター開設。</t>
  </si>
  <si>
    <t>(昭和54)年　</t>
  </si>
  <si>
    <t>野洲駅前広場完成。</t>
  </si>
  <si>
    <t>総合センター・図書館開設。</t>
  </si>
  <si>
    <t>全国高校総体新体操競技会開催。</t>
  </si>
  <si>
    <t>(昭和56)年　</t>
  </si>
  <si>
    <t>びわこ国体ラグビーフットボール競技会開催。</t>
  </si>
  <si>
    <t>(昭和57)年　</t>
  </si>
  <si>
    <t>コンピューター自主導入。</t>
  </si>
  <si>
    <t>(昭和58)年</t>
  </si>
  <si>
    <t>資料：道路河川課(単位：m)</t>
    <rPh sb="0" eb="2">
      <t>シリョウ</t>
    </rPh>
    <rPh sb="3" eb="5">
      <t>ドウロ</t>
    </rPh>
    <rPh sb="5" eb="7">
      <t>カセン</t>
    </rPh>
    <rPh sb="7" eb="8">
      <t>カ</t>
    </rPh>
    <rPh sb="9" eb="11">
      <t>タンイ</t>
    </rPh>
    <phoneticPr fontId="2"/>
  </si>
  <si>
    <t>(左岸)</t>
    <rPh sb="1" eb="3">
      <t>サガン</t>
    </rPh>
    <phoneticPr fontId="2"/>
  </si>
  <si>
    <t>(右岸)</t>
    <rPh sb="1" eb="3">
      <t>ウガン</t>
    </rPh>
    <phoneticPr fontId="2"/>
  </si>
  <si>
    <t>(２)一級河川</t>
    <rPh sb="3" eb="5">
      <t>イッキュウ</t>
    </rPh>
    <rPh sb="5" eb="7">
      <t>カセン</t>
    </rPh>
    <phoneticPr fontId="2"/>
  </si>
  <si>
    <t>野洲町、祇王村、篠原村が合併し、野洲町が発足。</t>
    <phoneticPr fontId="2"/>
  </si>
  <si>
    <t>中洲村(吉川、菖蒲、喜合)と中主町が合併し、中主町が発足</t>
    <phoneticPr fontId="2"/>
  </si>
  <si>
    <t>知事に合併を申請。廃置分合に関する総務大臣告示。</t>
    <rPh sb="0" eb="2">
      <t>チジ</t>
    </rPh>
    <rPh sb="3" eb="5">
      <t>ガッペイ</t>
    </rPh>
    <rPh sb="6" eb="8">
      <t>シンセイ</t>
    </rPh>
    <rPh sb="9" eb="11">
      <t>ハイチ</t>
    </rPh>
    <rPh sb="11" eb="13">
      <t>ブンゴウ</t>
    </rPh>
    <rPh sb="14" eb="15">
      <t>カン</t>
    </rPh>
    <rPh sb="17" eb="19">
      <t>ソウム</t>
    </rPh>
    <rPh sb="19" eb="21">
      <t>ダイジン</t>
    </rPh>
    <rPh sb="21" eb="23">
      <t>コクジ</t>
    </rPh>
    <phoneticPr fontId="2"/>
  </si>
  <si>
    <t>出生数</t>
    <rPh sb="0" eb="2">
      <t>シュッセイ</t>
    </rPh>
    <rPh sb="2" eb="3">
      <t>スウ</t>
    </rPh>
    <phoneticPr fontId="2"/>
  </si>
  <si>
    <t>世帯数</t>
    <rPh sb="0" eb="3">
      <t>セタイスウ</t>
    </rPh>
    <phoneticPr fontId="2"/>
  </si>
  <si>
    <t>昭和55年</t>
    <rPh sb="0" eb="2">
      <t>ショウワ</t>
    </rPh>
    <rPh sb="4" eb="5">
      <t>ネン</t>
    </rPh>
    <phoneticPr fontId="2"/>
  </si>
  <si>
    <t>昭和60年</t>
    <rPh sb="0" eb="2">
      <t>ショウワ</t>
    </rPh>
    <rPh sb="4" eb="5">
      <t>ネン</t>
    </rPh>
    <phoneticPr fontId="2"/>
  </si>
  <si>
    <t>(昭和40)年　</t>
  </si>
  <si>
    <t>野洲町制10周年記念式典。</t>
  </si>
  <si>
    <t>(昭和42)年　</t>
  </si>
  <si>
    <t>上水道工事完了、各戸給水開始。</t>
  </si>
  <si>
    <t>資料：保険年金課(単位：人)</t>
    <phoneticPr fontId="2"/>
  </si>
  <si>
    <t>災害情報・不審者情報の電子メール配信開始。</t>
    <rPh sb="0" eb="2">
      <t>サイガイ</t>
    </rPh>
    <rPh sb="2" eb="4">
      <t>ジョウホウ</t>
    </rPh>
    <rPh sb="5" eb="8">
      <t>フシンシャ</t>
    </rPh>
    <rPh sb="8" eb="10">
      <t>ジョウホウ</t>
    </rPh>
    <rPh sb="11" eb="13">
      <t>デンシ</t>
    </rPh>
    <rPh sb="16" eb="18">
      <t>ハイシン</t>
    </rPh>
    <rPh sb="18" eb="20">
      <t>カイシ</t>
    </rPh>
    <phoneticPr fontId="2"/>
  </si>
  <si>
    <t>地域安全センターオープン。</t>
    <rPh sb="0" eb="2">
      <t>チイキ</t>
    </rPh>
    <rPh sb="2" eb="4">
      <t>アンゼン</t>
    </rPh>
    <phoneticPr fontId="2"/>
  </si>
  <si>
    <t>コミュニティセンターやすリニューアルオープン。</t>
    <phoneticPr fontId="2"/>
  </si>
  <si>
    <t>コミュニティセンターなかさとオープン。</t>
    <phoneticPr fontId="2"/>
  </si>
  <si>
    <t>コミュニティーセンターひょうずオープン。</t>
    <phoneticPr fontId="2"/>
  </si>
  <si>
    <t>(昭和30)年　</t>
  </si>
  <si>
    <t>町章制定。</t>
  </si>
  <si>
    <t>(昭和35)年</t>
  </si>
  <si>
    <t>野洲町役場、旧郡役所跡に移転。</t>
  </si>
  <si>
    <t>(昭和36)年　</t>
  </si>
  <si>
    <t>都市計画区域の決定。</t>
  </si>
  <si>
    <t>(昭和37)年　</t>
  </si>
  <si>
    <t>桜生大岩山から銅鐸10個発掘。</t>
  </si>
  <si>
    <t>(注)各年3月31日現在</t>
    <rPh sb="1" eb="2">
      <t>チュウ</t>
    </rPh>
    <rPh sb="3" eb="4">
      <t>カク</t>
    </rPh>
    <rPh sb="4" eb="5">
      <t>ネン</t>
    </rPh>
    <rPh sb="6" eb="7">
      <t>ガツ</t>
    </rPh>
    <rPh sb="9" eb="10">
      <t>ニチ</t>
    </rPh>
    <rPh sb="10" eb="12">
      <t>ゲンザイ</t>
    </rPh>
    <phoneticPr fontId="2"/>
  </si>
  <si>
    <t>(１号棟)</t>
    <rPh sb="2" eb="3">
      <t>ゴウ</t>
    </rPh>
    <rPh sb="3" eb="4">
      <t>ムネ</t>
    </rPh>
    <phoneticPr fontId="2"/>
  </si>
  <si>
    <t>(２号棟)</t>
    <rPh sb="2" eb="3">
      <t>ゴウ</t>
    </rPh>
    <rPh sb="3" eb="4">
      <t>ムネ</t>
    </rPh>
    <phoneticPr fontId="2"/>
  </si>
  <si>
    <t>(３号棟)</t>
    <rPh sb="2" eb="3">
      <t>ゴウ</t>
    </rPh>
    <rPh sb="3" eb="4">
      <t>ムネ</t>
    </rPh>
    <phoneticPr fontId="2"/>
  </si>
  <si>
    <t>木造飾馬</t>
    <rPh sb="0" eb="2">
      <t>モクゾウ</t>
    </rPh>
    <rPh sb="2" eb="3">
      <t>カザ</t>
    </rPh>
    <rPh sb="3" eb="4">
      <t>ウマ</t>
    </rPh>
    <phoneticPr fontId="2"/>
  </si>
  <si>
    <t>木造唐鞍神馬　</t>
    <rPh sb="0" eb="2">
      <t>モクゾウ</t>
    </rPh>
    <rPh sb="2" eb="3">
      <t>カラ</t>
    </rPh>
    <rPh sb="3" eb="4">
      <t>クラ</t>
    </rPh>
    <rPh sb="4" eb="5">
      <t>カミ</t>
    </rPh>
    <rPh sb="5" eb="6">
      <t>ウマ</t>
    </rPh>
    <phoneticPr fontId="2"/>
  </si>
  <si>
    <t>木造宝塔</t>
    <rPh sb="0" eb="2">
      <t>モクゾウ</t>
    </rPh>
    <rPh sb="2" eb="4">
      <t>ホウトウ</t>
    </rPh>
    <phoneticPr fontId="2"/>
  </si>
  <si>
    <t>多聞寺</t>
    <rPh sb="0" eb="2">
      <t>タブン</t>
    </rPh>
    <rPh sb="2" eb="3">
      <t>デラ</t>
    </rPh>
    <phoneticPr fontId="2"/>
  </si>
  <si>
    <t>矢田川</t>
    <rPh sb="0" eb="1">
      <t>ヤ</t>
    </rPh>
    <rPh sb="1" eb="2">
      <t>タ</t>
    </rPh>
    <rPh sb="2" eb="3">
      <t>カワ</t>
    </rPh>
    <phoneticPr fontId="2"/>
  </si>
  <si>
    <t>友川支線</t>
    <rPh sb="0" eb="1">
      <t>トモ</t>
    </rPh>
    <rPh sb="1" eb="2">
      <t>カワ</t>
    </rPh>
    <rPh sb="2" eb="3">
      <t>シ</t>
    </rPh>
    <rPh sb="3" eb="4">
      <t>セン</t>
    </rPh>
    <phoneticPr fontId="2"/>
  </si>
  <si>
    <t>(平成23)年</t>
    <rPh sb="1" eb="3">
      <t>へいせい</t>
    </rPh>
    <rPh sb="6" eb="7">
      <t>ねん</t>
    </rPh>
    <phoneticPr fontId="2" type="Hiragana" alignment="distributed"/>
  </si>
  <si>
    <t>生活支援のためのパーソナルサポートサービスモデル事業として</t>
    <rPh sb="0" eb="2">
      <t>せいかつ</t>
    </rPh>
    <rPh sb="2" eb="4">
      <t>しえん</t>
    </rPh>
    <rPh sb="24" eb="26">
      <t>じぎょう</t>
    </rPh>
    <phoneticPr fontId="2" type="Hiragana" alignment="distributed"/>
  </si>
  <si>
    <t>「しごと・くらし相談コーナー」を市民生活相談室に設置。</t>
    <rPh sb="8" eb="10">
      <t>そうだん</t>
    </rPh>
    <rPh sb="16" eb="18">
      <t>しみん</t>
    </rPh>
    <rPh sb="18" eb="20">
      <t>せいかつ</t>
    </rPh>
    <rPh sb="20" eb="23">
      <t>そうだんしつ</t>
    </rPh>
    <rPh sb="24" eb="26">
      <t>せっち</t>
    </rPh>
    <phoneticPr fontId="2" type="Hiragana" alignment="distributed"/>
  </si>
  <si>
    <t>就学前教育と保育を一体化した「篠原こども園」が開園。</t>
    <rPh sb="0" eb="2">
      <t>しゅうがく</t>
    </rPh>
    <rPh sb="2" eb="3">
      <t>ぜん</t>
    </rPh>
    <rPh sb="3" eb="5">
      <t>きょういく</t>
    </rPh>
    <rPh sb="6" eb="8">
      <t>ほいく</t>
    </rPh>
    <rPh sb="9" eb="12">
      <t>いったいか</t>
    </rPh>
    <rPh sb="15" eb="17">
      <t>しのはら</t>
    </rPh>
    <rPh sb="20" eb="21">
      <t>えん</t>
    </rPh>
    <rPh sb="23" eb="25">
      <t>かいえん</t>
    </rPh>
    <phoneticPr fontId="2" type="Hiragana" alignment="distributed"/>
  </si>
  <si>
    <t>「西河原遺跡群出土木簡」が国指定の重要文化財に認定。</t>
    <rPh sb="1" eb="4">
      <t>にしがわら</t>
    </rPh>
    <rPh sb="4" eb="7">
      <t>いせきぐん</t>
    </rPh>
    <rPh sb="7" eb="9">
      <t>しゅつど</t>
    </rPh>
    <rPh sb="9" eb="11">
      <t>もっかん</t>
    </rPh>
    <rPh sb="13" eb="14">
      <t>くに</t>
    </rPh>
    <rPh sb="14" eb="16">
      <t>してい</t>
    </rPh>
    <rPh sb="17" eb="19">
      <t>じゅうよう</t>
    </rPh>
    <rPh sb="19" eb="22">
      <t>ぶんかざい</t>
    </rPh>
    <rPh sb="23" eb="25">
      <t>にんてい</t>
    </rPh>
    <phoneticPr fontId="2" type="Hiragana" alignment="distributed"/>
  </si>
  <si>
    <t>７６．施設別・入込客数</t>
    <rPh sb="3" eb="5">
      <t>シセツ</t>
    </rPh>
    <rPh sb="5" eb="6">
      <t>ベツ</t>
    </rPh>
    <rPh sb="7" eb="9">
      <t>イリコミ</t>
    </rPh>
    <rPh sb="9" eb="11">
      <t>キャクスウ</t>
    </rPh>
    <phoneticPr fontId="2"/>
  </si>
  <si>
    <t>７７．火災発生件数および損額</t>
    <rPh sb="3" eb="5">
      <t>カサイ</t>
    </rPh>
    <rPh sb="5" eb="7">
      <t>ハッセイ</t>
    </rPh>
    <rPh sb="7" eb="9">
      <t>ケンスウ</t>
    </rPh>
    <rPh sb="12" eb="13">
      <t>ソン</t>
    </rPh>
    <rPh sb="13" eb="14">
      <t>ガク</t>
    </rPh>
    <phoneticPr fontId="2"/>
  </si>
  <si>
    <t>７８．火災原因別件数</t>
    <rPh sb="3" eb="5">
      <t>カサイ</t>
    </rPh>
    <rPh sb="5" eb="7">
      <t>ゲンイン</t>
    </rPh>
    <rPh sb="7" eb="8">
      <t>ベツ</t>
    </rPh>
    <rPh sb="8" eb="10">
      <t>ケンスウ</t>
    </rPh>
    <phoneticPr fontId="2"/>
  </si>
  <si>
    <t>退職被保険者等</t>
    <rPh sb="0" eb="2">
      <t>タイショク</t>
    </rPh>
    <rPh sb="2" eb="3">
      <t>ヒ</t>
    </rPh>
    <rPh sb="3" eb="6">
      <t>ホケンシャ</t>
    </rPh>
    <rPh sb="6" eb="7">
      <t>トウ</t>
    </rPh>
    <phoneticPr fontId="2"/>
  </si>
  <si>
    <t>任意給付</t>
    <rPh sb="0" eb="2">
      <t>ニンイ</t>
    </rPh>
    <rPh sb="2" eb="4">
      <t>キュウフ</t>
    </rPh>
    <phoneticPr fontId="2"/>
  </si>
  <si>
    <t>葬祭費</t>
    <rPh sb="0" eb="2">
      <t>ソウサイ</t>
    </rPh>
    <rPh sb="2" eb="3">
      <t>ヒ</t>
    </rPh>
    <phoneticPr fontId="2"/>
  </si>
  <si>
    <t>篠原小学校</t>
    <rPh sb="0" eb="1">
      <t>シノ</t>
    </rPh>
    <rPh sb="1" eb="2">
      <t>ハラ</t>
    </rPh>
    <rPh sb="2" eb="5">
      <t>ショウガッコウ</t>
    </rPh>
    <phoneticPr fontId="2"/>
  </si>
  <si>
    <t>中主小学校</t>
    <rPh sb="0" eb="2">
      <t>チュウズ</t>
    </rPh>
    <rPh sb="2" eb="5">
      <t>ショウガッコウ</t>
    </rPh>
    <phoneticPr fontId="2"/>
  </si>
  <si>
    <t>乳幼児</t>
    <rPh sb="0" eb="3">
      <t>ニュウヨウジ</t>
    </rPh>
    <phoneticPr fontId="2"/>
  </si>
  <si>
    <t>高齢者</t>
    <rPh sb="0" eb="3">
      <t>コウレイシャ</t>
    </rPh>
    <phoneticPr fontId="2"/>
  </si>
  <si>
    <t>-</t>
    <phoneticPr fontId="2"/>
  </si>
  <si>
    <t>付加価値額(２９人以
下は粗付加価値額)</t>
    <rPh sb="0" eb="4">
      <t>フカカチ</t>
    </rPh>
    <rPh sb="4" eb="5">
      <t>ガク</t>
    </rPh>
    <rPh sb="8" eb="9">
      <t>ニン</t>
    </rPh>
    <rPh sb="9" eb="10">
      <t>イ</t>
    </rPh>
    <rPh sb="11" eb="12">
      <t>モト</t>
    </rPh>
    <rPh sb="13" eb="14">
      <t>アラ</t>
    </rPh>
    <rPh sb="14" eb="18">
      <t>フカカチ</t>
    </rPh>
    <rPh sb="18" eb="19">
      <t>ガク</t>
    </rPh>
    <phoneticPr fontId="2"/>
  </si>
  <si>
    <t>守山市との行政界確定</t>
    <rPh sb="0" eb="3">
      <t>モリヤマシ</t>
    </rPh>
    <rPh sb="5" eb="7">
      <t>ギョウセイ</t>
    </rPh>
    <rPh sb="7" eb="8">
      <t>カイ</t>
    </rPh>
    <rPh sb="8" eb="10">
      <t>カクテイ</t>
    </rPh>
    <phoneticPr fontId="2"/>
  </si>
  <si>
    <t>６９．特別支援学校の就学状況</t>
    <rPh sb="3" eb="5">
      <t>トクベツ</t>
    </rPh>
    <rPh sb="5" eb="7">
      <t>シエン</t>
    </rPh>
    <rPh sb="7" eb="9">
      <t>ショウガッコウ</t>
    </rPh>
    <rPh sb="10" eb="12">
      <t>シュウガク</t>
    </rPh>
    <rPh sb="12" eb="14">
      <t>ジョウキョウ</t>
    </rPh>
    <phoneticPr fontId="2"/>
  </si>
  <si>
    <t>昭和36年 6月 7日</t>
    <rPh sb="0" eb="2">
      <t>ショウワ</t>
    </rPh>
    <rPh sb="4" eb="5">
      <t>ネン</t>
    </rPh>
    <rPh sb="7" eb="8">
      <t>４ガツ</t>
    </rPh>
    <rPh sb="10" eb="11">
      <t>５ニチ</t>
    </rPh>
    <phoneticPr fontId="2"/>
  </si>
  <si>
    <t>春日神社神門</t>
    <rPh sb="0" eb="2">
      <t>カスガ</t>
    </rPh>
    <rPh sb="2" eb="4">
      <t>ジンジャ</t>
    </rPh>
    <rPh sb="4" eb="5">
      <t>シンモン</t>
    </rPh>
    <rPh sb="5" eb="6">
      <t>モン</t>
    </rPh>
    <phoneticPr fontId="2"/>
  </si>
  <si>
    <t>春日神社</t>
    <rPh sb="0" eb="1">
      <t>ハル</t>
    </rPh>
    <rPh sb="1" eb="2">
      <t>ヒ</t>
    </rPh>
    <rPh sb="2" eb="4">
      <t>ジンジャ</t>
    </rPh>
    <phoneticPr fontId="2"/>
  </si>
  <si>
    <t>重要美術品</t>
    <rPh sb="0" eb="2">
      <t>ジュウヨウ</t>
    </rPh>
    <rPh sb="2" eb="4">
      <t>ビジュツ</t>
    </rPh>
    <rPh sb="4" eb="5">
      <t>ヒン</t>
    </rPh>
    <phoneticPr fontId="2"/>
  </si>
  <si>
    <t>建造物</t>
    <rPh sb="0" eb="1">
      <t>ケン</t>
    </rPh>
    <rPh sb="1" eb="2">
      <t>ヅクリ</t>
    </rPh>
    <rPh sb="2" eb="3">
      <t>ブツ</t>
    </rPh>
    <phoneticPr fontId="2"/>
  </si>
  <si>
    <t>昭和35年 1月20日</t>
    <rPh sb="0" eb="2">
      <t>ショウワ</t>
    </rPh>
    <rPh sb="4" eb="5">
      <t>ネン</t>
    </rPh>
    <rPh sb="7" eb="8">
      <t>ガツ</t>
    </rPh>
    <rPh sb="10" eb="11">
      <t>ニチ</t>
    </rPh>
    <phoneticPr fontId="2"/>
  </si>
  <si>
    <t>野洲養護学校</t>
    <rPh sb="0" eb="2">
      <t>ヤス</t>
    </rPh>
    <rPh sb="2" eb="4">
      <t>ヨウゴ</t>
    </rPh>
    <rPh sb="4" eb="6">
      <t>ガッコウ</t>
    </rPh>
    <phoneticPr fontId="2"/>
  </si>
  <si>
    <t>任意加入</t>
    <rPh sb="0" eb="2">
      <t>ニンイ</t>
    </rPh>
    <rPh sb="2" eb="4">
      <t>カニュウ</t>
    </rPh>
    <phoneticPr fontId="2"/>
  </si>
  <si>
    <t>第３号</t>
    <rPh sb="0" eb="1">
      <t>ダイ</t>
    </rPh>
    <rPh sb="2" eb="3">
      <t>ゴウ</t>
    </rPh>
    <phoneticPr fontId="2"/>
  </si>
  <si>
    <t>がん・
結核
発見者数</t>
    <rPh sb="4" eb="6">
      <t>ケッカク</t>
    </rPh>
    <rPh sb="7" eb="9">
      <t>ハッケン</t>
    </rPh>
    <rPh sb="9" eb="10">
      <t>シャ</t>
    </rPh>
    <rPh sb="10" eb="11">
      <t>カズ</t>
    </rPh>
    <phoneticPr fontId="2"/>
  </si>
  <si>
    <t>北比江</t>
    <rPh sb="0" eb="3">
      <t>キタヒエ</t>
    </rPh>
    <phoneticPr fontId="2"/>
  </si>
  <si>
    <t>-</t>
    <phoneticPr fontId="2"/>
  </si>
  <si>
    <t>資料：近畿農政局大津地域センター(単位：ha・t)</t>
    <rPh sb="3" eb="5">
      <t>キンキ</t>
    </rPh>
    <rPh sb="5" eb="7">
      <t>ノウセイ</t>
    </rPh>
    <rPh sb="7" eb="8">
      <t>キョク</t>
    </rPh>
    <rPh sb="8" eb="10">
      <t>オオツ</t>
    </rPh>
    <rPh sb="10" eb="12">
      <t>チイキ</t>
    </rPh>
    <phoneticPr fontId="2"/>
  </si>
  <si>
    <t>あやめ保育所</t>
    <rPh sb="3" eb="5">
      <t>ホイク</t>
    </rPh>
    <rPh sb="5" eb="6">
      <t>ショ</t>
    </rPh>
    <phoneticPr fontId="2"/>
  </si>
  <si>
    <t>しみんふくし保育の家</t>
    <rPh sb="6" eb="8">
      <t>ホイク</t>
    </rPh>
    <rPh sb="9" eb="10">
      <t>イエ</t>
    </rPh>
    <phoneticPr fontId="2"/>
  </si>
  <si>
    <t>-</t>
    <phoneticPr fontId="2"/>
  </si>
  <si>
    <t>-</t>
    <phoneticPr fontId="2"/>
  </si>
  <si>
    <t>年代</t>
    <rPh sb="0" eb="2">
      <t>ネンダイ</t>
    </rPh>
    <phoneticPr fontId="2"/>
  </si>
  <si>
    <t>所有者</t>
    <rPh sb="0" eb="2">
      <t>ショユウ</t>
    </rPh>
    <rPh sb="2" eb="3">
      <t>シャ</t>
    </rPh>
    <phoneticPr fontId="2"/>
  </si>
  <si>
    <t xml:space="preserve">国　宝  </t>
    <rPh sb="0" eb="1">
      <t>クニ</t>
    </rPh>
    <rPh sb="2" eb="3">
      <t>タカラ</t>
    </rPh>
    <phoneticPr fontId="2"/>
  </si>
  <si>
    <t>明治32年 4月 5日</t>
    <rPh sb="0" eb="2">
      <t>メイジ</t>
    </rPh>
    <rPh sb="4" eb="5">
      <t>ネン</t>
    </rPh>
    <rPh sb="6" eb="8">
      <t>４ガツ</t>
    </rPh>
    <rPh sb="9" eb="11">
      <t>５ニチ</t>
    </rPh>
    <phoneticPr fontId="2"/>
  </si>
  <si>
    <t>御上神社本殿</t>
    <rPh sb="0" eb="1">
      <t>オン</t>
    </rPh>
    <rPh sb="1" eb="2">
      <t>ウエ</t>
    </rPh>
    <rPh sb="2" eb="4">
      <t>ジンジャ</t>
    </rPh>
    <rPh sb="4" eb="6">
      <t>ホンデン</t>
    </rPh>
    <phoneticPr fontId="2"/>
  </si>
  <si>
    <t>鎌倉</t>
    <rPh sb="0" eb="2">
      <t>カマクラ</t>
    </rPh>
    <phoneticPr fontId="2"/>
  </si>
  <si>
    <t>御上神社　</t>
    <rPh sb="0" eb="1">
      <t>オ</t>
    </rPh>
    <rPh sb="1" eb="2">
      <t>カミ</t>
    </rPh>
    <rPh sb="2" eb="4">
      <t>ジンジャ</t>
    </rPh>
    <phoneticPr fontId="2"/>
  </si>
  <si>
    <t>国　宝　</t>
    <rPh sb="0" eb="1">
      <t>コク</t>
    </rPh>
    <rPh sb="2" eb="3">
      <t>タカラ</t>
    </rPh>
    <phoneticPr fontId="2"/>
  </si>
  <si>
    <t xml:space="preserve"> 0～
 4歳</t>
    <rPh sb="6" eb="7">
      <t>サイ</t>
    </rPh>
    <phoneticPr fontId="2"/>
  </si>
  <si>
    <t>90～
94歳</t>
    <rPh sb="6" eb="7">
      <t>サイ</t>
    </rPh>
    <phoneticPr fontId="2"/>
  </si>
  <si>
    <t>95～
99歳</t>
    <rPh sb="6" eb="7">
      <t>サイ</t>
    </rPh>
    <phoneticPr fontId="2"/>
  </si>
  <si>
    <t>無国籍</t>
    <rPh sb="0" eb="3">
      <t>ムコクセキ</t>
    </rPh>
    <phoneticPr fontId="2"/>
  </si>
  <si>
    <t>桜生史跡公園全面開園。</t>
  </si>
  <si>
    <t>(平成14)年</t>
  </si>
  <si>
    <t>野洲図書館、ほほえみ情報交流センター開館。</t>
  </si>
  <si>
    <t>中主町・野洲町合併協議会を設置。</t>
    <rPh sb="0" eb="2">
      <t>チュウズ</t>
    </rPh>
    <rPh sb="2" eb="3">
      <t>マチ</t>
    </rPh>
    <rPh sb="4" eb="5">
      <t>ヤ</t>
    </rPh>
    <rPh sb="5" eb="6">
      <t>ス</t>
    </rPh>
    <rPh sb="6" eb="7">
      <t>マチ</t>
    </rPh>
    <rPh sb="7" eb="9">
      <t>ガッペイ</t>
    </rPh>
    <rPh sb="9" eb="12">
      <t>キョウギカイ</t>
    </rPh>
    <rPh sb="13" eb="15">
      <t>セッチ</t>
    </rPh>
    <phoneticPr fontId="2"/>
  </si>
  <si>
    <t>(平成15)年</t>
  </si>
  <si>
    <t>野洲町個人情報保護条例施行。</t>
    <rPh sb="0" eb="1">
      <t>ヤ</t>
    </rPh>
    <rPh sb="1" eb="2">
      <t>ス</t>
    </rPh>
    <rPh sb="2" eb="3">
      <t>チョウ</t>
    </rPh>
    <rPh sb="3" eb="5">
      <t>コジン</t>
    </rPh>
    <rPh sb="5" eb="7">
      <t>ジョウホウ</t>
    </rPh>
    <rPh sb="7" eb="9">
      <t>ホゴ</t>
    </rPh>
    <rPh sb="9" eb="11">
      <t>ジョウレイ</t>
    </rPh>
    <rPh sb="11" eb="13">
      <t>セコウ</t>
    </rPh>
    <phoneticPr fontId="2"/>
  </si>
  <si>
    <t>クリントン・タウンシップとの姉妹都市提携10周年記念式典。</t>
  </si>
  <si>
    <t>合併協定調印式。廃置分合に伴う合併関連議案議決。</t>
    <rPh sb="0" eb="2">
      <t>ガッペイ</t>
    </rPh>
    <rPh sb="2" eb="4">
      <t>キョウテイ</t>
    </rPh>
    <rPh sb="4" eb="6">
      <t>チョウイン</t>
    </rPh>
    <rPh sb="6" eb="7">
      <t>シキ</t>
    </rPh>
    <rPh sb="8" eb="10">
      <t>ハイチ</t>
    </rPh>
    <rPh sb="10" eb="12">
      <t>ブンゴウ</t>
    </rPh>
    <rPh sb="13" eb="14">
      <t>トモナ</t>
    </rPh>
    <rPh sb="15" eb="17">
      <t>ガッペイ</t>
    </rPh>
    <rPh sb="17" eb="19">
      <t>カンレン</t>
    </rPh>
    <rPh sb="19" eb="21">
      <t>ギアン</t>
    </rPh>
    <rPh sb="21" eb="23">
      <t>ギケツ</t>
    </rPh>
    <phoneticPr fontId="2"/>
  </si>
  <si>
    <t>野洲子育て支援センターオープン。</t>
  </si>
  <si>
    <t>第１回中主ペーロン大会開催</t>
  </si>
  <si>
    <t>地域改善事業完工式開催</t>
  </si>
  <si>
    <t>(平成 4)年</t>
  </si>
  <si>
    <t>中主町オフトーク通信開局</t>
  </si>
  <si>
    <t>豊積の里総合センター開館</t>
  </si>
  <si>
    <t>中学生海外派遣事業開始</t>
  </si>
  <si>
    <t>官公学校用</t>
    <rPh sb="0" eb="2">
      <t>カンコウ</t>
    </rPh>
    <rPh sb="2" eb="4">
      <t>ガッコウ</t>
    </rPh>
    <rPh sb="4" eb="5">
      <t>ヨウ</t>
    </rPh>
    <phoneticPr fontId="2"/>
  </si>
  <si>
    <t>５４．健康診査受診状況</t>
    <rPh sb="3" eb="5">
      <t>ケンコウ</t>
    </rPh>
    <rPh sb="5" eb="6">
      <t>ミ</t>
    </rPh>
    <rPh sb="6" eb="7">
      <t>ジャ</t>
    </rPh>
    <rPh sb="7" eb="9">
      <t>ジュシン</t>
    </rPh>
    <rPh sb="9" eb="11">
      <t>ジョウキョウ</t>
    </rPh>
    <phoneticPr fontId="2"/>
  </si>
  <si>
    <t>資料：健康推進課</t>
    <rPh sb="0" eb="2">
      <t>シリョウ</t>
    </rPh>
    <rPh sb="3" eb="5">
      <t>ケンコウ</t>
    </rPh>
    <rPh sb="5" eb="7">
      <t>スイシン</t>
    </rPh>
    <rPh sb="7" eb="8">
      <t>カ</t>
    </rPh>
    <phoneticPr fontId="2"/>
  </si>
  <si>
    <t>検　診　名</t>
    <rPh sb="0" eb="1">
      <t>ケン</t>
    </rPh>
    <rPh sb="2" eb="3">
      <t>ミ</t>
    </rPh>
    <rPh sb="4" eb="5">
      <t>メイ</t>
    </rPh>
    <phoneticPr fontId="2"/>
  </si>
  <si>
    <t>受診者数</t>
    <rPh sb="0" eb="2">
      <t>ジュシン</t>
    </rPh>
    <rPh sb="2" eb="3">
      <t>シャ</t>
    </rPh>
    <rPh sb="3" eb="4">
      <t>スウ</t>
    </rPh>
    <phoneticPr fontId="2"/>
  </si>
  <si>
    <t>山林</t>
    <rPh sb="0" eb="2">
      <t>サンリン</t>
    </rPh>
    <phoneticPr fontId="2"/>
  </si>
  <si>
    <t>原野</t>
    <rPh sb="0" eb="2">
      <t>ゲンヤ</t>
    </rPh>
    <phoneticPr fontId="2"/>
  </si>
  <si>
    <t>－</t>
    <phoneticPr fontId="2"/>
  </si>
  <si>
    <t>６．気象</t>
    <rPh sb="2" eb="4">
      <t>キショウ</t>
    </rPh>
    <phoneticPr fontId="2"/>
  </si>
  <si>
    <t>晴</t>
    <rPh sb="0" eb="1">
      <t>ハレ</t>
    </rPh>
    <phoneticPr fontId="2"/>
  </si>
  <si>
    <t>曇</t>
    <rPh sb="0" eb="1">
      <t>クモリ</t>
    </rPh>
    <phoneticPr fontId="2"/>
  </si>
  <si>
    <t>降水量</t>
    <rPh sb="0" eb="3">
      <t>コウスイリョウ</t>
    </rPh>
    <phoneticPr fontId="2"/>
  </si>
  <si>
    <t>乙　窪</t>
    <rPh sb="0" eb="3">
      <t>オチクボ</t>
    </rPh>
    <phoneticPr fontId="2"/>
  </si>
  <si>
    <t>吉　地</t>
    <rPh sb="0" eb="3">
      <t>ヨシジ</t>
    </rPh>
    <phoneticPr fontId="2"/>
  </si>
  <si>
    <t>西河原</t>
    <rPh sb="0" eb="3">
      <t>ニシガワラ</t>
    </rPh>
    <phoneticPr fontId="2"/>
  </si>
  <si>
    <t>比留田</t>
    <rPh sb="0" eb="3">
      <t>ヒルタ</t>
    </rPh>
    <phoneticPr fontId="2"/>
  </si>
  <si>
    <t>木　部</t>
    <rPh sb="0" eb="3">
      <t>キベ</t>
    </rPh>
    <phoneticPr fontId="2"/>
  </si>
  <si>
    <t>虫　生</t>
    <rPh sb="0" eb="3">
      <t>ムシュウ</t>
    </rPh>
    <phoneticPr fontId="2"/>
  </si>
  <si>
    <t>八　夫</t>
    <rPh sb="0" eb="3">
      <t>ヤブ</t>
    </rPh>
    <phoneticPr fontId="2"/>
  </si>
  <si>
    <t>竹生</t>
    <rPh sb="0" eb="1">
      <t>タケ</t>
    </rPh>
    <rPh sb="1" eb="2">
      <t>ナマ</t>
    </rPh>
    <phoneticPr fontId="2"/>
  </si>
  <si>
    <t>五之里</t>
    <rPh sb="0" eb="1">
      <t>ゴ</t>
    </rPh>
    <rPh sb="1" eb="2">
      <t>ノ</t>
    </rPh>
    <rPh sb="2" eb="3">
      <t>リ</t>
    </rPh>
    <phoneticPr fontId="2"/>
  </si>
  <si>
    <t>冨波湖州平</t>
    <rPh sb="0" eb="1">
      <t>フ</t>
    </rPh>
    <rPh sb="1" eb="2">
      <t>ナミ</t>
    </rPh>
    <rPh sb="2" eb="3">
      <t>ミズウミ</t>
    </rPh>
    <rPh sb="3" eb="4">
      <t>シュウ</t>
    </rPh>
    <rPh sb="4" eb="5">
      <t>タイ</t>
    </rPh>
    <phoneticPr fontId="2"/>
  </si>
  <si>
    <t>第二湖州平</t>
    <rPh sb="0" eb="2">
      <t>ダイニ</t>
    </rPh>
    <rPh sb="2" eb="3">
      <t>コ</t>
    </rPh>
    <rPh sb="3" eb="4">
      <t>シュウ</t>
    </rPh>
    <rPh sb="4" eb="5">
      <t>タイラ</t>
    </rPh>
    <phoneticPr fontId="2"/>
  </si>
  <si>
    <t>富士美台</t>
    <rPh sb="0" eb="2">
      <t>フジ</t>
    </rPh>
    <rPh sb="2" eb="3">
      <t>ミ</t>
    </rPh>
    <rPh sb="3" eb="4">
      <t>ダイ</t>
    </rPh>
    <phoneticPr fontId="2"/>
  </si>
  <si>
    <t>三上</t>
    <rPh sb="0" eb="2">
      <t>ミカミ</t>
    </rPh>
    <phoneticPr fontId="2"/>
  </si>
  <si>
    <t>七間場</t>
    <rPh sb="0" eb="1">
      <t>７</t>
    </rPh>
    <rPh sb="1" eb="2">
      <t>ケン</t>
    </rPh>
    <rPh sb="2" eb="3">
      <t>バ</t>
    </rPh>
    <phoneticPr fontId="2"/>
  </si>
  <si>
    <t>妙光寺</t>
    <rPh sb="0" eb="1">
      <t>ミョウ</t>
    </rPh>
    <rPh sb="1" eb="2">
      <t>コウ</t>
    </rPh>
    <rPh sb="2" eb="3">
      <t>ジ</t>
    </rPh>
    <phoneticPr fontId="2"/>
  </si>
  <si>
    <t>北櫻</t>
    <rPh sb="0" eb="1">
      <t>キタ</t>
    </rPh>
    <rPh sb="1" eb="2">
      <t>サクラ</t>
    </rPh>
    <phoneticPr fontId="2"/>
  </si>
  <si>
    <t>南櫻</t>
    <rPh sb="0" eb="1">
      <t>ミナミ</t>
    </rPh>
    <rPh sb="1" eb="2">
      <t>サクラ</t>
    </rPh>
    <phoneticPr fontId="2"/>
  </si>
  <si>
    <t>市街化調整区域の権利移動を伴う転用　　(第5条第1項)</t>
    <rPh sb="0" eb="3">
      <t>シガイカ</t>
    </rPh>
    <rPh sb="3" eb="5">
      <t>チョウセイ</t>
    </rPh>
    <rPh sb="5" eb="7">
      <t>クイキ</t>
    </rPh>
    <rPh sb="8" eb="10">
      <t>ケンリ</t>
    </rPh>
    <rPh sb="10" eb="12">
      <t>イドウ</t>
    </rPh>
    <rPh sb="13" eb="14">
      <t>トモナ</t>
    </rPh>
    <rPh sb="15" eb="17">
      <t>テンヨウ</t>
    </rPh>
    <rPh sb="20" eb="21">
      <t>ダイ</t>
    </rPh>
    <rPh sb="22" eb="23">
      <t>４ジョウ</t>
    </rPh>
    <rPh sb="23" eb="24">
      <t>ダイ</t>
    </rPh>
    <rPh sb="25" eb="26">
      <t>コウ</t>
    </rPh>
    <phoneticPr fontId="2"/>
  </si>
  <si>
    <t>総数(実数)</t>
    <rPh sb="0" eb="2">
      <t>ソウスウ</t>
    </rPh>
    <rPh sb="3" eb="5">
      <t>ジッスウ</t>
    </rPh>
    <phoneticPr fontId="2"/>
  </si>
  <si>
    <t>資料：工業統計調査　(単位：件・人・万円)</t>
    <rPh sb="0" eb="2">
      <t>シリョウ</t>
    </rPh>
    <rPh sb="3" eb="5">
      <t>コウギョウ</t>
    </rPh>
    <rPh sb="5" eb="7">
      <t>トウケイ</t>
    </rPh>
    <rPh sb="7" eb="9">
      <t>チョウサ</t>
    </rPh>
    <rPh sb="11" eb="13">
      <t>タンイ</t>
    </rPh>
    <rPh sb="14" eb="15">
      <t>ケン</t>
    </rPh>
    <rPh sb="16" eb="17">
      <t>ヒト</t>
    </rPh>
    <rPh sb="18" eb="20">
      <t>マンエン</t>
    </rPh>
    <phoneticPr fontId="2"/>
  </si>
  <si>
    <t>-</t>
    <phoneticPr fontId="2"/>
  </si>
  <si>
    <t>　　　</t>
    <phoneticPr fontId="2"/>
  </si>
  <si>
    <t>南部用水吉川浄水場受水開始</t>
  </si>
  <si>
    <t>第１回夏まつり開催</t>
  </si>
  <si>
    <t>資料：選挙管理委員会</t>
    <rPh sb="0" eb="2">
      <t>シリョウ</t>
    </rPh>
    <rPh sb="3" eb="5">
      <t>センキョ</t>
    </rPh>
    <rPh sb="5" eb="7">
      <t>カンリ</t>
    </rPh>
    <rPh sb="7" eb="9">
      <t>イイン</t>
    </rPh>
    <rPh sb="9" eb="10">
      <t>カイ</t>
    </rPh>
    <phoneticPr fontId="2"/>
  </si>
  <si>
    <t>定数</t>
    <rPh sb="0" eb="1">
      <t>サダム</t>
    </rPh>
    <rPh sb="1" eb="2">
      <t>カズ</t>
    </rPh>
    <phoneticPr fontId="2"/>
  </si>
  <si>
    <t>当日の有権者数</t>
    <rPh sb="0" eb="2">
      <t>トウジツ</t>
    </rPh>
    <rPh sb="3" eb="5">
      <t>ユウケン</t>
    </rPh>
    <rPh sb="5" eb="6">
      <t>シャ</t>
    </rPh>
    <rPh sb="6" eb="7">
      <t>スウ</t>
    </rPh>
    <phoneticPr fontId="2"/>
  </si>
  <si>
    <t>環境基本計画を策定。</t>
    <phoneticPr fontId="2"/>
  </si>
  <si>
    <t>(昭和30)年</t>
  </si>
  <si>
    <t>平成12年度</t>
    <rPh sb="0" eb="2">
      <t>ヘイセイ</t>
    </rPh>
    <rPh sb="4" eb="5">
      <t>ネン</t>
    </rPh>
    <rPh sb="5" eb="6">
      <t>ド</t>
    </rPh>
    <phoneticPr fontId="2"/>
  </si>
  <si>
    <t>平成14年度</t>
    <rPh sb="0" eb="2">
      <t>ヘイセイ</t>
    </rPh>
    <rPh sb="4" eb="6">
      <t>ネンド</t>
    </rPh>
    <phoneticPr fontId="2"/>
  </si>
  <si>
    <t>字　名</t>
    <rPh sb="0" eb="1">
      <t>アザ</t>
    </rPh>
    <rPh sb="2" eb="3">
      <t>メイ</t>
    </rPh>
    <phoneticPr fontId="2"/>
  </si>
  <si>
    <t>野　洲</t>
    <rPh sb="0" eb="1">
      <t>ノ</t>
    </rPh>
    <rPh sb="2" eb="3">
      <t>シュウ</t>
    </rPh>
    <phoneticPr fontId="2"/>
  </si>
  <si>
    <t>行　畑</t>
    <rPh sb="0" eb="1">
      <t>イ</t>
    </rPh>
    <rPh sb="2" eb="3">
      <t>ハタケ</t>
    </rPh>
    <phoneticPr fontId="2"/>
  </si>
  <si>
    <t>他の市区町村で           従業・通学</t>
    <rPh sb="0" eb="1">
      <t>タ</t>
    </rPh>
    <rPh sb="2" eb="4">
      <t>シク</t>
    </rPh>
    <rPh sb="4" eb="6">
      <t>チョウソン</t>
    </rPh>
    <rPh sb="18" eb="20">
      <t>ジュウギョウ</t>
    </rPh>
    <rPh sb="21" eb="23">
      <t>ツウガク</t>
    </rPh>
    <phoneticPr fontId="2"/>
  </si>
  <si>
    <t>従業者数
(人)</t>
    <rPh sb="0" eb="3">
      <t>ジュウギョウシャ</t>
    </rPh>
    <rPh sb="3" eb="4">
      <t>スウ</t>
    </rPh>
    <rPh sb="6" eb="7">
      <t>ニン</t>
    </rPh>
    <phoneticPr fontId="2"/>
  </si>
  <si>
    <t>現金給与総額(万円)</t>
    <rPh sb="0" eb="2">
      <t>ゲンキン</t>
    </rPh>
    <rPh sb="2" eb="4">
      <t>キュウヨ</t>
    </rPh>
    <rPh sb="4" eb="6">
      <t>ソウガク</t>
    </rPh>
    <rPh sb="7" eb="9">
      <t>マンエン</t>
    </rPh>
    <phoneticPr fontId="2"/>
  </si>
  <si>
    <t>原材料使用額等(万円)</t>
    <rPh sb="0" eb="3">
      <t>ゲンザイリョウ</t>
    </rPh>
    <rPh sb="3" eb="5">
      <t>シヨウ</t>
    </rPh>
    <rPh sb="5" eb="6">
      <t>ガク</t>
    </rPh>
    <rPh sb="6" eb="7">
      <t>トウ</t>
    </rPh>
    <rPh sb="8" eb="10">
      <t>マンエン</t>
    </rPh>
    <phoneticPr fontId="2"/>
  </si>
  <si>
    <t>４３．公園・遊園地</t>
    <rPh sb="3" eb="5">
      <t>コウエン</t>
    </rPh>
    <rPh sb="6" eb="9">
      <t>ユウエンチ</t>
    </rPh>
    <phoneticPr fontId="2"/>
  </si>
  <si>
    <t>総　　　  数</t>
    <rPh sb="0" eb="1">
      <t>フサ</t>
    </rPh>
    <rPh sb="6" eb="7">
      <t>カズ</t>
    </rPh>
    <phoneticPr fontId="2"/>
  </si>
  <si>
    <t>資料：都市計画課</t>
    <rPh sb="0" eb="2">
      <t>シリョウ</t>
    </rPh>
    <rPh sb="3" eb="5">
      <t>トシ</t>
    </rPh>
    <rPh sb="5" eb="7">
      <t>ケイカク</t>
    </rPh>
    <rPh sb="7" eb="8">
      <t>カ</t>
    </rPh>
    <phoneticPr fontId="2"/>
  </si>
  <si>
    <t>用途地域</t>
    <rPh sb="0" eb="2">
      <t>ヨウト</t>
    </rPh>
    <rPh sb="2" eb="4">
      <t>チイキ</t>
    </rPh>
    <phoneticPr fontId="2"/>
  </si>
  <si>
    <t>資料：東消防署　(単位：件、人)</t>
    <rPh sb="0" eb="2">
      <t>シリョウ</t>
    </rPh>
    <rPh sb="3" eb="4">
      <t>ヒガシ</t>
    </rPh>
    <rPh sb="4" eb="7">
      <t>ショウボウショ</t>
    </rPh>
    <rPh sb="9" eb="11">
      <t>タンイ</t>
    </rPh>
    <rPh sb="12" eb="13">
      <t>ケン</t>
    </rPh>
    <rPh sb="14" eb="15">
      <t>ニン</t>
    </rPh>
    <phoneticPr fontId="2"/>
  </si>
  <si>
    <t>交通</t>
    <rPh sb="0" eb="2">
      <t>コウツウ</t>
    </rPh>
    <phoneticPr fontId="2"/>
  </si>
  <si>
    <t>都市基幹公園</t>
    <rPh sb="0" eb="1">
      <t>ト</t>
    </rPh>
    <rPh sb="1" eb="2">
      <t>シ</t>
    </rPh>
    <rPh sb="2" eb="4">
      <t>キカン</t>
    </rPh>
    <rPh sb="4" eb="6">
      <t>コウエン</t>
    </rPh>
    <phoneticPr fontId="2"/>
  </si>
  <si>
    <t>その他の公園</t>
    <rPh sb="2" eb="3">
      <t>タ</t>
    </rPh>
    <rPh sb="4" eb="6">
      <t>コウエン</t>
    </rPh>
    <phoneticPr fontId="2"/>
  </si>
  <si>
    <t>自然公園</t>
    <rPh sb="0" eb="2">
      <t>シゼン</t>
    </rPh>
    <rPh sb="2" eb="4">
      <t>コウエン</t>
    </rPh>
    <phoneticPr fontId="2"/>
  </si>
  <si>
    <t>市　　道</t>
    <rPh sb="0" eb="1">
      <t>シ</t>
    </rPh>
    <rPh sb="3" eb="4">
      <t>ミチ</t>
    </rPh>
    <phoneticPr fontId="2"/>
  </si>
  <si>
    <t>資料：税務課(固定資産税概要調書) (単位：戸・㎡)</t>
    <rPh sb="0" eb="2">
      <t>シリョウ</t>
    </rPh>
    <rPh sb="3" eb="5">
      <t>ゼイム</t>
    </rPh>
    <rPh sb="5" eb="6">
      <t>カ</t>
    </rPh>
    <rPh sb="7" eb="9">
      <t>コテイ</t>
    </rPh>
    <rPh sb="9" eb="12">
      <t>シサンゼイ</t>
    </rPh>
    <rPh sb="12" eb="14">
      <t>ガイヨウ</t>
    </rPh>
    <rPh sb="14" eb="16">
      <t>チョウショ</t>
    </rPh>
    <phoneticPr fontId="2"/>
  </si>
  <si>
    <t>一戸当り
床面積(㎡)</t>
    <rPh sb="0" eb="2">
      <t>イッコ</t>
    </rPh>
    <rPh sb="2" eb="3">
      <t>ア</t>
    </rPh>
    <rPh sb="5" eb="6">
      <t>ユカ</t>
    </rPh>
    <rPh sb="6" eb="8">
      <t>メンセキ</t>
    </rPh>
    <phoneticPr fontId="2"/>
  </si>
  <si>
    <t>平成 8年度</t>
    <rPh sb="0" eb="2">
      <t>ヘイセイ</t>
    </rPh>
    <rPh sb="4" eb="5">
      <t>ネン</t>
    </rPh>
    <rPh sb="5" eb="6">
      <t>ド</t>
    </rPh>
    <phoneticPr fontId="2"/>
  </si>
  <si>
    <t>平成11年度</t>
    <rPh sb="0" eb="2">
      <t>ヘイセイ</t>
    </rPh>
    <rPh sb="4" eb="6">
      <t>ネンド</t>
    </rPh>
    <phoneticPr fontId="2"/>
  </si>
  <si>
    <t>木造男神像(その3)</t>
    <rPh sb="0" eb="2">
      <t>モクゾウ</t>
    </rPh>
    <rPh sb="2" eb="5">
      <t>ダンシンゾウ</t>
    </rPh>
    <phoneticPr fontId="2"/>
  </si>
  <si>
    <t>矢取神社</t>
    <rPh sb="0" eb="4">
      <t>ヤトリジンジャ</t>
    </rPh>
    <phoneticPr fontId="2"/>
  </si>
  <si>
    <t>高木神社</t>
    <rPh sb="0" eb="2">
      <t>タカギ</t>
    </rPh>
    <rPh sb="2" eb="4">
      <t>ジンジャ</t>
    </rPh>
    <phoneticPr fontId="2"/>
  </si>
  <si>
    <t>十輪院</t>
    <rPh sb="0" eb="1">
      <t>１０</t>
    </rPh>
    <rPh sb="1" eb="2">
      <t>ワ</t>
    </rPh>
    <rPh sb="2" eb="3">
      <t>イン</t>
    </rPh>
    <phoneticPr fontId="2"/>
  </si>
  <si>
    <t>資料：平成8年～平成18年、事業所・企業統計調査
　平成21年、経済センサス基礎調査(単位：事業所・人)</t>
    <rPh sb="0" eb="2">
      <t>シリョウ</t>
    </rPh>
    <rPh sb="3" eb="5">
      <t>ヘイセイ</t>
    </rPh>
    <rPh sb="6" eb="7">
      <t>ネン</t>
    </rPh>
    <rPh sb="8" eb="10">
      <t>ヘイセイ</t>
    </rPh>
    <rPh sb="12" eb="13">
      <t>ネン</t>
    </rPh>
    <rPh sb="14" eb="17">
      <t>ジギョウショ</t>
    </rPh>
    <rPh sb="18" eb="20">
      <t>キギョウ</t>
    </rPh>
    <rPh sb="20" eb="22">
      <t>トウケイ</t>
    </rPh>
    <rPh sb="22" eb="24">
      <t>チョウサ</t>
    </rPh>
    <rPh sb="26" eb="28">
      <t>ヘイセイ</t>
    </rPh>
    <rPh sb="30" eb="31">
      <t>ネン</t>
    </rPh>
    <rPh sb="32" eb="34">
      <t>ケイザイ</t>
    </rPh>
    <rPh sb="38" eb="40">
      <t>キソ</t>
    </rPh>
    <rPh sb="40" eb="42">
      <t>チョウサ</t>
    </rPh>
    <rPh sb="43" eb="45">
      <t>タンイ</t>
    </rPh>
    <rPh sb="46" eb="49">
      <t>ジギョウショ</t>
    </rPh>
    <rPh sb="50" eb="51">
      <t>ヒト</t>
    </rPh>
    <phoneticPr fontId="2"/>
  </si>
  <si>
    <t>　　情報通信業</t>
    <rPh sb="2" eb="4">
      <t>ジョウホウ</t>
    </rPh>
    <rPh sb="4" eb="6">
      <t>ツウシン</t>
    </rPh>
    <rPh sb="6" eb="7">
      <t>ギョウ</t>
    </rPh>
    <phoneticPr fontId="2"/>
  </si>
  <si>
    <t>運輸業,郵便業</t>
    <rPh sb="0" eb="2">
      <t>ウンユ</t>
    </rPh>
    <rPh sb="2" eb="3">
      <t>ギョウ</t>
    </rPh>
    <rPh sb="4" eb="6">
      <t>ユウビン</t>
    </rPh>
    <rPh sb="6" eb="7">
      <t>ギョウ</t>
    </rPh>
    <phoneticPr fontId="2"/>
  </si>
  <si>
    <t>　学術研究,専門・　技術サービス業</t>
    <rPh sb="1" eb="3">
      <t>ガクジュツ</t>
    </rPh>
    <rPh sb="3" eb="5">
      <t>ケンキュウ</t>
    </rPh>
    <rPh sb="6" eb="8">
      <t>センモン</t>
    </rPh>
    <rPh sb="10" eb="12">
      <t>ギジュツ</t>
    </rPh>
    <rPh sb="16" eb="17">
      <t>ギョウ</t>
    </rPh>
    <phoneticPr fontId="2"/>
  </si>
  <si>
    <t>(注)従業者4人以上の事業所についての集計値　　Ｘは数値を秘匿した箇所を表します。</t>
    <rPh sb="1" eb="2">
      <t>チュウ</t>
    </rPh>
    <rPh sb="3" eb="6">
      <t>ジュウギョウシャ</t>
    </rPh>
    <rPh sb="7" eb="10">
      <t>ニンイジョウ</t>
    </rPh>
    <rPh sb="11" eb="14">
      <t>ジギョウショ</t>
    </rPh>
    <rPh sb="19" eb="21">
      <t>シュウケイ</t>
    </rPh>
    <rPh sb="21" eb="22">
      <t>チ</t>
    </rPh>
    <rPh sb="26" eb="28">
      <t>スウチ</t>
    </rPh>
    <rPh sb="29" eb="31">
      <t>ヒトク</t>
    </rPh>
    <rPh sb="33" eb="35">
      <t>カショ</t>
    </rPh>
    <rPh sb="36" eb="37">
      <t>アラワ</t>
    </rPh>
    <phoneticPr fontId="2"/>
  </si>
  <si>
    <t>計測は、1時間毎に実施</t>
    <rPh sb="0" eb="2">
      <t>ケイソク</t>
    </rPh>
    <rPh sb="5" eb="7">
      <t>ジカン</t>
    </rPh>
    <rPh sb="7" eb="8">
      <t>マイ</t>
    </rPh>
    <rPh sb="9" eb="11">
      <t>ジッシ</t>
    </rPh>
    <phoneticPr fontId="2"/>
  </si>
  <si>
    <t>(注)各年3月31日現在</t>
    <rPh sb="1" eb="2">
      <t>チュウ</t>
    </rPh>
    <rPh sb="3" eb="5">
      <t>カクネン</t>
    </rPh>
    <rPh sb="6" eb="7">
      <t>ガツ</t>
    </rPh>
    <rPh sb="9" eb="10">
      <t>ニチ</t>
    </rPh>
    <rPh sb="10" eb="12">
      <t>ゲンザイ</t>
    </rPh>
    <phoneticPr fontId="2"/>
  </si>
  <si>
    <t>ｳﾞｨﾙﾇｰﾌﾞ野洲</t>
    <rPh sb="8" eb="9">
      <t>ヤ</t>
    </rPh>
    <rPh sb="9" eb="10">
      <t>ス</t>
    </rPh>
    <phoneticPr fontId="2"/>
  </si>
  <si>
    <t>ﾃﾞｨﾀｳﾝ野洲</t>
    <rPh sb="6" eb="7">
      <t>ヤ</t>
    </rPh>
    <rPh sb="7" eb="8">
      <t>ス</t>
    </rPh>
    <phoneticPr fontId="2"/>
  </si>
  <si>
    <t>平成15年度</t>
    <rPh sb="0" eb="2">
      <t>ヘイセイ</t>
    </rPh>
    <rPh sb="4" eb="5">
      <t>ネン</t>
    </rPh>
    <rPh sb="5" eb="6">
      <t>ド</t>
    </rPh>
    <phoneticPr fontId="2"/>
  </si>
  <si>
    <t>小比江</t>
    <rPh sb="0" eb="3">
      <t>コビエ</t>
    </rPh>
    <phoneticPr fontId="2"/>
  </si>
  <si>
    <t>中央公民館(野洲文化ホール)新築完成。</t>
  </si>
  <si>
    <t>野洲町民の歌制定。</t>
  </si>
  <si>
    <t>北村季吟像除幕式。</t>
  </si>
  <si>
    <t>中央公民館開館記念式典。</t>
  </si>
  <si>
    <t>(昭和59)年</t>
  </si>
  <si>
    <t>(昭和60)年　</t>
  </si>
  <si>
    <t>野洲町制30周年記念式典。</t>
  </si>
  <si>
    <t>(昭和61)年</t>
  </si>
  <si>
    <t>野洲川河川公園完成。</t>
  </si>
  <si>
    <t>(昭和62)年　</t>
  </si>
  <si>
    <t>　　生活関連サービス業,娯楽業</t>
    <rPh sb="2" eb="4">
      <t>セイカツ</t>
    </rPh>
    <rPh sb="4" eb="6">
      <t>カンレン</t>
    </rPh>
    <rPh sb="10" eb="11">
      <t>ギョウ</t>
    </rPh>
    <rPh sb="12" eb="15">
      <t>ゴラクギョウ</t>
    </rPh>
    <phoneticPr fontId="2"/>
  </si>
  <si>
    <t>　　教育,学習支援業</t>
    <rPh sb="2" eb="4">
      <t>キョウイク</t>
    </rPh>
    <rPh sb="5" eb="7">
      <t>ガクシュウ</t>
    </rPh>
    <rPh sb="7" eb="9">
      <t>シエン</t>
    </rPh>
    <rPh sb="9" eb="10">
      <t>ギョウ</t>
    </rPh>
    <phoneticPr fontId="2"/>
  </si>
  <si>
    <t>資料：都市計画課(都市公園)　環境課(自然公園)</t>
    <rPh sb="0" eb="2">
      <t>シリョウ</t>
    </rPh>
    <rPh sb="3" eb="5">
      <t>トシ</t>
    </rPh>
    <rPh sb="5" eb="7">
      <t>ケイカク</t>
    </rPh>
    <rPh sb="7" eb="8">
      <t>カ</t>
    </rPh>
    <rPh sb="9" eb="11">
      <t>トシ</t>
    </rPh>
    <rPh sb="11" eb="13">
      <t>コウエン</t>
    </rPh>
    <rPh sb="15" eb="17">
      <t>カンキョウ</t>
    </rPh>
    <rPh sb="17" eb="18">
      <t>カ</t>
    </rPh>
    <rPh sb="19" eb="21">
      <t>シゼン</t>
    </rPh>
    <rPh sb="21" eb="23">
      <t>コウエン</t>
    </rPh>
    <phoneticPr fontId="2"/>
  </si>
  <si>
    <t>「･･･」は事実不詳又は調査を欠くもの。</t>
    <rPh sb="6" eb="8">
      <t>ジジツ</t>
    </rPh>
    <rPh sb="8" eb="10">
      <t>フショウ</t>
    </rPh>
    <rPh sb="10" eb="11">
      <t>マタ</t>
    </rPh>
    <rPh sb="12" eb="14">
      <t>チョウサ</t>
    </rPh>
    <rPh sb="15" eb="16">
      <t>カ</t>
    </rPh>
    <phoneticPr fontId="2"/>
  </si>
  <si>
    <t>資料：障がい者自立支援課(単位：人)</t>
    <rPh sb="0" eb="2">
      <t>シリョウ</t>
    </rPh>
    <rPh sb="3" eb="4">
      <t>サワ</t>
    </rPh>
    <rPh sb="6" eb="7">
      <t>シャ</t>
    </rPh>
    <rPh sb="7" eb="9">
      <t>ジリツ</t>
    </rPh>
    <rPh sb="9" eb="11">
      <t>シエン</t>
    </rPh>
    <rPh sb="11" eb="12">
      <t>カ</t>
    </rPh>
    <phoneticPr fontId="2"/>
  </si>
  <si>
    <t>取得分</t>
    <rPh sb="0" eb="3">
      <t>シュトクブン</t>
    </rPh>
    <phoneticPr fontId="2"/>
  </si>
  <si>
    <t>法定普通税計</t>
    <rPh sb="0" eb="2">
      <t>ホウテイ</t>
    </rPh>
    <rPh sb="2" eb="5">
      <t>フツウゼイ</t>
    </rPh>
    <rPh sb="5" eb="6">
      <t>ケイ</t>
    </rPh>
    <phoneticPr fontId="2"/>
  </si>
  <si>
    <t>法定外普通税</t>
    <rPh sb="0" eb="3">
      <t>ホウテイガイ</t>
    </rPh>
    <rPh sb="3" eb="6">
      <t>フツウゼイ</t>
    </rPh>
    <phoneticPr fontId="2"/>
  </si>
  <si>
    <t>旧法による税</t>
    <rPh sb="0" eb="2">
      <t>キュウホウ</t>
    </rPh>
    <rPh sb="5" eb="6">
      <t>ゼイ</t>
    </rPh>
    <phoneticPr fontId="2"/>
  </si>
  <si>
    <t>化学製品</t>
    <rPh sb="0" eb="2">
      <t>カガク</t>
    </rPh>
    <rPh sb="2" eb="4">
      <t>セイヒン</t>
    </rPh>
    <phoneticPr fontId="2"/>
  </si>
  <si>
    <t>100歳～
104歳</t>
    <rPh sb="3" eb="4">
      <t>サイ</t>
    </rPh>
    <rPh sb="9" eb="10">
      <t>サイ</t>
    </rPh>
    <phoneticPr fontId="2"/>
  </si>
  <si>
    <t>105～
109歳</t>
    <rPh sb="8" eb="9">
      <t>サイ</t>
    </rPh>
    <phoneticPr fontId="2"/>
  </si>
  <si>
    <t>110～
114歳</t>
    <rPh sb="8" eb="9">
      <t>サイ</t>
    </rPh>
    <phoneticPr fontId="2"/>
  </si>
  <si>
    <t>家具・建具・畳</t>
    <rPh sb="0" eb="2">
      <t>カグ</t>
    </rPh>
    <rPh sb="3" eb="5">
      <t>タテグ</t>
    </rPh>
    <rPh sb="6" eb="7">
      <t>タタミ</t>
    </rPh>
    <phoneticPr fontId="2"/>
  </si>
  <si>
    <t>歳入総額</t>
    <rPh sb="0" eb="2">
      <t>サイニュウ</t>
    </rPh>
    <rPh sb="2" eb="4">
      <t>ソウガク</t>
    </rPh>
    <phoneticPr fontId="2"/>
  </si>
  <si>
    <t>歳出総額</t>
    <rPh sb="0" eb="2">
      <t>サイシュツ</t>
    </rPh>
    <rPh sb="2" eb="4">
      <t>ソウガク</t>
    </rPh>
    <phoneticPr fontId="2"/>
  </si>
  <si>
    <t>実質収支</t>
    <rPh sb="0" eb="2">
      <t>ジッシツ</t>
    </rPh>
    <rPh sb="2" eb="4">
      <t>シュウシ</t>
    </rPh>
    <phoneticPr fontId="2"/>
  </si>
  <si>
    <t>整備済
面積(ha)</t>
    <rPh sb="0" eb="2">
      <t>セイビ</t>
    </rPh>
    <rPh sb="2" eb="3">
      <t>ズミ</t>
    </rPh>
    <rPh sb="4" eb="6">
      <t>メンセキ</t>
    </rPh>
    <phoneticPr fontId="2"/>
  </si>
  <si>
    <t>処理区域
面積(ha)</t>
    <rPh sb="0" eb="2">
      <t>ショリ</t>
    </rPh>
    <rPh sb="2" eb="4">
      <t>クイキ</t>
    </rPh>
    <rPh sb="5" eb="7">
      <t>メンセキ</t>
    </rPh>
    <phoneticPr fontId="2"/>
  </si>
  <si>
    <t>１．位置(野洲市役所)</t>
    <rPh sb="2" eb="4">
      <t>イチ</t>
    </rPh>
    <rPh sb="5" eb="7">
      <t>ヤス</t>
    </rPh>
    <rPh sb="7" eb="8">
      <t>シ</t>
    </rPh>
    <rPh sb="8" eb="10">
      <t>ヤクショ</t>
    </rPh>
    <phoneticPr fontId="2"/>
  </si>
  <si>
    <t>面積
(K㎡)</t>
    <rPh sb="0" eb="2">
      <t>メンセキ</t>
    </rPh>
    <phoneticPr fontId="2"/>
  </si>
  <si>
    <t>平成16年(2004)年10月1日</t>
    <rPh sb="0" eb="2">
      <t>ヘイセイ</t>
    </rPh>
    <rPh sb="4" eb="5">
      <t>ネン</t>
    </rPh>
    <rPh sb="11" eb="12">
      <t>ネン</t>
    </rPh>
    <rPh sb="14" eb="15">
      <t>ガツ</t>
    </rPh>
    <rPh sb="16" eb="17">
      <t>ニチ</t>
    </rPh>
    <phoneticPr fontId="2"/>
  </si>
  <si>
    <t>資料：税務課(固定資産税概要調書)　(単位：ha)</t>
    <rPh sb="0" eb="2">
      <t>シリョウ</t>
    </rPh>
    <rPh sb="3" eb="6">
      <t>ゼイムカ</t>
    </rPh>
    <rPh sb="7" eb="9">
      <t>コテイ</t>
    </rPh>
    <rPh sb="9" eb="12">
      <t>シサンゼイ</t>
    </rPh>
    <rPh sb="12" eb="14">
      <t>ガイヨウ</t>
    </rPh>
    <rPh sb="14" eb="16">
      <t>チョウショ</t>
    </rPh>
    <phoneticPr fontId="2"/>
  </si>
  <si>
    <t>天候(日数)</t>
    <rPh sb="0" eb="2">
      <t>テンコウ</t>
    </rPh>
    <rPh sb="3" eb="5">
      <t>ニッスウ</t>
    </rPh>
    <phoneticPr fontId="2"/>
  </si>
  <si>
    <t>平均気温(℃)</t>
    <rPh sb="0" eb="2">
      <t>ヘイキン</t>
    </rPh>
    <rPh sb="2" eb="4">
      <t>キオン</t>
    </rPh>
    <phoneticPr fontId="2"/>
  </si>
  <si>
    <t>(ｍｍ)</t>
  </si>
  <si>
    <t>(％)</t>
  </si>
  <si>
    <t>Ｂ＆Ｇ中主海洋センタープール完成</t>
  </si>
  <si>
    <t>中主中学校校舎改築完成</t>
  </si>
  <si>
    <t>平成14年</t>
    <rPh sb="0" eb="2">
      <t>ヘイセイ</t>
    </rPh>
    <rPh sb="4" eb="5">
      <t>ネン</t>
    </rPh>
    <phoneticPr fontId="2"/>
  </si>
  <si>
    <t>平成12年</t>
    <rPh sb="0" eb="2">
      <t>ヘイセイ</t>
    </rPh>
    <rPh sb="4" eb="5">
      <t>ネン</t>
    </rPh>
    <phoneticPr fontId="2"/>
  </si>
  <si>
    <t>平成１３年</t>
    <rPh sb="0" eb="2">
      <t>ヘイセイ</t>
    </rPh>
    <rPh sb="4" eb="5">
      <t>ネン</t>
    </rPh>
    <phoneticPr fontId="2"/>
  </si>
  <si>
    <t>合計</t>
    <rPh sb="0" eb="2">
      <t>ゴウケイ</t>
    </rPh>
    <phoneticPr fontId="2"/>
  </si>
  <si>
    <t>堤</t>
    <rPh sb="0" eb="1">
      <t>ツツミ</t>
    </rPh>
    <phoneticPr fontId="2"/>
  </si>
  <si>
    <t>平成15年</t>
    <rPh sb="0" eb="2">
      <t>ヘイセイ</t>
    </rPh>
    <rPh sb="4" eb="5">
      <t>ネン</t>
    </rPh>
    <phoneticPr fontId="2"/>
  </si>
  <si>
    <t>区　　分</t>
    <rPh sb="0" eb="4">
      <t>クブン</t>
    </rPh>
    <phoneticPr fontId="2"/>
  </si>
  <si>
    <t>転　　　　入</t>
    <rPh sb="0" eb="6">
      <t>テンニュウ</t>
    </rPh>
    <phoneticPr fontId="2"/>
  </si>
  <si>
    <t>転　　　　出</t>
    <rPh sb="0" eb="6">
      <t>テンシュツ</t>
    </rPh>
    <phoneticPr fontId="2"/>
  </si>
  <si>
    <t>総数</t>
    <rPh sb="0" eb="2">
      <t>ソウスウ</t>
    </rPh>
    <phoneticPr fontId="2"/>
  </si>
  <si>
    <t>男</t>
    <rPh sb="0" eb="1">
      <t>オトコ</t>
    </rPh>
    <phoneticPr fontId="2"/>
  </si>
  <si>
    <t>女</t>
    <rPh sb="0" eb="1">
      <t>メ</t>
    </rPh>
    <phoneticPr fontId="2"/>
  </si>
  <si>
    <t>昭和50年</t>
    <rPh sb="0" eb="2">
      <t>ショウワ</t>
    </rPh>
    <rPh sb="4" eb="5">
      <t>ネン</t>
    </rPh>
    <phoneticPr fontId="2"/>
  </si>
  <si>
    <t>区　分</t>
    <rPh sb="0" eb="3">
      <t>クブン</t>
    </rPh>
    <phoneticPr fontId="2"/>
  </si>
  <si>
    <t>(注)各年度末現在</t>
    <rPh sb="1" eb="2">
      <t>チュウ</t>
    </rPh>
    <rPh sb="3" eb="5">
      <t>カクネン</t>
    </rPh>
    <rPh sb="5" eb="6">
      <t>ド</t>
    </rPh>
    <rPh sb="6" eb="7">
      <t>マツ</t>
    </rPh>
    <rPh sb="7" eb="9">
      <t>ゲンザイ</t>
    </rPh>
    <phoneticPr fontId="2"/>
  </si>
  <si>
    <t>湖周道路(さざなみ街道)開通</t>
  </si>
  <si>
    <t>(平成 3)年</t>
  </si>
  <si>
    <t>市議会議員一般選挙執行。</t>
    <rPh sb="0" eb="1">
      <t>シ</t>
    </rPh>
    <rPh sb="1" eb="3">
      <t>ギカイ</t>
    </rPh>
    <rPh sb="3" eb="5">
      <t>ギイン</t>
    </rPh>
    <rPh sb="5" eb="7">
      <t>イッパン</t>
    </rPh>
    <rPh sb="7" eb="9">
      <t>センキョ</t>
    </rPh>
    <rPh sb="9" eb="11">
      <t>シッコウ</t>
    </rPh>
    <phoneticPr fontId="2"/>
  </si>
  <si>
    <t>第９回全国義民サミット開催。</t>
    <rPh sb="0" eb="1">
      <t>ダイ</t>
    </rPh>
    <rPh sb="2" eb="3">
      <t>カイ</t>
    </rPh>
    <rPh sb="3" eb="5">
      <t>ゼンコク</t>
    </rPh>
    <rPh sb="5" eb="7">
      <t>ギミン</t>
    </rPh>
    <rPh sb="11" eb="13">
      <t>カイサイ</t>
    </rPh>
    <phoneticPr fontId="2"/>
  </si>
  <si>
    <t>(平成18)年</t>
    <rPh sb="1" eb="3">
      <t>ヘイセイ</t>
    </rPh>
    <rPh sb="6" eb="7">
      <t>ネン</t>
    </rPh>
    <phoneticPr fontId="2"/>
  </si>
  <si>
    <t>全国高等学校サッカー選手権大会で野洲高等学校サッカー部優勝。</t>
    <rPh sb="0" eb="2">
      <t>ゼンコク</t>
    </rPh>
    <rPh sb="2" eb="4">
      <t>コウトウ</t>
    </rPh>
    <rPh sb="4" eb="6">
      <t>ガッコウ</t>
    </rPh>
    <rPh sb="10" eb="13">
      <t>センシュケン</t>
    </rPh>
    <rPh sb="13" eb="15">
      <t>タイカイ</t>
    </rPh>
    <rPh sb="16" eb="18">
      <t>ヤス</t>
    </rPh>
    <rPh sb="18" eb="20">
      <t>コウトウ</t>
    </rPh>
    <rPh sb="20" eb="22">
      <t>ガッコウ</t>
    </rPh>
    <rPh sb="26" eb="27">
      <t>ブ</t>
    </rPh>
    <rPh sb="27" eb="29">
      <t>ユウショウ</t>
    </rPh>
    <phoneticPr fontId="2"/>
  </si>
  <si>
    <t>３３．産業(中分類)別事業所・従業者および現金給与額・製造品出荷額等</t>
    <rPh sb="3" eb="5">
      <t>サンギョウ</t>
    </rPh>
    <rPh sb="6" eb="7">
      <t>チュウ</t>
    </rPh>
    <rPh sb="7" eb="9">
      <t>ブンルイ</t>
    </rPh>
    <rPh sb="10" eb="11">
      <t>ベツ</t>
    </rPh>
    <rPh sb="11" eb="14">
      <t>ジギョウショ</t>
    </rPh>
    <rPh sb="15" eb="18">
      <t>ジュウギョウシャ</t>
    </rPh>
    <rPh sb="21" eb="25">
      <t>ゲンキンキュウヨ</t>
    </rPh>
    <rPh sb="25" eb="26">
      <t>ガク</t>
    </rPh>
    <rPh sb="27" eb="29">
      <t>セイゾウ</t>
    </rPh>
    <rPh sb="29" eb="30">
      <t>ヒン</t>
    </rPh>
    <rPh sb="30" eb="33">
      <t>シュッカガク</t>
    </rPh>
    <rPh sb="33" eb="34">
      <t>トウ</t>
    </rPh>
    <phoneticPr fontId="2"/>
  </si>
  <si>
    <t>他に分類されない小売業</t>
    <rPh sb="0" eb="1">
      <t>タ</t>
    </rPh>
    <rPh sb="2" eb="4">
      <t>ブンルイ</t>
    </rPh>
    <rPh sb="8" eb="10">
      <t>コウ</t>
    </rPh>
    <rPh sb="10" eb="11">
      <t>ギョウ</t>
    </rPh>
    <phoneticPr fontId="2"/>
  </si>
  <si>
    <t>従業者4人以上の事業所についての集計値</t>
    <rPh sb="0" eb="3">
      <t>ジュウギョウシャ</t>
    </rPh>
    <rPh sb="4" eb="7">
      <t>ニンイジョウ</t>
    </rPh>
    <rPh sb="8" eb="11">
      <t>ジギョウショ</t>
    </rPh>
    <rPh sb="16" eb="18">
      <t>シュウケイ</t>
    </rPh>
    <rPh sb="18" eb="19">
      <t>スウチ</t>
    </rPh>
    <phoneticPr fontId="2"/>
  </si>
  <si>
    <t>プラスチック</t>
    <phoneticPr fontId="2"/>
  </si>
  <si>
    <t>その他収入額</t>
    <rPh sb="2" eb="3">
      <t>タ</t>
    </rPh>
    <rPh sb="3" eb="6">
      <t>シュウニュウガク</t>
    </rPh>
    <phoneticPr fontId="2"/>
  </si>
  <si>
    <t>野洲市給食センター稼動。</t>
    <rPh sb="0" eb="2">
      <t>ヤス</t>
    </rPh>
    <rPh sb="2" eb="3">
      <t>シ</t>
    </rPh>
    <rPh sb="3" eb="5">
      <t>キュウショク</t>
    </rPh>
    <rPh sb="9" eb="10">
      <t>カセ</t>
    </rPh>
    <rPh sb="10" eb="11">
      <t>ドウ</t>
    </rPh>
    <phoneticPr fontId="2"/>
  </si>
  <si>
    <t>野洲市まちづくり協働推進センターオープン。</t>
    <rPh sb="0" eb="2">
      <t>ヤス</t>
    </rPh>
    <rPh sb="2" eb="3">
      <t>シ</t>
    </rPh>
    <rPh sb="8" eb="10">
      <t>キョウドウ</t>
    </rPh>
    <rPh sb="10" eb="12">
      <t>スイシン</t>
    </rPh>
    <phoneticPr fontId="2"/>
  </si>
  <si>
    <t>(1) 工業用地</t>
    <rPh sb="4" eb="6">
      <t>コウギョウ</t>
    </rPh>
    <rPh sb="6" eb="8">
      <t>ヨウチ</t>
    </rPh>
    <phoneticPr fontId="2"/>
  </si>
  <si>
    <t>敷地面積</t>
    <rPh sb="0" eb="2">
      <t>シキチ</t>
    </rPh>
    <rPh sb="2" eb="4">
      <t>メンセキ</t>
    </rPh>
    <phoneticPr fontId="2"/>
  </si>
  <si>
    <t>建築面積</t>
    <rPh sb="0" eb="2">
      <t>ケンチク</t>
    </rPh>
    <rPh sb="2" eb="4">
      <t>メンセキ</t>
    </rPh>
    <phoneticPr fontId="2"/>
  </si>
  <si>
    <t>延建築面積</t>
    <rPh sb="0" eb="1">
      <t>ノ</t>
    </rPh>
    <rPh sb="1" eb="3">
      <t>ケンチク</t>
    </rPh>
    <rPh sb="3" eb="5">
      <t>メンセキ</t>
    </rPh>
    <phoneticPr fontId="2"/>
  </si>
  <si>
    <t>(２) 工業用水使用量</t>
    <rPh sb="4" eb="6">
      <t>コウギョウ</t>
    </rPh>
    <rPh sb="6" eb="8">
      <t>ヨウスイ</t>
    </rPh>
    <rPh sb="8" eb="11">
      <t>シヨウリョウ</t>
    </rPh>
    <phoneticPr fontId="2"/>
  </si>
  <si>
    <t>合　計</t>
    <rPh sb="0" eb="3">
      <t>ゴウケイ</t>
    </rPh>
    <phoneticPr fontId="2"/>
  </si>
  <si>
    <t>工業用水道</t>
    <rPh sb="0" eb="3">
      <t>コウギョウヨウ</t>
    </rPh>
    <rPh sb="3" eb="5">
      <t>スイドウ</t>
    </rPh>
    <phoneticPr fontId="2"/>
  </si>
  <si>
    <t>上水道</t>
    <rPh sb="0" eb="3">
      <t>ジョウスイドウ</t>
    </rPh>
    <phoneticPr fontId="2"/>
  </si>
  <si>
    <t>井戸水</t>
    <rPh sb="0" eb="3">
      <t>イドミズ</t>
    </rPh>
    <phoneticPr fontId="2"/>
  </si>
  <si>
    <t>その他</t>
    <rPh sb="0" eb="3">
      <t>ソノタ</t>
    </rPh>
    <phoneticPr fontId="2"/>
  </si>
  <si>
    <t>回収水</t>
    <rPh sb="0" eb="2">
      <t>カイシュウ</t>
    </rPh>
    <rPh sb="2" eb="3">
      <t>スイ</t>
    </rPh>
    <phoneticPr fontId="2"/>
  </si>
  <si>
    <t>情報通信機械</t>
    <rPh sb="0" eb="2">
      <t>ジョウホウ</t>
    </rPh>
    <rPh sb="2" eb="4">
      <t>ツウシン</t>
    </rPh>
    <rPh sb="4" eb="6">
      <t>キカイ</t>
    </rPh>
    <phoneticPr fontId="2"/>
  </si>
  <si>
    <t>野洲市</t>
    <rPh sb="0" eb="2">
      <t>ヤス</t>
    </rPh>
    <rPh sb="2" eb="3">
      <t>シ</t>
    </rPh>
    <phoneticPr fontId="2"/>
  </si>
  <si>
    <t>３０人 以 上</t>
    <rPh sb="2" eb="3">
      <t>ヒト</t>
    </rPh>
    <rPh sb="4" eb="5">
      <t>イ</t>
    </rPh>
    <rPh sb="6" eb="7">
      <t>ジョウ</t>
    </rPh>
    <phoneticPr fontId="2"/>
  </si>
  <si>
    <t>延長</t>
    <rPh sb="0" eb="2">
      <t>エンチョウ</t>
    </rPh>
    <phoneticPr fontId="2"/>
  </si>
  <si>
    <t>舗装率</t>
    <rPh sb="0" eb="3">
      <t>ホソウリツ</t>
    </rPh>
    <phoneticPr fontId="2"/>
  </si>
  <si>
    <t>棟数</t>
    <rPh sb="0" eb="1">
      <t>トウ</t>
    </rPh>
    <rPh sb="1" eb="2">
      <t>スウ</t>
    </rPh>
    <phoneticPr fontId="2"/>
  </si>
  <si>
    <t>床面積</t>
    <rPh sb="0" eb="1">
      <t>ユカ</t>
    </rPh>
    <rPh sb="1" eb="3">
      <t>メンセキ</t>
    </rPh>
    <phoneticPr fontId="2"/>
  </si>
  <si>
    <t>21,688㎡</t>
    <phoneticPr fontId="2"/>
  </si>
  <si>
    <t>平安</t>
    <phoneticPr fontId="2"/>
  </si>
  <si>
    <t>北比江団地(改良住宅)</t>
    <rPh sb="0" eb="3">
      <t>キタヒエ</t>
    </rPh>
    <rPh sb="3" eb="5">
      <t>ダンチ</t>
    </rPh>
    <rPh sb="6" eb="8">
      <t>カイリョウ</t>
    </rPh>
    <rPh sb="8" eb="10">
      <t>ジュウタク</t>
    </rPh>
    <phoneticPr fontId="2"/>
  </si>
  <si>
    <t>(単位：園・㎡)</t>
    <rPh sb="1" eb="3">
      <t>タンイ</t>
    </rPh>
    <rPh sb="4" eb="5">
      <t>エン</t>
    </rPh>
    <phoneticPr fontId="2"/>
  </si>
  <si>
    <t>はん用機械</t>
    <rPh sb="2" eb="3">
      <t>ヨウ</t>
    </rPh>
    <rPh sb="3" eb="5">
      <t>キカイ</t>
    </rPh>
    <phoneticPr fontId="2"/>
  </si>
  <si>
    <t>生産用機械</t>
    <rPh sb="0" eb="3">
      <t>セイサンヨウ</t>
    </rPh>
    <rPh sb="3" eb="5">
      <t>キカイ</t>
    </rPh>
    <phoneticPr fontId="2"/>
  </si>
  <si>
    <t>業務用機械</t>
    <rPh sb="0" eb="3">
      <t>ギョウムヨウ</t>
    </rPh>
    <rPh sb="3" eb="5">
      <t>キカイ</t>
    </rPh>
    <phoneticPr fontId="2"/>
  </si>
  <si>
    <t>電気機械</t>
    <rPh sb="0" eb="2">
      <t>デンキ</t>
    </rPh>
    <rPh sb="2" eb="4">
      <t>キカイ</t>
    </rPh>
    <phoneticPr fontId="2"/>
  </si>
  <si>
    <t>立候補者数</t>
    <rPh sb="0" eb="3">
      <t>リッコウホ</t>
    </rPh>
    <rPh sb="3" eb="4">
      <t>シャ</t>
    </rPh>
    <rPh sb="4" eb="5">
      <t>スウ</t>
    </rPh>
    <phoneticPr fontId="2"/>
  </si>
  <si>
    <t>各園児数</t>
    <rPh sb="0" eb="1">
      <t>カク</t>
    </rPh>
    <rPh sb="1" eb="2">
      <t>エン</t>
    </rPh>
    <rPh sb="2" eb="3">
      <t>ジ</t>
    </rPh>
    <rPh sb="3" eb="4">
      <t>スウ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</si>
  <si>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</si>
  <si>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</si>
  <si>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</si>
  <si>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</si>
  <si>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</si>
  <si>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</si>
  <si>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市立野洲第一保育園</t>
    <rPh sb="0" eb="2">
      <t>シリツ</t>
    </rPh>
    <rPh sb="2" eb="3">
      <t>ヤ</t>
    </rPh>
    <rPh sb="3" eb="4">
      <t>ス</t>
    </rPh>
    <rPh sb="4" eb="5">
      <t>ダイ</t>
    </rPh>
    <rPh sb="5" eb="6">
      <t>１</t>
    </rPh>
    <rPh sb="6" eb="9">
      <t>ホイクエン</t>
    </rPh>
    <phoneticPr fontId="2"/>
  </si>
  <si>
    <t>市立野洲第二保育園</t>
    <rPh sb="0" eb="2">
      <t>シリツ</t>
    </rPh>
    <rPh sb="2" eb="3">
      <t>ヤ</t>
    </rPh>
    <rPh sb="3" eb="4">
      <t>ス</t>
    </rPh>
    <rPh sb="4" eb="5">
      <t>ダイ</t>
    </rPh>
    <rPh sb="5" eb="6">
      <t>２</t>
    </rPh>
    <rPh sb="6" eb="9">
      <t>ホイクエン</t>
    </rPh>
    <phoneticPr fontId="2"/>
  </si>
  <si>
    <t>市立野洲第三保育園</t>
    <rPh sb="0" eb="2">
      <t>シリツ</t>
    </rPh>
    <rPh sb="2" eb="3">
      <t>ヤ</t>
    </rPh>
    <rPh sb="3" eb="4">
      <t>ス</t>
    </rPh>
    <rPh sb="4" eb="5">
      <t>ダイ</t>
    </rPh>
    <rPh sb="5" eb="6">
      <t>３</t>
    </rPh>
    <rPh sb="6" eb="9">
      <t>ホイクエン</t>
    </rPh>
    <phoneticPr fontId="2"/>
  </si>
  <si>
    <t>1冊</t>
    <rPh sb="1" eb="2">
      <t>サツ</t>
    </rPh>
    <phoneticPr fontId="2"/>
  </si>
  <si>
    <t>駅前東</t>
    <rPh sb="0" eb="2">
      <t>エキマエ</t>
    </rPh>
    <rPh sb="2" eb="3">
      <t>ヒガシ</t>
    </rPh>
    <phoneticPr fontId="2"/>
  </si>
  <si>
    <t>和田</t>
    <rPh sb="0" eb="2">
      <t>ワダ</t>
    </rPh>
    <phoneticPr fontId="2"/>
  </si>
  <si>
    <t>青葉台</t>
    <rPh sb="0" eb="3">
      <t>アオバダイ</t>
    </rPh>
    <phoneticPr fontId="2"/>
  </si>
  <si>
    <t>市三宅第１</t>
    <rPh sb="0" eb="1">
      <t>イチ</t>
    </rPh>
    <rPh sb="1" eb="2">
      <t>ミ</t>
    </rPh>
    <rPh sb="2" eb="3">
      <t>タク</t>
    </rPh>
    <rPh sb="3" eb="4">
      <t>ダイ</t>
    </rPh>
    <phoneticPr fontId="2"/>
  </si>
  <si>
    <t>市三宅第２</t>
    <rPh sb="0" eb="1">
      <t>イチ</t>
    </rPh>
    <rPh sb="1" eb="2">
      <t>ミ</t>
    </rPh>
    <rPh sb="2" eb="3">
      <t>タク</t>
    </rPh>
    <rPh sb="3" eb="4">
      <t>ダイ</t>
    </rPh>
    <phoneticPr fontId="2"/>
  </si>
  <si>
    <t>割合</t>
    <rPh sb="0" eb="2">
      <t>ワリアイ</t>
    </rPh>
    <phoneticPr fontId="2"/>
  </si>
  <si>
    <t>駅前北</t>
    <rPh sb="0" eb="2">
      <t>エキマエ</t>
    </rPh>
    <rPh sb="2" eb="3">
      <t>キタ</t>
    </rPh>
    <phoneticPr fontId="2"/>
  </si>
  <si>
    <t>五反田</t>
    <rPh sb="0" eb="3">
      <t>ゴタンダ</t>
    </rPh>
    <phoneticPr fontId="2"/>
  </si>
  <si>
    <t>山田</t>
    <rPh sb="0" eb="2">
      <t>ヤマダ</t>
    </rPh>
    <phoneticPr fontId="2"/>
  </si>
  <si>
    <t>製造品出荷額</t>
    <rPh sb="0" eb="2">
      <t>セイゾウ</t>
    </rPh>
    <rPh sb="2" eb="3">
      <t>ヒン</t>
    </rPh>
    <rPh sb="3" eb="6">
      <t>シュッカガク</t>
    </rPh>
    <phoneticPr fontId="2"/>
  </si>
  <si>
    <t>加工賃収入額</t>
    <rPh sb="0" eb="2">
      <t>カコウ</t>
    </rPh>
    <rPh sb="2" eb="3">
      <t>チン</t>
    </rPh>
    <rPh sb="3" eb="6">
      <t>シュウニュウガク</t>
    </rPh>
    <phoneticPr fontId="2"/>
  </si>
  <si>
    <t>修理料収入額</t>
    <rPh sb="0" eb="2">
      <t>シュウリ</t>
    </rPh>
    <rPh sb="2" eb="3">
      <t>リョウ</t>
    </rPh>
    <rPh sb="3" eb="6">
      <t>シュウニュウガク</t>
    </rPh>
    <phoneticPr fontId="2"/>
  </si>
  <si>
    <t>事業所数</t>
    <rPh sb="0" eb="3">
      <t>ジギョウショ</t>
    </rPh>
    <rPh sb="3" eb="4">
      <t>スウ</t>
    </rPh>
    <phoneticPr fontId="2"/>
  </si>
  <si>
    <t>琵琶湖における
　　　　市町境界設定</t>
    <rPh sb="0" eb="3">
      <t>ビワコ</t>
    </rPh>
    <rPh sb="12" eb="14">
      <t>シチョウ</t>
    </rPh>
    <rPh sb="14" eb="16">
      <t>キョウカイ</t>
    </rPh>
    <rPh sb="16" eb="18">
      <t>セッテイ</t>
    </rPh>
    <phoneticPr fontId="2"/>
  </si>
  <si>
    <t>野洲市誕生</t>
    <rPh sb="0" eb="2">
      <t>ヤス</t>
    </rPh>
    <rPh sb="2" eb="3">
      <t>シ</t>
    </rPh>
    <rPh sb="3" eb="5">
      <t>タンジョウ</t>
    </rPh>
    <phoneticPr fontId="2"/>
  </si>
  <si>
    <t>西養寺</t>
    <rPh sb="0" eb="1">
      <t>ニシ</t>
    </rPh>
    <rPh sb="1" eb="2">
      <t>ヤシナ</t>
    </rPh>
    <rPh sb="2" eb="3">
      <t>テラ</t>
    </rPh>
    <phoneticPr fontId="2"/>
  </si>
  <si>
    <t>きたの保育園</t>
    <rPh sb="3" eb="6">
      <t>ホイクエン</t>
    </rPh>
    <phoneticPr fontId="2"/>
  </si>
  <si>
    <t>　　鉱　　業</t>
    <rPh sb="2" eb="6">
      <t>コウギョウ</t>
    </rPh>
    <phoneticPr fontId="2"/>
  </si>
  <si>
    <t>　　建設業</t>
    <rPh sb="2" eb="5">
      <t>ケンセツギョウ</t>
    </rPh>
    <phoneticPr fontId="2"/>
  </si>
  <si>
    <t>　　製造業</t>
    <rPh sb="2" eb="5">
      <t>セイゾウギョウ</t>
    </rPh>
    <phoneticPr fontId="2"/>
  </si>
  <si>
    <t>　　不動産業</t>
    <rPh sb="2" eb="6">
      <t>フドウサンギョウ</t>
    </rPh>
    <phoneticPr fontId="2"/>
  </si>
  <si>
    <t>　　公　務</t>
    <rPh sb="2" eb="5">
      <t>コウム</t>
    </rPh>
    <phoneticPr fontId="2"/>
  </si>
  <si>
    <t>その他</t>
    <rPh sb="2" eb="3">
      <t>タ</t>
    </rPh>
    <phoneticPr fontId="2"/>
  </si>
  <si>
    <t>計</t>
    <rPh sb="0" eb="1">
      <t>ケイ</t>
    </rPh>
    <phoneticPr fontId="2"/>
  </si>
  <si>
    <t>女</t>
    <rPh sb="0" eb="1">
      <t>オンナ</t>
    </rPh>
    <phoneticPr fontId="2"/>
  </si>
  <si>
    <t>耕地面積</t>
    <rPh sb="0" eb="2">
      <t>コウチ</t>
    </rPh>
    <rPh sb="2" eb="4">
      <t>メンセキ</t>
    </rPh>
    <phoneticPr fontId="2"/>
  </si>
  <si>
    <t>縄手</t>
    <rPh sb="0" eb="2">
      <t>ナワテ</t>
    </rPh>
    <phoneticPr fontId="2"/>
  </si>
  <si>
    <t>(１)流出人口</t>
    <rPh sb="3" eb="5">
      <t>リュウシュツ</t>
    </rPh>
    <rPh sb="5" eb="7">
      <t>ジンコウ</t>
    </rPh>
    <phoneticPr fontId="2"/>
  </si>
  <si>
    <t>(2)流入人口</t>
    <rPh sb="3" eb="5">
      <t>リュウニュウ</t>
    </rPh>
    <rPh sb="5" eb="7">
      <t>ジンコウ</t>
    </rPh>
    <phoneticPr fontId="2"/>
  </si>
  <si>
    <t>この数値は四捨五入されているので、合計とその内訳が一致しない場合がある。</t>
    <rPh sb="2" eb="4">
      <t>スウチ</t>
    </rPh>
    <rPh sb="5" eb="9">
      <t>シシャゴニュウ</t>
    </rPh>
    <rPh sb="17" eb="19">
      <t>ゴウケイ</t>
    </rPh>
    <rPh sb="22" eb="24">
      <t>ウチワケ</t>
    </rPh>
    <rPh sb="25" eb="27">
      <t>イッチ</t>
    </rPh>
    <rPh sb="30" eb="32">
      <t>バアイ</t>
    </rPh>
    <phoneticPr fontId="2"/>
  </si>
  <si>
    <t>晴・・・雲量0.7未満、曇・・・曇量0.7以上</t>
    <rPh sb="0" eb="1">
      <t>ハ</t>
    </rPh>
    <rPh sb="4" eb="5">
      <t>クモ</t>
    </rPh>
    <rPh sb="5" eb="6">
      <t>リョウ</t>
    </rPh>
    <rPh sb="9" eb="11">
      <t>ミマン</t>
    </rPh>
    <rPh sb="12" eb="13">
      <t>クモ</t>
    </rPh>
    <rPh sb="16" eb="17">
      <t>クモ</t>
    </rPh>
    <rPh sb="17" eb="18">
      <t>リョウ</t>
    </rPh>
    <rPh sb="21" eb="23">
      <t>イジョウ</t>
    </rPh>
    <phoneticPr fontId="2"/>
  </si>
  <si>
    <t>本データは、気象業務を目的としたものではなく、消防防災活動の　　　　　　　　</t>
    <rPh sb="0" eb="1">
      <t>ホン</t>
    </rPh>
    <rPh sb="6" eb="8">
      <t>キショウ</t>
    </rPh>
    <rPh sb="8" eb="10">
      <t>ギョウム</t>
    </rPh>
    <rPh sb="11" eb="13">
      <t>モクテキ</t>
    </rPh>
    <rPh sb="23" eb="25">
      <t>ショウボウ</t>
    </rPh>
    <rPh sb="25" eb="27">
      <t>ボウサイ</t>
    </rPh>
    <rPh sb="27" eb="29">
      <t>カツドウ</t>
    </rPh>
    <phoneticPr fontId="2"/>
  </si>
  <si>
    <t>小篠原団地</t>
    <rPh sb="0" eb="2">
      <t>コシノ</t>
    </rPh>
    <rPh sb="2" eb="3">
      <t>ハラ</t>
    </rPh>
    <rPh sb="3" eb="5">
      <t>ダンチ</t>
    </rPh>
    <phoneticPr fontId="2"/>
  </si>
  <si>
    <t>平成元年度</t>
    <rPh sb="0" eb="2">
      <t>ヘイセイ</t>
    </rPh>
    <rPh sb="2" eb="3">
      <t>モト</t>
    </rPh>
    <rPh sb="3" eb="4">
      <t>ネン</t>
    </rPh>
    <rPh sb="4" eb="5">
      <t>ド</t>
    </rPh>
    <phoneticPr fontId="2"/>
  </si>
  <si>
    <t>繰上償還金</t>
    <rPh sb="0" eb="2">
      <t>クリア</t>
    </rPh>
    <rPh sb="2" eb="4">
      <t>ショウカン</t>
    </rPh>
    <rPh sb="4" eb="5">
      <t>キン</t>
    </rPh>
    <phoneticPr fontId="2"/>
  </si>
  <si>
    <t>-</t>
    <phoneticPr fontId="2"/>
  </si>
  <si>
    <t>-</t>
    <phoneticPr fontId="2"/>
  </si>
  <si>
    <t>岡崎トミ子消費者行政推進担当大臣が市役所市民生活相談室を視察。</t>
    <rPh sb="0" eb="2">
      <t>おかざき</t>
    </rPh>
    <rPh sb="4" eb="5">
      <t>こ</t>
    </rPh>
    <rPh sb="5" eb="8">
      <t>しょうひしゃ</t>
    </rPh>
    <rPh sb="8" eb="10">
      <t>ぎょうせい</t>
    </rPh>
    <rPh sb="10" eb="12">
      <t>すいしん</t>
    </rPh>
    <rPh sb="12" eb="14">
      <t>たんとう</t>
    </rPh>
    <rPh sb="14" eb="16">
      <t>だいじん</t>
    </rPh>
    <rPh sb="17" eb="20">
      <t>しやくしょ</t>
    </rPh>
    <rPh sb="20" eb="22">
      <t>しみん</t>
    </rPh>
    <rPh sb="22" eb="24">
      <t>せいかつ</t>
    </rPh>
    <rPh sb="24" eb="27">
      <t>そうだんしつ</t>
    </rPh>
    <rPh sb="28" eb="30">
      <t>しさつ</t>
    </rPh>
    <phoneticPr fontId="2" type="Hiragana" alignment="distributed"/>
  </si>
  <si>
    <t>市が直営で運行することになったコミュニティバス「おのりやす」がス</t>
    <rPh sb="0" eb="1">
      <t>し</t>
    </rPh>
    <rPh sb="2" eb="4">
      <t>ちょくえい</t>
    </rPh>
    <rPh sb="5" eb="7">
      <t>うんこう</t>
    </rPh>
    <phoneticPr fontId="2" type="Hiragana" alignment="distributed"/>
  </si>
  <si>
    <t>タート。</t>
    <phoneticPr fontId="2" type="Hiragana" alignment="distributed"/>
  </si>
  <si>
    <t>野洲町、甲西町、竜王町の防災に関する応援協定を締結。</t>
  </si>
  <si>
    <t>(平成 9)年</t>
  </si>
  <si>
    <t>野洲町のホームページ開設。</t>
  </si>
  <si>
    <t>住民票・印鑑登録証明書等の自動交付サービス開始。</t>
  </si>
  <si>
    <t>(平成10)年</t>
  </si>
  <si>
    <t>第１章　土地・気象</t>
    <rPh sb="0" eb="1">
      <t>ダイ</t>
    </rPh>
    <rPh sb="2" eb="3">
      <t>ショウ</t>
    </rPh>
    <rPh sb="4" eb="6">
      <t>トチ</t>
    </rPh>
    <rPh sb="7" eb="9">
      <t>キショウ</t>
    </rPh>
    <phoneticPr fontId="2"/>
  </si>
  <si>
    <t>７４.野洲市指定文化財一覧</t>
    <rPh sb="3" eb="4">
      <t>ノ</t>
    </rPh>
    <rPh sb="4" eb="5">
      <t>シュウ</t>
    </rPh>
    <rPh sb="5" eb="6">
      <t>シ</t>
    </rPh>
    <rPh sb="6" eb="7">
      <t>ユビ</t>
    </rPh>
    <rPh sb="7" eb="8">
      <t>サダム</t>
    </rPh>
    <rPh sb="8" eb="10">
      <t>ブンカ</t>
    </rPh>
    <rPh sb="10" eb="11">
      <t>ザイ</t>
    </rPh>
    <rPh sb="11" eb="13">
      <t>イチラン</t>
    </rPh>
    <phoneticPr fontId="2"/>
  </si>
  <si>
    <t>７５．月別入込客数</t>
    <rPh sb="3" eb="7">
      <t>ツキベツイリコミ</t>
    </rPh>
    <rPh sb="7" eb="9">
      <t>キャクスウ</t>
    </rPh>
    <phoneticPr fontId="2"/>
  </si>
  <si>
    <t>月　　　別　　　入　　　込　　　客　　　数</t>
    <rPh sb="0" eb="1">
      <t>ツキ</t>
    </rPh>
    <rPh sb="4" eb="5">
      <t>ベツ</t>
    </rPh>
    <rPh sb="8" eb="9">
      <t>イリ</t>
    </rPh>
    <rPh sb="12" eb="13">
      <t>コミ</t>
    </rPh>
    <rPh sb="16" eb="17">
      <t>キャク</t>
    </rPh>
    <rPh sb="20" eb="21">
      <t>スウ</t>
    </rPh>
    <phoneticPr fontId="2"/>
  </si>
  <si>
    <t>自損行為</t>
    <rPh sb="0" eb="2">
      <t>ジソン</t>
    </rPh>
    <rPh sb="2" eb="4">
      <t>コウイ</t>
    </rPh>
    <phoneticPr fontId="2"/>
  </si>
  <si>
    <t>人　　　　口</t>
    <rPh sb="0" eb="6">
      <t>ジンコウ</t>
    </rPh>
    <phoneticPr fontId="2"/>
  </si>
  <si>
    <t>平成16年</t>
    <rPh sb="0" eb="2">
      <t>ヘ</t>
    </rPh>
    <rPh sb="4" eb="5">
      <t>ネン</t>
    </rPh>
    <phoneticPr fontId="2"/>
  </si>
  <si>
    <t>(注)各年末現在</t>
    <rPh sb="1" eb="2">
      <t>チュウ</t>
    </rPh>
    <phoneticPr fontId="2"/>
  </si>
  <si>
    <t>不慮の
事故</t>
    <rPh sb="0" eb="2">
      <t>フリョ</t>
    </rPh>
    <rPh sb="4" eb="6">
      <t>ジコ</t>
    </rPh>
    <phoneticPr fontId="2"/>
  </si>
  <si>
    <t>総数</t>
    <rPh sb="0" eb="1">
      <t>フサ</t>
    </rPh>
    <rPh sb="1" eb="2">
      <t>カズ</t>
    </rPh>
    <phoneticPr fontId="2"/>
  </si>
  <si>
    <t>飛鳥～平安</t>
    <rPh sb="0" eb="2">
      <t>アスカ</t>
    </rPh>
    <rPh sb="3" eb="5">
      <t>ヘイアン</t>
    </rPh>
    <phoneticPr fontId="2"/>
  </si>
  <si>
    <t>杉田静山</t>
    <rPh sb="0" eb="2">
      <t>スギタ</t>
    </rPh>
    <rPh sb="2" eb="3">
      <t>セイ</t>
    </rPh>
    <rPh sb="3" eb="4">
      <t>ザン</t>
    </rPh>
    <phoneticPr fontId="2"/>
  </si>
  <si>
    <t>石造宝篋印塔</t>
    <rPh sb="0" eb="1">
      <t>セキ</t>
    </rPh>
    <rPh sb="1" eb="2">
      <t>ゾウ</t>
    </rPh>
    <rPh sb="2" eb="3">
      <t>タカラ</t>
    </rPh>
    <rPh sb="3" eb="4">
      <t>篋</t>
    </rPh>
    <rPh sb="4" eb="5">
      <t>イン</t>
    </rPh>
    <rPh sb="5" eb="6">
      <t>トウ</t>
    </rPh>
    <phoneticPr fontId="2"/>
  </si>
  <si>
    <t>石造宝塔</t>
    <rPh sb="0" eb="1">
      <t>イシ</t>
    </rPh>
    <rPh sb="1" eb="2">
      <t>ツク</t>
    </rPh>
    <rPh sb="2" eb="4">
      <t>ホウトウ</t>
    </rPh>
    <phoneticPr fontId="2"/>
  </si>
  <si>
    <t>平成22年</t>
  </si>
  <si>
    <t>西徳院　</t>
    <rPh sb="0" eb="1">
      <t>セイ</t>
    </rPh>
    <rPh sb="1" eb="2">
      <t>トク</t>
    </rPh>
    <rPh sb="2" eb="3">
      <t>イン</t>
    </rPh>
    <phoneticPr fontId="2"/>
  </si>
  <si>
    <t>木造聖観音立像</t>
    <rPh sb="0" eb="2">
      <t>モクゾウ</t>
    </rPh>
    <rPh sb="2" eb="3">
      <t>セイ</t>
    </rPh>
    <rPh sb="3" eb="5">
      <t>カンノン</t>
    </rPh>
    <rPh sb="5" eb="6">
      <t>リツ</t>
    </rPh>
    <rPh sb="6" eb="7">
      <t>ゾウ</t>
    </rPh>
    <phoneticPr fontId="2"/>
  </si>
  <si>
    <t>木造毘沙門天立像</t>
    <rPh sb="0" eb="2">
      <t>モクゾウ</t>
    </rPh>
    <rPh sb="2" eb="6">
      <t>ビシャモンテン</t>
    </rPh>
    <rPh sb="6" eb="8">
      <t>リツゾウ</t>
    </rPh>
    <phoneticPr fontId="2"/>
  </si>
  <si>
    <t xml:space="preserve">蓮乗寺 </t>
    <rPh sb="0" eb="3">
      <t>レンジョウジ</t>
    </rPh>
    <phoneticPr fontId="2"/>
  </si>
  <si>
    <t>仏性寺　</t>
    <rPh sb="0" eb="3">
      <t>ブッショウジ</t>
    </rPh>
    <phoneticPr fontId="2"/>
  </si>
  <si>
    <t>木造十一面観音立像</t>
    <rPh sb="0" eb="2">
      <t>モクゾウ</t>
    </rPh>
    <rPh sb="2" eb="4">
      <t>ジュウイチ</t>
    </rPh>
    <rPh sb="4" eb="5">
      <t>メン</t>
    </rPh>
    <rPh sb="5" eb="7">
      <t>カンノン</t>
    </rPh>
    <rPh sb="7" eb="8">
      <t>リツ</t>
    </rPh>
    <rPh sb="8" eb="9">
      <t>ゾウ</t>
    </rPh>
    <phoneticPr fontId="2"/>
  </si>
  <si>
    <t>蓮長寺　</t>
    <rPh sb="0" eb="1">
      <t>レン</t>
    </rPh>
    <rPh sb="1" eb="2">
      <t>チョウ</t>
    </rPh>
    <rPh sb="2" eb="3">
      <t>ジ</t>
    </rPh>
    <phoneticPr fontId="2"/>
  </si>
  <si>
    <t>西得寺</t>
    <rPh sb="0" eb="1">
      <t>セイ</t>
    </rPh>
    <rPh sb="1" eb="2">
      <t>トク</t>
    </rPh>
    <rPh sb="2" eb="3">
      <t>ジ</t>
    </rPh>
    <phoneticPr fontId="2"/>
  </si>
  <si>
    <t>石造五重塔</t>
    <rPh sb="0" eb="2">
      <t>イシヅク</t>
    </rPh>
    <rPh sb="2" eb="5">
      <t>ゴジュウノトウ</t>
    </rPh>
    <phoneticPr fontId="2"/>
  </si>
  <si>
    <t>石造宝塔</t>
    <rPh sb="0" eb="2">
      <t>イシヅク</t>
    </rPh>
    <rPh sb="2" eb="4">
      <t>ホウトウ</t>
    </rPh>
    <phoneticPr fontId="2"/>
  </si>
  <si>
    <t>石造七重塔</t>
    <rPh sb="0" eb="2">
      <t>イシヅク</t>
    </rPh>
    <rPh sb="2" eb="4">
      <t>シチジュウ</t>
    </rPh>
    <rPh sb="4" eb="5">
      <t>トウ</t>
    </rPh>
    <phoneticPr fontId="2"/>
  </si>
  <si>
    <t>工　芸</t>
    <rPh sb="0" eb="1">
      <t>コウ</t>
    </rPh>
    <rPh sb="2" eb="3">
      <t>ゲイ</t>
    </rPh>
    <phoneticPr fontId="2"/>
  </si>
  <si>
    <t>鰐口</t>
    <rPh sb="0" eb="1">
      <t>ワニ</t>
    </rPh>
    <rPh sb="1" eb="2">
      <t>クチ</t>
    </rPh>
    <phoneticPr fontId="2"/>
  </si>
  <si>
    <t>考古資料</t>
    <rPh sb="0" eb="1">
      <t>コウ</t>
    </rPh>
    <rPh sb="1" eb="2">
      <t>フル</t>
    </rPh>
    <rPh sb="2" eb="4">
      <t>シリョウ</t>
    </rPh>
    <phoneticPr fontId="2"/>
  </si>
  <si>
    <r>
      <t>団体</t>
    </r>
    <r>
      <rPr>
        <sz val="9"/>
        <rFont val="ＭＳ 明朝"/>
        <family val="1"/>
        <charset val="128"/>
      </rPr>
      <t>[歴民博寄託]</t>
    </r>
    <rPh sb="0" eb="2">
      <t>ダンタイ</t>
    </rPh>
    <rPh sb="3" eb="4">
      <t>レキ</t>
    </rPh>
    <rPh sb="4" eb="5">
      <t>ミン</t>
    </rPh>
    <rPh sb="5" eb="6">
      <t>ハク</t>
    </rPh>
    <rPh sb="6" eb="8">
      <t>キタク</t>
    </rPh>
    <phoneticPr fontId="2"/>
  </si>
  <si>
    <r>
      <t>ずいき祭り</t>
    </r>
    <r>
      <rPr>
        <sz val="10"/>
        <rFont val="ＭＳ 明朝"/>
        <family val="1"/>
        <charset val="128"/>
      </rPr>
      <t xml:space="preserve">   (※県:選択、国:無民文)</t>
    </r>
    <rPh sb="3" eb="4">
      <t>マツ</t>
    </rPh>
    <rPh sb="10" eb="11">
      <t>ケン</t>
    </rPh>
    <rPh sb="12" eb="14">
      <t>センタク</t>
    </rPh>
    <rPh sb="15" eb="16">
      <t>クニ</t>
    </rPh>
    <rPh sb="17" eb="18">
      <t>ム</t>
    </rPh>
    <rPh sb="18" eb="19">
      <t>ミン</t>
    </rPh>
    <rPh sb="19" eb="20">
      <t>ブン</t>
    </rPh>
    <phoneticPr fontId="2"/>
  </si>
  <si>
    <t>圓光寺九重塔</t>
    <rPh sb="0" eb="1">
      <t>ツブラ</t>
    </rPh>
    <rPh sb="1" eb="2">
      <t>ヒカリ</t>
    </rPh>
    <rPh sb="2" eb="3">
      <t>ジ</t>
    </rPh>
    <rPh sb="3" eb="4">
      <t>９</t>
    </rPh>
    <rPh sb="4" eb="5">
      <t>ジュウ</t>
    </rPh>
    <rPh sb="5" eb="6">
      <t>トウ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</si>
  <si>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</si>
  <si>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</si>
  <si>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</si>
  <si>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</si>
  <si>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</si>
  <si>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サービス業(他に分類されないもの)</t>
    <rPh sb="4" eb="5">
      <t>ギョウ</t>
    </rPh>
    <rPh sb="6" eb="7">
      <t>タ</t>
    </rPh>
    <rPh sb="8" eb="10">
      <t>ブンルイ</t>
    </rPh>
    <phoneticPr fontId="2"/>
  </si>
  <si>
    <t>１８．３ｋｍ</t>
    <phoneticPr fontId="2"/>
  </si>
  <si>
    <t>３０．漁業種類別のべ経営体数</t>
    <rPh sb="3" eb="5">
      <t>ギョギョウ</t>
    </rPh>
    <rPh sb="5" eb="8">
      <t>シュルイベツ</t>
    </rPh>
    <rPh sb="10" eb="12">
      <t>ケイエイ</t>
    </rPh>
    <rPh sb="12" eb="13">
      <t>タイ</t>
    </rPh>
    <rPh sb="13" eb="14">
      <t>スウ</t>
    </rPh>
    <phoneticPr fontId="2"/>
  </si>
  <si>
    <t>肺炎及び気管支炎</t>
    <rPh sb="0" eb="2">
      <t>ハイエン</t>
    </rPh>
    <rPh sb="2" eb="3">
      <t>オヨ</t>
    </rPh>
    <rPh sb="4" eb="7">
      <t>キカンシ</t>
    </rPh>
    <rPh sb="7" eb="8">
      <t>エン</t>
    </rPh>
    <phoneticPr fontId="2"/>
  </si>
  <si>
    <t>腎不全</t>
    <rPh sb="0" eb="3">
      <t>ジンフゼン</t>
    </rPh>
    <phoneticPr fontId="2"/>
  </si>
  <si>
    <t>糖尿病</t>
    <rPh sb="0" eb="3">
      <t>トウニョウビョウ</t>
    </rPh>
    <phoneticPr fontId="2"/>
  </si>
  <si>
    <t>高血圧性疾患</t>
    <rPh sb="0" eb="4">
      <t>コウケツアツセイ</t>
    </rPh>
    <rPh sb="4" eb="6">
      <t>シッカン</t>
    </rPh>
    <phoneticPr fontId="2"/>
  </si>
  <si>
    <t>６６．小学校別の就学状況</t>
    <rPh sb="3" eb="6">
      <t>ショウガッコウ</t>
    </rPh>
    <rPh sb="6" eb="7">
      <t>ベツ</t>
    </rPh>
    <rPh sb="8" eb="10">
      <t>シュウガク</t>
    </rPh>
    <rPh sb="10" eb="12">
      <t>ジョウキョウ</t>
    </rPh>
    <phoneticPr fontId="2"/>
  </si>
  <si>
    <t>６８．公立高等学校の就学状況</t>
    <rPh sb="3" eb="5">
      <t>コウリツ</t>
    </rPh>
    <rPh sb="5" eb="7">
      <t>コウトウ</t>
    </rPh>
    <rPh sb="7" eb="9">
      <t>ショウガッコウ</t>
    </rPh>
    <rPh sb="10" eb="12">
      <t>シュウガク</t>
    </rPh>
    <rPh sb="12" eb="14">
      <t>ジョウキョウ</t>
    </rPh>
    <phoneticPr fontId="2"/>
  </si>
  <si>
    <t>区分</t>
    <rPh sb="0" eb="2">
      <t>クブン</t>
    </rPh>
    <phoneticPr fontId="2"/>
  </si>
  <si>
    <t>商店数</t>
    <rPh sb="0" eb="3">
      <t>ショウテンスウ</t>
    </rPh>
    <phoneticPr fontId="2"/>
  </si>
  <si>
    <t>保険税（※）</t>
    <rPh sb="0" eb="2">
      <t>ホケン</t>
    </rPh>
    <rPh sb="2" eb="3">
      <t>ゼイ</t>
    </rPh>
    <phoneticPr fontId="2"/>
  </si>
  <si>
    <t>（4歳以上就学前）幼児</t>
    <rPh sb="2" eb="5">
      <t>サイイジョウ</t>
    </rPh>
    <rPh sb="5" eb="8">
      <t>シュウガクマエ</t>
    </rPh>
    <rPh sb="9" eb="11">
      <t>ヨウジ</t>
    </rPh>
    <phoneticPr fontId="2"/>
  </si>
  <si>
    <t>2年に一回の調査である。</t>
    <rPh sb="1" eb="2">
      <t>ネン</t>
    </rPh>
    <rPh sb="3" eb="5">
      <t>イッカイ</t>
    </rPh>
    <rPh sb="6" eb="8">
      <t>チョウサ</t>
    </rPh>
    <phoneticPr fontId="2"/>
  </si>
  <si>
    <t>生きがい事業センター設立</t>
  </si>
  <si>
    <t>ビワコマイアミランド開設</t>
  </si>
  <si>
    <t>異常渇水により琵琶湖の水位マイナス１２３ｃｍを記録</t>
  </si>
  <si>
    <t>健康福祉センター(ふれあいセンター)開館</t>
  </si>
  <si>
    <t>被牽
引車</t>
    <rPh sb="0" eb="1">
      <t>ヒ</t>
    </rPh>
    <rPh sb="1" eb="2">
      <t>ケン</t>
    </rPh>
    <rPh sb="3" eb="4">
      <t>イン</t>
    </rPh>
    <rPh sb="4" eb="5">
      <t>シャ</t>
    </rPh>
    <phoneticPr fontId="2"/>
  </si>
  <si>
    <t>資料：近畿運輸局滋賀陸運支局(単位：台)</t>
    <rPh sb="0" eb="2">
      <t>シリョウ</t>
    </rPh>
    <rPh sb="3" eb="5">
      <t>キンキ</t>
    </rPh>
    <rPh sb="5" eb="7">
      <t>ウンユ</t>
    </rPh>
    <rPh sb="7" eb="8">
      <t>キョク</t>
    </rPh>
    <rPh sb="8" eb="10">
      <t>シガ</t>
    </rPh>
    <rPh sb="10" eb="12">
      <t>リクウン</t>
    </rPh>
    <rPh sb="12" eb="14">
      <t>シキョク</t>
    </rPh>
    <phoneticPr fontId="2"/>
  </si>
  <si>
    <t>資料：税務課 (単位：台)</t>
    <rPh sb="0" eb="2">
      <t>シリョウ</t>
    </rPh>
    <rPh sb="3" eb="5">
      <t>ゼイム</t>
    </rPh>
    <rPh sb="5" eb="6">
      <t>カ</t>
    </rPh>
    <phoneticPr fontId="2"/>
  </si>
  <si>
    <t>図　書</t>
  </si>
  <si>
    <t>一般書</t>
  </si>
  <si>
    <t>児童書</t>
  </si>
  <si>
    <t>その他</t>
  </si>
  <si>
    <t>Ａ　Ｖ</t>
  </si>
  <si>
    <t>ＣＤ</t>
  </si>
  <si>
    <t>カセット</t>
  </si>
  <si>
    <t>ＤＶＤ</t>
  </si>
  <si>
    <t>ビデオ</t>
  </si>
  <si>
    <t>ＣＤＲＯＭ</t>
  </si>
  <si>
    <t>レコード</t>
  </si>
  <si>
    <t>絵画</t>
  </si>
  <si>
    <t>うち中主分館</t>
    <rPh sb="2" eb="4">
      <t>チュウズ</t>
    </rPh>
    <rPh sb="4" eb="6">
      <t>ブンカン</t>
    </rPh>
    <phoneticPr fontId="2"/>
  </si>
  <si>
    <t>総記</t>
    <rPh sb="0" eb="2">
      <t>ソウキ</t>
    </rPh>
    <phoneticPr fontId="2"/>
  </si>
  <si>
    <t>保護団体</t>
    <rPh sb="0" eb="2">
      <t>ホゴ</t>
    </rPh>
    <rPh sb="2" eb="4">
      <t>ダンタイ</t>
    </rPh>
    <phoneticPr fontId="2"/>
  </si>
  <si>
    <t>重要無形民俗文化財</t>
    <rPh sb="0" eb="2">
      <t>ジュウヨウ</t>
    </rPh>
    <rPh sb="2" eb="4">
      <t>ムケイ</t>
    </rPh>
    <rPh sb="4" eb="6">
      <t>ミンゾク</t>
    </rPh>
    <rPh sb="6" eb="8">
      <t>ブンカ</t>
    </rPh>
    <rPh sb="8" eb="9">
      <t>ザイ</t>
    </rPh>
    <phoneticPr fontId="2"/>
  </si>
  <si>
    <t>三上のずいき祭</t>
    <rPh sb="0" eb="2">
      <t>ミカミ</t>
    </rPh>
    <rPh sb="6" eb="7">
      <t>マツリ</t>
    </rPh>
    <phoneticPr fontId="2"/>
  </si>
  <si>
    <t>資料：都市計画課　</t>
    <rPh sb="0" eb="2">
      <t>シリョウ</t>
    </rPh>
    <rPh sb="3" eb="5">
      <t>トシ</t>
    </rPh>
    <rPh sb="5" eb="7">
      <t>ケイカク</t>
    </rPh>
    <rPh sb="7" eb="8">
      <t>カ</t>
    </rPh>
    <phoneticPr fontId="2"/>
  </si>
  <si>
    <t>平成17年度</t>
    <rPh sb="0" eb="2">
      <t>ヘイセイ</t>
    </rPh>
    <rPh sb="4" eb="6">
      <t>ネンド</t>
    </rPh>
    <phoneticPr fontId="2"/>
  </si>
  <si>
    <t>国鉄野洲電車基地完成。</t>
    <phoneticPr fontId="2"/>
  </si>
  <si>
    <t>給食センター新築移転。小集落地区改良事業着手。</t>
    <phoneticPr fontId="2"/>
  </si>
  <si>
    <t>町民憲章制定。</t>
    <phoneticPr fontId="2"/>
  </si>
  <si>
    <t>老人福祉センター完成。</t>
    <phoneticPr fontId="2"/>
  </si>
  <si>
    <t>大山川改修工事完成。</t>
    <phoneticPr fontId="2"/>
  </si>
  <si>
    <t>野洲川河川公園芝生広場・多目的運動場野球場完成。</t>
    <phoneticPr fontId="2"/>
  </si>
  <si>
    <t>野洲川河川公園テニスコート、ゲートボール場完成。</t>
    <phoneticPr fontId="2"/>
  </si>
  <si>
    <t>野洲町勤労者体育センター供用開始。</t>
    <phoneticPr fontId="2"/>
  </si>
  <si>
    <t>第２種住居地域</t>
    <rPh sb="0" eb="1">
      <t>ダイ</t>
    </rPh>
    <rPh sb="2" eb="3">
      <t>シュ</t>
    </rPh>
    <rPh sb="3" eb="5">
      <t>ジュウキョ</t>
    </rPh>
    <rPh sb="5" eb="6">
      <t>チ</t>
    </rPh>
    <rPh sb="6" eb="7">
      <t>イキ</t>
    </rPh>
    <phoneticPr fontId="2"/>
  </si>
  <si>
    <t>準住居地域</t>
    <rPh sb="0" eb="1">
      <t>ジュン</t>
    </rPh>
    <rPh sb="1" eb="3">
      <t>ジュウキョ</t>
    </rPh>
    <rPh sb="3" eb="4">
      <t>チ</t>
    </rPh>
    <rPh sb="4" eb="5">
      <t>イキ</t>
    </rPh>
    <phoneticPr fontId="2"/>
  </si>
  <si>
    <t>近隣商業地域</t>
    <rPh sb="0" eb="2">
      <t>キンリン</t>
    </rPh>
    <rPh sb="2" eb="5">
      <t>ショウギョウチ</t>
    </rPh>
    <rPh sb="5" eb="6">
      <t>イキ</t>
    </rPh>
    <phoneticPr fontId="2"/>
  </si>
  <si>
    <t>商業地域</t>
    <rPh sb="0" eb="2">
      <t>ショウギョウ</t>
    </rPh>
    <rPh sb="2" eb="3">
      <t>チ</t>
    </rPh>
    <rPh sb="3" eb="4">
      <t>イキ</t>
    </rPh>
    <phoneticPr fontId="2"/>
  </si>
  <si>
    <t>準工業地域</t>
    <rPh sb="0" eb="1">
      <t>ジュン</t>
    </rPh>
    <rPh sb="1" eb="3">
      <t>コウギョウ</t>
    </rPh>
    <rPh sb="3" eb="4">
      <t>チ</t>
    </rPh>
    <rPh sb="4" eb="5">
      <t>イキ</t>
    </rPh>
    <phoneticPr fontId="2"/>
  </si>
  <si>
    <t>工業地域</t>
    <rPh sb="0" eb="2">
      <t>コウギョウ</t>
    </rPh>
    <rPh sb="2" eb="3">
      <t>チ</t>
    </rPh>
    <rPh sb="3" eb="4">
      <t>イキ</t>
    </rPh>
    <phoneticPr fontId="2"/>
  </si>
  <si>
    <t>工業専用地域</t>
    <rPh sb="0" eb="2">
      <t>コウギョウ</t>
    </rPh>
    <rPh sb="2" eb="4">
      <t>センヨウ</t>
    </rPh>
    <rPh sb="4" eb="5">
      <t>チ</t>
    </rPh>
    <rPh sb="5" eb="6">
      <t>イキ</t>
    </rPh>
    <phoneticPr fontId="2"/>
  </si>
  <si>
    <t>-</t>
    <phoneticPr fontId="2"/>
  </si>
  <si>
    <t>-</t>
    <phoneticPr fontId="2"/>
  </si>
  <si>
    <t>-</t>
    <phoneticPr fontId="2"/>
  </si>
  <si>
    <t>70～
74歳</t>
    <rPh sb="6" eb="7">
      <t>サイ</t>
    </rPh>
    <phoneticPr fontId="2"/>
  </si>
  <si>
    <t>商　店　数</t>
    <rPh sb="0" eb="1">
      <t>ショウ</t>
    </rPh>
    <rPh sb="2" eb="3">
      <t>ミセ</t>
    </rPh>
    <rPh sb="4" eb="5">
      <t>スウ</t>
    </rPh>
    <phoneticPr fontId="2"/>
  </si>
  <si>
    <t>床面積</t>
    <rPh sb="0" eb="3">
      <t>ユカメンセキ</t>
    </rPh>
    <phoneticPr fontId="2"/>
  </si>
  <si>
    <t>ｱﾙﾃｨﾌﾟﾗｻﾞ野洲</t>
    <rPh sb="9" eb="10">
      <t>ヤ</t>
    </rPh>
    <rPh sb="10" eb="11">
      <t>ス</t>
    </rPh>
    <phoneticPr fontId="2"/>
  </si>
  <si>
    <t>　　東町</t>
    <rPh sb="2" eb="3">
      <t>ヒガシ</t>
    </rPh>
    <rPh sb="3" eb="4">
      <t>マチ</t>
    </rPh>
    <phoneticPr fontId="2"/>
  </si>
  <si>
    <t>　　西町</t>
    <rPh sb="2" eb="3">
      <t>ニシ</t>
    </rPh>
    <rPh sb="3" eb="4">
      <t>マチ</t>
    </rPh>
    <phoneticPr fontId="2"/>
  </si>
  <si>
    <t>冨波乙</t>
    <phoneticPr fontId="2"/>
  </si>
  <si>
    <t>大篠原</t>
    <phoneticPr fontId="2"/>
  </si>
  <si>
    <t>小　堤</t>
    <phoneticPr fontId="2"/>
  </si>
  <si>
    <t>長　島</t>
    <phoneticPr fontId="2"/>
  </si>
  <si>
    <t>５．地目別有租地面積</t>
    <phoneticPr fontId="2"/>
  </si>
  <si>
    <t>「野洲町史」通史編(全２巻)発刊。</t>
  </si>
  <si>
    <t>(昭和63)年　</t>
  </si>
  <si>
    <t>歴史民俗資料館(銅鐸博物館)開館。</t>
  </si>
  <si>
    <t>弥生の森歴史公園開園。</t>
  </si>
  <si>
    <t>(平成元)年　</t>
  </si>
  <si>
    <t>(財)野洲町文化体育振興事業団設立。</t>
  </si>
  <si>
    <t>総合体育館完成。</t>
  </si>
  <si>
    <t>(平成 2)年　</t>
  </si>
  <si>
    <t>町民温水プール(すいむ８)、文化小劇場開館。</t>
  </si>
  <si>
    <t>(平成 3)年　</t>
  </si>
  <si>
    <t>祇王社会教育センター開館。</t>
  </si>
  <si>
    <t>(平成 4)年　</t>
  </si>
  <si>
    <t>総合福祉保健センター開館。</t>
  </si>
  <si>
    <t>幼稚園２年制移行。</t>
  </si>
  <si>
    <t>旧野洲町のあゆみ</t>
    <phoneticPr fontId="2"/>
  </si>
  <si>
    <t>中主町・野洲町合併協議会を設置</t>
    <rPh sb="0" eb="2">
      <t>チュウズ</t>
    </rPh>
    <rPh sb="2" eb="3">
      <t>マチ</t>
    </rPh>
    <rPh sb="4" eb="5">
      <t>ヤ</t>
    </rPh>
    <rPh sb="5" eb="6">
      <t>ス</t>
    </rPh>
    <rPh sb="6" eb="7">
      <t>マチ</t>
    </rPh>
    <rPh sb="7" eb="9">
      <t>ガッペイ</t>
    </rPh>
    <rPh sb="9" eb="12">
      <t>キョウギカイ</t>
    </rPh>
    <rPh sb="13" eb="15">
      <t>セッチ</t>
    </rPh>
    <phoneticPr fontId="2"/>
  </si>
  <si>
    <t>付加価値額(29人以下は粗付加価値額)(万円)</t>
    <rPh sb="0" eb="2">
      <t>フカ</t>
    </rPh>
    <rPh sb="2" eb="4">
      <t>カチ</t>
    </rPh>
    <rPh sb="4" eb="5">
      <t>ガク</t>
    </rPh>
    <rPh sb="8" eb="9">
      <t>ニン</t>
    </rPh>
    <rPh sb="9" eb="11">
      <t>イカ</t>
    </rPh>
    <rPh sb="12" eb="13">
      <t>アラ</t>
    </rPh>
    <rPh sb="13" eb="17">
      <t>フカカチ</t>
    </rPh>
    <rPh sb="17" eb="18">
      <t>ガク</t>
    </rPh>
    <rPh sb="20" eb="22">
      <t>マンエン</t>
    </rPh>
    <phoneticPr fontId="2"/>
  </si>
  <si>
    <t>各数値は、原則として従業者4人以上の事業所についての集計値</t>
    <rPh sb="0" eb="3">
      <t>カクスウチ</t>
    </rPh>
    <rPh sb="5" eb="7">
      <t>ゲンソク</t>
    </rPh>
    <rPh sb="10" eb="13">
      <t>ジュウギョウシャ</t>
    </rPh>
    <rPh sb="14" eb="17">
      <t>ニンイジョウ</t>
    </rPh>
    <rPh sb="18" eb="21">
      <t>ジギョウショ</t>
    </rPh>
    <rPh sb="26" eb="29">
      <t>シュウケイチ</t>
    </rPh>
    <phoneticPr fontId="2"/>
  </si>
  <si>
    <t>従業者数</t>
    <rPh sb="0" eb="3">
      <t>ジュウギョウシャ</t>
    </rPh>
    <rPh sb="3" eb="4">
      <t>スウ</t>
    </rPh>
    <phoneticPr fontId="2"/>
  </si>
  <si>
    <t>有収水量の内訳</t>
    <rPh sb="0" eb="1">
      <t>ユウ</t>
    </rPh>
    <rPh sb="1" eb="2">
      <t>シュウ</t>
    </rPh>
    <rPh sb="2" eb="4">
      <t>スイリョウ</t>
    </rPh>
    <rPh sb="5" eb="7">
      <t>ウチワケ</t>
    </rPh>
    <phoneticPr fontId="2"/>
  </si>
  <si>
    <t>事業所用</t>
    <rPh sb="0" eb="2">
      <t>ジギョウ</t>
    </rPh>
    <rPh sb="2" eb="4">
      <t>ショヨウ</t>
    </rPh>
    <phoneticPr fontId="2"/>
  </si>
  <si>
    <t>-</t>
    <phoneticPr fontId="2"/>
  </si>
  <si>
    <t>祇王小学校</t>
    <rPh sb="0" eb="1">
      <t>ギ</t>
    </rPh>
    <rPh sb="1" eb="2">
      <t>オウ</t>
    </rPh>
    <rPh sb="2" eb="5">
      <t>ショウガッコウ</t>
    </rPh>
    <phoneticPr fontId="2"/>
  </si>
  <si>
    <t>昭和35年</t>
    <rPh sb="0" eb="2">
      <t>ショウワ</t>
    </rPh>
    <rPh sb="4" eb="5">
      <t>ネン</t>
    </rPh>
    <phoneticPr fontId="2"/>
  </si>
  <si>
    <t>昭和40年</t>
    <rPh sb="0" eb="2">
      <t>ショウワ</t>
    </rPh>
    <rPh sb="4" eb="5">
      <t>ネン</t>
    </rPh>
    <phoneticPr fontId="2"/>
  </si>
  <si>
    <t>さくら緑地完成。</t>
    <phoneticPr fontId="2"/>
  </si>
  <si>
    <t>近江富士大橋全面開通。</t>
    <phoneticPr fontId="2"/>
  </si>
  <si>
    <t>コミュニティセンターきたの開館。</t>
    <phoneticPr fontId="2"/>
  </si>
  <si>
    <t>野洲駅北口昇降機エレベーター・エスカレーター設置。</t>
    <phoneticPr fontId="2"/>
  </si>
  <si>
    <t>環境基本条例制定。「まちづくり白書」完成。</t>
    <phoneticPr fontId="2"/>
  </si>
  <si>
    <t>役場がＩＳＯ１４００１を認証取得。</t>
    <phoneticPr fontId="2"/>
  </si>
  <si>
    <t>(2) 平成22年度</t>
    <rPh sb="4" eb="6">
      <t>ヘイセイ</t>
    </rPh>
    <rPh sb="8" eb="10">
      <t>ネンド</t>
    </rPh>
    <phoneticPr fontId="2"/>
  </si>
  <si>
    <t>平成22年度</t>
    <rPh sb="0" eb="2">
      <t>ヘイセイ</t>
    </rPh>
    <rPh sb="4" eb="5">
      <t>ネン</t>
    </rPh>
    <rPh sb="5" eb="6">
      <t>ド</t>
    </rPh>
    <phoneticPr fontId="2"/>
  </si>
  <si>
    <t>※通学者は15歳以上のみ</t>
    <rPh sb="1" eb="4">
      <t>ツウガクシャ</t>
    </rPh>
    <rPh sb="7" eb="8">
      <t>サイ</t>
    </rPh>
    <rPh sb="8" eb="10">
      <t>イジョウ</t>
    </rPh>
    <phoneticPr fontId="2"/>
  </si>
  <si>
    <t>月平均</t>
    <rPh sb="0" eb="1">
      <t>ツキ</t>
    </rPh>
    <rPh sb="1" eb="3">
      <t>ヘイキン</t>
    </rPh>
    <phoneticPr fontId="2"/>
  </si>
  <si>
    <t>前年度比較</t>
    <rPh sb="0" eb="3">
      <t>ゼンネンド</t>
    </rPh>
    <rPh sb="3" eb="5">
      <t>ヒカク</t>
    </rPh>
    <phoneticPr fontId="2"/>
  </si>
  <si>
    <t>年齢区分</t>
    <rPh sb="0" eb="2">
      <t>ネンレイ</t>
    </rPh>
    <rPh sb="2" eb="4">
      <t>クブン</t>
    </rPh>
    <phoneticPr fontId="2"/>
  </si>
  <si>
    <t>平成２４年</t>
    <rPh sb="0" eb="2">
      <t>ヘイセイ</t>
    </rPh>
    <rPh sb="4" eb="5">
      <t>ネンド</t>
    </rPh>
    <phoneticPr fontId="2"/>
  </si>
  <si>
    <t>世界オートキャンプ大会開催(マイアミキャンプ場)</t>
  </si>
  <si>
    <t>第１回中主まつり開催</t>
  </si>
  <si>
    <t>市街化区域の自己農地の
転用　　(第4条第1項第7号)</t>
    <rPh sb="0" eb="3">
      <t>シガイカ</t>
    </rPh>
    <rPh sb="3" eb="5">
      <t>クイキ</t>
    </rPh>
    <rPh sb="6" eb="8">
      <t>ジコ</t>
    </rPh>
    <rPh sb="8" eb="10">
      <t>ノウチ</t>
    </rPh>
    <rPh sb="12" eb="14">
      <t>テンヨウ</t>
    </rPh>
    <rPh sb="17" eb="18">
      <t>ダイ</t>
    </rPh>
    <rPh sb="19" eb="20">
      <t>４ジョウ</t>
    </rPh>
    <rPh sb="20" eb="21">
      <t>ダイ</t>
    </rPh>
    <rPh sb="22" eb="23">
      <t>コウ</t>
    </rPh>
    <rPh sb="23" eb="24">
      <t>ダイ</t>
    </rPh>
    <rPh sb="25" eb="26">
      <t>ゴウ</t>
    </rPh>
    <phoneticPr fontId="2"/>
  </si>
  <si>
    <t>市街化区域の権利移動を伴う転用　　(第5条第1項第6号)</t>
    <rPh sb="0" eb="3">
      <t>シガイカ</t>
    </rPh>
    <rPh sb="3" eb="5">
      <t>クイキ</t>
    </rPh>
    <rPh sb="6" eb="8">
      <t>ケンリ</t>
    </rPh>
    <rPh sb="8" eb="10">
      <t>イドウ</t>
    </rPh>
    <rPh sb="11" eb="12">
      <t>トモナ</t>
    </rPh>
    <rPh sb="13" eb="15">
      <t>テンヨウ</t>
    </rPh>
    <rPh sb="18" eb="19">
      <t>ダイ</t>
    </rPh>
    <rPh sb="20" eb="21">
      <t>４ジョウ</t>
    </rPh>
    <rPh sb="21" eb="22">
      <t>ダイ</t>
    </rPh>
    <rPh sb="23" eb="24">
      <t>コウ</t>
    </rPh>
    <rPh sb="24" eb="25">
      <t>ダイ</t>
    </rPh>
    <rPh sb="26" eb="27">
      <t>ゴウ</t>
    </rPh>
    <phoneticPr fontId="2"/>
  </si>
  <si>
    <t>第２次産業</t>
    <rPh sb="0" eb="1">
      <t>ダイ</t>
    </rPh>
    <rPh sb="2" eb="3">
      <t>ジ</t>
    </rPh>
    <rPh sb="3" eb="5">
      <t>サンギョウ</t>
    </rPh>
    <phoneticPr fontId="2"/>
  </si>
  <si>
    <t>平成23年</t>
  </si>
  <si>
    <t>レオ</t>
    <phoneticPr fontId="2"/>
  </si>
  <si>
    <t>資料：財政状況調査 (単位：千円、％)</t>
    <rPh sb="0" eb="2">
      <t>シリョウ</t>
    </rPh>
    <rPh sb="3" eb="5">
      <t>ザイセイ</t>
    </rPh>
    <rPh sb="5" eb="7">
      <t>ジョウキョウ</t>
    </rPh>
    <rPh sb="7" eb="9">
      <t>チョウサ</t>
    </rPh>
    <rPh sb="11" eb="13">
      <t>タンイ</t>
    </rPh>
    <rPh sb="14" eb="16">
      <t>センエン</t>
    </rPh>
    <phoneticPr fontId="6"/>
  </si>
  <si>
    <t>(注)各年9月2日現在</t>
    <phoneticPr fontId="2"/>
  </si>
  <si>
    <t>８４．野洲市の財政</t>
    <rPh sb="3" eb="5">
      <t>ヤス</t>
    </rPh>
    <rPh sb="5" eb="6">
      <t>シ</t>
    </rPh>
    <rPh sb="7" eb="9">
      <t>ザイセイ</t>
    </rPh>
    <phoneticPr fontId="2"/>
  </si>
  <si>
    <t>小篠原東部</t>
    <rPh sb="0" eb="1">
      <t>コ</t>
    </rPh>
    <rPh sb="1" eb="2">
      <t>シノ</t>
    </rPh>
    <rPh sb="2" eb="3">
      <t>ハラ</t>
    </rPh>
    <rPh sb="3" eb="4">
      <t>ヒガシ</t>
    </rPh>
    <rPh sb="4" eb="5">
      <t>ブ</t>
    </rPh>
    <phoneticPr fontId="2"/>
  </si>
  <si>
    <t>小篠原西部</t>
    <rPh sb="0" eb="1">
      <t>コ</t>
    </rPh>
    <rPh sb="1" eb="2">
      <t>シノ</t>
    </rPh>
    <rPh sb="2" eb="3">
      <t>ハラ</t>
    </rPh>
    <rPh sb="3" eb="5">
      <t>セイブ</t>
    </rPh>
    <phoneticPr fontId="2"/>
  </si>
  <si>
    <t>桜生</t>
    <rPh sb="0" eb="1">
      <t>サクラ</t>
    </rPh>
    <rPh sb="1" eb="2">
      <t>ナマ</t>
    </rPh>
    <phoneticPr fontId="2"/>
  </si>
  <si>
    <t>１世帯当
たり人員</t>
    <rPh sb="1" eb="3">
      <t>セタイ</t>
    </rPh>
    <rPh sb="3" eb="4">
      <t>ア</t>
    </rPh>
    <rPh sb="7" eb="9">
      <t>ジンイン</t>
    </rPh>
    <phoneticPr fontId="2"/>
  </si>
  <si>
    <t>各年度末現在</t>
    <rPh sb="0" eb="3">
      <t>カクネンド</t>
    </rPh>
    <rPh sb="3" eb="4">
      <t>マツ</t>
    </rPh>
    <rPh sb="4" eb="6">
      <t>ゲンザイ</t>
    </rPh>
    <phoneticPr fontId="2"/>
  </si>
  <si>
    <t>高齢化率</t>
    <rPh sb="0" eb="3">
      <t>コウレイカ</t>
    </rPh>
    <rPh sb="3" eb="4">
      <t>リツ</t>
    </rPh>
    <phoneticPr fontId="2"/>
  </si>
  <si>
    <t>1号保険者数
(65歳以上)</t>
    <rPh sb="1" eb="2">
      <t>ゴウ</t>
    </rPh>
    <rPh sb="2" eb="5">
      <t>ホケンシャ</t>
    </rPh>
    <rPh sb="5" eb="6">
      <t>スウ</t>
    </rPh>
    <rPh sb="10" eb="11">
      <t>サイ</t>
    </rPh>
    <rPh sb="11" eb="13">
      <t>イジョウ</t>
    </rPh>
    <phoneticPr fontId="2"/>
  </si>
  <si>
    <t>要支援・要介護認定者数(２号認定者含む)</t>
    <rPh sb="0" eb="1">
      <t>ヨウ</t>
    </rPh>
    <rPh sb="1" eb="3">
      <t>シエン</t>
    </rPh>
    <rPh sb="4" eb="5">
      <t>ヨウ</t>
    </rPh>
    <rPh sb="5" eb="7">
      <t>カイゴ</t>
    </rPh>
    <rPh sb="7" eb="9">
      <t>ニンテイ</t>
    </rPh>
    <rPh sb="9" eb="10">
      <t>シャ</t>
    </rPh>
    <rPh sb="10" eb="11">
      <t>カズ</t>
    </rPh>
    <rPh sb="13" eb="14">
      <t>ゴウ</t>
    </rPh>
    <rPh sb="14" eb="17">
      <t>ニンテイシャ</t>
    </rPh>
    <rPh sb="17" eb="18">
      <t>フク</t>
    </rPh>
    <phoneticPr fontId="2"/>
  </si>
  <si>
    <t>認定者
総数</t>
    <rPh sb="0" eb="3">
      <t>ニンテイシャ</t>
    </rPh>
    <rPh sb="4" eb="6">
      <t>ソウスウ</t>
    </rPh>
    <phoneticPr fontId="2"/>
  </si>
  <si>
    <t>要支援1</t>
    <rPh sb="0" eb="1">
      <t>ヨウ</t>
    </rPh>
    <rPh sb="1" eb="3">
      <t>シエン</t>
    </rPh>
    <phoneticPr fontId="2"/>
  </si>
  <si>
    <t>母子家庭</t>
    <rPh sb="0" eb="2">
      <t>ボシ</t>
    </rPh>
    <rPh sb="2" eb="4">
      <t>カテイ</t>
    </rPh>
    <phoneticPr fontId="2"/>
  </si>
  <si>
    <t>父子家庭</t>
    <rPh sb="0" eb="2">
      <t>フシ</t>
    </rPh>
    <rPh sb="2" eb="4">
      <t>カテイ</t>
    </rPh>
    <phoneticPr fontId="2"/>
  </si>
  <si>
    <t>ひとり暮らし寡婦</t>
    <rPh sb="3" eb="4">
      <t>ク</t>
    </rPh>
    <rPh sb="6" eb="8">
      <t>カフ</t>
    </rPh>
    <phoneticPr fontId="2"/>
  </si>
  <si>
    <t>各年度末現在</t>
    <rPh sb="0" eb="2">
      <t>カクネン</t>
    </rPh>
    <rPh sb="2" eb="3">
      <t>ド</t>
    </rPh>
    <rPh sb="3" eb="4">
      <t>マツ</t>
    </rPh>
    <rPh sb="4" eb="6">
      <t>ゲンザイ</t>
    </rPh>
    <phoneticPr fontId="2"/>
  </si>
  <si>
    <t>職員数</t>
    <rPh sb="0" eb="3">
      <t>ショクインスウ</t>
    </rPh>
    <phoneticPr fontId="2"/>
  </si>
  <si>
    <t>平成19年 4月13日</t>
    <rPh sb="0" eb="2">
      <t>ヘイセイ</t>
    </rPh>
    <rPh sb="4" eb="5">
      <t>ネン</t>
    </rPh>
    <rPh sb="7" eb="8">
      <t>ガツ</t>
    </rPh>
    <rPh sb="10" eb="11">
      <t>ニチ</t>
    </rPh>
    <phoneticPr fontId="2"/>
  </si>
  <si>
    <t>野洲川歴史公園田園空間センターオープン。</t>
    <rPh sb="0" eb="2">
      <t>ヤス</t>
    </rPh>
    <rPh sb="2" eb="3">
      <t>カワ</t>
    </rPh>
    <rPh sb="3" eb="5">
      <t>レキシ</t>
    </rPh>
    <rPh sb="5" eb="7">
      <t>コウエン</t>
    </rPh>
    <rPh sb="7" eb="9">
      <t>デンエン</t>
    </rPh>
    <rPh sb="9" eb="11">
      <t>クウカン</t>
    </rPh>
    <phoneticPr fontId="2"/>
  </si>
  <si>
    <t>資料：湖南広域行政組合</t>
    <rPh sb="0" eb="2">
      <t>シリョウ</t>
    </rPh>
    <rPh sb="3" eb="5">
      <t>コナン</t>
    </rPh>
    <rPh sb="5" eb="7">
      <t>コウイキ</t>
    </rPh>
    <rPh sb="7" eb="9">
      <t>ギョウセイ</t>
    </rPh>
    <rPh sb="9" eb="11">
      <t>クミアイ</t>
    </rPh>
    <phoneticPr fontId="2"/>
  </si>
  <si>
    <t>　年</t>
    <rPh sb="1" eb="2">
      <t>ネン</t>
    </rPh>
    <phoneticPr fontId="2"/>
  </si>
  <si>
    <t>人口密度</t>
    <rPh sb="0" eb="2">
      <t>ジンコウ</t>
    </rPh>
    <rPh sb="2" eb="4">
      <t>ミツド</t>
    </rPh>
    <phoneticPr fontId="2"/>
  </si>
  <si>
    <t>死亡数</t>
    <rPh sb="0" eb="2">
      <t>シボウ</t>
    </rPh>
    <rPh sb="2" eb="3">
      <t>スウ</t>
    </rPh>
    <phoneticPr fontId="2"/>
  </si>
  <si>
    <t>従業者数</t>
    <rPh sb="0" eb="1">
      <t>ジュウ</t>
    </rPh>
    <rPh sb="1" eb="4">
      <t>ギョウシャスウ</t>
    </rPh>
    <phoneticPr fontId="2"/>
  </si>
  <si>
    <t>農業</t>
    <rPh sb="0" eb="2">
      <t>ノウギョウ</t>
    </rPh>
    <phoneticPr fontId="2"/>
  </si>
  <si>
    <t>林業</t>
    <rPh sb="0" eb="2">
      <t>リンギョウ</t>
    </rPh>
    <phoneticPr fontId="2"/>
  </si>
  <si>
    <t>漁業</t>
    <rPh sb="0" eb="2">
      <t>ギョギョウ</t>
    </rPh>
    <phoneticPr fontId="2"/>
  </si>
  <si>
    <t>鉱業</t>
    <rPh sb="0" eb="2">
      <t>コウギョウ</t>
    </rPh>
    <phoneticPr fontId="2"/>
  </si>
  <si>
    <t>平成１８年</t>
    <rPh sb="0" eb="2">
      <t>ヘイセイ</t>
    </rPh>
    <rPh sb="4" eb="5">
      <t>ネン</t>
    </rPh>
    <phoneticPr fontId="2"/>
  </si>
  <si>
    <t>建設業</t>
    <rPh sb="0" eb="3">
      <t>ケンセツギョウ</t>
    </rPh>
    <phoneticPr fontId="2"/>
  </si>
  <si>
    <t>製造業</t>
    <rPh sb="0" eb="3">
      <t>セイゾウギョウ</t>
    </rPh>
    <phoneticPr fontId="2"/>
  </si>
  <si>
    <t>第１次産業</t>
    <rPh sb="0" eb="1">
      <t>ダイ</t>
    </rPh>
    <rPh sb="2" eb="3">
      <t>ジ</t>
    </rPh>
    <rPh sb="3" eb="5">
      <t>サンギョウ</t>
    </rPh>
    <phoneticPr fontId="2"/>
  </si>
  <si>
    <t>　　大中小路</t>
    <rPh sb="2" eb="3">
      <t>オオ</t>
    </rPh>
    <rPh sb="3" eb="4">
      <t>ナカ</t>
    </rPh>
    <rPh sb="4" eb="5">
      <t>コ</t>
    </rPh>
    <rPh sb="5" eb="6">
      <t>ジ</t>
    </rPh>
    <phoneticPr fontId="2"/>
  </si>
  <si>
    <t>　　行合</t>
    <rPh sb="2" eb="3">
      <t>ユ</t>
    </rPh>
    <rPh sb="3" eb="4">
      <t>ア</t>
    </rPh>
    <phoneticPr fontId="2"/>
  </si>
  <si>
    <t>　　中畑</t>
    <rPh sb="2" eb="3">
      <t>ナカ</t>
    </rPh>
    <rPh sb="3" eb="4">
      <t>ハタ</t>
    </rPh>
    <phoneticPr fontId="2"/>
  </si>
  <si>
    <t>　　西町第１</t>
    <rPh sb="2" eb="3">
      <t>ニシ</t>
    </rPh>
    <rPh sb="3" eb="4">
      <t>マチ</t>
    </rPh>
    <rPh sb="4" eb="5">
      <t>ダイ</t>
    </rPh>
    <phoneticPr fontId="2"/>
  </si>
  <si>
    <t>　　西町第２</t>
    <rPh sb="2" eb="3">
      <t>ニシ</t>
    </rPh>
    <rPh sb="3" eb="4">
      <t>マチ</t>
    </rPh>
    <rPh sb="4" eb="5">
      <t>ダイ</t>
    </rPh>
    <phoneticPr fontId="2"/>
  </si>
  <si>
    <t>菅原神社</t>
    <rPh sb="0" eb="1">
      <t>スゲ</t>
    </rPh>
    <rPh sb="1" eb="2">
      <t>ハラ</t>
    </rPh>
    <rPh sb="2" eb="4">
      <t>ジンジャ</t>
    </rPh>
    <phoneticPr fontId="2"/>
  </si>
  <si>
    <t>平成 8年 3月29日</t>
    <rPh sb="0" eb="2">
      <t>ヘイセイ</t>
    </rPh>
    <rPh sb="4" eb="5">
      <t>ネン</t>
    </rPh>
    <rPh sb="7" eb="8">
      <t>ガツ</t>
    </rPh>
    <rPh sb="10" eb="11">
      <t>ニチ</t>
    </rPh>
    <phoneticPr fontId="2"/>
  </si>
  <si>
    <t>錦織寺御影堂・表門</t>
    <rPh sb="0" eb="3">
      <t>キンショクジ</t>
    </rPh>
    <rPh sb="3" eb="5">
      <t>ミカゲ</t>
    </rPh>
    <rPh sb="5" eb="6">
      <t>ドウ</t>
    </rPh>
    <rPh sb="7" eb="9">
      <t>オモテモン</t>
    </rPh>
    <phoneticPr fontId="2"/>
  </si>
  <si>
    <t>江戸</t>
    <rPh sb="0" eb="1">
      <t>エ</t>
    </rPh>
    <rPh sb="1" eb="2">
      <t>ト</t>
    </rPh>
    <phoneticPr fontId="2"/>
  </si>
  <si>
    <t>錦織寺</t>
    <rPh sb="0" eb="3">
      <t>キンショクジ</t>
    </rPh>
    <phoneticPr fontId="2"/>
  </si>
  <si>
    <t>野洲資料</t>
    <rPh sb="0" eb="1">
      <t>ヤ</t>
    </rPh>
    <rPh sb="1" eb="2">
      <t>ス</t>
    </rPh>
    <rPh sb="2" eb="4">
      <t>シリョウ</t>
    </rPh>
    <phoneticPr fontId="2"/>
  </si>
  <si>
    <t>洋書</t>
    <rPh sb="0" eb="2">
      <t>ヨウショ</t>
    </rPh>
    <phoneticPr fontId="2"/>
  </si>
  <si>
    <t>絵本</t>
    <rPh sb="0" eb="2">
      <t>エホン</t>
    </rPh>
    <phoneticPr fontId="2"/>
  </si>
  <si>
    <t>紙芝居</t>
    <rPh sb="0" eb="3">
      <t>カミシバイ</t>
    </rPh>
    <phoneticPr fontId="2"/>
  </si>
  <si>
    <t>ａ.　国指定文化財</t>
    <rPh sb="3" eb="4">
      <t>クニ</t>
    </rPh>
    <rPh sb="4" eb="6">
      <t>シテイ</t>
    </rPh>
    <rPh sb="6" eb="9">
      <t>ブンカザイ</t>
    </rPh>
    <phoneticPr fontId="2"/>
  </si>
  <si>
    <t>建　造　物</t>
    <rPh sb="0" eb="3">
      <t>ケンゾウ</t>
    </rPh>
    <rPh sb="4" eb="5">
      <t>ブツ</t>
    </rPh>
    <phoneticPr fontId="2"/>
  </si>
  <si>
    <t>1口</t>
    <rPh sb="1" eb="2">
      <t>クチ</t>
    </rPh>
    <phoneticPr fontId="2"/>
  </si>
  <si>
    <t>南北朝</t>
    <rPh sb="0" eb="3">
      <t>ナンボクチョウ</t>
    </rPh>
    <phoneticPr fontId="2"/>
  </si>
  <si>
    <t>兵主神社　</t>
    <rPh sb="0" eb="1">
      <t>ヒョウ</t>
    </rPh>
    <rPh sb="1" eb="2">
      <t>ヌシ</t>
    </rPh>
    <rPh sb="2" eb="4">
      <t>ジンジャ</t>
    </rPh>
    <phoneticPr fontId="2"/>
  </si>
  <si>
    <t>冨波古墳・古冨波山古墳・天王</t>
    <rPh sb="0" eb="2">
      <t>トバ</t>
    </rPh>
    <rPh sb="2" eb="4">
      <t>コフン</t>
    </rPh>
    <rPh sb="5" eb="6">
      <t>コ</t>
    </rPh>
    <rPh sb="6" eb="8">
      <t>トバ</t>
    </rPh>
    <rPh sb="8" eb="9">
      <t>ヤマ</t>
    </rPh>
    <rPh sb="9" eb="11">
      <t>コフン</t>
    </rPh>
    <rPh sb="12" eb="14">
      <t>テンノウ</t>
    </rPh>
    <phoneticPr fontId="2"/>
  </si>
  <si>
    <t xml:space="preserve">　 </t>
    <phoneticPr fontId="2"/>
  </si>
  <si>
    <t>-</t>
    <phoneticPr fontId="6"/>
  </si>
  <si>
    <t>特定健康診査</t>
    <rPh sb="0" eb="2">
      <t>トクテイ</t>
    </rPh>
    <rPh sb="2" eb="4">
      <t>ケンコウ</t>
    </rPh>
    <rPh sb="4" eb="6">
      <t>シンサ</t>
    </rPh>
    <phoneticPr fontId="2"/>
  </si>
  <si>
    <t>平成19年(2007)年10月1日</t>
    <rPh sb="0" eb="2">
      <t>ヘイセイ</t>
    </rPh>
    <rPh sb="4" eb="5">
      <t>ネン</t>
    </rPh>
    <rPh sb="11" eb="12">
      <t>ネン</t>
    </rPh>
    <rPh sb="14" eb="15">
      <t>ガツ</t>
    </rPh>
    <rPh sb="16" eb="17">
      <t>ニチ</t>
    </rPh>
    <phoneticPr fontId="2"/>
  </si>
  <si>
    <t>524帖</t>
    <rPh sb="3" eb="4">
      <t>ジョウ</t>
    </rPh>
    <phoneticPr fontId="2"/>
  </si>
  <si>
    <t>蒲生郡日野町大字平子字本田197番地先</t>
    <rPh sb="0" eb="3">
      <t>ガモウグン</t>
    </rPh>
    <rPh sb="3" eb="6">
      <t>ヒノチョウ</t>
    </rPh>
    <rPh sb="6" eb="8">
      <t>オオアザ</t>
    </rPh>
    <rPh sb="8" eb="10">
      <t>ヒラコ</t>
    </rPh>
    <rPh sb="10" eb="11">
      <t>ジ</t>
    </rPh>
    <rPh sb="11" eb="13">
      <t>ホンダ</t>
    </rPh>
    <rPh sb="16" eb="18">
      <t>バンチ</t>
    </rPh>
    <rPh sb="18" eb="19">
      <t>サキ</t>
    </rPh>
    <phoneticPr fontId="2"/>
  </si>
  <si>
    <t>蒲生郡日野町大字平子字須脇365番地先</t>
    <rPh sb="0" eb="3">
      <t>ガモウグン</t>
    </rPh>
    <rPh sb="3" eb="6">
      <t>ヒノチョウ</t>
    </rPh>
    <rPh sb="6" eb="8">
      <t>オオアザ</t>
    </rPh>
    <rPh sb="8" eb="10">
      <t>ヒラコ</t>
    </rPh>
    <rPh sb="10" eb="11">
      <t>ジ</t>
    </rPh>
    <rPh sb="11" eb="12">
      <t>ス</t>
    </rPh>
    <rPh sb="12" eb="13">
      <t>ワキ</t>
    </rPh>
    <rPh sb="16" eb="18">
      <t>バンチ</t>
    </rPh>
    <rPh sb="18" eb="19">
      <t>サキ</t>
    </rPh>
    <phoneticPr fontId="2"/>
  </si>
  <si>
    <t>-</t>
    <phoneticPr fontId="2"/>
  </si>
  <si>
    <t>東祇王井川</t>
    <rPh sb="0" eb="1">
      <t>ヒガシ</t>
    </rPh>
    <rPh sb="1" eb="2">
      <t>ギ</t>
    </rPh>
    <rPh sb="2" eb="3">
      <t>オウ</t>
    </rPh>
    <rPh sb="3" eb="4">
      <t>イ</t>
    </rPh>
    <rPh sb="4" eb="5">
      <t>カワ</t>
    </rPh>
    <phoneticPr fontId="2"/>
  </si>
  <si>
    <t>野洲市木部字川原田2321番地先</t>
    <rPh sb="0" eb="2">
      <t>ヤス</t>
    </rPh>
    <rPh sb="2" eb="3">
      <t>シ</t>
    </rPh>
    <rPh sb="3" eb="5">
      <t>キベ</t>
    </rPh>
    <rPh sb="5" eb="6">
      <t>ジ</t>
    </rPh>
    <rPh sb="6" eb="7">
      <t>カワ</t>
    </rPh>
    <rPh sb="7" eb="8">
      <t>ハラ</t>
    </rPh>
    <rPh sb="8" eb="9">
      <t>タ</t>
    </rPh>
    <rPh sb="13" eb="15">
      <t>バンチ</t>
    </rPh>
    <rPh sb="15" eb="16">
      <t>サキ</t>
    </rPh>
    <phoneticPr fontId="2"/>
  </si>
  <si>
    <t>中ノ池川</t>
    <rPh sb="0" eb="1">
      <t>ナカ</t>
    </rPh>
    <rPh sb="2" eb="3">
      <t>イケ</t>
    </rPh>
    <rPh sb="3" eb="4">
      <t>カワ</t>
    </rPh>
    <phoneticPr fontId="2"/>
  </si>
  <si>
    <t>上の市川</t>
    <rPh sb="0" eb="1">
      <t>ウエ</t>
    </rPh>
    <rPh sb="2" eb="4">
      <t>イチカワ</t>
    </rPh>
    <phoneticPr fontId="2"/>
  </si>
  <si>
    <t>家 棟 川</t>
    <rPh sb="0" eb="1">
      <t>イエ</t>
    </rPh>
    <rPh sb="2" eb="3">
      <t>ムネ</t>
    </rPh>
    <rPh sb="4" eb="5">
      <t>カワ</t>
    </rPh>
    <phoneticPr fontId="2"/>
  </si>
  <si>
    <t>大 堀 川</t>
    <rPh sb="0" eb="1">
      <t>オオ</t>
    </rPh>
    <rPh sb="2" eb="3">
      <t>ホリ</t>
    </rPh>
    <rPh sb="4" eb="5">
      <t>カワ</t>
    </rPh>
    <phoneticPr fontId="2"/>
  </si>
  <si>
    <t>日 野 川</t>
    <rPh sb="0" eb="1">
      <t>ヒ</t>
    </rPh>
    <rPh sb="2" eb="3">
      <t>ノ</t>
    </rPh>
    <rPh sb="4" eb="5">
      <t>カワ</t>
    </rPh>
    <phoneticPr fontId="2"/>
  </si>
  <si>
    <t>執　 行
年月日</t>
    <rPh sb="0" eb="1">
      <t>シツ</t>
    </rPh>
    <rPh sb="3" eb="4">
      <t>ギョウ</t>
    </rPh>
    <rPh sb="5" eb="6">
      <t>ネン</t>
    </rPh>
    <rPh sb="6" eb="7">
      <t>ガツ</t>
    </rPh>
    <rPh sb="7" eb="8">
      <t>ヒ</t>
    </rPh>
    <phoneticPr fontId="2"/>
  </si>
  <si>
    <t>県議会議員選挙</t>
    <rPh sb="0" eb="3">
      <t>ケンギカイ</t>
    </rPh>
    <rPh sb="3" eb="5">
      <t>ギイン</t>
    </rPh>
    <rPh sb="5" eb="7">
      <t>センキョ</t>
    </rPh>
    <phoneticPr fontId="2"/>
  </si>
  <si>
    <t>無投票</t>
    <rPh sb="0" eb="3">
      <t>ムトウヒョウ</t>
    </rPh>
    <phoneticPr fontId="2"/>
  </si>
  <si>
    <t>市長選挙</t>
    <rPh sb="0" eb="2">
      <t>シチョウ</t>
    </rPh>
    <rPh sb="2" eb="4">
      <t>センキョ</t>
    </rPh>
    <phoneticPr fontId="2"/>
  </si>
  <si>
    <t>付加年金加入者数</t>
    <rPh sb="0" eb="2">
      <t>フカ</t>
    </rPh>
    <rPh sb="2" eb="4">
      <t>ネンキン</t>
    </rPh>
    <rPh sb="4" eb="7">
      <t>カニュウシャ</t>
    </rPh>
    <rPh sb="7" eb="8">
      <t>スウ</t>
    </rPh>
    <phoneticPr fontId="2"/>
  </si>
  <si>
    <t>第１号</t>
    <rPh sb="0" eb="1">
      <t>ダイ</t>
    </rPh>
    <rPh sb="2" eb="3">
      <t>ゴウ</t>
    </rPh>
    <phoneticPr fontId="2"/>
  </si>
  <si>
    <t>山古墳・大塚山古墳・亀塚古墳・</t>
    <rPh sb="0" eb="1">
      <t>ヤマ</t>
    </rPh>
    <rPh sb="1" eb="3">
      <t>コフン</t>
    </rPh>
    <rPh sb="4" eb="6">
      <t>オオツカ</t>
    </rPh>
    <rPh sb="6" eb="7">
      <t>ヤマ</t>
    </rPh>
    <rPh sb="7" eb="9">
      <t>コフン</t>
    </rPh>
    <rPh sb="10" eb="11">
      <t>カメ</t>
    </rPh>
    <rPh sb="11" eb="12">
      <t>ツカ</t>
    </rPh>
    <rPh sb="12" eb="14">
      <t>コフン</t>
    </rPh>
    <phoneticPr fontId="2"/>
  </si>
  <si>
    <t>-</t>
    <phoneticPr fontId="2"/>
  </si>
  <si>
    <t>　　自宅</t>
    <rPh sb="2" eb="4">
      <t>ジタク</t>
    </rPh>
    <phoneticPr fontId="2"/>
  </si>
  <si>
    <t>　　自宅外</t>
    <rPh sb="2" eb="5">
      <t>ジタクガイ</t>
    </rPh>
    <phoneticPr fontId="2"/>
  </si>
  <si>
    <t>　県内</t>
    <rPh sb="1" eb="3">
      <t>ケンナイ</t>
    </rPh>
    <phoneticPr fontId="2"/>
  </si>
  <si>
    <t>　　大津市</t>
    <rPh sb="2" eb="5">
      <t>オオツシ</t>
    </rPh>
    <phoneticPr fontId="2"/>
  </si>
  <si>
    <t>　　彦根市</t>
    <rPh sb="2" eb="5">
      <t>ヒコネシ</t>
    </rPh>
    <phoneticPr fontId="2"/>
  </si>
  <si>
    <t>　　長浜市</t>
    <rPh sb="2" eb="5">
      <t>ナガハマシ</t>
    </rPh>
    <phoneticPr fontId="2"/>
  </si>
  <si>
    <t>平成  9年 3月31日</t>
    <rPh sb="0" eb="2">
      <t>ヘイセイ</t>
    </rPh>
    <rPh sb="5" eb="6">
      <t>ネン</t>
    </rPh>
    <rPh sb="8" eb="9">
      <t>ガツ</t>
    </rPh>
    <rPh sb="11" eb="12">
      <t>ニチ</t>
    </rPh>
    <phoneticPr fontId="2"/>
  </si>
  <si>
    <t>六角氏式目</t>
    <rPh sb="0" eb="2">
      <t>ロッカク</t>
    </rPh>
    <rPh sb="2" eb="3">
      <t>シ</t>
    </rPh>
    <rPh sb="3" eb="5">
      <t>シキモク</t>
    </rPh>
    <phoneticPr fontId="2"/>
  </si>
  <si>
    <t>兵主神社</t>
    <rPh sb="0" eb="4">
      <t>ヒョウズ</t>
    </rPh>
    <phoneticPr fontId="2"/>
  </si>
  <si>
    <t>1頭</t>
    <rPh sb="1" eb="2">
      <t>トウ</t>
    </rPh>
    <phoneticPr fontId="2"/>
  </si>
  <si>
    <t>木造神馬</t>
    <rPh sb="0" eb="2">
      <t>モクゾウ</t>
    </rPh>
    <rPh sb="2" eb="3">
      <t>シン</t>
    </rPh>
    <rPh sb="3" eb="4">
      <t>バ</t>
    </rPh>
    <phoneticPr fontId="2"/>
  </si>
  <si>
    <t>現金給与総額　　　　　</t>
    <rPh sb="0" eb="2">
      <t>ゲンキン</t>
    </rPh>
    <rPh sb="2" eb="4">
      <t>キュウヨ</t>
    </rPh>
    <rPh sb="4" eb="6">
      <t>ソウガク</t>
    </rPh>
    <phoneticPr fontId="2"/>
  </si>
  <si>
    <t>(注)各年度末現在</t>
    <rPh sb="1" eb="2">
      <t>チュウ</t>
    </rPh>
    <rPh sb="3" eb="4">
      <t>カク</t>
    </rPh>
    <rPh sb="4" eb="6">
      <t>ネンド</t>
    </rPh>
    <rPh sb="6" eb="7">
      <t>マツ</t>
    </rPh>
    <rPh sb="7" eb="9">
      <t>ゲンザイ</t>
    </rPh>
    <phoneticPr fontId="2"/>
  </si>
  <si>
    <t>(平成21)年</t>
    <phoneticPr fontId="2"/>
  </si>
  <si>
    <t>小南と十王町を結ぶ新二保橋完成。</t>
    <rPh sb="0" eb="2">
      <t>コミナミ</t>
    </rPh>
    <rPh sb="3" eb="5">
      <t>ジュウオウ</t>
    </rPh>
    <rPh sb="5" eb="6">
      <t>チョウ</t>
    </rPh>
    <rPh sb="7" eb="8">
      <t>ムス</t>
    </rPh>
    <rPh sb="9" eb="10">
      <t>シン</t>
    </rPh>
    <rPh sb="10" eb="11">
      <t>ニ</t>
    </rPh>
    <rPh sb="11" eb="12">
      <t>ホ</t>
    </rPh>
    <rPh sb="12" eb="13">
      <t>ハシ</t>
    </rPh>
    <rPh sb="13" eb="15">
      <t>カンセイ</t>
    </rPh>
    <phoneticPr fontId="2"/>
  </si>
  <si>
    <t>５２．死因別死亡状況</t>
    <rPh sb="3" eb="5">
      <t>シイン</t>
    </rPh>
    <rPh sb="5" eb="6">
      <t>ベツ</t>
    </rPh>
    <rPh sb="6" eb="8">
      <t>シボウ</t>
    </rPh>
    <rPh sb="8" eb="10">
      <t>ジョウキョウ</t>
    </rPh>
    <phoneticPr fontId="2"/>
  </si>
  <si>
    <t>(単位：人)</t>
  </si>
  <si>
    <t>総　数</t>
    <rPh sb="0" eb="1">
      <t>フサ</t>
    </rPh>
    <rPh sb="2" eb="3">
      <t>カズ</t>
    </rPh>
    <phoneticPr fontId="2"/>
  </si>
  <si>
    <t>脳血管疾患</t>
    <rPh sb="0" eb="1">
      <t>ノウ</t>
    </rPh>
    <rPh sb="1" eb="3">
      <t>ケッカン</t>
    </rPh>
    <rPh sb="3" eb="5">
      <t>シッカン</t>
    </rPh>
    <phoneticPr fontId="2"/>
  </si>
  <si>
    <t>心疾患</t>
    <rPh sb="0" eb="3">
      <t>シンシッカン</t>
    </rPh>
    <phoneticPr fontId="2"/>
  </si>
  <si>
    <t>平成２１年</t>
    <rPh sb="0" eb="2">
      <t>ヘイセイ</t>
    </rPh>
    <rPh sb="4" eb="5">
      <t>ネンド</t>
    </rPh>
    <phoneticPr fontId="2"/>
  </si>
  <si>
    <t>かんしょ</t>
    <phoneticPr fontId="2"/>
  </si>
  <si>
    <t>…</t>
    <phoneticPr fontId="2"/>
  </si>
  <si>
    <t>きゅうり</t>
    <phoneticPr fontId="2"/>
  </si>
  <si>
    <t>な　す</t>
    <phoneticPr fontId="2"/>
  </si>
  <si>
    <t>トマト</t>
    <phoneticPr fontId="2"/>
  </si>
  <si>
    <t>キャベツ</t>
    <phoneticPr fontId="2"/>
  </si>
  <si>
    <t>ほうれんそう</t>
    <phoneticPr fontId="2"/>
  </si>
  <si>
    <t>はくさい</t>
    <phoneticPr fontId="2"/>
  </si>
  <si>
    <t>だいこん</t>
    <phoneticPr fontId="2"/>
  </si>
  <si>
    <t>たまねぎ</t>
    <phoneticPr fontId="2"/>
  </si>
  <si>
    <t>にんじん</t>
    <phoneticPr fontId="2"/>
  </si>
  <si>
    <t>ばれいしょ</t>
    <phoneticPr fontId="2"/>
  </si>
  <si>
    <t>ねぎ</t>
    <phoneticPr fontId="2"/>
  </si>
  <si>
    <t>５７．国民健康保険加入状況</t>
    <rPh sb="3" eb="5">
      <t>コクミン</t>
    </rPh>
    <rPh sb="5" eb="7">
      <t>ケンコウ</t>
    </rPh>
    <rPh sb="7" eb="9">
      <t>ホケン</t>
    </rPh>
    <rPh sb="9" eb="11">
      <t>カニュウ</t>
    </rPh>
    <rPh sb="11" eb="13">
      <t>ジョウキョウ</t>
    </rPh>
    <phoneticPr fontId="2"/>
  </si>
  <si>
    <t>資料：保険年金課</t>
    <rPh sb="0" eb="2">
      <t>シリョウ</t>
    </rPh>
    <rPh sb="3" eb="5">
      <t>ホケン</t>
    </rPh>
    <rPh sb="5" eb="7">
      <t>ネンキン</t>
    </rPh>
    <rPh sb="7" eb="8">
      <t>カ</t>
    </rPh>
    <phoneticPr fontId="2"/>
  </si>
  <si>
    <t>４月１日現在世帯数</t>
    <rPh sb="1" eb="2">
      <t>ツキ</t>
    </rPh>
    <rPh sb="3" eb="4">
      <t>ヒ</t>
    </rPh>
    <rPh sb="4" eb="6">
      <t>ゲンザイ</t>
    </rPh>
    <rPh sb="6" eb="8">
      <t>セタイ</t>
    </rPh>
    <rPh sb="8" eb="9">
      <t>スウ</t>
    </rPh>
    <phoneticPr fontId="2"/>
  </si>
  <si>
    <t>(世帯)</t>
    <rPh sb="1" eb="3">
      <t>セタイ</t>
    </rPh>
    <phoneticPr fontId="2"/>
  </si>
  <si>
    <t>石造三重塔</t>
    <rPh sb="0" eb="2">
      <t>イシヅク</t>
    </rPh>
    <rPh sb="2" eb="4">
      <t>サンジュウ</t>
    </rPh>
    <rPh sb="4" eb="5">
      <t>トウ</t>
    </rPh>
    <phoneticPr fontId="2"/>
  </si>
  <si>
    <t>石造宝篋印塔</t>
    <rPh sb="0" eb="2">
      <t>イシヅク</t>
    </rPh>
    <rPh sb="2" eb="3">
      <t>タカラ</t>
    </rPh>
    <rPh sb="4" eb="5">
      <t>イン</t>
    </rPh>
    <rPh sb="5" eb="6">
      <t>トウ</t>
    </rPh>
    <phoneticPr fontId="2"/>
  </si>
  <si>
    <t>野洲市北櫻字内6番の503地先</t>
    <rPh sb="0" eb="2">
      <t>ヤス</t>
    </rPh>
    <rPh sb="2" eb="3">
      <t>シ</t>
    </rPh>
    <rPh sb="3" eb="4">
      <t>キタ</t>
    </rPh>
    <rPh sb="4" eb="5">
      <t>サクラ</t>
    </rPh>
    <rPh sb="5" eb="6">
      <t>ジ</t>
    </rPh>
    <rPh sb="6" eb="7">
      <t>ナイ</t>
    </rPh>
    <rPh sb="8" eb="9">
      <t>バン</t>
    </rPh>
    <rPh sb="13" eb="14">
      <t>チ</t>
    </rPh>
    <rPh sb="14" eb="15">
      <t>サキ</t>
    </rPh>
    <phoneticPr fontId="2"/>
  </si>
  <si>
    <t>兵主神社</t>
    <rPh sb="0" eb="1">
      <t>ヘイ</t>
    </rPh>
    <rPh sb="1" eb="2">
      <t>シュ</t>
    </rPh>
    <rPh sb="2" eb="4">
      <t>ジンジャ</t>
    </rPh>
    <phoneticPr fontId="2"/>
  </si>
  <si>
    <t>木造薬師如来坐像(薬師堂安置)</t>
    <rPh sb="0" eb="2">
      <t>モクゾウ</t>
    </rPh>
    <rPh sb="2" eb="4">
      <t>ヤクシ</t>
    </rPh>
    <rPh sb="4" eb="6">
      <t>ニョライ</t>
    </rPh>
    <rPh sb="6" eb="8">
      <t>ザゾウ</t>
    </rPh>
    <rPh sb="9" eb="12">
      <t>ヤクシドウ</t>
    </rPh>
    <rPh sb="12" eb="14">
      <t>アンチ</t>
    </rPh>
    <phoneticPr fontId="2"/>
  </si>
  <si>
    <t>宗泉寺</t>
    <rPh sb="0" eb="1">
      <t>シュウ</t>
    </rPh>
    <rPh sb="1" eb="2">
      <t>イズミ</t>
    </rPh>
    <rPh sb="2" eb="3">
      <t>ジ</t>
    </rPh>
    <phoneticPr fontId="2"/>
  </si>
  <si>
    <t>平成23年6月27日</t>
    <rPh sb="0" eb="2">
      <t>ヘイセイ</t>
    </rPh>
    <rPh sb="4" eb="5">
      <t>ネン</t>
    </rPh>
    <rPh sb="6" eb="7">
      <t>ガツ</t>
    </rPh>
    <rPh sb="9" eb="10">
      <t>ニチ</t>
    </rPh>
    <phoneticPr fontId="2"/>
  </si>
  <si>
    <t>古 文 書</t>
    <rPh sb="0" eb="1">
      <t>コ</t>
    </rPh>
    <rPh sb="2" eb="3">
      <t>ブン</t>
    </rPh>
    <rPh sb="4" eb="5">
      <t>ショ</t>
    </rPh>
    <phoneticPr fontId="2"/>
  </si>
  <si>
    <t>小南</t>
    <rPh sb="0" eb="1">
      <t>コ</t>
    </rPh>
    <rPh sb="1" eb="2">
      <t>ミナミ</t>
    </rPh>
    <phoneticPr fontId="2"/>
  </si>
  <si>
    <t>篠原駅前</t>
    <rPh sb="0" eb="2">
      <t>シノハラ</t>
    </rPh>
    <rPh sb="2" eb="3">
      <t>エキ</t>
    </rPh>
    <rPh sb="3" eb="4">
      <t>マエ</t>
    </rPh>
    <phoneticPr fontId="2"/>
  </si>
  <si>
    <t>野洲学区</t>
    <rPh sb="0" eb="2">
      <t>ヤス</t>
    </rPh>
    <rPh sb="2" eb="4">
      <t>ガック</t>
    </rPh>
    <phoneticPr fontId="2"/>
  </si>
  <si>
    <t>北野学区</t>
    <rPh sb="0" eb="2">
      <t>キタノ</t>
    </rPh>
    <rPh sb="2" eb="4">
      <t>ガック</t>
    </rPh>
    <phoneticPr fontId="2"/>
  </si>
  <si>
    <t>三上学区</t>
    <rPh sb="0" eb="2">
      <t>ミカミ</t>
    </rPh>
    <rPh sb="2" eb="4">
      <t>ガック</t>
    </rPh>
    <phoneticPr fontId="2"/>
  </si>
  <si>
    <t>祇王学区</t>
    <rPh sb="0" eb="1">
      <t>ギ</t>
    </rPh>
    <rPh sb="1" eb="2">
      <t>オウ</t>
    </rPh>
    <rPh sb="2" eb="4">
      <t>ガック</t>
    </rPh>
    <phoneticPr fontId="2"/>
  </si>
  <si>
    <t>篠原学区</t>
    <rPh sb="0" eb="2">
      <t>シノハラ</t>
    </rPh>
    <rPh sb="2" eb="4">
      <t>ガック</t>
    </rPh>
    <phoneticPr fontId="2"/>
  </si>
  <si>
    <t>中里学区</t>
    <rPh sb="0" eb="1">
      <t>ナカ</t>
    </rPh>
    <rPh sb="1" eb="2">
      <t>サト</t>
    </rPh>
    <rPh sb="2" eb="4">
      <t>ガック</t>
    </rPh>
    <phoneticPr fontId="2"/>
  </si>
  <si>
    <t>兵主学区</t>
    <rPh sb="0" eb="1">
      <t>ヒョウ</t>
    </rPh>
    <rPh sb="1" eb="2">
      <t>シュ</t>
    </rPh>
    <rPh sb="2" eb="4">
      <t>ガック</t>
    </rPh>
    <phoneticPr fontId="2"/>
  </si>
  <si>
    <t>Ｘ</t>
    <phoneticPr fontId="2"/>
  </si>
  <si>
    <t>圓光寺</t>
    <rPh sb="0" eb="1">
      <t>ツブラ</t>
    </rPh>
    <rPh sb="1" eb="2">
      <t>ヒカリ</t>
    </rPh>
    <rPh sb="2" eb="3">
      <t>テラ</t>
    </rPh>
    <phoneticPr fontId="2"/>
  </si>
  <si>
    <t>(注)各年末現在</t>
    <rPh sb="1" eb="2">
      <t>チュウ</t>
    </rPh>
    <rPh sb="3" eb="4">
      <t>カク</t>
    </rPh>
    <rPh sb="4" eb="5">
      <t>ドシ</t>
    </rPh>
    <rPh sb="5" eb="6">
      <t>マツ</t>
    </rPh>
    <rPh sb="6" eb="8">
      <t>ゲンザイ</t>
    </rPh>
    <phoneticPr fontId="2"/>
  </si>
  <si>
    <t>新上屋</t>
    <rPh sb="0" eb="1">
      <t>シン</t>
    </rPh>
    <rPh sb="1" eb="2">
      <t>カミ</t>
    </rPh>
    <rPh sb="2" eb="3">
      <t>ヤ</t>
    </rPh>
    <phoneticPr fontId="2"/>
  </si>
  <si>
    <t>辻町</t>
    <rPh sb="0" eb="1">
      <t>ツジ</t>
    </rPh>
    <rPh sb="1" eb="2">
      <t>マチ</t>
    </rPh>
    <phoneticPr fontId="2"/>
  </si>
  <si>
    <t>冨波甲</t>
    <rPh sb="0" eb="1">
      <t>フ</t>
    </rPh>
    <rPh sb="1" eb="2">
      <t>ナミ</t>
    </rPh>
    <rPh sb="2" eb="3">
      <t>コウ</t>
    </rPh>
    <phoneticPr fontId="2"/>
  </si>
  <si>
    <t>冨波松陽台</t>
    <rPh sb="0" eb="1">
      <t>フ</t>
    </rPh>
    <rPh sb="1" eb="2">
      <t>ナミ</t>
    </rPh>
    <rPh sb="2" eb="3">
      <t>マツ</t>
    </rPh>
    <rPh sb="3" eb="4">
      <t>ヨウ</t>
    </rPh>
    <rPh sb="4" eb="5">
      <t>ダイ</t>
    </rPh>
    <phoneticPr fontId="2"/>
  </si>
  <si>
    <t>冨波乙</t>
    <rPh sb="0" eb="1">
      <t>フ</t>
    </rPh>
    <rPh sb="1" eb="2">
      <t>ナミ</t>
    </rPh>
    <rPh sb="2" eb="3">
      <t>オツ</t>
    </rPh>
    <phoneticPr fontId="2"/>
  </si>
  <si>
    <t>収　　集　　量
(KL)</t>
    <rPh sb="0" eb="1">
      <t>オサム</t>
    </rPh>
    <rPh sb="3" eb="4">
      <t>シュウ</t>
    </rPh>
    <rPh sb="6" eb="7">
      <t>リョウ</t>
    </rPh>
    <phoneticPr fontId="2"/>
  </si>
  <si>
    <t>障害給付</t>
    <rPh sb="0" eb="2">
      <t>ショウガイ</t>
    </rPh>
    <rPh sb="2" eb="4">
      <t>キュウフ</t>
    </rPh>
    <phoneticPr fontId="2"/>
  </si>
  <si>
    <t>遺族給付</t>
    <rPh sb="0" eb="2">
      <t>イゾク</t>
    </rPh>
    <rPh sb="2" eb="4">
      <t>キュウフ</t>
    </rPh>
    <phoneticPr fontId="2"/>
  </si>
  <si>
    <t>死亡一時金</t>
    <rPh sb="0" eb="2">
      <t>シボウ</t>
    </rPh>
    <rPh sb="2" eb="5">
      <t>イチジキン</t>
    </rPh>
    <phoneticPr fontId="2"/>
  </si>
  <si>
    <t>老齢福祉年金</t>
    <rPh sb="0" eb="2">
      <t>ロウレイ</t>
    </rPh>
    <rPh sb="2" eb="4">
      <t>フクシ</t>
    </rPh>
    <rPh sb="4" eb="6">
      <t>ネンキン</t>
    </rPh>
    <phoneticPr fontId="2"/>
  </si>
  <si>
    <t>全部支給</t>
    <rPh sb="0" eb="2">
      <t>ゼンブ</t>
    </rPh>
    <rPh sb="2" eb="4">
      <t>シキュウ</t>
    </rPh>
    <phoneticPr fontId="2"/>
  </si>
  <si>
    <t>一部支給</t>
    <rPh sb="0" eb="2">
      <t>イチブ</t>
    </rPh>
    <rPh sb="2" eb="4">
      <t>シキュウ</t>
    </rPh>
    <phoneticPr fontId="2"/>
  </si>
  <si>
    <t>全部停止</t>
    <rPh sb="0" eb="2">
      <t>ゼンブ</t>
    </rPh>
    <rPh sb="2" eb="4">
      <t>テイシ</t>
    </rPh>
    <phoneticPr fontId="2"/>
  </si>
  <si>
    <t>資料：学校基本調査</t>
    <rPh sb="0" eb="2">
      <t>シリョウ</t>
    </rPh>
    <rPh sb="3" eb="5">
      <t>ガッコウ</t>
    </rPh>
    <rPh sb="5" eb="7">
      <t>キホン</t>
    </rPh>
    <rPh sb="7" eb="9">
      <t>チョウサ</t>
    </rPh>
    <phoneticPr fontId="2"/>
  </si>
  <si>
    <t>園数
(校)</t>
    <rPh sb="0" eb="1">
      <t>エン</t>
    </rPh>
    <rPh sb="1" eb="2">
      <t>ガッコウスウ</t>
    </rPh>
    <rPh sb="4" eb="5">
      <t>コウ</t>
    </rPh>
    <phoneticPr fontId="2"/>
  </si>
  <si>
    <t>エスリード野洲第２</t>
    <rPh sb="5" eb="7">
      <t>ヤス</t>
    </rPh>
    <rPh sb="7" eb="8">
      <t>ダイ</t>
    </rPh>
    <phoneticPr fontId="2"/>
  </si>
  <si>
    <t>北　櫻</t>
    <rPh sb="0" eb="1">
      <t>キタ</t>
    </rPh>
    <rPh sb="2" eb="3">
      <t>サクラ</t>
    </rPh>
    <phoneticPr fontId="2"/>
  </si>
  <si>
    <t>平成24年度</t>
    <rPh sb="0" eb="2">
      <t>ヘイセイ</t>
    </rPh>
    <rPh sb="4" eb="5">
      <t>ネン</t>
    </rPh>
    <rPh sb="5" eb="6">
      <t>ド</t>
    </rPh>
    <phoneticPr fontId="2"/>
  </si>
  <si>
    <t>ミニカー</t>
    <phoneticPr fontId="2"/>
  </si>
  <si>
    <t>50～
90㏄</t>
    <phoneticPr fontId="2"/>
  </si>
  <si>
    <t>91～
125㏄</t>
    <phoneticPr fontId="2"/>
  </si>
  <si>
    <t>各年4月1日現在</t>
    <phoneticPr fontId="2"/>
  </si>
  <si>
    <t>岐阜県</t>
    <rPh sb="0" eb="3">
      <t>ギフケン</t>
    </rPh>
    <phoneticPr fontId="2"/>
  </si>
  <si>
    <t>愛知県</t>
    <rPh sb="0" eb="3">
      <t>アイチケン</t>
    </rPh>
    <phoneticPr fontId="2"/>
  </si>
  <si>
    <t>三重県</t>
    <rPh sb="0" eb="3">
      <t>ミエケン</t>
    </rPh>
    <phoneticPr fontId="2"/>
  </si>
  <si>
    <t>県外計</t>
    <rPh sb="0" eb="2">
      <t>ケンガイ</t>
    </rPh>
    <rPh sb="2" eb="3">
      <t>ケイ</t>
    </rPh>
    <phoneticPr fontId="2"/>
  </si>
  <si>
    <t>食料・飲料</t>
    <rPh sb="0" eb="2">
      <t>ショクリョウ</t>
    </rPh>
    <rPh sb="3" eb="5">
      <t>インリョウ</t>
    </rPh>
    <phoneticPr fontId="2"/>
  </si>
  <si>
    <t>建築材料・鉱物・金属材料等</t>
    <rPh sb="0" eb="2">
      <t>ケンチク</t>
    </rPh>
    <rPh sb="2" eb="4">
      <t>ザイリョウ</t>
    </rPh>
    <rPh sb="5" eb="7">
      <t>コウブツ</t>
    </rPh>
    <rPh sb="8" eb="10">
      <t>キンゾク</t>
    </rPh>
    <rPh sb="10" eb="12">
      <t>ザイリョウ</t>
    </rPh>
    <rPh sb="12" eb="13">
      <t>トウ</t>
    </rPh>
    <phoneticPr fontId="2"/>
  </si>
  <si>
    <t>建築材料</t>
    <rPh sb="0" eb="2">
      <t>ケンチク</t>
    </rPh>
    <rPh sb="2" eb="4">
      <t>ザイリョウ</t>
    </rPh>
    <phoneticPr fontId="2"/>
  </si>
  <si>
    <t>家庭用</t>
    <rPh sb="0" eb="3">
      <t>カテイヨウ</t>
    </rPh>
    <phoneticPr fontId="2"/>
  </si>
  <si>
    <t>有収水量</t>
    <rPh sb="0" eb="2">
      <t>ユウシュウ</t>
    </rPh>
    <rPh sb="2" eb="4">
      <t>スイリョウ</t>
    </rPh>
    <phoneticPr fontId="2"/>
  </si>
  <si>
    <t>軽二輪</t>
    <rPh sb="0" eb="1">
      <t>ケイ</t>
    </rPh>
    <rPh sb="1" eb="3">
      <t>ニリン</t>
    </rPh>
    <phoneticPr fontId="2"/>
  </si>
  <si>
    <t>軽三輪</t>
    <rPh sb="0" eb="1">
      <t>ケイ</t>
    </rPh>
    <rPh sb="1" eb="3">
      <t>サンリン</t>
    </rPh>
    <phoneticPr fontId="2"/>
  </si>
  <si>
    <t>軽四輪貨物</t>
    <rPh sb="0" eb="1">
      <t>ケイ</t>
    </rPh>
    <rPh sb="1" eb="3">
      <t>ヨンリン</t>
    </rPh>
    <rPh sb="3" eb="5">
      <t>カモツ</t>
    </rPh>
    <phoneticPr fontId="2"/>
  </si>
  <si>
    <t>営業用</t>
    <rPh sb="0" eb="3">
      <t>エイギョウヨウ</t>
    </rPh>
    <phoneticPr fontId="2"/>
  </si>
  <si>
    <t>見星寺オレンジタウン</t>
    <rPh sb="0" eb="1">
      <t>ミ</t>
    </rPh>
    <rPh sb="1" eb="2">
      <t>ホシ</t>
    </rPh>
    <rPh sb="2" eb="3">
      <t>テラ</t>
    </rPh>
    <phoneticPr fontId="2"/>
  </si>
  <si>
    <t>うち減収補てん債特例分</t>
    <rPh sb="2" eb="4">
      <t>ゲンシュウ</t>
    </rPh>
    <rPh sb="4" eb="5">
      <t>ホ</t>
    </rPh>
    <rPh sb="7" eb="8">
      <t>サイ</t>
    </rPh>
    <rPh sb="8" eb="10">
      <t>トクレイ</t>
    </rPh>
    <rPh sb="10" eb="11">
      <t>ブン</t>
    </rPh>
    <phoneticPr fontId="2"/>
  </si>
  <si>
    <t>-</t>
    <phoneticPr fontId="6"/>
  </si>
  <si>
    <t>１１．従業地・通学地による人口</t>
    <rPh sb="3" eb="5">
      <t>ジュウギョウ</t>
    </rPh>
    <rPh sb="5" eb="6">
      <t>チ</t>
    </rPh>
    <rPh sb="7" eb="9">
      <t>ツウガク</t>
    </rPh>
    <rPh sb="9" eb="10">
      <t>チ</t>
    </rPh>
    <rPh sb="13" eb="15">
      <t>ジンコウ</t>
    </rPh>
    <phoneticPr fontId="2"/>
  </si>
  <si>
    <t>１３．行政区別人口・世帯数の推移</t>
    <rPh sb="3" eb="5">
      <t>ギョウセイ</t>
    </rPh>
    <rPh sb="5" eb="7">
      <t>クベツ</t>
    </rPh>
    <rPh sb="7" eb="9">
      <t>ジンコウ</t>
    </rPh>
    <rPh sb="10" eb="13">
      <t>セタイスウ</t>
    </rPh>
    <rPh sb="14" eb="16">
      <t>スイイ</t>
    </rPh>
    <phoneticPr fontId="2"/>
  </si>
  <si>
    <t>１４．年齢別人口集計</t>
    <rPh sb="3" eb="5">
      <t>ネンレイ</t>
    </rPh>
    <rPh sb="5" eb="6">
      <t>ベツ</t>
    </rPh>
    <rPh sb="6" eb="8">
      <t>ジンコウ</t>
    </rPh>
    <rPh sb="8" eb="10">
      <t>シュウケイ</t>
    </rPh>
    <phoneticPr fontId="2"/>
  </si>
  <si>
    <t>中主学区</t>
    <rPh sb="0" eb="2">
      <t>チュウズ</t>
    </rPh>
    <rPh sb="2" eb="4">
      <t>ガック</t>
    </rPh>
    <phoneticPr fontId="2"/>
  </si>
  <si>
    <t>平均湿度</t>
    <rPh sb="0" eb="2">
      <t>ヘイキン</t>
    </rPh>
    <rPh sb="2" eb="4">
      <t>シツド</t>
    </rPh>
    <phoneticPr fontId="2"/>
  </si>
  <si>
    <t>木造地蔵菩薩坐像</t>
    <rPh sb="0" eb="2">
      <t>モクゾウ</t>
    </rPh>
    <rPh sb="2" eb="4">
      <t>ジゾウ</t>
    </rPh>
    <rPh sb="4" eb="6">
      <t>ボサツ</t>
    </rPh>
    <rPh sb="6" eb="8">
      <t>ザゾウ</t>
    </rPh>
    <phoneticPr fontId="2"/>
  </si>
  <si>
    <t>虫生神社</t>
    <rPh sb="0" eb="4">
      <t>ムシュウジンジャ</t>
    </rPh>
    <phoneticPr fontId="2"/>
  </si>
  <si>
    <t>木造地蔵菩薩立像</t>
    <rPh sb="0" eb="2">
      <t>モクゾウ</t>
    </rPh>
    <rPh sb="2" eb="4">
      <t>ジゾウ</t>
    </rPh>
    <rPh sb="4" eb="6">
      <t>ボサツ</t>
    </rPh>
    <rPh sb="6" eb="7">
      <t>リツ</t>
    </rPh>
    <rPh sb="7" eb="8">
      <t>ゾウ</t>
    </rPh>
    <phoneticPr fontId="2"/>
  </si>
  <si>
    <t>須原区有文書</t>
    <rPh sb="0" eb="2">
      <t>スハラ</t>
    </rPh>
    <rPh sb="2" eb="3">
      <t>ク</t>
    </rPh>
    <rPh sb="3" eb="4">
      <t>ユウ</t>
    </rPh>
    <rPh sb="4" eb="6">
      <t>ブンショ</t>
    </rPh>
    <phoneticPr fontId="2"/>
  </si>
  <si>
    <t>2439点</t>
    <rPh sb="4" eb="5">
      <t>テン</t>
    </rPh>
    <phoneticPr fontId="2"/>
  </si>
  <si>
    <t>江戸～昭和</t>
    <rPh sb="0" eb="2">
      <t>エド</t>
    </rPh>
    <rPh sb="3" eb="5">
      <t>ショウワ</t>
    </rPh>
    <phoneticPr fontId="2"/>
  </si>
  <si>
    <t>須原自治会</t>
    <rPh sb="0" eb="2">
      <t>スハラ</t>
    </rPh>
    <rPh sb="2" eb="5">
      <t>ジチカイ</t>
    </rPh>
    <phoneticPr fontId="2"/>
  </si>
  <si>
    <t>三角縁三神五獣鏡</t>
    <rPh sb="0" eb="6">
      <t>３３５</t>
    </rPh>
    <rPh sb="6" eb="7">
      <t>ケモノ</t>
    </rPh>
    <rPh sb="7" eb="8">
      <t>カガミ</t>
    </rPh>
    <phoneticPr fontId="2"/>
  </si>
  <si>
    <t>オーストラリア</t>
    <phoneticPr fontId="2"/>
  </si>
  <si>
    <t>バングラディシュ</t>
    <phoneticPr fontId="2"/>
  </si>
  <si>
    <t>タイ</t>
    <phoneticPr fontId="2"/>
  </si>
  <si>
    <t>インドネシア</t>
    <phoneticPr fontId="2"/>
  </si>
  <si>
    <t>ネパール</t>
    <phoneticPr fontId="2"/>
  </si>
  <si>
    <t>１６．外国人住民の人口</t>
    <rPh sb="3" eb="5">
      <t>ガイコク</t>
    </rPh>
    <rPh sb="5" eb="6">
      <t>ジン</t>
    </rPh>
    <rPh sb="6" eb="8">
      <t>ジュウミン</t>
    </rPh>
    <rPh sb="9" eb="11">
      <t>ジンコウ</t>
    </rPh>
    <phoneticPr fontId="2"/>
  </si>
  <si>
    <t>１７．外国人住民国籍別人口</t>
    <rPh sb="3" eb="5">
      <t>ガイコク</t>
    </rPh>
    <rPh sb="5" eb="6">
      <t>ジン</t>
    </rPh>
    <rPh sb="6" eb="8">
      <t>ジュウミン</t>
    </rPh>
    <rPh sb="8" eb="10">
      <t>コクセキ</t>
    </rPh>
    <rPh sb="10" eb="11">
      <t>ベツ</t>
    </rPh>
    <rPh sb="11" eb="13">
      <t>ジンコウ</t>
    </rPh>
    <phoneticPr fontId="2"/>
  </si>
  <si>
    <t>学級数
(学級)</t>
    <rPh sb="0" eb="2">
      <t>ガッキュウ</t>
    </rPh>
    <rPh sb="2" eb="3">
      <t>スウ</t>
    </rPh>
    <rPh sb="5" eb="7">
      <t>ガッキュウ</t>
    </rPh>
    <phoneticPr fontId="2"/>
  </si>
  <si>
    <t>本務教職員数（人）</t>
    <rPh sb="0" eb="2">
      <t>ホンム</t>
    </rPh>
    <rPh sb="2" eb="5">
      <t>キョウショクイン</t>
    </rPh>
    <rPh sb="5" eb="6">
      <t>スウ</t>
    </rPh>
    <rPh sb="7" eb="8">
      <t>ヒト</t>
    </rPh>
    <phoneticPr fontId="2"/>
  </si>
  <si>
    <t>本務
職員数</t>
    <rPh sb="0" eb="2">
      <t>ホンム</t>
    </rPh>
    <rPh sb="3" eb="5">
      <t>ショクイン</t>
    </rPh>
    <rPh sb="5" eb="6">
      <t>スウ</t>
    </rPh>
    <phoneticPr fontId="2"/>
  </si>
  <si>
    <t>野洲幼稚園</t>
    <rPh sb="0" eb="2">
      <t>ヤス</t>
    </rPh>
    <rPh sb="2" eb="5">
      <t>ヨウチエン</t>
    </rPh>
    <phoneticPr fontId="2"/>
  </si>
  <si>
    <t>野洲小学校</t>
    <rPh sb="0" eb="2">
      <t>ヤス</t>
    </rPh>
    <rPh sb="2" eb="5">
      <t>ショウガッコウ</t>
    </rPh>
    <phoneticPr fontId="2"/>
  </si>
  <si>
    <t>野洲中学校</t>
    <rPh sb="0" eb="2">
      <t>ヤス</t>
    </rPh>
    <rPh sb="2" eb="5">
      <t>チュウガッコウ</t>
    </rPh>
    <phoneticPr fontId="2"/>
  </si>
  <si>
    <t>野洲北中学校</t>
    <rPh sb="0" eb="2">
      <t>ヤス</t>
    </rPh>
    <rPh sb="2" eb="3">
      <t>キタ</t>
    </rPh>
    <rPh sb="3" eb="6">
      <t>チュウガッコウ</t>
    </rPh>
    <phoneticPr fontId="2"/>
  </si>
  <si>
    <t>本務教員数</t>
    <rPh sb="0" eb="2">
      <t>ホンム</t>
    </rPh>
    <rPh sb="2" eb="4">
      <t>キョウイン</t>
    </rPh>
    <rPh sb="4" eb="5">
      <t>スウ</t>
    </rPh>
    <phoneticPr fontId="2"/>
  </si>
  <si>
    <t>本務教職員数（人）</t>
    <rPh sb="0" eb="2">
      <t>ホンム</t>
    </rPh>
    <rPh sb="2" eb="4">
      <t>キョウショク</t>
    </rPh>
    <rPh sb="4" eb="5">
      <t>イン</t>
    </rPh>
    <rPh sb="5" eb="6">
      <t>スウ</t>
    </rPh>
    <rPh sb="7" eb="8">
      <t>ヒト</t>
    </rPh>
    <phoneticPr fontId="2"/>
  </si>
  <si>
    <t>資料：守山警察署生活安全課（単位：件、人）</t>
    <rPh sb="0" eb="2">
      <t>シリョウ</t>
    </rPh>
    <rPh sb="3" eb="5">
      <t>モリヤマ</t>
    </rPh>
    <rPh sb="5" eb="8">
      <t>ケイサツショ</t>
    </rPh>
    <rPh sb="8" eb="10">
      <t>セイカツ</t>
    </rPh>
    <rPh sb="10" eb="12">
      <t>アンゼン</t>
    </rPh>
    <rPh sb="12" eb="13">
      <t>カ</t>
    </rPh>
    <rPh sb="14" eb="16">
      <t>タンイ</t>
    </rPh>
    <rPh sb="17" eb="18">
      <t>ケン</t>
    </rPh>
    <rPh sb="19" eb="20">
      <t>ヒト</t>
    </rPh>
    <phoneticPr fontId="2"/>
  </si>
  <si>
    <t>竹ヶ丘</t>
    <rPh sb="0" eb="1">
      <t>タケ</t>
    </rPh>
    <rPh sb="2" eb="3">
      <t>オカ</t>
    </rPh>
    <phoneticPr fontId="2"/>
  </si>
  <si>
    <t>自然公園の面積は市町境界設定変更による琵琶湖水域の面積19,620,000㎡を含む。</t>
    <rPh sb="0" eb="2">
      <t>シゼン</t>
    </rPh>
    <rPh sb="2" eb="4">
      <t>コウエン</t>
    </rPh>
    <rPh sb="5" eb="7">
      <t>メンセキ</t>
    </rPh>
    <rPh sb="8" eb="10">
      <t>シチョウ</t>
    </rPh>
    <rPh sb="10" eb="12">
      <t>キョウカイ</t>
    </rPh>
    <rPh sb="12" eb="14">
      <t>セッテイ</t>
    </rPh>
    <rPh sb="14" eb="16">
      <t>ヘンコウ</t>
    </rPh>
    <rPh sb="19" eb="22">
      <t>ビワコ</t>
    </rPh>
    <rPh sb="22" eb="24">
      <t>スイイキ</t>
    </rPh>
    <rPh sb="25" eb="27">
      <t>メンセキ</t>
    </rPh>
    <rPh sb="39" eb="40">
      <t>フク</t>
    </rPh>
    <phoneticPr fontId="2"/>
  </si>
  <si>
    <t>篠原こども園
（篠原幼稚園）</t>
    <rPh sb="0" eb="2">
      <t>シノハラ</t>
    </rPh>
    <rPh sb="5" eb="6">
      <t>エン</t>
    </rPh>
    <rPh sb="8" eb="10">
      <t>シノハラ</t>
    </rPh>
    <rPh sb="10" eb="13">
      <t>ヨウチエン</t>
    </rPh>
    <phoneticPr fontId="2"/>
  </si>
  <si>
    <t>平成25年5月1日現在</t>
  </si>
  <si>
    <t>各小学校の学級数には特別支援学級の数を含む。</t>
    <rPh sb="0" eb="1">
      <t>カク</t>
    </rPh>
    <rPh sb="1" eb="4">
      <t>ショウガッコウ</t>
    </rPh>
    <rPh sb="5" eb="7">
      <t>ガッキュウ</t>
    </rPh>
    <rPh sb="7" eb="8">
      <t>スウ</t>
    </rPh>
    <rPh sb="10" eb="12">
      <t>トクベツ</t>
    </rPh>
    <rPh sb="12" eb="14">
      <t>シエン</t>
    </rPh>
    <rPh sb="14" eb="16">
      <t>ガッキュウ</t>
    </rPh>
    <rPh sb="17" eb="18">
      <t>カズ</t>
    </rPh>
    <rPh sb="19" eb="20">
      <t>フク</t>
    </rPh>
    <phoneticPr fontId="2"/>
  </si>
  <si>
    <t>各中学校の学級数には特別支援学級の数を含む。</t>
    <rPh sb="0" eb="1">
      <t>カク</t>
    </rPh>
    <rPh sb="1" eb="4">
      <t>チュウガッコウ</t>
    </rPh>
    <rPh sb="5" eb="7">
      <t>ガッキュウ</t>
    </rPh>
    <rPh sb="7" eb="8">
      <t>スウ</t>
    </rPh>
    <rPh sb="10" eb="12">
      <t>トクベツ</t>
    </rPh>
    <rPh sb="12" eb="14">
      <t>シエン</t>
    </rPh>
    <rPh sb="14" eb="16">
      <t>ガッキュウ</t>
    </rPh>
    <rPh sb="17" eb="18">
      <t>カズ</t>
    </rPh>
    <rPh sb="19" eb="20">
      <t>フク</t>
    </rPh>
    <phoneticPr fontId="2"/>
  </si>
  <si>
    <t>不明</t>
    <rPh sb="0" eb="2">
      <t>フメイ</t>
    </rPh>
    <phoneticPr fontId="2"/>
  </si>
  <si>
    <t>テクノスマート</t>
    <phoneticPr fontId="2"/>
  </si>
  <si>
    <t>(注)各年1月1日現在</t>
    <rPh sb="1" eb="2">
      <t>チュウ</t>
    </rPh>
    <rPh sb="3" eb="4">
      <t>カク</t>
    </rPh>
    <rPh sb="4" eb="5">
      <t>ネン</t>
    </rPh>
    <rPh sb="6" eb="7">
      <t>ツキ</t>
    </rPh>
    <rPh sb="8" eb="9">
      <t>ヒ</t>
    </rPh>
    <rPh sb="9" eb="11">
      <t>ゲンザイ</t>
    </rPh>
    <phoneticPr fontId="2"/>
  </si>
  <si>
    <t>台湾</t>
    <rPh sb="0" eb="2">
      <t>タイワン</t>
    </rPh>
    <phoneticPr fontId="2"/>
  </si>
  <si>
    <t>平成20年～22年 工業統計調査
平成23年 経済センサス-活動調査製造業調査結果
平成24年 工業統計調査速報（単位：件・人・万円）</t>
    <rPh sb="0" eb="2">
      <t>ヘイセイ</t>
    </rPh>
    <rPh sb="4" eb="5">
      <t>ネン</t>
    </rPh>
    <rPh sb="8" eb="9">
      <t>ネン</t>
    </rPh>
    <rPh sb="10" eb="12">
      <t>コウギョウ</t>
    </rPh>
    <rPh sb="12" eb="14">
      <t>トウケイ</t>
    </rPh>
    <rPh sb="14" eb="16">
      <t>チョウサ</t>
    </rPh>
    <rPh sb="17" eb="19">
      <t>ヘイセイ</t>
    </rPh>
    <rPh sb="21" eb="22">
      <t>ネン</t>
    </rPh>
    <rPh sb="23" eb="25">
      <t>ケイザイ</t>
    </rPh>
    <rPh sb="30" eb="32">
      <t>カツドウ</t>
    </rPh>
    <rPh sb="32" eb="34">
      <t>チョウサ</t>
    </rPh>
    <rPh sb="34" eb="37">
      <t>セイゾウギョウ</t>
    </rPh>
    <rPh sb="37" eb="39">
      <t>チョウサ</t>
    </rPh>
    <rPh sb="39" eb="41">
      <t>ケッカ</t>
    </rPh>
    <rPh sb="42" eb="44">
      <t>ヘイセイ</t>
    </rPh>
    <rPh sb="46" eb="47">
      <t>ネン</t>
    </rPh>
    <rPh sb="48" eb="50">
      <t>コウギョウ</t>
    </rPh>
    <rPh sb="50" eb="52">
      <t>トウケイ</t>
    </rPh>
    <rPh sb="52" eb="54">
      <t>チョウサ</t>
    </rPh>
    <rPh sb="54" eb="56">
      <t>ソクホウ</t>
    </rPh>
    <phoneticPr fontId="2"/>
  </si>
  <si>
    <t>(2) 平成23年度</t>
    <rPh sb="4" eb="6">
      <t>ヘイセイ</t>
    </rPh>
    <rPh sb="8" eb="10">
      <t>ネンド</t>
    </rPh>
    <phoneticPr fontId="2"/>
  </si>
  <si>
    <t>(1) 平成22年度</t>
    <rPh sb="4" eb="6">
      <t>ヘイセイ</t>
    </rPh>
    <rPh sb="8" eb="10">
      <t>ネンド</t>
    </rPh>
    <phoneticPr fontId="2"/>
  </si>
  <si>
    <t>　　　　　資料：平成24年経済ｾﾝｻｽ-活動調査
　　　　　　　　製造業調査結果　(単位：万円)</t>
    <rPh sb="5" eb="7">
      <t>シリョウ</t>
    </rPh>
    <rPh sb="8" eb="10">
      <t>ヘイセイ</t>
    </rPh>
    <rPh sb="12" eb="13">
      <t>ネン</t>
    </rPh>
    <rPh sb="13" eb="15">
      <t>ケイザイ</t>
    </rPh>
    <rPh sb="20" eb="22">
      <t>カツドウ</t>
    </rPh>
    <rPh sb="22" eb="24">
      <t>チョウサ</t>
    </rPh>
    <rPh sb="33" eb="36">
      <t>セイゾウギョウ</t>
    </rPh>
    <rPh sb="36" eb="38">
      <t>チョウサ</t>
    </rPh>
    <rPh sb="38" eb="40">
      <t>ケッカ</t>
    </rPh>
    <rPh sb="42" eb="44">
      <t>タンイ</t>
    </rPh>
    <rPh sb="45" eb="47">
      <t>マンエン</t>
    </rPh>
    <phoneticPr fontId="2"/>
  </si>
  <si>
    <t>X</t>
    <phoneticPr fontId="2"/>
  </si>
  <si>
    <t>X</t>
    <phoneticPr fontId="2"/>
  </si>
  <si>
    <t>合計（都市計画区域）</t>
    <rPh sb="0" eb="2">
      <t>ゴウケイ</t>
    </rPh>
    <rPh sb="3" eb="5">
      <t>トシ</t>
    </rPh>
    <rPh sb="5" eb="7">
      <t>ケイカク</t>
    </rPh>
    <rPh sb="7" eb="9">
      <t>クイキ</t>
    </rPh>
    <phoneticPr fontId="2"/>
  </si>
  <si>
    <t>（注）平成25年3月31日現在</t>
    <rPh sb="1" eb="2">
      <t>チュウ</t>
    </rPh>
    <rPh sb="3" eb="5">
      <t>ヘイセイ</t>
    </rPh>
    <rPh sb="7" eb="8">
      <t>ネン</t>
    </rPh>
    <rPh sb="9" eb="10">
      <t>ガツ</t>
    </rPh>
    <rPh sb="12" eb="13">
      <t>ニチ</t>
    </rPh>
    <rPh sb="13" eb="15">
      <t>ゲンザイ</t>
    </rPh>
    <phoneticPr fontId="2"/>
  </si>
  <si>
    <t>バス</t>
    <phoneticPr fontId="2"/>
  </si>
  <si>
    <t>１３～１５</t>
    <phoneticPr fontId="2"/>
  </si>
  <si>
    <t>１６～１８</t>
    <phoneticPr fontId="2"/>
  </si>
  <si>
    <t>１９～２２</t>
    <phoneticPr fontId="2"/>
  </si>
  <si>
    <t>２３～２９</t>
    <phoneticPr fontId="2"/>
  </si>
  <si>
    <t>８０～</t>
    <phoneticPr fontId="2"/>
  </si>
  <si>
    <t>３０～３９</t>
    <phoneticPr fontId="2"/>
  </si>
  <si>
    <t>４０～４９</t>
    <phoneticPr fontId="2"/>
  </si>
  <si>
    <t>５０～５９</t>
    <phoneticPr fontId="2"/>
  </si>
  <si>
    <t>６０～６９</t>
    <phoneticPr fontId="2"/>
  </si>
  <si>
    <t>７０～７９</t>
    <phoneticPr fontId="2"/>
  </si>
  <si>
    <t>(平成25)年</t>
    <rPh sb="1" eb="3">
      <t>へいせい</t>
    </rPh>
    <rPh sb="6" eb="7">
      <t>ねん</t>
    </rPh>
    <phoneticPr fontId="2" type="Hiragana" alignment="distributed"/>
  </si>
  <si>
    <t>市総合防災センターと東消防署オープン。</t>
    <rPh sb="0" eb="1">
      <t>し</t>
    </rPh>
    <rPh sb="1" eb="3">
      <t>そうごう</t>
    </rPh>
    <rPh sb="3" eb="5">
      <t>ぼうさい</t>
    </rPh>
    <rPh sb="10" eb="11">
      <t>ひがし</t>
    </rPh>
    <rPh sb="11" eb="14">
      <t>しょうぼうしょ</t>
    </rPh>
    <phoneticPr fontId="2" type="Hiragana" alignment="distributed"/>
  </si>
  <si>
    <t>日本最大の銅鐸が歴史民族博物館に里帰り。</t>
    <rPh sb="0" eb="2">
      <t>にほん</t>
    </rPh>
    <rPh sb="2" eb="4">
      <t>さいだい</t>
    </rPh>
    <rPh sb="5" eb="7">
      <t>どうたく</t>
    </rPh>
    <rPh sb="8" eb="10">
      <t>れきし</t>
    </rPh>
    <rPh sb="10" eb="12">
      <t>みんぞく</t>
    </rPh>
    <rPh sb="12" eb="15">
      <t>はくぶつかん</t>
    </rPh>
    <rPh sb="16" eb="18">
      <t>さとがえ</t>
    </rPh>
    <phoneticPr fontId="2" type="Hiragana" alignment="distributed"/>
  </si>
  <si>
    <t>資料：こども課</t>
    <rPh sb="0" eb="2">
      <t>シリョウ</t>
    </rPh>
    <rPh sb="6" eb="7">
      <t>カ</t>
    </rPh>
    <phoneticPr fontId="2"/>
  </si>
  <si>
    <t>野洲市北部合同庁舎開庁。</t>
    <rPh sb="0" eb="3">
      <t>やすし</t>
    </rPh>
    <rPh sb="3" eb="5">
      <t>ほくぶ</t>
    </rPh>
    <rPh sb="5" eb="7">
      <t>ごうどう</t>
    </rPh>
    <rPh sb="7" eb="9">
      <t>ちょうしゃ</t>
    </rPh>
    <rPh sb="9" eb="11">
      <t>かいちょう</t>
    </rPh>
    <phoneticPr fontId="2" type="Hiragana" alignment="distributed"/>
  </si>
  <si>
    <t>(注)平成24年3月31日現在</t>
    <rPh sb="1" eb="2">
      <t>チュウ</t>
    </rPh>
    <rPh sb="3" eb="5">
      <t>ヘイセイ</t>
    </rPh>
    <rPh sb="7" eb="8">
      <t>ネン</t>
    </rPh>
    <rPh sb="9" eb="10">
      <t>ガツ</t>
    </rPh>
    <rPh sb="12" eb="13">
      <t>ニチ</t>
    </rPh>
    <rPh sb="13" eb="15">
      <t>ゲンザイ</t>
    </rPh>
    <phoneticPr fontId="2"/>
  </si>
  <si>
    <t>　資料：平成24年経済ｾﾝｻｽ-活動調査
　　　　製造業調査結果 (単位：件・人・万円)</t>
    <rPh sb="1" eb="3">
      <t>シリョウ</t>
    </rPh>
    <rPh sb="4" eb="6">
      <t>ヘイセイ</t>
    </rPh>
    <rPh sb="8" eb="9">
      <t>ネン</t>
    </rPh>
    <rPh sb="9" eb="11">
      <t>ケイザイ</t>
    </rPh>
    <rPh sb="16" eb="18">
      <t>カツドウ</t>
    </rPh>
    <rPh sb="18" eb="20">
      <t>チョウサ</t>
    </rPh>
    <rPh sb="25" eb="28">
      <t>セイゾウギョウ</t>
    </rPh>
    <rPh sb="28" eb="30">
      <t>チョウサ</t>
    </rPh>
    <rPh sb="30" eb="32">
      <t>ケッカ</t>
    </rPh>
    <rPh sb="34" eb="36">
      <t>タンイ</t>
    </rPh>
    <rPh sb="37" eb="38">
      <t>ケン</t>
    </rPh>
    <rPh sb="39" eb="40">
      <t>ヒト</t>
    </rPh>
    <rPh sb="41" eb="43">
      <t>マンエン</t>
    </rPh>
    <phoneticPr fontId="2"/>
  </si>
  <si>
    <t>平成19年～22年 工業統計調査</t>
    <rPh sb="0" eb="2">
      <t>ヘイセイ</t>
    </rPh>
    <rPh sb="4" eb="5">
      <t>ネン</t>
    </rPh>
    <rPh sb="8" eb="9">
      <t>ネン</t>
    </rPh>
    <rPh sb="10" eb="12">
      <t>コウギョウ</t>
    </rPh>
    <rPh sb="12" eb="14">
      <t>トウケイ</t>
    </rPh>
    <rPh sb="14" eb="16">
      <t>チョウサ</t>
    </rPh>
    <phoneticPr fontId="2"/>
  </si>
  <si>
    <t>平成23年 経済ｾﾝｻｽ-活動調査製造業調査結果</t>
    <rPh sb="0" eb="2">
      <t>ヘイセイ</t>
    </rPh>
    <rPh sb="4" eb="5">
      <t>ネン</t>
    </rPh>
    <rPh sb="6" eb="8">
      <t>ケイザイ</t>
    </rPh>
    <rPh sb="13" eb="15">
      <t>カツドウ</t>
    </rPh>
    <rPh sb="15" eb="17">
      <t>チョウサ</t>
    </rPh>
    <rPh sb="17" eb="20">
      <t>セイゾウギョウ</t>
    </rPh>
    <rPh sb="20" eb="22">
      <t>チョウサ</t>
    </rPh>
    <rPh sb="22" eb="24">
      <t>ケッカ</t>
    </rPh>
    <phoneticPr fontId="2"/>
  </si>
  <si>
    <t>（単位：件・㎡）</t>
    <rPh sb="1" eb="3">
      <t>タンイ</t>
    </rPh>
    <rPh sb="4" eb="5">
      <t>ケン</t>
    </rPh>
    <phoneticPr fontId="2"/>
  </si>
  <si>
    <t>資料：</t>
    <rPh sb="0" eb="1">
      <t>シ</t>
    </rPh>
    <rPh sb="1" eb="2">
      <t>リョウ</t>
    </rPh>
    <phoneticPr fontId="2"/>
  </si>
  <si>
    <t>（注）</t>
    <rPh sb="1" eb="2">
      <t>チュウ</t>
    </rPh>
    <phoneticPr fontId="2"/>
  </si>
  <si>
    <t>工業統計調査 各年12月31日現在</t>
    <rPh sb="0" eb="2">
      <t>コウギョウ</t>
    </rPh>
    <rPh sb="2" eb="4">
      <t>トウケイ</t>
    </rPh>
    <rPh sb="4" eb="6">
      <t>チョウサ</t>
    </rPh>
    <rPh sb="7" eb="9">
      <t>カクネン</t>
    </rPh>
    <rPh sb="11" eb="12">
      <t>ガツ</t>
    </rPh>
    <rPh sb="14" eb="15">
      <t>ニチ</t>
    </rPh>
    <rPh sb="15" eb="17">
      <t>ゲンザイ</t>
    </rPh>
    <phoneticPr fontId="2"/>
  </si>
  <si>
    <t>経済ｾﾝｻｽ活動調査 平成24年2月1日現在</t>
    <rPh sb="0" eb="2">
      <t>ケイザイ</t>
    </rPh>
    <rPh sb="6" eb="8">
      <t>カツドウ</t>
    </rPh>
    <rPh sb="8" eb="10">
      <t>チョウサ</t>
    </rPh>
    <rPh sb="11" eb="13">
      <t>ヘイセイ</t>
    </rPh>
    <rPh sb="15" eb="16">
      <t>ネン</t>
    </rPh>
    <rPh sb="17" eb="18">
      <t>ガツ</t>
    </rPh>
    <rPh sb="19" eb="20">
      <t>ニチ</t>
    </rPh>
    <rPh sb="20" eb="22">
      <t>ゲンザイ</t>
    </rPh>
    <phoneticPr fontId="2"/>
  </si>
  <si>
    <t>機械器具小売業</t>
    <rPh sb="0" eb="2">
      <t>キカイ</t>
    </rPh>
    <rPh sb="2" eb="4">
      <t>キグ</t>
    </rPh>
    <rPh sb="4" eb="7">
      <t>コウリギョウ</t>
    </rPh>
    <phoneticPr fontId="2"/>
  </si>
  <si>
    <t>その他の小売業</t>
    <rPh sb="2" eb="3">
      <t>タ</t>
    </rPh>
    <rPh sb="4" eb="7">
      <t>コウリギョウ</t>
    </rPh>
    <phoneticPr fontId="2"/>
  </si>
  <si>
    <t>無店舗小売業</t>
    <rPh sb="0" eb="3">
      <t>ムテンポ</t>
    </rPh>
    <rPh sb="3" eb="6">
      <t>コウリギョウ</t>
    </rPh>
    <phoneticPr fontId="2"/>
  </si>
  <si>
    <t>商業統計調査 各年6月1日現在</t>
    <rPh sb="0" eb="2">
      <t>ショウギョウ</t>
    </rPh>
    <rPh sb="2" eb="4">
      <t>トウケイ</t>
    </rPh>
    <rPh sb="4" eb="6">
      <t>チョウサ</t>
    </rPh>
    <rPh sb="7" eb="9">
      <t>カクトシ</t>
    </rPh>
    <rPh sb="10" eb="11">
      <t>ガツ</t>
    </rPh>
    <rPh sb="12" eb="13">
      <t>ニチ</t>
    </rPh>
    <rPh sb="13" eb="15">
      <t>ゲンザイ</t>
    </rPh>
    <phoneticPr fontId="2"/>
  </si>
  <si>
    <t>経済ｾﾝｻｽ-活動調査 平成24年2月1日現在</t>
    <rPh sb="0" eb="2">
      <t>ケイザイ</t>
    </rPh>
    <rPh sb="7" eb="9">
      <t>カツドウ</t>
    </rPh>
    <rPh sb="9" eb="11">
      <t>チョウサ</t>
    </rPh>
    <rPh sb="12" eb="14">
      <t>ヘイセイ</t>
    </rPh>
    <rPh sb="16" eb="17">
      <t>ネン</t>
    </rPh>
    <rPh sb="18" eb="19">
      <t>ガツ</t>
    </rPh>
    <rPh sb="20" eb="21">
      <t>ニチ</t>
    </rPh>
    <rPh sb="21" eb="23">
      <t>ゲンザイ</t>
    </rPh>
    <phoneticPr fontId="2"/>
  </si>
  <si>
    <t>繊維品(衣服,身の回り品を除く）</t>
    <rPh sb="0" eb="2">
      <t>センイ</t>
    </rPh>
    <rPh sb="2" eb="3">
      <t>ヒン</t>
    </rPh>
    <rPh sb="4" eb="6">
      <t>イフク</t>
    </rPh>
    <rPh sb="7" eb="8">
      <t>ミ</t>
    </rPh>
    <rPh sb="9" eb="10">
      <t>マワ</t>
    </rPh>
    <rPh sb="11" eb="12">
      <t>シナ</t>
    </rPh>
    <rPh sb="13" eb="14">
      <t>ノゾ</t>
    </rPh>
    <phoneticPr fontId="2"/>
  </si>
  <si>
    <t>衣服</t>
    <rPh sb="0" eb="2">
      <t>イフク</t>
    </rPh>
    <phoneticPr fontId="2"/>
  </si>
  <si>
    <t>身の回り品</t>
    <rPh sb="0" eb="1">
      <t>ミ</t>
    </rPh>
    <rPh sb="2" eb="3">
      <t>マワ</t>
    </rPh>
    <rPh sb="4" eb="5">
      <t>ヒン</t>
    </rPh>
    <phoneticPr fontId="2"/>
  </si>
  <si>
    <t>農畜産物・水産物</t>
    <rPh sb="0" eb="2">
      <t>ノウチク</t>
    </rPh>
    <rPh sb="2" eb="4">
      <t>サンブツ</t>
    </rPh>
    <rPh sb="5" eb="8">
      <t>スイサンブツ</t>
    </rPh>
    <phoneticPr fontId="2"/>
  </si>
  <si>
    <t>石油・鉱物</t>
    <rPh sb="0" eb="2">
      <t>セキユ</t>
    </rPh>
    <rPh sb="3" eb="5">
      <t>コウブツ</t>
    </rPh>
    <phoneticPr fontId="2"/>
  </si>
  <si>
    <t>鉄鋼製品</t>
    <rPh sb="0" eb="2">
      <t>テッコウ</t>
    </rPh>
    <rPh sb="2" eb="4">
      <t>セイヒン</t>
    </rPh>
    <phoneticPr fontId="2"/>
  </si>
  <si>
    <t>非鉄金属</t>
    <rPh sb="0" eb="2">
      <t>ヒテツ</t>
    </rPh>
    <rPh sb="2" eb="4">
      <t>キンゾク</t>
    </rPh>
    <phoneticPr fontId="2"/>
  </si>
  <si>
    <t>産業機械器具</t>
    <rPh sb="0" eb="2">
      <t>サンギョウ</t>
    </rPh>
    <rPh sb="2" eb="4">
      <t>キカイ</t>
    </rPh>
    <rPh sb="4" eb="6">
      <t>キグ</t>
    </rPh>
    <phoneticPr fontId="2"/>
  </si>
  <si>
    <t>紙・紙製品</t>
    <rPh sb="0" eb="1">
      <t>カミ</t>
    </rPh>
    <rPh sb="2" eb="3">
      <t>カミ</t>
    </rPh>
    <rPh sb="3" eb="5">
      <t>セイヒン</t>
    </rPh>
    <phoneticPr fontId="2"/>
  </si>
  <si>
    <t>機械器具（自動車,自転車を除く）</t>
    <rPh sb="0" eb="2">
      <t>キカイ</t>
    </rPh>
    <rPh sb="2" eb="4">
      <t>キグ</t>
    </rPh>
    <rPh sb="5" eb="8">
      <t>ジドウシャ</t>
    </rPh>
    <rPh sb="9" eb="12">
      <t>ジテンシャ</t>
    </rPh>
    <rPh sb="13" eb="14">
      <t>ノゾ</t>
    </rPh>
    <phoneticPr fontId="2"/>
  </si>
  <si>
    <t>じゅう器</t>
    <rPh sb="3" eb="4">
      <t>キ</t>
    </rPh>
    <phoneticPr fontId="2"/>
  </si>
  <si>
    <t>写真機・時計・眼鏡</t>
    <rPh sb="0" eb="2">
      <t>シャシン</t>
    </rPh>
    <rPh sb="2" eb="3">
      <t>キ</t>
    </rPh>
    <rPh sb="4" eb="6">
      <t>トケイ</t>
    </rPh>
    <rPh sb="7" eb="9">
      <t>メガネ</t>
    </rPh>
    <phoneticPr fontId="2"/>
  </si>
  <si>
    <t>無店舗</t>
    <rPh sb="0" eb="1">
      <t>ム</t>
    </rPh>
    <rPh sb="1" eb="3">
      <t>テンポ</t>
    </rPh>
    <phoneticPr fontId="2"/>
  </si>
  <si>
    <t>通信販売・訪問販売</t>
    <rPh sb="0" eb="2">
      <t>ツウシン</t>
    </rPh>
    <rPh sb="2" eb="4">
      <t>ハンバイ</t>
    </rPh>
    <rPh sb="5" eb="7">
      <t>ホウモン</t>
    </rPh>
    <rPh sb="7" eb="9">
      <t>ハンバイ</t>
    </rPh>
    <phoneticPr fontId="2"/>
  </si>
  <si>
    <t>自動販売機による小売業</t>
    <rPh sb="0" eb="2">
      <t>ジドウ</t>
    </rPh>
    <rPh sb="2" eb="5">
      <t>ハンバイキ</t>
    </rPh>
    <rPh sb="8" eb="11">
      <t>コウリギョウ</t>
    </rPh>
    <phoneticPr fontId="2"/>
  </si>
  <si>
    <t>その他の無店舗</t>
    <rPh sb="2" eb="3">
      <t>タ</t>
    </rPh>
    <rPh sb="4" eb="7">
      <t>ムテンポ</t>
    </rPh>
    <phoneticPr fontId="2"/>
  </si>
  <si>
    <t>資料：平成24年経済センサス-活動調査</t>
    <rPh sb="0" eb="2">
      <t>シリョウ</t>
    </rPh>
    <rPh sb="3" eb="5">
      <t>ヘイセイ</t>
    </rPh>
    <rPh sb="7" eb="8">
      <t>ネン</t>
    </rPh>
    <rPh sb="8" eb="10">
      <t>ケイザイ</t>
    </rPh>
    <rPh sb="15" eb="17">
      <t>カツドウ</t>
    </rPh>
    <rPh sb="17" eb="19">
      <t>チョウサ</t>
    </rPh>
    <phoneticPr fontId="2"/>
  </si>
  <si>
    <t>平成6年～平成19年 商業統計調査</t>
    <rPh sb="0" eb="2">
      <t>ヘイセイ</t>
    </rPh>
    <rPh sb="3" eb="4">
      <t>ネン</t>
    </rPh>
    <rPh sb="5" eb="7">
      <t>ヘイセイ</t>
    </rPh>
    <rPh sb="9" eb="10">
      <t>ネン</t>
    </rPh>
    <rPh sb="11" eb="13">
      <t>ショウギョウ</t>
    </rPh>
    <rPh sb="13" eb="15">
      <t>トウケイ</t>
    </rPh>
    <rPh sb="15" eb="17">
      <t>チョウサ</t>
    </rPh>
    <phoneticPr fontId="2"/>
  </si>
  <si>
    <t>平成24年 経済センサス-活動調査</t>
    <rPh sb="0" eb="2">
      <t>ヘイセイ</t>
    </rPh>
    <rPh sb="4" eb="5">
      <t>ネン</t>
    </rPh>
    <rPh sb="6" eb="8">
      <t>ケイザイ</t>
    </rPh>
    <rPh sb="13" eb="15">
      <t>カツドウ</t>
    </rPh>
    <rPh sb="15" eb="17">
      <t>チョウサ</t>
    </rPh>
    <phoneticPr fontId="2"/>
  </si>
  <si>
    <t>平成9年～平成19年 商業統計調査</t>
    <rPh sb="0" eb="2">
      <t>ヘイセイ</t>
    </rPh>
    <rPh sb="3" eb="4">
      <t>ネン</t>
    </rPh>
    <rPh sb="5" eb="7">
      <t>ヘイセイ</t>
    </rPh>
    <rPh sb="9" eb="10">
      <t>ネン</t>
    </rPh>
    <rPh sb="11" eb="13">
      <t>ショウギョウ</t>
    </rPh>
    <rPh sb="13" eb="15">
      <t>トウケイ</t>
    </rPh>
    <rPh sb="15" eb="17">
      <t>チョウサ</t>
    </rPh>
    <phoneticPr fontId="2"/>
  </si>
  <si>
    <t>平成24年2月1日現在</t>
    <rPh sb="0" eb="2">
      <t>ヘイセイ</t>
    </rPh>
    <rPh sb="4" eb="5">
      <t>ネン</t>
    </rPh>
    <rPh sb="6" eb="7">
      <t>ガツ</t>
    </rPh>
    <rPh sb="8" eb="9">
      <t>ニチ</t>
    </rPh>
    <rPh sb="9" eb="11">
      <t>ゲンザイ</t>
    </rPh>
    <phoneticPr fontId="2"/>
  </si>
  <si>
    <t>専用
住宅</t>
    <rPh sb="0" eb="2">
      <t>センヨウ</t>
    </rPh>
    <rPh sb="3" eb="5">
      <t>ジュウタク</t>
    </rPh>
    <phoneticPr fontId="2"/>
  </si>
  <si>
    <t>共同住宅
寄宿舎</t>
    <rPh sb="0" eb="2">
      <t>キョウドウ</t>
    </rPh>
    <rPh sb="2" eb="4">
      <t>ジュウタク</t>
    </rPh>
    <rPh sb="5" eb="8">
      <t>キシュクシャ</t>
    </rPh>
    <phoneticPr fontId="2"/>
  </si>
  <si>
    <t>併用
住宅</t>
    <rPh sb="0" eb="2">
      <t>ヘイヨウ</t>
    </rPh>
    <rPh sb="3" eb="5">
      <t>ジュウタク</t>
    </rPh>
    <phoneticPr fontId="2"/>
  </si>
  <si>
    <t>農家
住宅</t>
    <rPh sb="0" eb="2">
      <t>ノウカ</t>
    </rPh>
    <rPh sb="3" eb="5">
      <t>ジュウタク</t>
    </rPh>
    <phoneticPr fontId="2"/>
  </si>
  <si>
    <t>旅館・
料亭</t>
    <rPh sb="0" eb="2">
      <t>リョカン</t>
    </rPh>
    <rPh sb="4" eb="6">
      <t>リョウテイ</t>
    </rPh>
    <phoneticPr fontId="2"/>
  </si>
  <si>
    <t>事務所・
店舗</t>
    <rPh sb="0" eb="2">
      <t>ジム</t>
    </rPh>
    <rPh sb="2" eb="3">
      <t>ショ</t>
    </rPh>
    <rPh sb="5" eb="7">
      <t>テンポ</t>
    </rPh>
    <phoneticPr fontId="2"/>
  </si>
  <si>
    <t>工場・
倉庫</t>
    <rPh sb="0" eb="2">
      <t>コウジョウ</t>
    </rPh>
    <rPh sb="4" eb="6">
      <t>ソウコ</t>
    </rPh>
    <phoneticPr fontId="2"/>
  </si>
  <si>
    <t>各年度末現在</t>
    <rPh sb="0" eb="1">
      <t>カク</t>
    </rPh>
    <rPh sb="1" eb="3">
      <t>ネンド</t>
    </rPh>
    <rPh sb="3" eb="4">
      <t>マツ</t>
    </rPh>
    <rPh sb="4" eb="6">
      <t>ゲンザイ</t>
    </rPh>
    <phoneticPr fontId="2"/>
  </si>
  <si>
    <t>大　畑</t>
    <rPh sb="0" eb="1">
      <t>ダイ</t>
    </rPh>
    <rPh sb="2" eb="3">
      <t>ハタケ</t>
    </rPh>
    <phoneticPr fontId="2"/>
  </si>
  <si>
    <t>資料：住民基本台帳(単位：世帯・人)</t>
    <rPh sb="0" eb="2">
      <t>シリョウ</t>
    </rPh>
    <rPh sb="3" eb="5">
      <t>ジュウミン</t>
    </rPh>
    <rPh sb="5" eb="7">
      <t>キホン</t>
    </rPh>
    <rPh sb="7" eb="9">
      <t>ダイチョウ</t>
    </rPh>
    <rPh sb="10" eb="12">
      <t>タンイ</t>
    </rPh>
    <rPh sb="13" eb="15">
      <t>セタイ</t>
    </rPh>
    <rPh sb="16" eb="17">
      <t>ニン</t>
    </rPh>
    <phoneticPr fontId="2"/>
  </si>
  <si>
    <t>平成24年の不動産業は物品賃貸業を含む。</t>
    <rPh sb="0" eb="2">
      <t>ヘイセイ</t>
    </rPh>
    <rPh sb="4" eb="5">
      <t>ネン</t>
    </rPh>
    <rPh sb="6" eb="9">
      <t>フドウサン</t>
    </rPh>
    <rPh sb="9" eb="10">
      <t>ギョウ</t>
    </rPh>
    <rPh sb="11" eb="13">
      <t>ブッピン</t>
    </rPh>
    <rPh sb="13" eb="15">
      <t>チンタイ</t>
    </rPh>
    <rPh sb="15" eb="16">
      <t>ギョウ</t>
    </rPh>
    <rPh sb="17" eb="18">
      <t>フク</t>
    </rPh>
    <phoneticPr fontId="2"/>
  </si>
  <si>
    <t>総量</t>
    <rPh sb="0" eb="2">
      <t>ソウリョウ</t>
    </rPh>
    <phoneticPr fontId="2"/>
  </si>
  <si>
    <t>水洗化人口(人)
（C）</t>
    <rPh sb="0" eb="3">
      <t>スイセンカ</t>
    </rPh>
    <rPh sb="3" eb="5">
      <t>ジンコウ</t>
    </rPh>
    <rPh sb="6" eb="7">
      <t>ニン</t>
    </rPh>
    <phoneticPr fontId="2"/>
  </si>
  <si>
    <t xml:space="preserve"> 　　1．位置（野洲市役所）</t>
    <phoneticPr fontId="2"/>
  </si>
  <si>
    <t xml:space="preserve">   　2．地勢</t>
    <phoneticPr fontId="2"/>
  </si>
  <si>
    <t>　　 3．市域の変遷</t>
    <phoneticPr fontId="2"/>
  </si>
  <si>
    <t>　　 4．字別土地台帳面積</t>
    <rPh sb="7" eb="9">
      <t>トチ</t>
    </rPh>
    <rPh sb="9" eb="11">
      <t>ダイチョウ</t>
    </rPh>
    <rPh sb="11" eb="13">
      <t>メンセキ</t>
    </rPh>
    <phoneticPr fontId="2"/>
  </si>
  <si>
    <t>　　 5．地目別有租地面積</t>
    <phoneticPr fontId="2"/>
  </si>
  <si>
    <t>　　 7．河川</t>
    <phoneticPr fontId="2"/>
  </si>
  <si>
    <t>　　 6．気象</t>
    <phoneticPr fontId="2"/>
  </si>
  <si>
    <t>　　 8．国勢調査人口および世帯数</t>
    <phoneticPr fontId="2"/>
  </si>
  <si>
    <t>　　 9．年齢区分別人口</t>
    <phoneticPr fontId="2"/>
  </si>
  <si>
    <t>　  10．産業（大分類）別就業者数</t>
    <phoneticPr fontId="2"/>
  </si>
  <si>
    <t>　　11．従業地・通学地による人口</t>
    <phoneticPr fontId="2"/>
  </si>
  <si>
    <t xml:space="preserve">　  12．人口集中区（DID）人口、面積及び人口密度 </t>
    <phoneticPr fontId="2"/>
  </si>
  <si>
    <t>　　13．行政区別人口・世帯数の推移</t>
    <phoneticPr fontId="2"/>
  </si>
  <si>
    <t>　　15．学区毎年齢別人口推移</t>
    <phoneticPr fontId="2"/>
  </si>
  <si>
    <t>　　14．年齢別人口集計</t>
    <phoneticPr fontId="2"/>
  </si>
  <si>
    <t>　　16．外国人住民の人口</t>
    <rPh sb="8" eb="10">
      <t>ジュウミン</t>
    </rPh>
    <phoneticPr fontId="2"/>
  </si>
  <si>
    <t>　　17．外国人住民国籍別人口</t>
    <rPh sb="8" eb="10">
      <t>ジュウミン</t>
    </rPh>
    <rPh sb="13" eb="15">
      <t>ジンコウ</t>
    </rPh>
    <phoneticPr fontId="2"/>
  </si>
  <si>
    <t>　　19．人口の社会動態</t>
    <phoneticPr fontId="2"/>
  </si>
  <si>
    <t>　  18．人口の自然動態</t>
    <phoneticPr fontId="2"/>
  </si>
  <si>
    <t>　　20．転出入地別移動状況</t>
    <phoneticPr fontId="2"/>
  </si>
  <si>
    <t xml:space="preserve">  　21．産業別就業者数（男女別15歳以上）</t>
    <rPh sb="12" eb="13">
      <t>スウ</t>
    </rPh>
    <phoneticPr fontId="2"/>
  </si>
  <si>
    <t>　  22．従業者規模別事業所数および従業者数</t>
    <phoneticPr fontId="2"/>
  </si>
  <si>
    <t>　  23．専業兼業別農家数</t>
    <phoneticPr fontId="2"/>
  </si>
  <si>
    <t>　  24．経営耕地面積</t>
    <phoneticPr fontId="2"/>
  </si>
  <si>
    <t>　  25．経営耕地面積規模別経営体数</t>
    <rPh sb="15" eb="17">
      <t>ケイエイ</t>
    </rPh>
    <rPh sb="17" eb="18">
      <t>カラダ</t>
    </rPh>
    <rPh sb="18" eb="19">
      <t>スウ</t>
    </rPh>
    <phoneticPr fontId="2"/>
  </si>
  <si>
    <t>　  26．農作物作付面積および収穫量</t>
    <phoneticPr fontId="2"/>
  </si>
  <si>
    <t>　  27．農地の移動状況</t>
    <phoneticPr fontId="2"/>
  </si>
  <si>
    <t>　　28．漁業経営体階層別経営体数</t>
    <phoneticPr fontId="2"/>
  </si>
  <si>
    <t>　　29．漁業経営組織別経営体数</t>
    <phoneticPr fontId="2"/>
  </si>
  <si>
    <t>　  30．漁業種類別のべ経営体数</t>
    <phoneticPr fontId="2"/>
  </si>
  <si>
    <t>　  31．漁業従事者数</t>
    <phoneticPr fontId="2"/>
  </si>
  <si>
    <t>　  32．工業の推移</t>
    <phoneticPr fontId="2"/>
  </si>
  <si>
    <t>　  33．産業(中分類)別事業所数・従業者および現金給与額・製造品出荷額等</t>
    <phoneticPr fontId="2"/>
  </si>
  <si>
    <t>　  34．工業用地および工業用水使用量の推移(従業員30人以上の事業所)</t>
    <phoneticPr fontId="2"/>
  </si>
  <si>
    <t>　  35．商業の推移</t>
    <phoneticPr fontId="2"/>
  </si>
  <si>
    <t>　  36．産業別商業の推移</t>
    <phoneticPr fontId="2"/>
  </si>
  <si>
    <t>　　37．産業小分類別商店数・従業者数等</t>
    <phoneticPr fontId="2"/>
  </si>
  <si>
    <t>　  38．電灯・電力</t>
    <phoneticPr fontId="2"/>
  </si>
  <si>
    <t>　　39．用途別配水量</t>
    <phoneticPr fontId="2"/>
  </si>
  <si>
    <t>　  40．下水道普及状況</t>
    <phoneticPr fontId="2"/>
  </si>
  <si>
    <t>　  41．都市計画区域の用途別面積</t>
    <phoneticPr fontId="2"/>
  </si>
  <si>
    <t>　  43．公園・遊園地</t>
    <phoneticPr fontId="2"/>
  </si>
  <si>
    <t>　  42．市営住宅の状況</t>
    <phoneticPr fontId="2"/>
  </si>
  <si>
    <t>　  44．道路</t>
    <phoneticPr fontId="2"/>
  </si>
  <si>
    <t>　  45．橋梁</t>
    <phoneticPr fontId="2"/>
  </si>
  <si>
    <t>　　46．用途別家屋の状況（木造）</t>
    <phoneticPr fontId="2"/>
  </si>
  <si>
    <t>　　47．自動車保有台数</t>
    <phoneticPr fontId="2"/>
  </si>
  <si>
    <t>　　48．年度別軽自動車登録台数</t>
    <phoneticPr fontId="2"/>
  </si>
  <si>
    <t>　　49．ＪＲ野洲駅乗車人員推移</t>
    <phoneticPr fontId="2"/>
  </si>
  <si>
    <t>　  50．医療施設状況</t>
    <phoneticPr fontId="2"/>
  </si>
  <si>
    <t>　  52．死因別死亡状況</t>
    <phoneticPr fontId="2"/>
  </si>
  <si>
    <t xml:space="preserve">  　51．医療従事者状況</t>
    <phoneticPr fontId="2"/>
  </si>
  <si>
    <t>　  53．定期予防注射実施状況</t>
    <phoneticPr fontId="2"/>
  </si>
  <si>
    <t>　  54．健康診査受診状況</t>
    <rPh sb="10" eb="12">
      <t>ジュシン</t>
    </rPh>
    <rPh sb="12" eb="14">
      <t>ジョウキョウ</t>
    </rPh>
    <phoneticPr fontId="2"/>
  </si>
  <si>
    <t>　  56．し尿処理状況</t>
    <phoneticPr fontId="2"/>
  </si>
  <si>
    <t>　  55．ごみ処理状況</t>
    <phoneticPr fontId="2"/>
  </si>
  <si>
    <t xml:space="preserve">    58. 後期高齢者医療加入状況</t>
    <rPh sb="8" eb="10">
      <t>コウキ</t>
    </rPh>
    <rPh sb="10" eb="13">
      <t>コウレイシャ</t>
    </rPh>
    <rPh sb="13" eb="15">
      <t>イリョウ</t>
    </rPh>
    <rPh sb="15" eb="17">
      <t>カニュウ</t>
    </rPh>
    <rPh sb="17" eb="19">
      <t>ジョウキョウ</t>
    </rPh>
    <phoneticPr fontId="2"/>
  </si>
  <si>
    <t>　　57．国民健康保険加入状況</t>
    <phoneticPr fontId="2"/>
  </si>
  <si>
    <t xml:space="preserve">  　59．福祉医療費助成状況</t>
    <phoneticPr fontId="2"/>
  </si>
  <si>
    <t>　  60．保育園別園児数</t>
    <phoneticPr fontId="2"/>
  </si>
  <si>
    <t>　  61．身体障害者手帳交付状況</t>
    <phoneticPr fontId="2"/>
  </si>
  <si>
    <t>　  62．介護保険加入者および認定状況</t>
    <phoneticPr fontId="2"/>
  </si>
  <si>
    <t>　  64．国民年金受給者数</t>
    <phoneticPr fontId="2"/>
  </si>
  <si>
    <t>　  63．国民年金加入者数</t>
    <phoneticPr fontId="2"/>
  </si>
  <si>
    <t>　　65．幼稚園別の就園状況</t>
    <rPh sb="8" eb="9">
      <t>ベツ</t>
    </rPh>
    <phoneticPr fontId="2"/>
  </si>
  <si>
    <t>　  66．小学校別の就学状況</t>
    <rPh sb="9" eb="10">
      <t>ベツ</t>
    </rPh>
    <phoneticPr fontId="2"/>
  </si>
  <si>
    <t xml:space="preserve">  　67．中学校別の就学状況</t>
    <rPh sb="9" eb="10">
      <t>ベツ</t>
    </rPh>
    <phoneticPr fontId="2"/>
  </si>
  <si>
    <t>　  68．公立高等学校の就学状況</t>
    <phoneticPr fontId="2"/>
  </si>
  <si>
    <t>　  70．図書館利用状況（平成２４年度月別個人貸出状況）</t>
    <phoneticPr fontId="2"/>
  </si>
  <si>
    <t>　　69. 特別支援学校の就学状況</t>
    <rPh sb="6" eb="8">
      <t>トクベツ</t>
    </rPh>
    <rPh sb="8" eb="10">
      <t>シエン</t>
    </rPh>
    <rPh sb="10" eb="12">
      <t>ガッコウ</t>
    </rPh>
    <rPh sb="13" eb="15">
      <t>シュウガク</t>
    </rPh>
    <rPh sb="15" eb="17">
      <t>ジョウキョウ</t>
    </rPh>
    <phoneticPr fontId="2"/>
  </si>
  <si>
    <t>　  71．図書館利用状況（平成２４年度利用者区分別登録状況）</t>
    <phoneticPr fontId="2"/>
  </si>
  <si>
    <t xml:space="preserve"> 　 72．図書館利用状況（平成２４年度地区別登録状況）</t>
    <phoneticPr fontId="2"/>
  </si>
  <si>
    <t>　  73．図書館利用状況（平成２４年度分野別蔵書冊数）</t>
    <phoneticPr fontId="2"/>
  </si>
  <si>
    <t>　　74．野洲市指定文化財一覧</t>
    <phoneticPr fontId="2"/>
  </si>
  <si>
    <t>　　76．施設別・入込客数</t>
    <phoneticPr fontId="2"/>
  </si>
  <si>
    <t>　　75．月別入込客数</t>
    <phoneticPr fontId="2"/>
  </si>
  <si>
    <t>　  77．火災発生件数および損額</t>
    <phoneticPr fontId="2"/>
  </si>
  <si>
    <t>　　78．火災原因別件数</t>
    <phoneticPr fontId="2"/>
  </si>
  <si>
    <t>　　79．救急車出動状況</t>
    <phoneticPr fontId="2"/>
  </si>
  <si>
    <t>　  80．交通事故発生状況</t>
    <phoneticPr fontId="2"/>
  </si>
  <si>
    <t xml:space="preserve">  　81．犯罪発生件数</t>
    <phoneticPr fontId="2"/>
  </si>
  <si>
    <t>　  82．有権者数の推移</t>
    <phoneticPr fontId="2"/>
  </si>
  <si>
    <t>　  83．主要選挙投票状況</t>
    <phoneticPr fontId="2"/>
  </si>
  <si>
    <t>　　84．野洲市の財政</t>
    <phoneticPr fontId="2"/>
  </si>
  <si>
    <t>　　　　野洲市のあゆみ</t>
    <phoneticPr fontId="2"/>
  </si>
  <si>
    <t>　　　　旧野洲町のあゆみ</t>
    <phoneticPr fontId="2"/>
  </si>
  <si>
    <t xml:space="preserve"> 　　　 旧中主町のあゆみ</t>
    <phoneticPr fontId="2"/>
  </si>
  <si>
    <t>平 成 25 年 版　統 計 書 目 次</t>
    <rPh sb="0" eb="1">
      <t>ヒラ</t>
    </rPh>
    <rPh sb="2" eb="3">
      <t>セイ</t>
    </rPh>
    <rPh sb="7" eb="8">
      <t>ネン</t>
    </rPh>
    <rPh sb="9" eb="10">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</si>
</sst>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1" formatCode="_ * #,##0_ ;_ * \-#,##0_ ;_ * &quot;-&quot;_ ;_ @_ "/>
    <numFmt numFmtId="176" formatCode="#,##0.0;[Red]\-#,##0.0"/>
    <numFmt numFmtId="177" formatCode="#,##0.0_);\(#,##0.0\)"/>
    <numFmt numFmtId="178" formatCode="#,##0;&quot;△ &quot;#,##0"/>
    <numFmt numFmtId="179" formatCode="0.0"/>
    <numFmt numFmtId="180" formatCode="#,##0.0;&quot;△ &quot;#,##0.0"/>
    <numFmt numFmtId="181" formatCode="0;&quot;△ &quot;0"/>
    <numFmt numFmtId="182" formatCode="0.0_ "/>
    <numFmt numFmtId="183" formatCode="#,##0.0_ "/>
    <numFmt numFmtId="184" formatCode="#,##0_);[Red]\(#,##0\)"/>
    <numFmt numFmtId="185" formatCode="#,##0.0_);[Red]\(#,##0.0\)"/>
    <numFmt numFmtId="186" formatCode="0.0_);[Red]\(0.0\)"/>
    <numFmt numFmtId="187" formatCode="0.00_ "/>
    <numFmt numFmtId="188" formatCode="#,##0_ "/>
    <numFmt numFmtId="189" formatCode="0.00_);[Red]\(0.00\)"/>
    <numFmt numFmtId="190" formatCode="0.000_ "/>
    <numFmt numFmtId="191" formatCode="[$-411]ggge&quot;年&quot;m&quot;月&quot;d&quot;日&quot;;@"/>
    <numFmt numFmtId="192" formatCode="0.0%"/>
    <numFmt numFmtId="193" formatCode="0.0_ ;[Red]\-0.0\ "/>
    <numFmt numFmtId="194" formatCode="#,##0_ ;[Red]\-#,##0\ "/>
    <numFmt numFmtId="195" formatCode="###,###,###,##0;&quot;-&quot;##,###,###,##0"/>
    <numFmt numFmtId="196" formatCode="\ ###,###,##0;&quot;-&quot;###,###,##0"/>
    <numFmt numFmtId="197" formatCode="&quot;(&quot;0&quot;)&quot;"/>
    <numFmt numFmtId="198" formatCode="#,##0.00_ "/>
    <numFmt numFmtId="199" formatCode="\(#,##0\)_ "/>
    <numFmt numFmtId="200" formatCode="\(#,##0.0\)_ "/>
    <numFmt numFmtId="201" formatCode="#,##0.000_ "/>
    <numFmt numFmtId="202" formatCode="#,##0.0"/>
    <numFmt numFmtId="203" formatCode="_ * #,##0.0_ ;_ * \-#,##0.0_ ;_ * &quot;-&quot;??_ ;_ @_ "/>
    <numFmt numFmtId="204" formatCode="_ * #,##0_ ;_ * \-#,##0_ ;_ * &quot;-&quot;??_ ;_ @_ "/>
  </numFmts>
  <fonts count="46">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ＭＳ 明朝"/>
      <family val="1"/>
      <charset val="128"/>
    </font>
    <font>
      <sz val="9"/>
      <name val="ＭＳ 明朝"/>
      <family val="1"/>
      <charset val="128"/>
    </font>
    <font>
      <sz val="11"/>
      <color indexed="10"/>
      <name val="ＭＳ 明朝"/>
      <family val="1"/>
      <charset val="128"/>
    </font>
    <font>
      <sz val="10"/>
      <name val="ＭＳ 明朝"/>
      <family val="1"/>
      <charset val="128"/>
    </font>
    <font>
      <sz val="8"/>
      <name val="ＭＳ 明朝"/>
      <family val="1"/>
      <charset val="128"/>
    </font>
    <font>
      <b/>
      <sz val="11"/>
      <name val="ＭＳ Ｐ明朝"/>
      <family val="1"/>
      <charset val="128"/>
    </font>
    <font>
      <sz val="7.5"/>
      <name val="ＭＳ 明朝"/>
      <family val="1"/>
      <charset val="128"/>
    </font>
    <font>
      <sz val="11"/>
      <color indexed="9"/>
      <name val="ＭＳ 明朝"/>
      <family val="1"/>
      <charset val="128"/>
    </font>
    <font>
      <sz val="9"/>
      <color indexed="10"/>
      <name val="ＭＳ 明朝"/>
      <family val="1"/>
      <charset val="128"/>
    </font>
    <font>
      <b/>
      <sz val="11"/>
      <name val="ＭＳ 明朝"/>
      <family val="1"/>
      <charset val="128"/>
    </font>
    <font>
      <b/>
      <sz val="10"/>
      <name val="ＭＳ 明朝"/>
      <family val="1"/>
      <charset val="128"/>
    </font>
    <font>
      <sz val="9"/>
      <color indexed="8"/>
      <name val="ＭＳ 明朝"/>
      <family val="1"/>
      <charset val="128"/>
    </font>
    <font>
      <sz val="14"/>
      <name val="ＭＳ 明朝"/>
      <family val="1"/>
      <charset val="128"/>
    </font>
    <font>
      <sz val="10"/>
      <color indexed="10"/>
      <name val="ＭＳ 明朝"/>
      <family val="1"/>
      <charset val="128"/>
    </font>
    <font>
      <sz val="11"/>
      <color indexed="8"/>
      <name val="ＭＳ 明朝"/>
      <family val="1"/>
      <charset val="128"/>
    </font>
    <font>
      <sz val="10"/>
      <color indexed="8"/>
      <name val="ＭＳ 明朝"/>
      <family val="1"/>
      <charset val="128"/>
    </font>
    <font>
      <b/>
      <sz val="9"/>
      <name val="ＭＳ 明朝"/>
      <family val="1"/>
      <charset val="128"/>
    </font>
    <font>
      <sz val="10.5"/>
      <name val="ＭＳ 明朝"/>
      <family val="1"/>
      <charset val="128"/>
    </font>
    <font>
      <sz val="10.5"/>
      <color indexed="10"/>
      <name val="ＭＳ 明朝"/>
      <family val="1"/>
      <charset val="128"/>
    </font>
    <font>
      <b/>
      <sz val="10.5"/>
      <name val="ＭＳ 明朝"/>
      <family val="1"/>
      <charset val="128"/>
    </font>
    <font>
      <sz val="10.5"/>
      <name val="ＭＳ Ｐゴシック"/>
      <family val="3"/>
      <charset val="128"/>
    </font>
    <font>
      <sz val="6"/>
      <name val="ＭＳ 明朝"/>
      <family val="1"/>
      <charset val="128"/>
    </font>
    <font>
      <sz val="16"/>
      <name val="ＭＳ 明朝"/>
      <family val="1"/>
      <charset val="128"/>
    </font>
    <font>
      <sz val="8.5"/>
      <name val="ＭＳ 明朝"/>
      <family val="1"/>
      <charset val="128"/>
    </font>
    <font>
      <sz val="7"/>
      <name val="ＭＳ 明朝"/>
      <family val="1"/>
      <charset val="128"/>
    </font>
    <font>
      <sz val="6"/>
      <name val="ＭＳ Ｐ明朝"/>
      <family val="1"/>
      <charset val="128"/>
    </font>
    <font>
      <b/>
      <sz val="20"/>
      <name val="ＭＳ 明朝"/>
      <family val="1"/>
      <charset val="128"/>
    </font>
    <font>
      <sz val="12"/>
      <color indexed="9"/>
      <name val="MS UI Gothic"/>
      <family val="3"/>
      <charset val="128"/>
    </font>
    <font>
      <b/>
      <sz val="12"/>
      <color indexed="9"/>
      <name val="MS UI Gothic"/>
      <family val="3"/>
      <charset val="128"/>
    </font>
    <font>
      <sz val="10"/>
      <color indexed="9"/>
      <name val="ＭＳ 明朝"/>
      <family val="1"/>
      <charset val="128"/>
    </font>
    <font>
      <sz val="9"/>
      <color indexed="9"/>
      <name val="ＭＳ 明朝"/>
      <family val="1"/>
      <charset val="128"/>
    </font>
    <font>
      <sz val="12"/>
      <color indexed="9"/>
      <name val="ＭＳ 明朝"/>
      <family val="1"/>
      <charset val="128"/>
    </font>
    <font>
      <b/>
      <sz val="11"/>
      <color indexed="10"/>
      <name val="ＭＳ Ｐゴシック"/>
      <family val="3"/>
      <charset val="128"/>
    </font>
    <font>
      <sz val="9"/>
      <name val="ＭＳ Ｐ明朝"/>
      <family val="1"/>
      <charset val="128"/>
    </font>
    <font>
      <sz val="10.5"/>
      <color indexed="11"/>
      <name val="ＭＳ 明朝"/>
      <family val="1"/>
      <charset val="128"/>
    </font>
    <font>
      <sz val="11"/>
      <color indexed="11"/>
      <name val="ＭＳ 明朝"/>
      <family val="1"/>
      <charset val="128"/>
    </font>
    <font>
      <sz val="9.5"/>
      <name val="ＭＳ 明朝"/>
      <family val="1"/>
      <charset val="128"/>
    </font>
    <font>
      <sz val="9.5"/>
      <name val="ＭＳ Ｐ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65"/>
        <bgColor indexed="64"/>
      </patternFill>
    </fill>
    <fill>
      <patternFill patternType="mediumGray">
        <fgColor indexed="8"/>
        <bgColor indexed="8"/>
      </patternFill>
    </fill>
    <fill>
      <patternFill patternType="solid">
        <fgColor indexed="8"/>
        <bgColor indexed="64"/>
      </patternFill>
    </fill>
    <fill>
      <patternFill patternType="solid">
        <fgColor indexed="8"/>
        <bgColor indexed="8"/>
      </patternFill>
    </fill>
    <fill>
      <patternFill patternType="solid">
        <fgColor indexed="22"/>
        <bgColor indexed="64"/>
      </patternFill>
    </fill>
    <fill>
      <patternFill patternType="solid">
        <fgColor theme="1"/>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style="dashed">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hair">
        <color indexed="64"/>
      </left>
      <right style="thin">
        <color indexed="64"/>
      </right>
      <top style="dotted">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dotted">
        <color indexed="64"/>
      </top>
      <bottom/>
      <diagonal/>
    </border>
    <border>
      <left style="thin">
        <color indexed="64"/>
      </left>
      <right style="hair">
        <color indexed="64"/>
      </right>
      <top style="dotted">
        <color indexed="64"/>
      </top>
      <bottom/>
      <diagonal/>
    </border>
    <border>
      <left style="hair">
        <color indexed="64"/>
      </left>
      <right style="thin">
        <color indexed="64"/>
      </right>
      <top style="dotted">
        <color indexed="64"/>
      </top>
      <bottom/>
      <diagonal/>
    </border>
    <border>
      <left style="thin">
        <color indexed="64"/>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ashed">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6">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0" fontId="5" fillId="0" borderId="0"/>
    <xf numFmtId="0" fontId="5" fillId="0" borderId="0"/>
  </cellStyleXfs>
  <cellXfs count="1837">
    <xf numFmtId="0" fontId="0" fillId="0" borderId="0" xfId="0"/>
    <xf numFmtId="0" fontId="3"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9" fillId="0" borderId="0" xfId="0" applyFont="1" applyAlignment="1">
      <alignment horizontal="left" vertical="center"/>
    </xf>
    <xf numFmtId="0" fontId="7" fillId="0" borderId="7" xfId="0" applyFont="1" applyBorder="1" applyAlignment="1">
      <alignment horizontal="right" vertical="center"/>
    </xf>
    <xf numFmtId="0" fontId="9" fillId="0" borderId="0" xfId="0" applyFont="1" applyBorder="1" applyAlignment="1">
      <alignment horizontal="left"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11" fillId="0" borderId="0" xfId="0" applyFont="1" applyAlignment="1">
      <alignment horizontal="left" vertical="center"/>
    </xf>
    <xf numFmtId="0" fontId="7" fillId="0" borderId="0" xfId="0" applyFont="1" applyAlignment="1">
      <alignment vertical="center"/>
    </xf>
    <xf numFmtId="0" fontId="8" fillId="0" borderId="0" xfId="0" applyFont="1" applyAlignment="1">
      <alignment vertical="center"/>
    </xf>
    <xf numFmtId="0" fontId="7" fillId="0" borderId="1" xfId="0" applyFont="1" applyBorder="1" applyAlignment="1">
      <alignment horizontal="center" vertical="center" wrapText="1" shrinkToFit="1"/>
    </xf>
    <xf numFmtId="0" fontId="7" fillId="0" borderId="9" xfId="0" applyFont="1" applyBorder="1" applyAlignment="1">
      <alignment horizontal="center" vertical="center"/>
    </xf>
    <xf numFmtId="0" fontId="11" fillId="0" borderId="1" xfId="0" applyFont="1" applyBorder="1" applyAlignment="1">
      <alignment horizontal="center" vertical="center"/>
    </xf>
    <xf numFmtId="0" fontId="13" fillId="0" borderId="0" xfId="0" applyFont="1" applyAlignment="1">
      <alignment horizontal="left" vertical="center"/>
    </xf>
    <xf numFmtId="0" fontId="11" fillId="0" borderId="0" xfId="0" applyFont="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7" fillId="0" borderId="1" xfId="0" applyFont="1" applyBorder="1" applyAlignment="1">
      <alignment horizontal="right" vertical="center"/>
    </xf>
    <xf numFmtId="0" fontId="0" fillId="0" borderId="0" xfId="0" applyAlignment="1">
      <alignment vertical="center"/>
    </xf>
    <xf numFmtId="0" fontId="11" fillId="0" borderId="0" xfId="0" applyFont="1" applyBorder="1" applyAlignment="1">
      <alignment horizontal="center" vertical="center"/>
    </xf>
    <xf numFmtId="0" fontId="11" fillId="0" borderId="0" xfId="0" applyFont="1" applyAlignment="1">
      <alignment horizontal="right" vertical="center"/>
    </xf>
    <xf numFmtId="0" fontId="11" fillId="0" borderId="0" xfId="0" applyFont="1" applyBorder="1" applyAlignment="1">
      <alignment horizontal="left" vertical="center"/>
    </xf>
    <xf numFmtId="193" fontId="7" fillId="0" borderId="1" xfId="0" applyNumberFormat="1" applyFont="1" applyBorder="1" applyAlignment="1">
      <alignment horizontal="right" vertical="center"/>
    </xf>
    <xf numFmtId="193" fontId="7" fillId="0" borderId="1" xfId="3" applyNumberFormat="1" applyFont="1" applyBorder="1" applyAlignment="1">
      <alignment horizontal="right" vertical="center"/>
    </xf>
    <xf numFmtId="0" fontId="7" fillId="0" borderId="11" xfId="0" applyFont="1" applyBorder="1" applyAlignment="1">
      <alignment horizontal="center" vertical="center"/>
    </xf>
    <xf numFmtId="190" fontId="7" fillId="0" borderId="0" xfId="0" applyNumberFormat="1" applyFont="1" applyAlignment="1">
      <alignment horizontal="center" vertical="center"/>
    </xf>
    <xf numFmtId="0" fontId="11" fillId="0" borderId="0" xfId="0" applyFont="1" applyAlignment="1">
      <alignment vertical="center"/>
    </xf>
    <xf numFmtId="38" fontId="7" fillId="0" borderId="1" xfId="3" applyFont="1" applyBorder="1" applyAlignment="1">
      <alignment horizontal="right" vertical="center"/>
    </xf>
    <xf numFmtId="0" fontId="0" fillId="0" borderId="12" xfId="0" applyBorder="1" applyAlignment="1">
      <alignment horizontal="right" vertical="center"/>
    </xf>
    <xf numFmtId="182" fontId="7" fillId="0" borderId="12" xfId="0" applyNumberFormat="1" applyFont="1" applyBorder="1" applyAlignment="1">
      <alignment horizontal="right" vertical="center"/>
    </xf>
    <xf numFmtId="0" fontId="7" fillId="0" borderId="12" xfId="0" applyFont="1" applyBorder="1" applyAlignment="1">
      <alignment horizontal="right" vertical="center"/>
    </xf>
    <xf numFmtId="193" fontId="7" fillId="0" borderId="12" xfId="0" applyNumberFormat="1" applyFont="1" applyBorder="1" applyAlignment="1">
      <alignment horizontal="right" vertical="center"/>
    </xf>
    <xf numFmtId="193" fontId="7" fillId="0" borderId="12" xfId="3" applyNumberFormat="1" applyFont="1" applyBorder="1" applyAlignment="1">
      <alignment horizontal="right" vertical="center"/>
    </xf>
    <xf numFmtId="0" fontId="9" fillId="0" borderId="13" xfId="0" applyFont="1" applyBorder="1" applyAlignment="1">
      <alignment horizontal="center" vertical="center"/>
    </xf>
    <xf numFmtId="0" fontId="7" fillId="0" borderId="13" xfId="0" applyFont="1" applyBorder="1" applyAlignment="1">
      <alignment horizontal="center" vertical="center"/>
    </xf>
    <xf numFmtId="0" fontId="11" fillId="0" borderId="14" xfId="0" applyFont="1" applyBorder="1" applyAlignment="1">
      <alignment horizontal="right" vertical="center"/>
    </xf>
    <xf numFmtId="0" fontId="7" fillId="0" borderId="11" xfId="0" applyFont="1" applyBorder="1" applyAlignment="1">
      <alignment horizontal="left"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7" fillId="2" borderId="0" xfId="0" applyFont="1" applyFill="1" applyAlignment="1">
      <alignment vertical="center"/>
    </xf>
    <xf numFmtId="0" fontId="7" fillId="0" borderId="0" xfId="0" applyFont="1" applyFill="1" applyAlignment="1">
      <alignment vertical="center"/>
    </xf>
    <xf numFmtId="0" fontId="7" fillId="0" borderId="0" xfId="0" applyFont="1" applyAlignment="1">
      <alignment horizontal="right" vertical="center"/>
    </xf>
    <xf numFmtId="0" fontId="9" fillId="0" borderId="1" xfId="0" applyFont="1" applyBorder="1" applyAlignment="1">
      <alignment horizontal="center" vertical="center" wrapText="1"/>
    </xf>
    <xf numFmtId="0" fontId="9" fillId="0" borderId="0" xfId="0" applyFont="1" applyBorder="1" applyAlignment="1">
      <alignment horizontal="center" vertical="center"/>
    </xf>
    <xf numFmtId="38" fontId="7" fillId="0" borderId="0" xfId="3" applyFont="1" applyBorder="1" applyAlignment="1">
      <alignment horizontal="center" vertical="center"/>
    </xf>
    <xf numFmtId="38" fontId="7" fillId="0" borderId="1" xfId="3" applyFont="1" applyBorder="1" applyAlignment="1">
      <alignment vertical="center"/>
    </xf>
    <xf numFmtId="40" fontId="7" fillId="0" borderId="0" xfId="3" applyNumberFormat="1" applyFont="1" applyBorder="1" applyAlignment="1">
      <alignment horizontal="center" vertical="center"/>
    </xf>
    <xf numFmtId="0" fontId="7" fillId="0" borderId="0" xfId="0" applyFont="1" applyBorder="1" applyAlignment="1">
      <alignment vertical="center"/>
    </xf>
    <xf numFmtId="0" fontId="11" fillId="0" borderId="0" xfId="0" applyFont="1" applyBorder="1" applyAlignment="1">
      <alignment vertical="center"/>
    </xf>
    <xf numFmtId="0" fontId="7" fillId="0" borderId="1" xfId="0" applyFont="1" applyBorder="1" applyAlignment="1">
      <alignment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38" fontId="7" fillId="0" borderId="8" xfId="3" applyFont="1" applyBorder="1" applyAlignment="1">
      <alignment horizontal="right" vertical="center"/>
    </xf>
    <xf numFmtId="38" fontId="7" fillId="0" borderId="0" xfId="3" applyFont="1" applyBorder="1" applyAlignment="1">
      <alignment horizontal="right" vertical="center"/>
    </xf>
    <xf numFmtId="177" fontId="7" fillId="0" borderId="0" xfId="3" applyNumberFormat="1" applyFont="1" applyBorder="1" applyAlignment="1">
      <alignment horizontal="right" vertical="center"/>
    </xf>
    <xf numFmtId="38" fontId="7" fillId="0" borderId="0" xfId="0" applyNumberFormat="1" applyFont="1" applyBorder="1" applyAlignment="1">
      <alignment vertical="center"/>
    </xf>
    <xf numFmtId="0" fontId="15" fillId="3" borderId="0" xfId="0" applyFont="1" applyFill="1" applyBorder="1" applyAlignment="1">
      <alignment horizontal="left" vertical="center"/>
    </xf>
    <xf numFmtId="0" fontId="7" fillId="3" borderId="0" xfId="0" applyFont="1" applyFill="1" applyAlignment="1">
      <alignment vertical="center"/>
    </xf>
    <xf numFmtId="0" fontId="17" fillId="0" borderId="1" xfId="0" applyFont="1" applyBorder="1" applyAlignment="1">
      <alignment horizontal="left" vertical="center"/>
    </xf>
    <xf numFmtId="38" fontId="18" fillId="0" borderId="1" xfId="3" applyFont="1" applyBorder="1" applyAlignment="1">
      <alignment horizontal="right" vertical="center"/>
    </xf>
    <xf numFmtId="0" fontId="7" fillId="0" borderId="1" xfId="0" applyFont="1" applyBorder="1" applyAlignment="1">
      <alignment horizontal="left" vertical="center"/>
    </xf>
    <xf numFmtId="0" fontId="17" fillId="0" borderId="1" xfId="0" applyFont="1" applyBorder="1" applyAlignment="1">
      <alignment vertical="center"/>
    </xf>
    <xf numFmtId="0" fontId="7" fillId="0" borderId="1" xfId="0" applyFont="1" applyBorder="1" applyAlignment="1">
      <alignment vertical="center" wrapText="1"/>
    </xf>
    <xf numFmtId="38" fontId="7" fillId="0" borderId="0" xfId="0" applyNumberFormat="1" applyFont="1" applyAlignment="1">
      <alignment vertical="center"/>
    </xf>
    <xf numFmtId="0" fontId="17" fillId="0" borderId="0" xfId="0" applyFont="1" applyBorder="1" applyAlignment="1">
      <alignment horizontal="left" vertical="center"/>
    </xf>
    <xf numFmtId="38" fontId="17" fillId="0" borderId="0" xfId="3" applyFont="1" applyBorder="1" applyAlignment="1">
      <alignment vertical="center"/>
    </xf>
    <xf numFmtId="38" fontId="7" fillId="0" borderId="0" xfId="3" applyFont="1" applyBorder="1" applyAlignment="1">
      <alignment vertical="center"/>
    </xf>
    <xf numFmtId="0" fontId="17" fillId="0" borderId="0" xfId="0" applyFont="1" applyBorder="1" applyAlignment="1">
      <alignment vertical="center"/>
    </xf>
    <xf numFmtId="0" fontId="7" fillId="0" borderId="0" xfId="0" applyFont="1" applyBorder="1" applyAlignment="1">
      <alignment vertical="center" wrapText="1"/>
    </xf>
    <xf numFmtId="38" fontId="11" fillId="0" borderId="1" xfId="3" applyFont="1" applyBorder="1" applyAlignment="1">
      <alignment horizontal="right" vertical="center"/>
    </xf>
    <xf numFmtId="196" fontId="19" fillId="0" borderId="5" xfId="4" applyNumberFormat="1" applyFont="1" applyFill="1" applyBorder="1" applyAlignment="1">
      <alignment horizontal="right" vertical="center"/>
    </xf>
    <xf numFmtId="0" fontId="7" fillId="0" borderId="15" xfId="0" applyFont="1" applyBorder="1" applyAlignment="1">
      <alignment vertical="center"/>
    </xf>
    <xf numFmtId="0" fontId="7" fillId="0" borderId="16" xfId="0" applyFont="1" applyBorder="1" applyAlignment="1">
      <alignment vertical="center"/>
    </xf>
    <xf numFmtId="196" fontId="19" fillId="0" borderId="16" xfId="4" applyNumberFormat="1" applyFont="1" applyFill="1" applyBorder="1" applyAlignment="1">
      <alignment horizontal="right" vertical="center"/>
    </xf>
    <xf numFmtId="0" fontId="7" fillId="0" borderId="17" xfId="0" applyFont="1" applyBorder="1" applyAlignment="1">
      <alignment vertical="center"/>
    </xf>
    <xf numFmtId="196" fontId="19" fillId="0" borderId="7" xfId="4" applyNumberFormat="1" applyFont="1" applyFill="1" applyBorder="1" applyAlignment="1">
      <alignment horizontal="right" vertical="center"/>
    </xf>
    <xf numFmtId="0" fontId="7" fillId="0" borderId="18" xfId="0" applyFont="1" applyBorder="1" applyAlignment="1">
      <alignment horizontal="left" vertical="center"/>
    </xf>
    <xf numFmtId="196" fontId="19" fillId="0" borderId="9" xfId="4" applyNumberFormat="1" applyFont="1" applyFill="1" applyBorder="1" applyAlignment="1">
      <alignment horizontal="right" vertical="center"/>
    </xf>
    <xf numFmtId="0" fontId="7" fillId="0" borderId="9" xfId="0" applyFont="1" applyBorder="1" applyAlignment="1">
      <alignment horizontal="left" vertical="center"/>
    </xf>
    <xf numFmtId="0" fontId="7" fillId="0" borderId="18" xfId="0" applyFont="1" applyBorder="1" applyAlignment="1">
      <alignment vertical="center"/>
    </xf>
    <xf numFmtId="0" fontId="7" fillId="0" borderId="9" xfId="0" applyFont="1" applyBorder="1" applyAlignment="1">
      <alignment vertical="center"/>
    </xf>
    <xf numFmtId="0" fontId="7" fillId="0" borderId="7" xfId="0" applyFont="1" applyBorder="1" applyAlignment="1">
      <alignment vertical="center"/>
    </xf>
    <xf numFmtId="0" fontId="11" fillId="0" borderId="0" xfId="0" applyFont="1" applyBorder="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195" fontId="19" fillId="0" borderId="11" xfId="4" applyNumberFormat="1" applyFont="1" applyFill="1" applyBorder="1" applyAlignment="1">
      <alignment horizontal="right" vertical="center"/>
    </xf>
    <xf numFmtId="195" fontId="19" fillId="0" borderId="9" xfId="4" applyNumberFormat="1" applyFont="1" applyFill="1" applyBorder="1" applyAlignment="1">
      <alignment horizontal="right" vertical="center"/>
    </xf>
    <xf numFmtId="195" fontId="19" fillId="0" borderId="6" xfId="4" applyNumberFormat="1" applyFont="1" applyFill="1" applyBorder="1" applyAlignment="1">
      <alignment horizontal="right" vertical="center"/>
    </xf>
    <xf numFmtId="196" fontId="9" fillId="0" borderId="0" xfId="0" applyNumberFormat="1" applyFont="1" applyBorder="1" applyAlignment="1">
      <alignment horizontal="center" vertical="center"/>
    </xf>
    <xf numFmtId="196" fontId="19" fillId="0" borderId="11" xfId="4" applyNumberFormat="1" applyFont="1" applyFill="1" applyBorder="1" applyAlignment="1">
      <alignment horizontal="right" vertical="center"/>
    </xf>
    <xf numFmtId="196" fontId="19" fillId="0" borderId="18" xfId="4" applyNumberFormat="1" applyFont="1" applyFill="1" applyBorder="1" applyAlignment="1">
      <alignment horizontal="right" vertical="center"/>
    </xf>
    <xf numFmtId="196" fontId="19" fillId="0" borderId="6" xfId="4" applyNumberFormat="1" applyFont="1" applyFill="1" applyBorder="1" applyAlignment="1">
      <alignment horizontal="right" vertical="center"/>
    </xf>
    <xf numFmtId="196" fontId="19" fillId="0" borderId="19" xfId="4" applyNumberFormat="1" applyFont="1" applyFill="1" applyBorder="1" applyAlignment="1">
      <alignment horizontal="right" vertical="center"/>
    </xf>
    <xf numFmtId="196" fontId="19" fillId="0" borderId="13" xfId="4" applyNumberFormat="1" applyFont="1" applyFill="1" applyBorder="1" applyAlignment="1">
      <alignment horizontal="right"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20" xfId="0" applyFont="1" applyBorder="1" applyAlignment="1">
      <alignment horizontal="center" vertical="center"/>
    </xf>
    <xf numFmtId="38" fontId="8" fillId="0" borderId="1" xfId="3" applyFont="1" applyBorder="1" applyAlignment="1">
      <alignment vertical="center"/>
    </xf>
    <xf numFmtId="183" fontId="8" fillId="0" borderId="1" xfId="3" applyNumberFormat="1" applyFont="1" applyBorder="1" applyAlignment="1">
      <alignment vertical="center"/>
    </xf>
    <xf numFmtId="176" fontId="8" fillId="0" borderId="1" xfId="3" applyNumberFormat="1" applyFont="1" applyBorder="1" applyAlignment="1">
      <alignment vertical="center"/>
    </xf>
    <xf numFmtId="176" fontId="8" fillId="0" borderId="1" xfId="3" applyNumberFormat="1" applyFont="1" applyBorder="1" applyAlignment="1">
      <alignment horizontal="right" vertical="center"/>
    </xf>
    <xf numFmtId="38" fontId="8" fillId="0" borderId="1" xfId="3" applyFont="1" applyBorder="1" applyAlignment="1">
      <alignment horizontal="right" vertical="center"/>
    </xf>
    <xf numFmtId="183" fontId="8" fillId="0" borderId="1" xfId="3" applyNumberFormat="1" applyFont="1" applyBorder="1" applyAlignment="1">
      <alignment horizontal="right" vertical="center"/>
    </xf>
    <xf numFmtId="3" fontId="8" fillId="0" borderId="1" xfId="0" applyNumberFormat="1" applyFont="1" applyBorder="1" applyAlignment="1">
      <alignment horizontal="right" vertical="center"/>
    </xf>
    <xf numFmtId="0" fontId="7" fillId="0" borderId="0" xfId="0" applyFont="1" applyBorder="1" applyAlignment="1">
      <alignment horizontal="right" vertical="center"/>
    </xf>
    <xf numFmtId="38" fontId="8" fillId="0" borderId="0" xfId="3" applyFont="1" applyBorder="1" applyAlignment="1">
      <alignment horizontal="right" vertical="center"/>
    </xf>
    <xf numFmtId="0" fontId="20" fillId="0" borderId="0" xfId="0" applyFont="1" applyAlignment="1">
      <alignment vertical="center"/>
    </xf>
    <xf numFmtId="0" fontId="17" fillId="0" borderId="0" xfId="0" applyFont="1" applyAlignment="1">
      <alignment horizontal="left" vertical="center"/>
    </xf>
    <xf numFmtId="0" fontId="10" fillId="0" borderId="0" xfId="0" applyFont="1" applyAlignment="1">
      <alignment vertical="center"/>
    </xf>
    <xf numFmtId="0" fontId="7" fillId="0" borderId="0" xfId="0" applyFont="1" applyFill="1" applyBorder="1" applyAlignment="1">
      <alignment horizontal="left" vertical="center"/>
    </xf>
    <xf numFmtId="0" fontId="11" fillId="0" borderId="7" xfId="0" applyFont="1" applyBorder="1" applyAlignment="1">
      <alignment horizontal="center" vertical="center" shrinkToFit="1"/>
    </xf>
    <xf numFmtId="0" fontId="11" fillId="0" borderId="7" xfId="0" applyFont="1" applyBorder="1" applyAlignment="1">
      <alignment horizontal="center" vertical="center" wrapText="1" shrinkToFit="1"/>
    </xf>
    <xf numFmtId="0" fontId="11" fillId="0" borderId="9" xfId="0" applyFont="1" applyBorder="1" applyAlignment="1">
      <alignment horizontal="center" vertical="center" shrinkToFit="1"/>
    </xf>
    <xf numFmtId="0" fontId="11" fillId="0" borderId="9" xfId="0" applyFont="1" applyBorder="1" applyAlignment="1">
      <alignment horizontal="center" vertical="center" wrapText="1" shrinkToFit="1"/>
    </xf>
    <xf numFmtId="0" fontId="9" fillId="0" borderId="10" xfId="0" applyFont="1" applyBorder="1" applyAlignment="1">
      <alignment horizontal="right" vertical="center"/>
    </xf>
    <xf numFmtId="0" fontId="7" fillId="4" borderId="0" xfId="0" applyFont="1" applyFill="1" applyAlignment="1">
      <alignment vertical="center"/>
    </xf>
    <xf numFmtId="0" fontId="11" fillId="0" borderId="10" xfId="0" applyFont="1" applyBorder="1" applyAlignment="1">
      <alignment horizontal="right" vertical="center"/>
    </xf>
    <xf numFmtId="38" fontId="11" fillId="0" borderId="1" xfId="3" applyFont="1" applyBorder="1" applyAlignment="1">
      <alignment vertical="center"/>
    </xf>
    <xf numFmtId="188" fontId="11" fillId="0" borderId="7" xfId="0" applyNumberFormat="1" applyFont="1" applyBorder="1" applyAlignment="1">
      <alignment horizontal="center" vertical="center" shrinkToFit="1"/>
    </xf>
    <xf numFmtId="188" fontId="11" fillId="0" borderId="7" xfId="0" applyNumberFormat="1" applyFont="1" applyBorder="1" applyAlignment="1">
      <alignment horizontal="center" vertical="center" wrapText="1" shrinkToFit="1"/>
    </xf>
    <xf numFmtId="188" fontId="11" fillId="0" borderId="9" xfId="0" applyNumberFormat="1" applyFont="1" applyBorder="1" applyAlignment="1">
      <alignment horizontal="center" vertical="center" shrinkToFit="1"/>
    </xf>
    <xf numFmtId="188" fontId="11" fillId="0" borderId="9" xfId="0" applyNumberFormat="1" applyFont="1" applyBorder="1" applyAlignment="1">
      <alignment horizontal="center" vertical="center" wrapText="1" shrinkToFit="1"/>
    </xf>
    <xf numFmtId="0" fontId="10" fillId="0" borderId="0" xfId="0" applyFont="1" applyAlignment="1">
      <alignment horizontal="center" vertical="center"/>
    </xf>
    <xf numFmtId="0" fontId="21" fillId="0" borderId="0" xfId="0" applyFont="1" applyAlignment="1">
      <alignment horizontal="right" vertical="center"/>
    </xf>
    <xf numFmtId="0" fontId="7" fillId="0" borderId="1" xfId="0" applyFont="1" applyBorder="1" applyAlignment="1">
      <alignment horizontal="center" vertical="center" wrapText="1"/>
    </xf>
    <xf numFmtId="38" fontId="7" fillId="0" borderId="1" xfId="3" applyFont="1" applyBorder="1" applyAlignment="1">
      <alignment horizontal="center" vertical="center"/>
    </xf>
    <xf numFmtId="0" fontId="10" fillId="0" borderId="0" xfId="0" applyFont="1" applyBorder="1" applyAlignment="1">
      <alignment horizontal="center" vertical="center"/>
    </xf>
    <xf numFmtId="0" fontId="16" fillId="0" borderId="0" xfId="0" applyFont="1" applyBorder="1" applyAlignment="1">
      <alignment horizontal="center" vertical="center"/>
    </xf>
    <xf numFmtId="38" fontId="22" fillId="0" borderId="0" xfId="3" applyFont="1" applyBorder="1" applyAlignment="1">
      <alignment vertical="center"/>
    </xf>
    <xf numFmtId="0" fontId="21" fillId="0" borderId="0" xfId="0" applyFont="1" applyBorder="1" applyAlignment="1">
      <alignment horizontal="right" vertical="center"/>
    </xf>
    <xf numFmtId="38" fontId="11" fillId="0" borderId="0" xfId="3" applyFont="1" applyBorder="1" applyAlignment="1">
      <alignment vertical="center"/>
    </xf>
    <xf numFmtId="0" fontId="7" fillId="0" borderId="0" xfId="0" applyFont="1" applyAlignment="1">
      <alignment vertical="top"/>
    </xf>
    <xf numFmtId="0" fontId="7" fillId="0" borderId="8" xfId="0" applyFont="1" applyBorder="1" applyAlignment="1">
      <alignment vertical="center"/>
    </xf>
    <xf numFmtId="0" fontId="23" fillId="0" borderId="0" xfId="0" applyFont="1" applyAlignment="1">
      <alignment vertical="center"/>
    </xf>
    <xf numFmtId="178" fontId="7" fillId="0" borderId="1" xfId="0" applyNumberFormat="1" applyFont="1" applyBorder="1" applyAlignment="1">
      <alignment horizontal="right" vertical="center"/>
    </xf>
    <xf numFmtId="176" fontId="7" fillId="0" borderId="0" xfId="3" applyNumberFormat="1" applyFont="1" applyBorder="1" applyAlignment="1">
      <alignment horizontal="right" vertical="center"/>
    </xf>
    <xf numFmtId="181" fontId="7" fillId="0" borderId="0" xfId="0" applyNumberFormat="1" applyFont="1" applyBorder="1" applyAlignment="1">
      <alignment vertical="center"/>
    </xf>
    <xf numFmtId="178" fontId="7" fillId="0" borderId="1" xfId="0" applyNumberFormat="1" applyFont="1" applyFill="1" applyBorder="1" applyAlignment="1">
      <alignment horizontal="right" vertical="center"/>
    </xf>
    <xf numFmtId="0" fontId="8" fillId="0" borderId="0" xfId="0" applyFont="1" applyFill="1" applyAlignment="1">
      <alignment horizontal="left" vertical="center"/>
    </xf>
    <xf numFmtId="0" fontId="7" fillId="0" borderId="0" xfId="0" applyFont="1"/>
    <xf numFmtId="0" fontId="7" fillId="0" borderId="1" xfId="0" applyFont="1" applyBorder="1" applyAlignment="1">
      <alignment horizontal="center"/>
    </xf>
    <xf numFmtId="0" fontId="7" fillId="0" borderId="1" xfId="0" applyFont="1" applyBorder="1"/>
    <xf numFmtId="38" fontId="7" fillId="0" borderId="1" xfId="3" applyFont="1" applyBorder="1" applyAlignment="1">
      <alignment horizontal="right"/>
    </xf>
    <xf numFmtId="38" fontId="7" fillId="0" borderId="1" xfId="3" applyFont="1" applyFill="1" applyBorder="1" applyAlignment="1">
      <alignment horizontal="right"/>
    </xf>
    <xf numFmtId="0" fontId="7" fillId="0" borderId="5" xfId="0" applyFont="1" applyBorder="1"/>
    <xf numFmtId="0" fontId="7" fillId="0" borderId="21" xfId="0" applyFont="1" applyBorder="1"/>
    <xf numFmtId="38" fontId="7" fillId="0" borderId="22" xfId="3" applyFont="1" applyBorder="1" applyAlignment="1">
      <alignment horizontal="right"/>
    </xf>
    <xf numFmtId="38" fontId="7" fillId="0" borderId="22" xfId="3" applyFont="1" applyFill="1" applyBorder="1" applyAlignment="1">
      <alignment horizontal="right"/>
    </xf>
    <xf numFmtId="38" fontId="7" fillId="0" borderId="23" xfId="3" applyFont="1" applyBorder="1" applyAlignment="1">
      <alignment horizontal="right"/>
    </xf>
    <xf numFmtId="0" fontId="7" fillId="0" borderId="7" xfId="0" applyFont="1" applyBorder="1"/>
    <xf numFmtId="0" fontId="11" fillId="0" borderId="0" xfId="0" applyFont="1" applyFill="1" applyBorder="1"/>
    <xf numFmtId="38" fontId="7" fillId="0" borderId="5" xfId="3" applyFont="1" applyBorder="1" applyAlignment="1">
      <alignment horizontal="right"/>
    </xf>
    <xf numFmtId="38" fontId="7" fillId="0" borderId="5" xfId="3" applyFont="1" applyFill="1" applyBorder="1" applyAlignment="1">
      <alignment horizontal="right"/>
    </xf>
    <xf numFmtId="38" fontId="7" fillId="0" borderId="7" xfId="3" applyFont="1" applyBorder="1" applyAlignment="1">
      <alignment horizontal="right"/>
    </xf>
    <xf numFmtId="38" fontId="7" fillId="0" borderId="7" xfId="3" applyFont="1" applyFill="1" applyBorder="1" applyAlignment="1">
      <alignment horizontal="right"/>
    </xf>
    <xf numFmtId="0" fontId="11" fillId="0" borderId="14" xfId="0" applyFont="1" applyBorder="1" applyAlignment="1">
      <alignment vertical="center"/>
    </xf>
    <xf numFmtId="0" fontId="11" fillId="0" borderId="20" xfId="0" applyFont="1" applyBorder="1" applyAlignment="1">
      <alignment horizontal="center" vertical="center"/>
    </xf>
    <xf numFmtId="0" fontId="11" fillId="0" borderId="24" xfId="0" applyFont="1" applyBorder="1" applyAlignment="1">
      <alignment horizontal="center" vertical="center"/>
    </xf>
    <xf numFmtId="0" fontId="11" fillId="0" borderId="12" xfId="0" applyFont="1" applyBorder="1" applyAlignment="1">
      <alignment horizontal="center" vertical="center"/>
    </xf>
    <xf numFmtId="0" fontId="7" fillId="0" borderId="13" xfId="0" applyFont="1" applyBorder="1" applyAlignment="1">
      <alignment vertical="center"/>
    </xf>
    <xf numFmtId="0" fontId="7" fillId="0" borderId="2" xfId="0" applyFont="1" applyBorder="1" applyAlignment="1">
      <alignment vertical="center"/>
    </xf>
    <xf numFmtId="0" fontId="11" fillId="0" borderId="5" xfId="0" applyFont="1" applyBorder="1" applyAlignment="1">
      <alignment vertical="center"/>
    </xf>
    <xf numFmtId="38" fontId="17" fillId="0" borderId="1" xfId="3" applyFont="1" applyBorder="1" applyAlignment="1">
      <alignment vertical="center"/>
    </xf>
    <xf numFmtId="3" fontId="17" fillId="0" borderId="1" xfId="0" applyNumberFormat="1" applyFont="1" applyBorder="1" applyAlignment="1">
      <alignment vertical="center"/>
    </xf>
    <xf numFmtId="3" fontId="7" fillId="0" borderId="1" xfId="0" applyNumberFormat="1" applyFont="1" applyBorder="1" applyAlignment="1">
      <alignment vertical="center"/>
    </xf>
    <xf numFmtId="0" fontId="12" fillId="0" borderId="1" xfId="0" applyFont="1" applyBorder="1" applyAlignment="1">
      <alignment horizontal="left" vertical="center"/>
    </xf>
    <xf numFmtId="0" fontId="11" fillId="0" borderId="0" xfId="0" applyFont="1"/>
    <xf numFmtId="3" fontId="7" fillId="0" borderId="1" xfId="0" applyNumberFormat="1" applyFont="1" applyBorder="1" applyAlignment="1"/>
    <xf numFmtId="0" fontId="7" fillId="0" borderId="1" xfId="0" applyFont="1" applyBorder="1" applyAlignment="1"/>
    <xf numFmtId="0" fontId="11" fillId="0" borderId="3" xfId="0" applyFont="1" applyBorder="1" applyAlignment="1"/>
    <xf numFmtId="0" fontId="11" fillId="0" borderId="0" xfId="0" applyFont="1" applyBorder="1" applyAlignment="1">
      <alignment horizontal="center" vertical="center" wrapText="1"/>
    </xf>
    <xf numFmtId="38" fontId="11" fillId="0" borderId="0" xfId="3" applyFont="1" applyBorder="1" applyAlignment="1">
      <alignment horizontal="right" vertical="center"/>
    </xf>
    <xf numFmtId="40" fontId="11" fillId="0" borderId="0" xfId="3" applyNumberFormat="1" applyFont="1" applyBorder="1" applyAlignment="1">
      <alignment horizontal="right" vertical="center"/>
    </xf>
    <xf numFmtId="0" fontId="11" fillId="0" borderId="0" xfId="0" applyFont="1" applyFill="1" applyAlignment="1">
      <alignment vertical="center"/>
    </xf>
    <xf numFmtId="0" fontId="9" fillId="0" borderId="0" xfId="0" applyFont="1" applyBorder="1" applyAlignment="1">
      <alignment vertical="center"/>
    </xf>
    <xf numFmtId="38" fontId="11" fillId="0" borderId="0" xfId="3"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shrinkToFit="1"/>
    </xf>
    <xf numFmtId="0" fontId="12" fillId="0" borderId="0" xfId="0" applyFont="1" applyBorder="1" applyAlignment="1">
      <alignment horizontal="center" vertical="center"/>
    </xf>
    <xf numFmtId="0" fontId="7" fillId="0" borderId="14" xfId="0" applyFont="1" applyBorder="1" applyAlignment="1">
      <alignment vertical="center"/>
    </xf>
    <xf numFmtId="180" fontId="7" fillId="0" borderId="0" xfId="3" applyNumberFormat="1" applyFont="1" applyBorder="1" applyAlignment="1">
      <alignment horizontal="right" vertical="center"/>
    </xf>
    <xf numFmtId="0" fontId="7" fillId="0" borderId="0" xfId="0" applyFont="1" applyBorder="1" applyAlignment="1">
      <alignment horizontal="center"/>
    </xf>
    <xf numFmtId="0" fontId="17" fillId="0" borderId="0" xfId="0" applyFont="1" applyBorder="1" applyAlignment="1">
      <alignment horizontal="center" vertical="center"/>
    </xf>
    <xf numFmtId="0" fontId="9" fillId="0" borderId="12" xfId="0" applyFont="1" applyBorder="1" applyAlignment="1">
      <alignment vertical="center"/>
    </xf>
    <xf numFmtId="0" fontId="18" fillId="0" borderId="0" xfId="0" applyFont="1" applyBorder="1" applyAlignment="1">
      <alignment vertical="center"/>
    </xf>
    <xf numFmtId="0" fontId="24" fillId="0" borderId="8" xfId="0" applyFont="1" applyBorder="1" applyAlignment="1">
      <alignment horizontal="center" vertical="center"/>
    </xf>
    <xf numFmtId="0" fontId="9" fillId="0" borderId="8" xfId="0" applyFont="1" applyBorder="1" applyAlignment="1">
      <alignment vertical="center"/>
    </xf>
    <xf numFmtId="0" fontId="24" fillId="0" borderId="12" xfId="0" applyFont="1" applyBorder="1" applyAlignment="1">
      <alignment horizontal="left" vertical="center"/>
    </xf>
    <xf numFmtId="0" fontId="9" fillId="0" borderId="12" xfId="0" applyFont="1" applyBorder="1" applyAlignment="1">
      <alignment horizontal="left" vertical="center"/>
    </xf>
    <xf numFmtId="0" fontId="8" fillId="0" borderId="0" xfId="0" applyFont="1" applyFill="1" applyAlignment="1">
      <alignment vertical="center"/>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38" fontId="7" fillId="0" borderId="0" xfId="3" applyFont="1" applyFill="1" applyBorder="1" applyAlignment="1">
      <alignment vertical="center"/>
    </xf>
    <xf numFmtId="0" fontId="9" fillId="0" borderId="0" xfId="0" applyFont="1" applyBorder="1" applyAlignment="1">
      <alignment horizontal="center" vertical="center" wrapText="1"/>
    </xf>
    <xf numFmtId="179" fontId="7" fillId="0" borderId="0" xfId="0" applyNumberFormat="1" applyFont="1" applyBorder="1" applyAlignment="1">
      <alignment horizontal="right" vertical="center"/>
    </xf>
    <xf numFmtId="0" fontId="7" fillId="0" borderId="3" xfId="0" applyFont="1" applyBorder="1" applyAlignment="1">
      <alignment vertical="center"/>
    </xf>
    <xf numFmtId="0" fontId="7" fillId="0" borderId="10" xfId="0" applyFont="1" applyBorder="1" applyAlignment="1">
      <alignment vertical="center"/>
    </xf>
    <xf numFmtId="0" fontId="11" fillId="0" borderId="2" xfId="0" applyFont="1" applyBorder="1" applyAlignment="1">
      <alignment vertical="center"/>
    </xf>
    <xf numFmtId="0" fontId="11" fillId="0" borderId="20" xfId="0" applyFont="1" applyBorder="1" applyAlignment="1">
      <alignment vertical="center"/>
    </xf>
    <xf numFmtId="0" fontId="11" fillId="0" borderId="3" xfId="0" applyFont="1" applyBorder="1" applyAlignment="1">
      <alignment vertical="center"/>
    </xf>
    <xf numFmtId="183" fontId="11" fillId="0" borderId="3" xfId="0" applyNumberFormat="1"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0" fontId="11" fillId="0" borderId="6" xfId="0" applyFont="1" applyBorder="1" applyAlignment="1">
      <alignment vertical="center"/>
    </xf>
    <xf numFmtId="183" fontId="11" fillId="0" borderId="20" xfId="0" applyNumberFormat="1" applyFont="1" applyBorder="1" applyAlignment="1">
      <alignment vertical="center"/>
    </xf>
    <xf numFmtId="183" fontId="11" fillId="0" borderId="0" xfId="0" applyNumberFormat="1" applyFont="1" applyBorder="1" applyAlignment="1">
      <alignment vertical="center"/>
    </xf>
    <xf numFmtId="0" fontId="11" fillId="0" borderId="4" xfId="0" applyFont="1" applyBorder="1" applyAlignment="1">
      <alignment vertical="center"/>
    </xf>
    <xf numFmtId="183" fontId="11" fillId="0" borderId="12" xfId="0" applyNumberFormat="1" applyFont="1" applyBorder="1" applyAlignment="1">
      <alignment vertical="center"/>
    </xf>
    <xf numFmtId="183" fontId="11" fillId="0" borderId="14" xfId="0" applyNumberFormat="1" applyFont="1" applyBorder="1" applyAlignment="1">
      <alignment vertical="center"/>
    </xf>
    <xf numFmtId="0" fontId="11" fillId="0" borderId="13" xfId="0" applyFont="1" applyBorder="1" applyAlignment="1">
      <alignment vertical="center"/>
    </xf>
    <xf numFmtId="0" fontId="11" fillId="0" borderId="4" xfId="0" applyFont="1" applyBorder="1" applyAlignment="1">
      <alignment horizontal="right" vertical="center"/>
    </xf>
    <xf numFmtId="0" fontId="11" fillId="0" borderId="11" xfId="0" applyFont="1" applyBorder="1" applyAlignment="1">
      <alignment horizontal="right" vertical="center"/>
    </xf>
    <xf numFmtId="0" fontId="11" fillId="0" borderId="11" xfId="0" applyFont="1" applyBorder="1" applyAlignment="1">
      <alignment vertical="center"/>
    </xf>
    <xf numFmtId="0" fontId="11" fillId="0" borderId="13" xfId="0" applyFont="1" applyBorder="1" applyAlignment="1">
      <alignment horizontal="right" vertical="center"/>
    </xf>
    <xf numFmtId="0" fontId="11" fillId="0" borderId="20" xfId="0" applyFont="1" applyBorder="1" applyAlignment="1">
      <alignment horizontal="righ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2" xfId="0" applyFont="1" applyBorder="1" applyAlignment="1">
      <alignment vertical="center" wrapText="1"/>
    </xf>
    <xf numFmtId="0" fontId="11" fillId="0" borderId="0" xfId="0" applyFont="1" applyBorder="1" applyAlignment="1">
      <alignment vertical="center" wrapText="1"/>
    </xf>
    <xf numFmtId="0" fontId="7" fillId="0" borderId="1" xfId="0" applyFont="1" applyBorder="1" applyAlignment="1">
      <alignment horizontal="center" vertical="center" shrinkToFit="1"/>
    </xf>
    <xf numFmtId="38" fontId="11" fillId="0" borderId="0" xfId="3" applyFont="1" applyAlignment="1">
      <alignment vertical="center"/>
    </xf>
    <xf numFmtId="38" fontId="11" fillId="0" borderId="0" xfId="3" applyFont="1" applyFill="1" applyAlignment="1">
      <alignment vertical="center"/>
    </xf>
    <xf numFmtId="0" fontId="11" fillId="0" borderId="0" xfId="0" applyFont="1" applyFill="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1" xfId="0" applyFont="1" applyBorder="1" applyAlignment="1">
      <alignment vertical="center"/>
    </xf>
    <xf numFmtId="0" fontId="12" fillId="0" borderId="0" xfId="0" applyFont="1" applyBorder="1" applyAlignment="1">
      <alignment vertical="center"/>
    </xf>
    <xf numFmtId="0" fontId="9" fillId="0" borderId="0" xfId="0" applyFont="1" applyFill="1" applyBorder="1" applyAlignment="1">
      <alignment vertical="center"/>
    </xf>
    <xf numFmtId="0" fontId="9" fillId="0" borderId="0" xfId="0" applyFont="1" applyBorder="1" applyAlignment="1">
      <alignment horizontal="right" vertical="center"/>
    </xf>
    <xf numFmtId="0" fontId="11" fillId="0" borderId="9" xfId="0" applyFont="1" applyBorder="1" applyAlignment="1">
      <alignment vertical="center"/>
    </xf>
    <xf numFmtId="0" fontId="11" fillId="0" borderId="0" xfId="0" applyFont="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11" fillId="0" borderId="6" xfId="0" applyFont="1" applyBorder="1" applyAlignment="1">
      <alignment horizontal="center" vertical="center"/>
    </xf>
    <xf numFmtId="0" fontId="11" fillId="0" borderId="10" xfId="0" applyFont="1" applyBorder="1" applyAlignment="1">
      <alignment vertical="center"/>
    </xf>
    <xf numFmtId="0" fontId="11" fillId="0" borderId="12" xfId="0" applyFont="1" applyBorder="1" applyAlignment="1">
      <alignment horizontal="left" vertical="center"/>
    </xf>
    <xf numFmtId="0" fontId="21" fillId="0" borderId="0" xfId="0" applyFont="1" applyAlignment="1">
      <alignment vertical="center"/>
    </xf>
    <xf numFmtId="0" fontId="7" fillId="0" borderId="20" xfId="0" applyFont="1" applyBorder="1" applyAlignment="1">
      <alignment vertical="center"/>
    </xf>
    <xf numFmtId="0" fontId="11" fillId="0" borderId="25" xfId="0" applyFont="1" applyBorder="1" applyAlignment="1">
      <alignment vertical="center"/>
    </xf>
    <xf numFmtId="38" fontId="11" fillId="0" borderId="26" xfId="3" applyFont="1" applyBorder="1" applyAlignment="1">
      <alignment vertical="center"/>
    </xf>
    <xf numFmtId="38" fontId="11" fillId="0" borderId="27" xfId="3" applyFont="1" applyBorder="1" applyAlignment="1">
      <alignment vertical="center"/>
    </xf>
    <xf numFmtId="38" fontId="11" fillId="0" borderId="28" xfId="3" applyFont="1" applyBorder="1" applyAlignment="1">
      <alignment vertical="center"/>
    </xf>
    <xf numFmtId="38" fontId="11" fillId="0" borderId="29" xfId="3" applyFont="1" applyBorder="1" applyAlignment="1">
      <alignment vertical="center"/>
    </xf>
    <xf numFmtId="197" fontId="11" fillId="0" borderId="30" xfId="3" applyNumberFormat="1" applyFont="1" applyBorder="1" applyAlignment="1">
      <alignment vertical="center"/>
    </xf>
    <xf numFmtId="0" fontId="11" fillId="0" borderId="31" xfId="0" applyFont="1" applyBorder="1" applyAlignment="1">
      <alignment vertical="center"/>
    </xf>
    <xf numFmtId="38" fontId="11" fillId="0" borderId="32" xfId="3" applyFont="1" applyBorder="1" applyAlignment="1">
      <alignment vertical="center"/>
    </xf>
    <xf numFmtId="38" fontId="11" fillId="0" borderId="0" xfId="0" applyNumberFormat="1" applyFont="1" applyAlignment="1">
      <alignment vertical="center"/>
    </xf>
    <xf numFmtId="0" fontId="25" fillId="0" borderId="0" xfId="0" applyFont="1" applyAlignment="1">
      <alignment horizontal="left" vertical="center"/>
    </xf>
    <xf numFmtId="0" fontId="26" fillId="0" borderId="0" xfId="0" applyFont="1" applyAlignment="1">
      <alignment vertical="center"/>
    </xf>
    <xf numFmtId="41" fontId="26" fillId="0" borderId="0" xfId="0" applyNumberFormat="1" applyFont="1" applyAlignment="1">
      <alignment vertical="center"/>
    </xf>
    <xf numFmtId="41" fontId="26" fillId="0" borderId="0" xfId="0" applyNumberFormat="1"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left" vertical="center"/>
    </xf>
    <xf numFmtId="0" fontId="25" fillId="0" borderId="0" xfId="0" applyFont="1" applyAlignment="1">
      <alignment vertical="center"/>
    </xf>
    <xf numFmtId="0" fontId="10" fillId="0" borderId="0" xfId="0" applyFont="1" applyAlignment="1">
      <alignment horizontal="right" vertical="center"/>
    </xf>
    <xf numFmtId="0" fontId="10" fillId="0" borderId="0" xfId="0" applyFont="1" applyBorder="1" applyAlignment="1">
      <alignment horizontal="right"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8" fillId="0" borderId="0" xfId="0" applyFont="1" applyBorder="1" applyAlignment="1">
      <alignment vertical="center"/>
    </xf>
    <xf numFmtId="38" fontId="9" fillId="0" borderId="0" xfId="3" applyFont="1" applyBorder="1" applyAlignment="1">
      <alignment horizontal="right" vertical="center"/>
    </xf>
    <xf numFmtId="176" fontId="9" fillId="0" borderId="0" xfId="3" applyNumberFormat="1" applyFont="1" applyBorder="1" applyAlignment="1">
      <alignment horizontal="right" vertical="center"/>
    </xf>
    <xf numFmtId="176" fontId="11" fillId="0" borderId="1" xfId="3" applyNumberFormat="1" applyFont="1" applyBorder="1" applyAlignment="1">
      <alignment horizontal="center" vertical="center" wrapText="1"/>
    </xf>
    <xf numFmtId="192" fontId="9" fillId="0" borderId="0" xfId="0" applyNumberFormat="1" applyFont="1" applyBorder="1" applyAlignment="1">
      <alignment horizontal="right" vertical="center"/>
    </xf>
    <xf numFmtId="38" fontId="9" fillId="0" borderId="0" xfId="3" applyFont="1" applyFill="1" applyBorder="1" applyAlignment="1">
      <alignment horizontal="right" vertical="center"/>
    </xf>
    <xf numFmtId="192" fontId="9" fillId="0" borderId="0" xfId="3" applyNumberFormat="1" applyFont="1" applyBorder="1" applyAlignment="1">
      <alignment horizontal="right" vertical="center"/>
    </xf>
    <xf numFmtId="176" fontId="11" fillId="0" borderId="0" xfId="3" applyNumberFormat="1" applyFont="1" applyBorder="1" applyAlignment="1">
      <alignment horizontal="center" vertical="center"/>
    </xf>
    <xf numFmtId="0" fontId="11" fillId="0" borderId="0" xfId="0" applyFont="1" applyBorder="1"/>
    <xf numFmtId="0" fontId="11" fillId="0" borderId="20" xfId="0" applyFont="1" applyBorder="1" applyAlignment="1">
      <alignment horizontal="left" vertical="center"/>
    </xf>
    <xf numFmtId="0" fontId="11" fillId="0" borderId="10" xfId="0" applyFont="1" applyBorder="1" applyAlignment="1">
      <alignment horizontal="left" vertical="center"/>
    </xf>
    <xf numFmtId="176" fontId="11" fillId="0" borderId="0" xfId="3" applyNumberFormat="1" applyFont="1" applyBorder="1" applyAlignment="1">
      <alignment horizontal="right" vertical="center"/>
    </xf>
    <xf numFmtId="0" fontId="11" fillId="0" borderId="0" xfId="0" applyFont="1" applyBorder="1" applyAlignment="1"/>
    <xf numFmtId="38" fontId="30" fillId="0" borderId="0" xfId="3" applyFont="1" applyBorder="1" applyAlignment="1">
      <alignment horizontal="right" vertical="center"/>
    </xf>
    <xf numFmtId="0" fontId="7" fillId="0" borderId="3" xfId="0" applyFont="1" applyBorder="1"/>
    <xf numFmtId="0" fontId="7" fillId="0" borderId="14" xfId="0" applyFont="1" applyBorder="1"/>
    <xf numFmtId="0" fontId="11" fillId="0" borderId="0" xfId="0" applyFont="1" applyAlignment="1"/>
    <xf numFmtId="58" fontId="11" fillId="0" borderId="0" xfId="0" applyNumberFormat="1" applyFont="1" applyBorder="1" applyAlignment="1">
      <alignment horizontal="left" vertical="center"/>
    </xf>
    <xf numFmtId="58" fontId="11" fillId="0" borderId="0" xfId="0" applyNumberFormat="1" applyFont="1" applyBorder="1" applyAlignment="1">
      <alignment horizontal="center" vertical="center"/>
    </xf>
    <xf numFmtId="9" fontId="11" fillId="0" borderId="0" xfId="1" applyFont="1" applyBorder="1" applyAlignment="1">
      <alignment horizontal="center" vertical="center"/>
    </xf>
    <xf numFmtId="9" fontId="11" fillId="0" borderId="0" xfId="1" applyFont="1" applyAlignment="1">
      <alignment vertical="center"/>
    </xf>
    <xf numFmtId="0" fontId="7" fillId="0" borderId="0" xfId="0" applyFont="1" applyAlignment="1">
      <alignment horizontal="center"/>
    </xf>
    <xf numFmtId="0" fontId="7" fillId="0" borderId="0" xfId="0" applyFont="1" applyBorder="1"/>
    <xf numFmtId="0" fontId="7" fillId="0" borderId="1" xfId="0" applyFont="1" applyBorder="1" applyAlignment="1">
      <alignment horizontal="center" shrinkToFit="1"/>
    </xf>
    <xf numFmtId="0" fontId="7" fillId="0" borderId="0" xfId="0" applyFont="1" applyBorder="1" applyAlignment="1">
      <alignment horizontal="center" shrinkToFit="1"/>
    </xf>
    <xf numFmtId="58" fontId="7" fillId="0" borderId="0" xfId="0" applyNumberFormat="1" applyFont="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9" xfId="0" applyFont="1" applyBorder="1" applyAlignment="1">
      <alignment horizontal="left" shrinkToFit="1"/>
    </xf>
    <xf numFmtId="0" fontId="7" fillId="0" borderId="9" xfId="0" applyFont="1" applyBorder="1" applyAlignment="1">
      <alignment horizontal="left"/>
    </xf>
    <xf numFmtId="0" fontId="7" fillId="0" borderId="0" xfId="0" applyFont="1" applyBorder="1" applyAlignment="1">
      <alignment horizontal="left"/>
    </xf>
    <xf numFmtId="58" fontId="7" fillId="0" borderId="9" xfId="0" applyNumberFormat="1" applyFont="1" applyBorder="1" applyAlignment="1">
      <alignment horizontal="left" shrinkToFit="1"/>
    </xf>
    <xf numFmtId="0" fontId="7" fillId="0" borderId="0" xfId="0" applyFont="1" applyBorder="1" applyAlignment="1">
      <alignment shrinkToFit="1"/>
    </xf>
    <xf numFmtId="0" fontId="7" fillId="0" borderId="36" xfId="0" applyFont="1" applyBorder="1" applyAlignment="1">
      <alignment horizontal="left" shrinkToFit="1"/>
    </xf>
    <xf numFmtId="0" fontId="7" fillId="0" borderId="36" xfId="0" applyFont="1" applyBorder="1" applyAlignment="1">
      <alignment horizontal="left"/>
    </xf>
    <xf numFmtId="0" fontId="7" fillId="0" borderId="37" xfId="0" applyFont="1" applyBorder="1" applyAlignment="1">
      <alignment horizontal="left" shrinkToFit="1"/>
    </xf>
    <xf numFmtId="0" fontId="7" fillId="0" borderId="37" xfId="0" applyFont="1" applyBorder="1" applyAlignment="1">
      <alignment horizontal="left"/>
    </xf>
    <xf numFmtId="0" fontId="7" fillId="0" borderId="0" xfId="0" applyFont="1" applyBorder="1" applyAlignment="1">
      <alignment horizontal="left" shrinkToFit="1"/>
    </xf>
    <xf numFmtId="0" fontId="7" fillId="0" borderId="0" xfId="0" applyFont="1" applyAlignment="1">
      <alignment horizontal="left"/>
    </xf>
    <xf numFmtId="0" fontId="7" fillId="0" borderId="0" xfId="0" applyFont="1" applyFill="1" applyBorder="1"/>
    <xf numFmtId="58" fontId="7" fillId="0" borderId="0" xfId="0" applyNumberFormat="1" applyFont="1" applyBorder="1" applyAlignment="1">
      <alignment horizontal="center" shrinkToFit="1"/>
    </xf>
    <xf numFmtId="0" fontId="7" fillId="0" borderId="9" xfId="0" applyFont="1" applyBorder="1" applyAlignment="1"/>
    <xf numFmtId="0" fontId="7" fillId="0" borderId="37" xfId="0" applyFont="1" applyBorder="1" applyAlignment="1"/>
    <xf numFmtId="0" fontId="7" fillId="0" borderId="38" xfId="0" applyFont="1" applyBorder="1" applyAlignment="1">
      <alignment horizontal="left" shrinkToFit="1"/>
    </xf>
    <xf numFmtId="0" fontId="7" fillId="0" borderId="38" xfId="0" applyFont="1" applyBorder="1" applyAlignment="1">
      <alignment horizontal="left"/>
    </xf>
    <xf numFmtId="0" fontId="7" fillId="0" borderId="7" xfId="0" applyFont="1" applyBorder="1" applyAlignment="1">
      <alignment horizontal="left" shrinkToFit="1"/>
    </xf>
    <xf numFmtId="0" fontId="7" fillId="0" borderId="7" xfId="0" applyFont="1" applyBorder="1" applyAlignment="1">
      <alignment horizontal="left"/>
    </xf>
    <xf numFmtId="0" fontId="7" fillId="0" borderId="0" xfId="0" applyFont="1" applyFill="1" applyBorder="1" applyAlignment="1">
      <alignment shrinkToFit="1"/>
    </xf>
    <xf numFmtId="0" fontId="7" fillId="0" borderId="5" xfId="0" applyFont="1" applyBorder="1" applyAlignment="1">
      <alignment horizontal="left" shrinkToFit="1"/>
    </xf>
    <xf numFmtId="0" fontId="7" fillId="0" borderId="5" xfId="0" applyFont="1" applyFill="1" applyBorder="1" applyAlignment="1">
      <alignment horizontal="left"/>
    </xf>
    <xf numFmtId="0" fontId="7" fillId="0" borderId="3" xfId="0" applyFont="1" applyBorder="1" applyAlignment="1">
      <alignment horizontal="left" shrinkToFit="1"/>
    </xf>
    <xf numFmtId="58" fontId="7" fillId="0" borderId="3" xfId="0" applyNumberFormat="1" applyFont="1" applyBorder="1" applyAlignment="1">
      <alignment horizontal="left"/>
    </xf>
    <xf numFmtId="0" fontId="7" fillId="0" borderId="3" xfId="0" applyFont="1" applyFill="1" applyBorder="1" applyAlignment="1">
      <alignment horizontal="left"/>
    </xf>
    <xf numFmtId="58" fontId="7" fillId="0" borderId="14" xfId="0" applyNumberFormat="1" applyFont="1" applyBorder="1" applyAlignment="1">
      <alignment horizontal="left"/>
    </xf>
    <xf numFmtId="0" fontId="7" fillId="0" borderId="14" xfId="0" applyFont="1" applyFill="1" applyBorder="1" applyAlignment="1">
      <alignment horizontal="left"/>
    </xf>
    <xf numFmtId="0" fontId="7" fillId="0" borderId="9" xfId="0" applyFont="1" applyBorder="1" applyAlignment="1">
      <alignment shrinkToFit="1"/>
    </xf>
    <xf numFmtId="0" fontId="7" fillId="0" borderId="6" xfId="0" applyFont="1" applyBorder="1" applyAlignment="1">
      <alignment horizontal="left"/>
    </xf>
    <xf numFmtId="0" fontId="7" fillId="0" borderId="38" xfId="0" applyFont="1" applyBorder="1" applyAlignment="1">
      <alignment shrinkToFit="1"/>
    </xf>
    <xf numFmtId="0" fontId="7" fillId="0" borderId="39" xfId="0" applyFont="1" applyBorder="1" applyAlignment="1">
      <alignment horizontal="left"/>
    </xf>
    <xf numFmtId="0" fontId="7" fillId="0" borderId="39" xfId="0" applyFont="1" applyBorder="1" applyAlignment="1">
      <alignment horizontal="left" shrinkToFit="1"/>
    </xf>
    <xf numFmtId="0" fontId="7" fillId="0" borderId="11" xfId="0" applyFont="1" applyBorder="1"/>
    <xf numFmtId="0" fontId="7" fillId="0" borderId="40" xfId="0" applyFont="1" applyBorder="1" applyAlignment="1">
      <alignment horizontal="left" shrinkToFit="1"/>
    </xf>
    <xf numFmtId="0" fontId="7" fillId="0" borderId="40" xfId="0" applyFont="1" applyBorder="1" applyAlignment="1">
      <alignment shrinkToFit="1"/>
    </xf>
    <xf numFmtId="0" fontId="7" fillId="0" borderId="40" xfId="0" applyFont="1" applyBorder="1" applyAlignment="1">
      <alignment horizontal="left"/>
    </xf>
    <xf numFmtId="58" fontId="7" fillId="0" borderId="5" xfId="0" applyNumberFormat="1" applyFont="1" applyBorder="1" applyAlignment="1">
      <alignment horizontal="left" shrinkToFit="1"/>
    </xf>
    <xf numFmtId="0" fontId="7" fillId="0" borderId="5" xfId="0" applyFont="1" applyBorder="1" applyAlignment="1">
      <alignment horizontal="left"/>
    </xf>
    <xf numFmtId="0" fontId="7" fillId="0" borderId="5" xfId="0" applyFont="1" applyBorder="1" applyAlignment="1">
      <alignment horizontal="left" wrapText="1"/>
    </xf>
    <xf numFmtId="0" fontId="7" fillId="0" borderId="9" xfId="0" applyFont="1" applyBorder="1" applyAlignment="1">
      <alignment horizontal="left" wrapText="1"/>
    </xf>
    <xf numFmtId="58" fontId="7" fillId="0" borderId="36" xfId="0" applyNumberFormat="1" applyFont="1" applyBorder="1" applyAlignment="1">
      <alignment horizontal="left" shrinkToFit="1"/>
    </xf>
    <xf numFmtId="0" fontId="7" fillId="0" borderId="36" xfId="0" applyFont="1" applyBorder="1" applyAlignment="1">
      <alignment horizontal="left" wrapText="1" shrinkToFit="1"/>
    </xf>
    <xf numFmtId="0" fontId="7" fillId="0" borderId="38" xfId="0" applyFont="1" applyFill="1" applyBorder="1" applyAlignment="1">
      <alignment horizontal="left" shrinkToFit="1"/>
    </xf>
    <xf numFmtId="0" fontId="7" fillId="0" borderId="38" xfId="0" applyFont="1" applyFill="1" applyBorder="1" applyAlignment="1">
      <alignment horizontal="left"/>
    </xf>
    <xf numFmtId="0" fontId="7" fillId="0" borderId="0" xfId="0" applyFont="1" applyAlignment="1">
      <alignment shrinkToFit="1"/>
    </xf>
    <xf numFmtId="0" fontId="7" fillId="0" borderId="5" xfId="0" applyFont="1" applyBorder="1" applyAlignment="1"/>
    <xf numFmtId="0" fontId="7" fillId="0" borderId="40" xfId="0" applyFont="1" applyFill="1" applyBorder="1" applyAlignment="1">
      <alignment horizontal="left" shrinkToFit="1"/>
    </xf>
    <xf numFmtId="0" fontId="7" fillId="0" borderId="0" xfId="0" applyFont="1" applyFill="1" applyBorder="1" applyAlignment="1">
      <alignment horizontal="left" shrinkToFit="1"/>
    </xf>
    <xf numFmtId="0" fontId="7" fillId="0" borderId="1" xfId="0" applyFont="1" applyBorder="1" applyAlignment="1">
      <alignment horizontal="left"/>
    </xf>
    <xf numFmtId="49" fontId="7" fillId="0" borderId="0" xfId="0" applyNumberFormat="1" applyFont="1" applyBorder="1"/>
    <xf numFmtId="58" fontId="7" fillId="0" borderId="36" xfId="0" applyNumberFormat="1" applyFont="1" applyBorder="1" applyAlignment="1">
      <alignment horizontal="left"/>
    </xf>
    <xf numFmtId="58" fontId="7" fillId="0" borderId="9" xfId="0" applyNumberFormat="1" applyFont="1" applyBorder="1" applyAlignment="1">
      <alignment horizontal="left"/>
    </xf>
    <xf numFmtId="0" fontId="7" fillId="0" borderId="41" xfId="0" applyFont="1" applyBorder="1" applyAlignment="1">
      <alignment horizontal="left"/>
    </xf>
    <xf numFmtId="0" fontId="11" fillId="0" borderId="41" xfId="0" applyFont="1" applyBorder="1" applyAlignment="1">
      <alignment horizontal="left"/>
    </xf>
    <xf numFmtId="0" fontId="7" fillId="0" borderId="41" xfId="0" applyFont="1" applyBorder="1" applyAlignment="1">
      <alignment horizontal="left" shrinkToFit="1"/>
    </xf>
    <xf numFmtId="0" fontId="11" fillId="0" borderId="38" xfId="0" applyFont="1" applyBorder="1" applyAlignment="1">
      <alignment horizontal="left"/>
    </xf>
    <xf numFmtId="0" fontId="11" fillId="0" borderId="40" xfId="0" applyFont="1" applyBorder="1" applyAlignment="1">
      <alignment horizontal="left" shrinkToFit="1"/>
    </xf>
    <xf numFmtId="0" fontId="7" fillId="0" borderId="1" xfId="0" applyFont="1" applyBorder="1" applyAlignment="1">
      <alignment horizontal="left" shrinkToFit="1"/>
    </xf>
    <xf numFmtId="58" fontId="7" fillId="0" borderId="37" xfId="0" applyNumberFormat="1" applyFont="1" applyBorder="1" applyAlignment="1">
      <alignment horizontal="left"/>
    </xf>
    <xf numFmtId="0" fontId="7" fillId="0" borderId="1" xfId="0" applyFont="1" applyFill="1" applyBorder="1" applyAlignment="1">
      <alignment horizontal="left" shrinkToFit="1"/>
    </xf>
    <xf numFmtId="0" fontId="12" fillId="0" borderId="1" xfId="0" applyFont="1" applyBorder="1" applyAlignment="1">
      <alignment horizontal="left" wrapText="1" shrinkToFit="1"/>
    </xf>
    <xf numFmtId="0" fontId="7" fillId="0" borderId="0" xfId="0" applyFont="1" applyBorder="1" applyAlignment="1">
      <alignment horizontal="left" wrapText="1" shrinkToFit="1"/>
    </xf>
    <xf numFmtId="0" fontId="29" fillId="0" borderId="0" xfId="0" applyFont="1" applyBorder="1" applyAlignment="1">
      <alignment horizontal="left" wrapText="1" shrinkToFit="1"/>
    </xf>
    <xf numFmtId="58" fontId="7" fillId="0" borderId="18" xfId="0" applyNumberFormat="1" applyFont="1" applyBorder="1" applyAlignment="1">
      <alignment horizontal="left" shrinkToFit="1"/>
    </xf>
    <xf numFmtId="58" fontId="7" fillId="0" borderId="38" xfId="0" applyNumberFormat="1" applyFont="1" applyBorder="1" applyAlignment="1">
      <alignment horizontal="left" shrinkToFit="1"/>
    </xf>
    <xf numFmtId="191" fontId="7" fillId="0" borderId="38" xfId="0" applyNumberFormat="1" applyFont="1" applyBorder="1" applyAlignment="1">
      <alignment horizontal="left"/>
    </xf>
    <xf numFmtId="0" fontId="7" fillId="0" borderId="9" xfId="0" applyFont="1" applyFill="1" applyBorder="1" applyAlignment="1">
      <alignment horizontal="left"/>
    </xf>
    <xf numFmtId="58" fontId="7" fillId="0" borderId="41" xfId="0" applyNumberFormat="1" applyFont="1" applyBorder="1" applyAlignment="1">
      <alignment horizontal="left" shrinkToFit="1"/>
    </xf>
    <xf numFmtId="191" fontId="7" fillId="0" borderId="41" xfId="0" applyNumberFormat="1" applyFont="1" applyBorder="1" applyAlignment="1">
      <alignment horizontal="left" shrinkToFit="1"/>
    </xf>
    <xf numFmtId="191" fontId="7" fillId="0" borderId="38" xfId="0" applyNumberFormat="1" applyFont="1" applyBorder="1" applyAlignment="1">
      <alignment horizontal="left" shrinkToFit="1"/>
    </xf>
    <xf numFmtId="0" fontId="7" fillId="0" borderId="41" xfId="0" applyFont="1" applyFill="1" applyBorder="1" applyAlignment="1">
      <alignment horizontal="left" shrinkToFit="1"/>
    </xf>
    <xf numFmtId="0" fontId="29" fillId="0" borderId="9" xfId="0" applyFont="1" applyFill="1" applyBorder="1" applyAlignment="1">
      <alignment horizontal="left" wrapText="1" shrinkToFit="1"/>
    </xf>
    <xf numFmtId="0" fontId="7" fillId="0" borderId="8" xfId="0" applyFont="1" applyFill="1" applyBorder="1" applyAlignment="1">
      <alignment horizontal="left" shrinkToFit="1"/>
    </xf>
    <xf numFmtId="0" fontId="7" fillId="0" borderId="7" xfId="0" applyFont="1" applyFill="1" applyBorder="1" applyAlignment="1">
      <alignment horizontal="left" shrinkToFit="1"/>
    </xf>
    <xf numFmtId="0" fontId="11" fillId="0" borderId="42"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xf>
    <xf numFmtId="0" fontId="11" fillId="0" borderId="16" xfId="0" applyFont="1" applyBorder="1" applyAlignment="1">
      <alignment horizontal="center"/>
    </xf>
    <xf numFmtId="0" fontId="11" fillId="0" borderId="42" xfId="0" applyFont="1" applyBorder="1" applyAlignment="1">
      <alignment horizontal="center" vertical="center"/>
    </xf>
    <xf numFmtId="0" fontId="11" fillId="0" borderId="16" xfId="0" applyFont="1" applyBorder="1" applyAlignment="1">
      <alignment horizontal="center" vertical="center"/>
    </xf>
    <xf numFmtId="179" fontId="9" fillId="0" borderId="0" xfId="0" applyNumberFormat="1" applyFont="1" applyBorder="1" applyAlignment="1">
      <alignment vertical="center"/>
    </xf>
    <xf numFmtId="178" fontId="11" fillId="0" borderId="0" xfId="3" applyNumberFormat="1" applyFont="1" applyBorder="1" applyAlignment="1">
      <alignment horizontal="right" vertical="center"/>
    </xf>
    <xf numFmtId="38" fontId="11" fillId="0" borderId="0" xfId="3" applyFont="1" applyBorder="1" applyAlignment="1">
      <alignment horizontal="right" vertical="center" wrapText="1"/>
    </xf>
    <xf numFmtId="38" fontId="12" fillId="0" borderId="0" xfId="3" applyFont="1" applyBorder="1" applyAlignment="1">
      <alignment horizontal="right" vertical="center"/>
    </xf>
    <xf numFmtId="0" fontId="12" fillId="0" borderId="0" xfId="0" applyFont="1" applyBorder="1" applyAlignment="1">
      <alignment horizontal="right" vertical="center"/>
    </xf>
    <xf numFmtId="0" fontId="20" fillId="0" borderId="0" xfId="0" applyFont="1" applyBorder="1" applyAlignment="1">
      <alignment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12" fillId="0" borderId="0" xfId="0" applyFont="1" applyBorder="1" applyAlignment="1">
      <alignment horizontal="left" vertical="center"/>
    </xf>
    <xf numFmtId="38" fontId="11" fillId="0" borderId="0" xfId="3" applyNumberFormat="1" applyFont="1" applyBorder="1" applyAlignment="1">
      <alignment horizontal="right" vertical="center"/>
    </xf>
    <xf numFmtId="0" fontId="11" fillId="0" borderId="0" xfId="0" applyFont="1" applyBorder="1" applyAlignment="1">
      <alignment horizontal="center" vertical="center" textRotation="255"/>
    </xf>
    <xf numFmtId="0" fontId="12"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11" fillId="0" borderId="0" xfId="0" applyFont="1" applyBorder="1" applyAlignment="1">
      <alignment horizontal="distributed" vertical="center"/>
    </xf>
    <xf numFmtId="0" fontId="11" fillId="0" borderId="0" xfId="0" applyFont="1" applyBorder="1" applyAlignment="1">
      <alignment horizontal="left" vertical="center" shrinkToFit="1"/>
    </xf>
    <xf numFmtId="188" fontId="7" fillId="0" borderId="0" xfId="0" applyNumberFormat="1" applyFont="1" applyProtection="1">
      <protection locked="0"/>
    </xf>
    <xf numFmtId="188" fontId="7" fillId="0" borderId="0" xfId="0" applyNumberFormat="1" applyFont="1" applyAlignment="1" applyProtection="1">
      <alignment horizontal="right"/>
      <protection locked="0"/>
    </xf>
    <xf numFmtId="0" fontId="7" fillId="0" borderId="0" xfId="0" applyFont="1" applyAlignment="1" applyProtection="1">
      <alignment wrapText="1"/>
      <protection locked="0"/>
    </xf>
    <xf numFmtId="183" fontId="7" fillId="0" borderId="1" xfId="0" applyNumberFormat="1" applyFont="1" applyBorder="1" applyAlignment="1" applyProtection="1">
      <alignment horizontal="right" vertical="center" wrapText="1"/>
    </xf>
    <xf numFmtId="188" fontId="7" fillId="0" borderId="1" xfId="0" applyNumberFormat="1" applyFont="1" applyBorder="1" applyAlignment="1" applyProtection="1">
      <alignment horizontal="right" vertical="center" wrapText="1"/>
      <protection locked="0"/>
    </xf>
    <xf numFmtId="0" fontId="7" fillId="0" borderId="0" xfId="0" applyFont="1" applyAlignment="1" applyProtection="1">
      <alignment horizontal="right"/>
      <protection locked="0"/>
    </xf>
    <xf numFmtId="0" fontId="20" fillId="0" borderId="0" xfId="0" applyFont="1"/>
    <xf numFmtId="183" fontId="7" fillId="0" borderId="20" xfId="0" applyNumberFormat="1" applyFont="1" applyBorder="1" applyAlignment="1" applyProtection="1">
      <alignment horizontal="right" vertical="center" wrapText="1"/>
    </xf>
    <xf numFmtId="0" fontId="7" fillId="0" borderId="1" xfId="0" applyFont="1" applyBorder="1" applyAlignment="1" applyProtection="1">
      <alignment vertical="center" shrinkToFit="1"/>
      <protection locked="0"/>
    </xf>
    <xf numFmtId="0" fontId="11" fillId="0" borderId="5" xfId="0" applyFont="1" applyBorder="1" applyAlignment="1" applyProtection="1">
      <alignment vertical="center" shrinkToFit="1"/>
      <protection locked="0"/>
    </xf>
    <xf numFmtId="0" fontId="8" fillId="0" borderId="0" xfId="0" applyFont="1"/>
    <xf numFmtId="0" fontId="8" fillId="0" borderId="0" xfId="0" applyFont="1" applyAlignment="1">
      <alignment horizontal="justify"/>
    </xf>
    <xf numFmtId="0" fontId="8" fillId="0" borderId="0" xfId="0" applyFont="1" applyAlignment="1">
      <alignment wrapText="1"/>
    </xf>
    <xf numFmtId="0" fontId="4" fillId="0" borderId="0" xfId="0" applyFont="1" applyBorder="1" applyAlignment="1">
      <alignment vertical="center"/>
    </xf>
    <xf numFmtId="0" fontId="33" fillId="0" borderId="1" xfId="0" applyFont="1" applyBorder="1" applyAlignment="1">
      <alignment vertical="center" textRotation="255" wrapText="1" shrinkToFit="1"/>
    </xf>
    <xf numFmtId="0" fontId="4" fillId="0" borderId="1" xfId="0" applyFont="1" applyBorder="1" applyAlignment="1">
      <alignment vertical="center"/>
    </xf>
    <xf numFmtId="0" fontId="4" fillId="0" borderId="0" xfId="0" applyFont="1" applyBorder="1"/>
    <xf numFmtId="0" fontId="7" fillId="0" borderId="0" xfId="2" applyFont="1" applyAlignment="1" applyProtection="1">
      <alignment vertical="center"/>
    </xf>
    <xf numFmtId="0" fontId="7" fillId="0" borderId="14" xfId="0" applyFont="1" applyBorder="1" applyAlignment="1">
      <alignment horizontal="center" shrinkToFit="1"/>
    </xf>
    <xf numFmtId="0" fontId="7" fillId="0" borderId="9"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7" fillId="0" borderId="38" xfId="0" applyFont="1" applyBorder="1" applyAlignment="1">
      <alignment horizontal="center"/>
    </xf>
    <xf numFmtId="0" fontId="7" fillId="0" borderId="7" xfId="0" applyFont="1" applyBorder="1" applyAlignment="1">
      <alignment horizontal="center"/>
    </xf>
    <xf numFmtId="0" fontId="7" fillId="0" borderId="5" xfId="0" applyFont="1" applyBorder="1" applyAlignment="1">
      <alignment horizontal="center"/>
    </xf>
    <xf numFmtId="0" fontId="9" fillId="0" borderId="1" xfId="0" applyFont="1" applyBorder="1" applyAlignment="1">
      <alignment vertical="center"/>
    </xf>
    <xf numFmtId="0" fontId="8" fillId="0" borderId="5" xfId="0" applyFont="1" applyBorder="1" applyAlignment="1">
      <alignment horizontal="center" vertical="center"/>
    </xf>
    <xf numFmtId="0" fontId="8" fillId="0" borderId="1" xfId="0" applyFont="1" applyBorder="1" applyAlignment="1">
      <alignment horizontal="right" vertical="center"/>
    </xf>
    <xf numFmtId="0" fontId="11" fillId="0" borderId="0" xfId="3" applyNumberFormat="1" applyFont="1" applyBorder="1" applyAlignment="1">
      <alignment horizontal="right" vertical="center"/>
    </xf>
    <xf numFmtId="0" fontId="7" fillId="0" borderId="4" xfId="0" applyFont="1" applyBorder="1" applyAlignment="1">
      <alignment vertical="center"/>
    </xf>
    <xf numFmtId="38" fontId="11" fillId="0" borderId="2" xfId="3" applyFont="1" applyBorder="1" applyAlignment="1">
      <alignment vertical="center"/>
    </xf>
    <xf numFmtId="0" fontId="35" fillId="5" borderId="0" xfId="0" applyFont="1" applyFill="1" applyBorder="1" applyAlignment="1">
      <alignment vertical="center"/>
    </xf>
    <xf numFmtId="0" fontId="15" fillId="5" borderId="0" xfId="0" applyFont="1" applyFill="1" applyAlignment="1">
      <alignment horizontal="left" vertical="center"/>
    </xf>
    <xf numFmtId="0" fontId="15" fillId="5" borderId="0" xfId="0" applyFont="1" applyFill="1" applyAlignment="1">
      <alignment vertical="center"/>
    </xf>
    <xf numFmtId="0" fontId="36" fillId="5" borderId="0" xfId="0" applyFont="1" applyFill="1" applyBorder="1" applyAlignment="1">
      <alignment vertical="center"/>
    </xf>
    <xf numFmtId="0" fontId="35" fillId="6" borderId="0" xfId="0" applyFont="1" applyFill="1" applyBorder="1" applyAlignment="1">
      <alignment vertical="center"/>
    </xf>
    <xf numFmtId="0" fontId="15" fillId="6" borderId="0" xfId="0" applyFont="1" applyFill="1" applyAlignment="1">
      <alignment vertical="center"/>
    </xf>
    <xf numFmtId="0" fontId="11" fillId="6" borderId="0" xfId="0" applyFont="1" applyFill="1" applyBorder="1" applyAlignment="1">
      <alignment vertical="center"/>
    </xf>
    <xf numFmtId="0" fontId="37" fillId="6" borderId="0" xfId="0" applyFont="1" applyFill="1" applyBorder="1" applyAlignment="1">
      <alignment vertical="center"/>
    </xf>
    <xf numFmtId="0" fontId="38" fillId="6" borderId="0" xfId="0" applyFont="1" applyFill="1" applyBorder="1" applyAlignment="1">
      <alignment vertical="center"/>
    </xf>
    <xf numFmtId="49" fontId="7" fillId="0" borderId="5" xfId="0" applyNumberFormat="1" applyFont="1" applyBorder="1" applyAlignment="1">
      <alignment horizontal="left"/>
    </xf>
    <xf numFmtId="49" fontId="7" fillId="0" borderId="36" xfId="0" applyNumberFormat="1" applyFont="1" applyBorder="1" applyAlignment="1">
      <alignment horizontal="left"/>
    </xf>
    <xf numFmtId="49" fontId="7" fillId="0" borderId="1" xfId="0" applyNumberFormat="1" applyFont="1" applyBorder="1" applyAlignment="1">
      <alignment horizontal="left"/>
    </xf>
    <xf numFmtId="49" fontId="7" fillId="0" borderId="38" xfId="0" applyNumberFormat="1" applyFont="1" applyBorder="1" applyAlignment="1">
      <alignment horizontal="left"/>
    </xf>
    <xf numFmtId="49" fontId="7" fillId="0" borderId="9" xfId="0" applyNumberFormat="1" applyFont="1" applyBorder="1" applyAlignment="1">
      <alignment horizontal="left"/>
    </xf>
    <xf numFmtId="49" fontId="7" fillId="0" borderId="41" xfId="0" applyNumberFormat="1" applyFont="1" applyBorder="1" applyAlignment="1">
      <alignment horizontal="left" shrinkToFit="1"/>
    </xf>
    <xf numFmtId="49" fontId="7" fillId="0" borderId="41" xfId="0" applyNumberFormat="1" applyFont="1" applyBorder="1" applyAlignment="1">
      <alignment horizontal="left"/>
    </xf>
    <xf numFmtId="49" fontId="7" fillId="0" borderId="40" xfId="0" applyNumberFormat="1" applyFont="1" applyBorder="1" applyAlignment="1">
      <alignment horizontal="left"/>
    </xf>
    <xf numFmtId="0" fontId="11" fillId="0" borderId="9" xfId="0" applyFont="1" applyBorder="1" applyAlignment="1">
      <alignment horizontal="left"/>
    </xf>
    <xf numFmtId="0" fontId="7" fillId="0" borderId="9" xfId="0" applyFont="1" applyBorder="1" applyAlignment="1">
      <alignment horizontal="left" vertical="center" shrinkToFit="1"/>
    </xf>
    <xf numFmtId="49" fontId="7" fillId="0" borderId="9" xfId="0" applyNumberFormat="1" applyFont="1" applyBorder="1" applyAlignment="1">
      <alignment horizontal="left" vertical="center"/>
    </xf>
    <xf numFmtId="0" fontId="7" fillId="0" borderId="9" xfId="0" applyFont="1" applyFill="1" applyBorder="1" applyAlignment="1">
      <alignment horizontal="left" vertical="center" shrinkToFit="1"/>
    </xf>
    <xf numFmtId="0" fontId="11" fillId="0" borderId="0" xfId="0" applyFont="1" applyBorder="1" applyAlignment="1">
      <alignment horizontal="right"/>
    </xf>
    <xf numFmtId="0" fontId="11" fillId="0" borderId="1" xfId="0" applyFont="1" applyBorder="1" applyAlignment="1">
      <alignment horizontal="center"/>
    </xf>
    <xf numFmtId="0" fontId="11" fillId="0" borderId="36" xfId="0" applyFont="1" applyBorder="1" applyAlignment="1">
      <alignment horizontal="left" shrinkToFit="1"/>
    </xf>
    <xf numFmtId="0" fontId="11" fillId="0" borderId="38" xfId="0" applyFont="1" applyBorder="1" applyAlignment="1">
      <alignment horizontal="left" shrinkToFit="1"/>
    </xf>
    <xf numFmtId="0" fontId="11" fillId="0" borderId="9" xfId="0" applyFont="1" applyBorder="1" applyAlignment="1">
      <alignment horizontal="left" shrinkToFit="1"/>
    </xf>
    <xf numFmtId="0" fontId="11" fillId="0" borderId="7" xfId="0" applyFont="1" applyBorder="1" applyAlignment="1">
      <alignment horizontal="left" shrinkToFit="1"/>
    </xf>
    <xf numFmtId="0" fontId="11" fillId="0" borderId="5" xfId="0" applyFont="1" applyBorder="1" applyAlignment="1">
      <alignment horizontal="left" shrinkToFit="1"/>
    </xf>
    <xf numFmtId="0" fontId="11" fillId="0" borderId="11" xfId="0" applyFont="1" applyBorder="1" applyAlignment="1">
      <alignment horizontal="left" shrinkToFit="1"/>
    </xf>
    <xf numFmtId="0" fontId="11" fillId="0" borderId="43" xfId="0" applyFont="1" applyBorder="1" applyAlignment="1">
      <alignment horizontal="left" shrinkToFit="1"/>
    </xf>
    <xf numFmtId="0" fontId="11" fillId="0" borderId="37" xfId="0" applyFont="1" applyBorder="1" applyAlignment="1">
      <alignment horizontal="left"/>
    </xf>
    <xf numFmtId="0" fontId="11" fillId="0" borderId="37" xfId="0" applyFont="1" applyBorder="1" applyAlignment="1">
      <alignment horizontal="left" shrinkToFit="1"/>
    </xf>
    <xf numFmtId="196" fontId="19" fillId="0" borderId="3" xfId="4" applyNumberFormat="1" applyFont="1" applyFill="1" applyBorder="1" applyAlignment="1">
      <alignment horizontal="right" vertical="center"/>
    </xf>
    <xf numFmtId="196" fontId="19" fillId="0" borderId="0" xfId="4" applyNumberFormat="1" applyFont="1" applyFill="1" applyBorder="1" applyAlignment="1">
      <alignment horizontal="right" vertical="center"/>
    </xf>
    <xf numFmtId="196" fontId="19" fillId="0" borderId="15" xfId="4" applyNumberFormat="1" applyFont="1" applyFill="1" applyBorder="1" applyAlignment="1">
      <alignment horizontal="right" vertical="center"/>
    </xf>
    <xf numFmtId="196" fontId="19" fillId="0" borderId="17" xfId="4" applyNumberFormat="1" applyFont="1" applyFill="1" applyBorder="1" applyAlignment="1">
      <alignment horizontal="right" vertical="center"/>
    </xf>
    <xf numFmtId="182" fontId="7" fillId="0" borderId="0" xfId="0" applyNumberFormat="1" applyFont="1" applyAlignment="1">
      <alignment horizontal="center" vertical="center"/>
    </xf>
    <xf numFmtId="41" fontId="7" fillId="0" borderId="0" xfId="0" applyNumberFormat="1" applyFont="1" applyAlignment="1">
      <alignment vertical="center"/>
    </xf>
    <xf numFmtId="184" fontId="26" fillId="0" borderId="0" xfId="0" applyNumberFormat="1" applyFont="1" applyAlignment="1">
      <alignment vertical="center"/>
    </xf>
    <xf numFmtId="38" fontId="7" fillId="0" borderId="1" xfId="3" applyFont="1" applyFill="1" applyBorder="1" applyAlignment="1">
      <alignment vertical="center"/>
    </xf>
    <xf numFmtId="38" fontId="7" fillId="0" borderId="1" xfId="3" applyFont="1" applyFill="1" applyBorder="1" applyAlignment="1">
      <alignment horizontal="right" vertical="center"/>
    </xf>
    <xf numFmtId="0" fontId="11" fillId="0" borderId="1" xfId="0" applyFont="1" applyFill="1" applyBorder="1" applyAlignment="1">
      <alignment vertical="center"/>
    </xf>
    <xf numFmtId="38" fontId="11" fillId="0" borderId="1" xfId="3" applyFont="1" applyFill="1" applyBorder="1" applyAlignment="1">
      <alignment vertical="center"/>
    </xf>
    <xf numFmtId="38" fontId="11" fillId="0" borderId="1" xfId="3" applyFont="1" applyFill="1" applyBorder="1" applyAlignment="1">
      <alignment horizontal="right" vertical="center"/>
    </xf>
    <xf numFmtId="0" fontId="7" fillId="0" borderId="8" xfId="0" applyFont="1" applyFill="1" applyBorder="1" applyAlignment="1">
      <alignment horizontal="right" vertical="center"/>
    </xf>
    <xf numFmtId="182" fontId="7" fillId="0" borderId="1" xfId="0" applyNumberFormat="1" applyFont="1" applyFill="1" applyBorder="1" applyAlignment="1">
      <alignment horizontal="right" vertical="center"/>
    </xf>
    <xf numFmtId="0" fontId="7" fillId="0" borderId="13" xfId="0" applyFont="1" applyFill="1" applyBorder="1" applyAlignment="1">
      <alignment horizontal="right" vertical="center"/>
    </xf>
    <xf numFmtId="0" fontId="7" fillId="0" borderId="1" xfId="0" applyFont="1" applyFill="1" applyBorder="1" applyAlignment="1">
      <alignment horizontal="right" vertical="center"/>
    </xf>
    <xf numFmtId="0" fontId="11" fillId="0" borderId="8" xfId="0" applyFont="1" applyFill="1" applyBorder="1" applyAlignment="1">
      <alignment horizontal="center" vertical="center"/>
    </xf>
    <xf numFmtId="0" fontId="11" fillId="0" borderId="44"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5" xfId="0" applyFont="1" applyFill="1" applyBorder="1" applyAlignment="1">
      <alignment horizontal="center" vertical="center" wrapText="1"/>
    </xf>
    <xf numFmtId="188" fontId="25" fillId="0" borderId="15" xfId="0" applyNumberFormat="1" applyFont="1" applyFill="1" applyBorder="1" applyAlignment="1">
      <alignment vertical="center" wrapText="1"/>
    </xf>
    <xf numFmtId="0" fontId="25" fillId="0" borderId="37" xfId="0" applyFont="1" applyFill="1" applyBorder="1" applyAlignment="1">
      <alignment horizontal="center" vertical="center" wrapText="1"/>
    </xf>
    <xf numFmtId="0" fontId="25" fillId="0" borderId="37" xfId="0" applyFont="1" applyFill="1" applyBorder="1" applyAlignment="1">
      <alignment vertical="center" wrapText="1"/>
    </xf>
    <xf numFmtId="0" fontId="25" fillId="0" borderId="38" xfId="0" applyFont="1" applyFill="1" applyBorder="1" applyAlignment="1">
      <alignment horizontal="center" vertical="center" wrapText="1"/>
    </xf>
    <xf numFmtId="0" fontId="25" fillId="0" borderId="38" xfId="0" applyFont="1" applyFill="1" applyBorder="1" applyAlignment="1">
      <alignment vertical="center" wrapText="1"/>
    </xf>
    <xf numFmtId="0" fontId="25" fillId="0" borderId="40" xfId="0" applyFont="1" applyFill="1" applyBorder="1" applyAlignment="1">
      <alignment horizontal="center" vertical="center" wrapText="1"/>
    </xf>
    <xf numFmtId="0" fontId="25" fillId="0" borderId="40" xfId="0" applyFont="1" applyFill="1" applyBorder="1" applyAlignment="1">
      <alignment vertical="center" wrapText="1"/>
    </xf>
    <xf numFmtId="38" fontId="25" fillId="0" borderId="37" xfId="3" applyFont="1" applyFill="1" applyBorder="1" applyAlignment="1">
      <alignment horizontal="center" vertical="center" wrapText="1" shrinkToFit="1"/>
    </xf>
    <xf numFmtId="38" fontId="25" fillId="0" borderId="37" xfId="3" applyFont="1" applyFill="1" applyBorder="1" applyAlignment="1">
      <alignment vertical="center" wrapText="1"/>
    </xf>
    <xf numFmtId="38" fontId="25" fillId="0" borderId="38" xfId="3" applyFont="1" applyFill="1" applyBorder="1" applyAlignment="1">
      <alignment horizontal="center" vertical="center" wrapText="1"/>
    </xf>
    <xf numFmtId="38" fontId="25" fillId="0" borderId="38" xfId="3" applyFont="1" applyFill="1" applyBorder="1" applyAlignment="1">
      <alignment vertical="center" wrapText="1"/>
    </xf>
    <xf numFmtId="38" fontId="25" fillId="0" borderId="40" xfId="3" applyFont="1" applyFill="1" applyBorder="1" applyAlignment="1">
      <alignment horizontal="center" vertical="center" wrapText="1"/>
    </xf>
    <xf numFmtId="38" fontId="25" fillId="0" borderId="40" xfId="3" applyFont="1" applyFill="1" applyBorder="1" applyAlignment="1">
      <alignment vertical="center" wrapText="1"/>
    </xf>
    <xf numFmtId="38" fontId="25" fillId="0" borderId="37" xfId="3" applyFont="1" applyFill="1" applyBorder="1" applyAlignment="1">
      <alignment horizontal="center" vertical="center" wrapText="1"/>
    </xf>
    <xf numFmtId="0" fontId="25" fillId="0" borderId="36" xfId="0" applyFont="1" applyFill="1" applyBorder="1" applyAlignment="1">
      <alignment vertical="center" wrapText="1"/>
    </xf>
    <xf numFmtId="0" fontId="9" fillId="0" borderId="10" xfId="0" applyFont="1" applyFill="1" applyBorder="1" applyAlignment="1">
      <alignment horizontal="right" vertical="center"/>
    </xf>
    <xf numFmtId="38" fontId="11" fillId="0" borderId="7" xfId="3" applyFont="1" applyFill="1" applyBorder="1" applyAlignment="1">
      <alignment vertical="center" shrinkToFit="1"/>
    </xf>
    <xf numFmtId="182" fontId="11" fillId="0" borderId="7" xfId="0" applyNumberFormat="1" applyFont="1" applyFill="1" applyBorder="1" applyAlignment="1">
      <alignment vertical="center" shrinkToFit="1"/>
    </xf>
    <xf numFmtId="38" fontId="11" fillId="0" borderId="7" xfId="3" applyFont="1" applyFill="1" applyBorder="1" applyAlignment="1">
      <alignment vertical="center" wrapText="1"/>
    </xf>
    <xf numFmtId="182" fontId="11" fillId="0" borderId="1" xfId="0" applyNumberFormat="1" applyFont="1" applyFill="1" applyBorder="1" applyAlignment="1">
      <alignment vertical="center"/>
    </xf>
    <xf numFmtId="0" fontId="7" fillId="0" borderId="1" xfId="0" applyFont="1" applyFill="1" applyBorder="1" applyAlignment="1">
      <alignment vertical="center"/>
    </xf>
    <xf numFmtId="0" fontId="9" fillId="0" borderId="3" xfId="0" applyFont="1" applyFill="1" applyBorder="1" applyAlignment="1">
      <alignment vertical="center"/>
    </xf>
    <xf numFmtId="0" fontId="9" fillId="0" borderId="14" xfId="0" applyFont="1" applyFill="1" applyBorder="1" applyAlignment="1">
      <alignment vertical="center"/>
    </xf>
    <xf numFmtId="0" fontId="11" fillId="0" borderId="1" xfId="0" applyFont="1" applyFill="1" applyBorder="1" applyAlignment="1">
      <alignment horizontal="center" vertical="center" wrapText="1"/>
    </xf>
    <xf numFmtId="192" fontId="11" fillId="0" borderId="1" xfId="0" applyNumberFormat="1" applyFont="1" applyFill="1" applyBorder="1" applyAlignment="1">
      <alignment horizontal="right" vertical="center"/>
    </xf>
    <xf numFmtId="0" fontId="11" fillId="0" borderId="1" xfId="0" applyFont="1" applyFill="1" applyBorder="1" applyAlignment="1">
      <alignment horizontal="right" vertical="center"/>
    </xf>
    <xf numFmtId="0" fontId="11" fillId="0" borderId="5" xfId="0" applyFont="1" applyFill="1" applyBorder="1" applyAlignment="1">
      <alignment horizontal="center"/>
    </xf>
    <xf numFmtId="38" fontId="31" fillId="0" borderId="5" xfId="3" applyFont="1" applyFill="1" applyBorder="1"/>
    <xf numFmtId="0" fontId="11" fillId="0" borderId="16" xfId="0" applyFont="1" applyFill="1" applyBorder="1" applyAlignment="1">
      <alignment horizontal="center"/>
    </xf>
    <xf numFmtId="38" fontId="31" fillId="0" borderId="16" xfId="3" applyFont="1" applyFill="1" applyBorder="1"/>
    <xf numFmtId="0" fontId="11" fillId="0" borderId="7" xfId="0" applyFont="1" applyFill="1" applyBorder="1" applyAlignment="1">
      <alignment horizontal="center"/>
    </xf>
    <xf numFmtId="38" fontId="31" fillId="0" borderId="7" xfId="3" applyFont="1" applyFill="1" applyBorder="1"/>
    <xf numFmtId="0" fontId="11" fillId="0" borderId="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7" xfId="0" applyFont="1" applyFill="1" applyBorder="1" applyAlignment="1">
      <alignment horizontal="center" vertical="center"/>
    </xf>
    <xf numFmtId="188" fontId="7" fillId="0" borderId="0" xfId="0" applyNumberFormat="1" applyFont="1" applyFill="1" applyProtection="1">
      <protection locked="0"/>
    </xf>
    <xf numFmtId="188" fontId="7" fillId="0" borderId="1" xfId="0" applyNumberFormat="1" applyFont="1" applyFill="1" applyBorder="1" applyAlignment="1" applyProtection="1">
      <alignment horizontal="right" vertical="center" wrapText="1"/>
      <protection locked="0"/>
    </xf>
    <xf numFmtId="183" fontId="7" fillId="0" borderId="1" xfId="0" applyNumberFormat="1" applyFont="1" applyFill="1" applyBorder="1" applyAlignment="1" applyProtection="1">
      <alignment horizontal="right" vertical="center" wrapText="1"/>
    </xf>
    <xf numFmtId="0" fontId="9" fillId="0" borderId="1" xfId="0" applyFont="1" applyBorder="1" applyAlignment="1">
      <alignment vertical="center" wrapText="1"/>
    </xf>
    <xf numFmtId="184" fontId="11" fillId="0" borderId="29" xfId="0" applyNumberFormat="1" applyFont="1" applyFill="1" applyBorder="1" applyAlignment="1">
      <alignment vertical="center"/>
    </xf>
    <xf numFmtId="0" fontId="11" fillId="0" borderId="32" xfId="0" applyFont="1" applyFill="1" applyBorder="1" applyAlignment="1">
      <alignment vertical="center"/>
    </xf>
    <xf numFmtId="197" fontId="11" fillId="0" borderId="26" xfId="0" applyNumberFormat="1" applyFont="1" applyFill="1" applyBorder="1" applyAlignment="1">
      <alignment vertical="center"/>
    </xf>
    <xf numFmtId="197" fontId="11" fillId="0" borderId="27" xfId="0" applyNumberFormat="1" applyFont="1" applyFill="1" applyBorder="1" applyAlignment="1">
      <alignment vertical="center"/>
    </xf>
    <xf numFmtId="0" fontId="11" fillId="0" borderId="28" xfId="0" applyNumberFormat="1" applyFont="1" applyFill="1" applyBorder="1" applyAlignment="1">
      <alignment vertical="center"/>
    </xf>
    <xf numFmtId="0" fontId="11" fillId="0" borderId="8" xfId="0" applyFont="1" applyBorder="1" applyAlignment="1">
      <alignment vertical="center" wrapText="1"/>
    </xf>
    <xf numFmtId="0" fontId="12" fillId="0" borderId="1" xfId="0" applyFont="1" applyBorder="1" applyAlignment="1">
      <alignment vertical="center" wrapText="1"/>
    </xf>
    <xf numFmtId="182" fontId="7" fillId="0" borderId="0" xfId="0" applyNumberFormat="1" applyFont="1" applyAlignment="1">
      <alignment vertical="center"/>
    </xf>
    <xf numFmtId="0" fontId="11" fillId="0" borderId="1" xfId="0" applyFont="1" applyBorder="1" applyAlignment="1">
      <alignment horizontal="center" vertical="center" textRotation="255" wrapText="1" shrinkToFit="1"/>
    </xf>
    <xf numFmtId="0" fontId="20" fillId="0" borderId="0" xfId="0" applyFont="1" applyBorder="1" applyAlignment="1">
      <alignment horizontal="center" vertical="center"/>
    </xf>
    <xf numFmtId="0" fontId="7" fillId="0" borderId="8" xfId="0" applyFont="1" applyBorder="1" applyAlignment="1">
      <alignment horizontal="center"/>
    </xf>
    <xf numFmtId="0" fontId="7" fillId="0" borderId="12" xfId="0" applyFont="1" applyBorder="1" applyAlignment="1">
      <alignment horizontal="center"/>
    </xf>
    <xf numFmtId="0" fontId="7" fillId="0" borderId="20" xfId="0" applyFont="1" applyBorder="1" applyAlignment="1">
      <alignment horizontal="center"/>
    </xf>
    <xf numFmtId="58" fontId="7" fillId="0" borderId="1" xfId="0" applyNumberFormat="1" applyFont="1" applyBorder="1" applyAlignment="1">
      <alignment horizontal="left" vertical="center"/>
    </xf>
    <xf numFmtId="0" fontId="7" fillId="0" borderId="1" xfId="0" applyFont="1" applyBorder="1" applyAlignment="1">
      <alignment vertical="center" shrinkToFit="1"/>
    </xf>
    <xf numFmtId="0" fontId="3" fillId="0" borderId="1" xfId="0" applyFont="1" applyBorder="1" applyAlignment="1">
      <alignment shrinkToFit="1"/>
    </xf>
    <xf numFmtId="58" fontId="7" fillId="0" borderId="40" xfId="0" applyNumberFormat="1" applyFont="1" applyBorder="1" applyAlignment="1">
      <alignment horizontal="left"/>
    </xf>
    <xf numFmtId="0" fontId="7" fillId="0" borderId="1" xfId="0" applyFont="1" applyBorder="1" applyAlignment="1">
      <alignment horizontal="left" wrapText="1" shrinkToFit="1"/>
    </xf>
    <xf numFmtId="0" fontId="15" fillId="6" borderId="0" xfId="0" applyFont="1" applyFill="1" applyAlignment="1">
      <alignment horizontal="left" vertical="center"/>
    </xf>
    <xf numFmtId="0" fontId="35" fillId="7" borderId="0" xfId="0" applyFont="1" applyFill="1" applyBorder="1" applyAlignment="1" applyProtection="1">
      <alignment vertical="center"/>
    </xf>
    <xf numFmtId="38" fontId="31" fillId="0" borderId="16" xfId="3" applyFont="1" applyFill="1" applyBorder="1" applyAlignment="1">
      <alignment horizontal="right"/>
    </xf>
    <xf numFmtId="38" fontId="11" fillId="0" borderId="45" xfId="3" applyFont="1" applyFill="1" applyBorder="1" applyAlignment="1">
      <alignment vertical="center"/>
    </xf>
    <xf numFmtId="182" fontId="7" fillId="0" borderId="1" xfId="0" applyNumberFormat="1" applyFont="1" applyBorder="1" applyAlignment="1">
      <alignment horizontal="right" vertical="center"/>
    </xf>
    <xf numFmtId="0" fontId="11" fillId="0" borderId="28" xfId="0" applyFont="1" applyBorder="1" applyAlignment="1">
      <alignment vertical="center"/>
    </xf>
    <xf numFmtId="0" fontId="11" fillId="0" borderId="29" xfId="0" applyFont="1" applyBorder="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32" xfId="0" applyFont="1" applyBorder="1" applyAlignment="1">
      <alignment vertical="center"/>
    </xf>
    <xf numFmtId="0" fontId="11" fillId="0" borderId="46" xfId="0" applyFont="1" applyBorder="1" applyAlignment="1">
      <alignment vertical="center"/>
    </xf>
    <xf numFmtId="197" fontId="11" fillId="0" borderId="30" xfId="0" applyNumberFormat="1" applyFont="1" applyFill="1" applyBorder="1" applyAlignment="1">
      <alignment vertical="center"/>
    </xf>
    <xf numFmtId="197" fontId="11" fillId="0" borderId="30" xfId="0" applyNumberFormat="1" applyFont="1" applyBorder="1" applyAlignment="1">
      <alignment vertical="center"/>
    </xf>
    <xf numFmtId="38" fontId="11" fillId="0" borderId="46" xfId="3" applyFont="1" applyBorder="1" applyAlignment="1">
      <alignment vertical="center"/>
    </xf>
    <xf numFmtId="0" fontId="11" fillId="0" borderId="1" xfId="0" applyFont="1" applyBorder="1" applyAlignment="1">
      <alignment horizontal="right" vertical="center"/>
    </xf>
    <xf numFmtId="38" fontId="11" fillId="0" borderId="1" xfId="0" applyNumberFormat="1" applyFont="1" applyBorder="1" applyAlignment="1">
      <alignment horizontal="right" vertical="center"/>
    </xf>
    <xf numFmtId="38" fontId="11" fillId="0" borderId="11" xfId="3" applyFont="1" applyBorder="1" applyAlignment="1">
      <alignment vertical="center"/>
    </xf>
    <xf numFmtId="38" fontId="11" fillId="0" borderId="1" xfId="0" applyNumberFormat="1" applyFont="1" applyBorder="1" applyAlignment="1">
      <alignment vertical="center"/>
    </xf>
    <xf numFmtId="38" fontId="11" fillId="0" borderId="20" xfId="0" applyNumberFormat="1" applyFont="1" applyBorder="1" applyAlignment="1">
      <alignment vertical="center"/>
    </xf>
    <xf numFmtId="38" fontId="11" fillId="0" borderId="7" xfId="3" applyFont="1" applyBorder="1" applyAlignment="1">
      <alignment horizontal="right"/>
    </xf>
    <xf numFmtId="0" fontId="11" fillId="0" borderId="42" xfId="0" applyFont="1" applyBorder="1" applyAlignment="1">
      <alignment horizontal="right" vertical="center"/>
    </xf>
    <xf numFmtId="3" fontId="11" fillId="0" borderId="42" xfId="0" applyNumberFormat="1" applyFont="1" applyBorder="1" applyAlignment="1">
      <alignment vertical="center"/>
    </xf>
    <xf numFmtId="38" fontId="11" fillId="0" borderId="42" xfId="3" applyFont="1" applyBorder="1" applyAlignment="1">
      <alignment vertical="center"/>
    </xf>
    <xf numFmtId="38" fontId="11" fillId="0" borderId="42" xfId="0" applyNumberFormat="1" applyFont="1" applyBorder="1" applyAlignment="1">
      <alignment horizontal="right" vertical="center"/>
    </xf>
    <xf numFmtId="0" fontId="11" fillId="0" borderId="25" xfId="0" applyFont="1" applyBorder="1" applyAlignment="1">
      <alignment horizontal="right" vertical="center"/>
    </xf>
    <xf numFmtId="3" fontId="11" fillId="0" borderId="25" xfId="0" applyNumberFormat="1" applyFont="1" applyBorder="1" applyAlignment="1">
      <alignment vertical="center"/>
    </xf>
    <xf numFmtId="38" fontId="11" fillId="0" borderId="25" xfId="3" applyFont="1" applyBorder="1" applyAlignment="1">
      <alignment vertical="center"/>
    </xf>
    <xf numFmtId="38" fontId="11" fillId="0" borderId="25" xfId="0" applyNumberFormat="1" applyFont="1" applyBorder="1" applyAlignment="1">
      <alignment horizontal="right" vertical="center"/>
    </xf>
    <xf numFmtId="38" fontId="11" fillId="0" borderId="25" xfId="3" applyFont="1" applyBorder="1" applyAlignment="1">
      <alignment vertical="center" wrapText="1"/>
    </xf>
    <xf numFmtId="38" fontId="11" fillId="0" borderId="31" xfId="3" applyFont="1" applyBorder="1" applyAlignment="1">
      <alignment horizontal="right" vertical="center"/>
    </xf>
    <xf numFmtId="3" fontId="11" fillId="0" borderId="20" xfId="0" applyNumberFormat="1" applyFont="1" applyBorder="1" applyAlignment="1">
      <alignment horizontal="right" vertical="center"/>
    </xf>
    <xf numFmtId="0" fontId="11" fillId="0" borderId="11" xfId="0" applyFont="1" applyBorder="1" applyAlignment="1">
      <alignment horizontal="center" vertical="center" wrapText="1"/>
    </xf>
    <xf numFmtId="41" fontId="11" fillId="0" borderId="3" xfId="0" applyNumberFormat="1" applyFont="1" applyBorder="1" applyAlignment="1">
      <alignment vertical="center"/>
    </xf>
    <xf numFmtId="38" fontId="11" fillId="0" borderId="3" xfId="3" applyFont="1" applyBorder="1" applyAlignment="1">
      <alignment vertical="center"/>
    </xf>
    <xf numFmtId="41" fontId="11" fillId="0" borderId="0" xfId="0" applyNumberFormat="1" applyFont="1" applyBorder="1" applyAlignment="1">
      <alignment vertical="center"/>
    </xf>
    <xf numFmtId="0" fontId="0" fillId="0" borderId="0" xfId="0" applyAlignment="1">
      <alignment vertical="center" wrapText="1"/>
    </xf>
    <xf numFmtId="55" fontId="0" fillId="0" borderId="0" xfId="0" applyNumberFormat="1" applyAlignment="1">
      <alignment vertical="center"/>
    </xf>
    <xf numFmtId="184" fontId="11" fillId="0" borderId="0" xfId="0" applyNumberFormat="1" applyFont="1" applyBorder="1" applyAlignment="1">
      <alignment vertical="center"/>
    </xf>
    <xf numFmtId="38" fontId="11" fillId="0" borderId="10" xfId="0" applyNumberFormat="1" applyFont="1" applyBorder="1" applyAlignment="1">
      <alignment vertical="center"/>
    </xf>
    <xf numFmtId="38" fontId="0" fillId="0" borderId="0" xfId="0" applyNumberFormat="1" applyBorder="1" applyAlignment="1">
      <alignment vertical="center"/>
    </xf>
    <xf numFmtId="38" fontId="11" fillId="0" borderId="0" xfId="0" applyNumberFormat="1" applyFont="1" applyBorder="1" applyAlignment="1">
      <alignment horizontal="center" vertical="center"/>
    </xf>
    <xf numFmtId="38" fontId="11" fillId="0" borderId="0" xfId="0" applyNumberFormat="1" applyFont="1" applyBorder="1" applyAlignment="1">
      <alignment vertical="center"/>
    </xf>
    <xf numFmtId="184" fontId="11" fillId="0" borderId="1" xfId="3" applyNumberFormat="1" applyFont="1" applyBorder="1" applyAlignment="1">
      <alignment horizontal="center" vertical="center"/>
    </xf>
    <xf numFmtId="184" fontId="11" fillId="0" borderId="1" xfId="0" applyNumberFormat="1" applyFont="1" applyBorder="1" applyAlignment="1">
      <alignment horizontal="center" vertical="center"/>
    </xf>
    <xf numFmtId="199" fontId="11" fillId="0" borderId="10" xfId="3" applyNumberFormat="1" applyFont="1" applyBorder="1" applyAlignment="1">
      <alignment horizontal="right" vertical="center"/>
    </xf>
    <xf numFmtId="0" fontId="0" fillId="0" borderId="0" xfId="0" applyBorder="1" applyAlignment="1">
      <alignment vertical="center" wrapText="1"/>
    </xf>
    <xf numFmtId="38" fontId="40" fillId="0" borderId="0" xfId="0" applyNumberFormat="1" applyFont="1" applyBorder="1" applyAlignment="1">
      <alignment vertical="center"/>
    </xf>
    <xf numFmtId="0" fontId="7" fillId="0" borderId="3" xfId="0" applyFont="1" applyBorder="1" applyAlignment="1">
      <alignment horizontal="center" vertical="center" wrapText="1"/>
    </xf>
    <xf numFmtId="0" fontId="7" fillId="0" borderId="49" xfId="0" applyFont="1" applyBorder="1" applyAlignment="1">
      <alignment horizontal="left"/>
    </xf>
    <xf numFmtId="0" fontId="7" fillId="0" borderId="36" xfId="0" applyFont="1" applyFill="1" applyBorder="1" applyAlignment="1">
      <alignment horizontal="left" shrinkToFit="1"/>
    </xf>
    <xf numFmtId="0" fontId="7" fillId="0" borderId="13" xfId="0" applyFont="1" applyBorder="1" applyAlignment="1">
      <alignment horizontal="left"/>
    </xf>
    <xf numFmtId="0" fontId="7" fillId="0" borderId="10" xfId="0" applyFont="1" applyBorder="1" applyAlignment="1"/>
    <xf numFmtId="0" fontId="7" fillId="0" borderId="50" xfId="0" applyFont="1" applyBorder="1" applyAlignment="1"/>
    <xf numFmtId="0" fontId="12" fillId="0" borderId="7" xfId="0" applyFont="1" applyBorder="1" applyAlignment="1">
      <alignment horizontal="left"/>
    </xf>
    <xf numFmtId="197" fontId="12" fillId="0" borderId="0" xfId="0" applyNumberFormat="1" applyFont="1" applyBorder="1" applyAlignment="1">
      <alignment vertical="center"/>
    </xf>
    <xf numFmtId="38" fontId="11" fillId="0" borderId="0" xfId="0" applyNumberFormat="1" applyFont="1" applyBorder="1" applyAlignment="1">
      <alignment horizontal="left" vertical="center" wrapText="1"/>
    </xf>
    <xf numFmtId="197" fontId="12" fillId="0" borderId="0" xfId="0" applyNumberFormat="1" applyFont="1" applyBorder="1" applyAlignment="1">
      <alignment horizontal="left" vertical="center" wrapText="1"/>
    </xf>
    <xf numFmtId="38" fontId="11" fillId="0" borderId="0" xfId="0" applyNumberFormat="1" applyFont="1" applyBorder="1" applyAlignment="1"/>
    <xf numFmtId="38" fontId="7" fillId="0" borderId="0" xfId="0" applyNumberFormat="1" applyFont="1"/>
    <xf numFmtId="38" fontId="31" fillId="0" borderId="15" xfId="3" applyFont="1" applyFill="1" applyBorder="1"/>
    <xf numFmtId="0" fontId="35" fillId="6" borderId="0" xfId="5" applyFont="1" applyFill="1" applyBorder="1" applyAlignment="1">
      <alignment vertical="center"/>
    </xf>
    <xf numFmtId="0" fontId="38" fillId="6" borderId="0" xfId="5" applyFont="1" applyFill="1" applyBorder="1" applyAlignment="1">
      <alignment vertical="center"/>
    </xf>
    <xf numFmtId="0" fontId="37" fillId="6" borderId="0" xfId="5" applyFont="1" applyFill="1" applyBorder="1" applyAlignment="1">
      <alignment vertical="center"/>
    </xf>
    <xf numFmtId="0" fontId="5" fillId="0" borderId="0" xfId="5"/>
    <xf numFmtId="0" fontId="8" fillId="0" borderId="0" xfId="5" applyFont="1" applyAlignment="1">
      <alignment horizontal="left" vertical="center"/>
    </xf>
    <xf numFmtId="0" fontId="11" fillId="0" borderId="0" xfId="5" applyFont="1" applyBorder="1" applyAlignment="1">
      <alignment horizontal="right" vertical="center"/>
    </xf>
    <xf numFmtId="0" fontId="7" fillId="0" borderId="0" xfId="5" applyFont="1" applyAlignment="1">
      <alignment vertical="center"/>
    </xf>
    <xf numFmtId="0" fontId="7" fillId="0" borderId="0" xfId="5" applyFont="1" applyBorder="1" applyAlignment="1">
      <alignment horizontal="center" vertical="center"/>
    </xf>
    <xf numFmtId="0" fontId="11" fillId="0" borderId="0" xfId="5" applyFont="1" applyBorder="1" applyAlignment="1">
      <alignment horizontal="center" vertical="center" wrapText="1"/>
    </xf>
    <xf numFmtId="0" fontId="11" fillId="0" borderId="0" xfId="5" applyFont="1" applyBorder="1" applyAlignment="1">
      <alignment horizontal="center" vertical="center"/>
    </xf>
    <xf numFmtId="0" fontId="9" fillId="0" borderId="0" xfId="5" applyFont="1" applyBorder="1" applyAlignment="1">
      <alignment horizontal="center" vertical="center"/>
    </xf>
    <xf numFmtId="0" fontId="9" fillId="0" borderId="0" xfId="5" applyFont="1" applyBorder="1" applyAlignment="1">
      <alignment horizontal="center" vertical="center" shrinkToFit="1"/>
    </xf>
    <xf numFmtId="0" fontId="11" fillId="0" borderId="0" xfId="5" applyFont="1" applyBorder="1" applyAlignment="1">
      <alignment vertical="center"/>
    </xf>
    <xf numFmtId="0" fontId="7" fillId="0" borderId="0" xfId="5" applyFont="1" applyBorder="1" applyAlignment="1">
      <alignment vertical="center"/>
    </xf>
    <xf numFmtId="0" fontId="11" fillId="0" borderId="0" xfId="5" applyFont="1" applyAlignment="1">
      <alignment vertical="center"/>
    </xf>
    <xf numFmtId="0" fontId="37" fillId="6" borderId="0" xfId="5" applyFont="1" applyFill="1" applyAlignment="1">
      <alignment vertical="center"/>
    </xf>
    <xf numFmtId="0" fontId="11" fillId="0" borderId="0" xfId="5" applyFont="1" applyBorder="1" applyAlignment="1">
      <alignment vertical="top"/>
    </xf>
    <xf numFmtId="0" fontId="11" fillId="0" borderId="3" xfId="5" applyFont="1" applyBorder="1" applyAlignment="1">
      <alignment vertical="center"/>
    </xf>
    <xf numFmtId="0" fontId="11" fillId="0" borderId="0" xfId="5" applyFont="1" applyAlignment="1">
      <alignment horizontal="center" vertical="center"/>
    </xf>
    <xf numFmtId="0" fontId="7" fillId="0" borderId="6" xfId="0" applyFont="1" applyBorder="1" applyAlignment="1">
      <alignment vertical="center"/>
    </xf>
    <xf numFmtId="197" fontId="11" fillId="0" borderId="51" xfId="0" quotePrefix="1" applyNumberFormat="1" applyFont="1" applyFill="1" applyBorder="1" applyAlignment="1">
      <alignment horizontal="right" vertical="center" wrapText="1"/>
    </xf>
    <xf numFmtId="38" fontId="11" fillId="0" borderId="51" xfId="3" applyFont="1" applyFill="1" applyBorder="1" applyAlignment="1">
      <alignment horizontal="right" vertical="center"/>
    </xf>
    <xf numFmtId="0" fontId="11" fillId="0" borderId="51" xfId="3" applyNumberFormat="1" applyFont="1" applyFill="1" applyBorder="1" applyAlignment="1">
      <alignment horizontal="right" vertical="center"/>
    </xf>
    <xf numFmtId="38" fontId="11" fillId="0" borderId="52" xfId="3" applyFont="1" applyFill="1" applyBorder="1" applyAlignment="1">
      <alignment horizontal="right" vertical="center"/>
    </xf>
    <xf numFmtId="197" fontId="11" fillId="0" borderId="53" xfId="0" quotePrefix="1" applyNumberFormat="1" applyFont="1" applyFill="1" applyBorder="1" applyAlignment="1">
      <alignment horizontal="right" vertical="center"/>
    </xf>
    <xf numFmtId="0" fontId="11" fillId="0" borderId="53" xfId="0" applyFont="1" applyFill="1" applyBorder="1" applyAlignment="1">
      <alignment horizontal="right" vertical="center"/>
    </xf>
    <xf numFmtId="0" fontId="11" fillId="0" borderId="53" xfId="3" applyNumberFormat="1" applyFont="1" applyFill="1" applyBorder="1" applyAlignment="1">
      <alignment horizontal="right" vertical="center"/>
    </xf>
    <xf numFmtId="0" fontId="11" fillId="0" borderId="54" xfId="0" applyFont="1" applyFill="1" applyBorder="1" applyAlignment="1">
      <alignment horizontal="right" vertical="center"/>
    </xf>
    <xf numFmtId="197" fontId="11" fillId="0" borderId="55" xfId="0" quotePrefix="1" applyNumberFormat="1" applyFont="1" applyFill="1" applyBorder="1" applyAlignment="1">
      <alignment horizontal="right" vertical="center"/>
    </xf>
    <xf numFmtId="0" fontId="11" fillId="0" borderId="55" xfId="0" applyFont="1" applyFill="1" applyBorder="1" applyAlignment="1">
      <alignment horizontal="right" vertical="center"/>
    </xf>
    <xf numFmtId="0" fontId="11" fillId="0" borderId="55" xfId="3" applyNumberFormat="1" applyFont="1" applyFill="1" applyBorder="1" applyAlignment="1">
      <alignment horizontal="right" vertical="center"/>
    </xf>
    <xf numFmtId="0" fontId="11" fillId="0" borderId="56" xfId="0" applyFont="1" applyFill="1" applyBorder="1" applyAlignment="1">
      <alignment horizontal="right" vertical="center"/>
    </xf>
    <xf numFmtId="38" fontId="11" fillId="0" borderId="57" xfId="3" applyFont="1" applyFill="1" applyBorder="1" applyAlignment="1">
      <alignment horizontal="right" vertical="center"/>
    </xf>
    <xf numFmtId="0" fontId="11" fillId="0" borderId="58" xfId="0" applyFont="1" applyFill="1" applyBorder="1" applyAlignment="1">
      <alignment horizontal="right" vertical="center"/>
    </xf>
    <xf numFmtId="0" fontId="11" fillId="0" borderId="59" xfId="0" applyFont="1" applyFill="1" applyBorder="1" applyAlignment="1">
      <alignment horizontal="right" vertical="center"/>
    </xf>
    <xf numFmtId="176" fontId="11" fillId="0" borderId="14" xfId="3" applyNumberFormat="1" applyFont="1" applyBorder="1" applyAlignment="1">
      <alignment vertical="center"/>
    </xf>
    <xf numFmtId="38" fontId="9" fillId="0" borderId="60" xfId="3" applyFont="1" applyBorder="1" applyAlignment="1">
      <alignment horizontal="center" vertical="center" wrapText="1"/>
    </xf>
    <xf numFmtId="38" fontId="9" fillId="0" borderId="44" xfId="3" applyFont="1" applyBorder="1" applyAlignment="1">
      <alignment horizontal="center" vertical="center" wrapText="1"/>
    </xf>
    <xf numFmtId="38" fontId="9" fillId="0" borderId="61" xfId="3" applyFont="1" applyBorder="1" applyAlignment="1">
      <alignment horizontal="center" vertical="center" wrapText="1"/>
    </xf>
    <xf numFmtId="0" fontId="7" fillId="0" borderId="11" xfId="0" applyFont="1" applyBorder="1" applyAlignment="1">
      <alignment vertical="center"/>
    </xf>
    <xf numFmtId="0" fontId="7" fillId="0" borderId="5" xfId="0" applyFont="1" applyBorder="1" applyAlignment="1">
      <alignment vertical="center"/>
    </xf>
    <xf numFmtId="38" fontId="11" fillId="0" borderId="0" xfId="3" applyFont="1" applyBorder="1" applyAlignment="1">
      <alignment horizontal="left" vertical="center"/>
    </xf>
    <xf numFmtId="0" fontId="7" fillId="6" borderId="0" xfId="0" applyFont="1" applyFill="1" applyAlignment="1">
      <alignment vertical="center"/>
    </xf>
    <xf numFmtId="38" fontId="11" fillId="0" borderId="28" xfId="3" applyFont="1" applyFill="1" applyBorder="1" applyAlignment="1">
      <alignment vertical="center"/>
    </xf>
    <xf numFmtId="38" fontId="11" fillId="0" borderId="29" xfId="3" applyFont="1" applyFill="1" applyBorder="1" applyAlignment="1">
      <alignment vertical="center"/>
    </xf>
    <xf numFmtId="41" fontId="42" fillId="0" borderId="0" xfId="0" applyNumberFormat="1" applyFont="1" applyAlignment="1">
      <alignment vertical="center"/>
    </xf>
    <xf numFmtId="0" fontId="42" fillId="0" borderId="0" xfId="0" applyFont="1" applyAlignment="1">
      <alignment vertical="center"/>
    </xf>
    <xf numFmtId="38" fontId="42" fillId="0" borderId="0" xfId="0" applyNumberFormat="1" applyFont="1" applyAlignment="1">
      <alignment vertical="center"/>
    </xf>
    <xf numFmtId="184" fontId="42" fillId="0" borderId="0" xfId="0" applyNumberFormat="1" applyFont="1" applyAlignment="1">
      <alignment vertical="center"/>
    </xf>
    <xf numFmtId="0" fontId="11" fillId="0" borderId="62" xfId="0" applyFont="1" applyBorder="1" applyAlignment="1">
      <alignment vertical="center"/>
    </xf>
    <xf numFmtId="38" fontId="11" fillId="0" borderId="63" xfId="3" applyFont="1" applyBorder="1" applyAlignment="1">
      <alignment vertical="center"/>
    </xf>
    <xf numFmtId="38" fontId="11" fillId="0" borderId="64" xfId="3" applyFont="1" applyBorder="1" applyAlignment="1">
      <alignment vertical="center"/>
    </xf>
    <xf numFmtId="0" fontId="11" fillId="0" borderId="63" xfId="0" applyFont="1" applyBorder="1" applyAlignment="1">
      <alignment vertical="center"/>
    </xf>
    <xf numFmtId="0" fontId="11" fillId="0" borderId="64" xfId="0" applyFont="1" applyBorder="1" applyAlignment="1">
      <alignment vertical="center"/>
    </xf>
    <xf numFmtId="38" fontId="43" fillId="0" borderId="0" xfId="0" applyNumberFormat="1" applyFont="1" applyAlignment="1">
      <alignment vertical="center"/>
    </xf>
    <xf numFmtId="38" fontId="9" fillId="0" borderId="1" xfId="3" applyFont="1" applyBorder="1" applyAlignment="1">
      <alignment horizontal="right" vertical="center"/>
    </xf>
    <xf numFmtId="38" fontId="11" fillId="0" borderId="8" xfId="3" applyFont="1" applyFill="1" applyBorder="1" applyAlignment="1">
      <alignment horizontal="right" vertical="center"/>
    </xf>
    <xf numFmtId="38" fontId="11" fillId="0" borderId="8" xfId="3" applyFont="1" applyFill="1" applyBorder="1" applyAlignment="1">
      <alignment vertical="center"/>
    </xf>
    <xf numFmtId="38" fontId="11" fillId="0" borderId="20" xfId="3" applyFont="1" applyFill="1" applyBorder="1" applyAlignment="1">
      <alignment vertical="center"/>
    </xf>
    <xf numFmtId="0" fontId="7" fillId="0" borderId="0" xfId="0" applyFont="1" applyBorder="1" applyAlignment="1"/>
    <xf numFmtId="0" fontId="11" fillId="0" borderId="11" xfId="0" applyFont="1" applyBorder="1"/>
    <xf numFmtId="38" fontId="9" fillId="0" borderId="8" xfId="3" applyFont="1" applyFill="1" applyBorder="1" applyAlignment="1">
      <alignment horizontal="right" vertical="center"/>
    </xf>
    <xf numFmtId="38" fontId="9" fillId="0" borderId="8" xfId="3" applyFont="1" applyFill="1" applyBorder="1" applyAlignment="1">
      <alignment vertical="center"/>
    </xf>
    <xf numFmtId="38" fontId="9" fillId="0" borderId="1" xfId="3" applyFont="1" applyFill="1" applyBorder="1" applyAlignment="1">
      <alignment vertical="center"/>
    </xf>
    <xf numFmtId="38" fontId="9" fillId="0" borderId="20" xfId="3" applyFont="1" applyFill="1" applyBorder="1" applyAlignment="1">
      <alignment vertical="center"/>
    </xf>
    <xf numFmtId="38" fontId="31" fillId="0" borderId="17" xfId="3" applyFont="1" applyFill="1" applyBorder="1"/>
    <xf numFmtId="0" fontId="9" fillId="6" borderId="0" xfId="0" applyFont="1" applyFill="1" applyBorder="1" applyAlignment="1">
      <alignment vertical="center"/>
    </xf>
    <xf numFmtId="197" fontId="11" fillId="0" borderId="26" xfId="3" applyNumberFormat="1" applyFont="1" applyBorder="1" applyAlignment="1">
      <alignment vertical="center"/>
    </xf>
    <xf numFmtId="197" fontId="11" fillId="0" borderId="26" xfId="3" applyNumberFormat="1" applyFont="1" applyFill="1" applyBorder="1" applyAlignment="1">
      <alignment vertical="center"/>
    </xf>
    <xf numFmtId="197" fontId="11" fillId="0" borderId="27" xfId="3" applyNumberFormat="1" applyFont="1" applyFill="1" applyBorder="1" applyAlignment="1">
      <alignment vertical="center"/>
    </xf>
    <xf numFmtId="197" fontId="11" fillId="0" borderId="27" xfId="3" applyNumberFormat="1" applyFont="1" applyBorder="1" applyAlignment="1">
      <alignment vertical="center"/>
    </xf>
    <xf numFmtId="38" fontId="21" fillId="0" borderId="0" xfId="0" applyNumberFormat="1" applyFont="1" applyAlignment="1">
      <alignment horizontal="right" vertical="center"/>
    </xf>
    <xf numFmtId="0" fontId="11" fillId="0" borderId="1" xfId="0" applyFont="1" applyBorder="1" applyAlignment="1">
      <alignment horizontal="center" vertical="center" shrinkToFit="1"/>
    </xf>
    <xf numFmtId="0" fontId="7" fillId="0" borderId="0" xfId="0" applyFont="1" applyAlignment="1">
      <alignment vertical="center" wrapText="1"/>
    </xf>
    <xf numFmtId="38" fontId="7" fillId="0" borderId="66" xfId="3" applyFont="1" applyBorder="1" applyAlignment="1">
      <alignment horizontal="right" vertical="center" wrapText="1"/>
    </xf>
    <xf numFmtId="0" fontId="7" fillId="0" borderId="66" xfId="0" applyFont="1" applyBorder="1" applyAlignment="1">
      <alignment horizontal="right" vertical="center" wrapText="1"/>
    </xf>
    <xf numFmtId="38" fontId="7" fillId="0" borderId="66" xfId="3" applyFont="1" applyBorder="1" applyAlignment="1">
      <alignment horizontal="right" vertical="center"/>
    </xf>
    <xf numFmtId="0" fontId="7" fillId="0" borderId="66" xfId="0" applyFont="1" applyBorder="1" applyAlignment="1">
      <alignment horizontal="right" vertical="center"/>
    </xf>
    <xf numFmtId="40" fontId="11" fillId="0" borderId="8" xfId="3" applyNumberFormat="1" applyFont="1" applyFill="1" applyBorder="1" applyAlignment="1">
      <alignment horizontal="right" vertical="center"/>
    </xf>
    <xf numFmtId="40" fontId="11" fillId="0" borderId="1" xfId="0" applyNumberFormat="1" applyFont="1" applyFill="1" applyBorder="1" applyAlignment="1">
      <alignment horizontal="right" vertical="center"/>
    </xf>
    <xf numFmtId="40" fontId="11" fillId="0" borderId="8" xfId="3" applyNumberFormat="1" applyFont="1" applyFill="1" applyBorder="1" applyAlignment="1">
      <alignment vertical="center"/>
    </xf>
    <xf numFmtId="40" fontId="11" fillId="0" borderId="1" xfId="3" applyNumberFormat="1" applyFont="1" applyFill="1" applyBorder="1" applyAlignment="1">
      <alignment vertical="center"/>
    </xf>
    <xf numFmtId="40" fontId="11" fillId="0" borderId="20" xfId="0" applyNumberFormat="1" applyFont="1" applyFill="1" applyBorder="1" applyAlignment="1">
      <alignment vertical="center"/>
    </xf>
    <xf numFmtId="178" fontId="11" fillId="0" borderId="25" xfId="3" applyNumberFormat="1" applyFont="1" applyBorder="1" applyAlignment="1">
      <alignment horizontal="right" vertical="center"/>
    </xf>
    <xf numFmtId="3" fontId="11" fillId="0" borderId="25" xfId="0" applyNumberFormat="1" applyFont="1" applyBorder="1" applyAlignment="1">
      <alignment horizontal="right" vertical="center"/>
    </xf>
    <xf numFmtId="178" fontId="11" fillId="0" borderId="1" xfId="0" applyNumberFormat="1" applyFont="1" applyBorder="1" applyAlignment="1">
      <alignment vertical="center"/>
    </xf>
    <xf numFmtId="38" fontId="11" fillId="0" borderId="3" xfId="3" applyFont="1" applyBorder="1" applyAlignment="1">
      <alignment horizontal="right" vertical="center"/>
    </xf>
    <xf numFmtId="38" fontId="11" fillId="0" borderId="0" xfId="3" applyFont="1" applyAlignment="1">
      <alignment horizontal="right" vertical="center"/>
    </xf>
    <xf numFmtId="3" fontId="11" fillId="0" borderId="1" xfId="0" applyNumberFormat="1" applyFont="1" applyBorder="1" applyAlignment="1">
      <alignment vertical="center"/>
    </xf>
    <xf numFmtId="3" fontId="12" fillId="0" borderId="17" xfId="0" applyNumberFormat="1" applyFont="1" applyFill="1" applyBorder="1" applyAlignment="1"/>
    <xf numFmtId="3" fontId="12" fillId="0" borderId="17" xfId="0" applyNumberFormat="1" applyFont="1" applyFill="1" applyBorder="1" applyAlignment="1">
      <alignment horizontal="center"/>
    </xf>
    <xf numFmtId="176" fontId="11" fillId="0" borderId="0" xfId="3" applyNumberFormat="1" applyFont="1" applyBorder="1" applyAlignment="1">
      <alignment vertical="center"/>
    </xf>
    <xf numFmtId="0" fontId="7" fillId="0" borderId="0" xfId="0" applyFont="1" applyBorder="1" applyAlignment="1">
      <alignment vertical="center" shrinkToFit="1"/>
    </xf>
    <xf numFmtId="58" fontId="7" fillId="0" borderId="0" xfId="0" applyNumberFormat="1" applyFont="1" applyBorder="1" applyAlignment="1">
      <alignment horizontal="left" vertical="center"/>
    </xf>
    <xf numFmtId="49" fontId="11" fillId="0" borderId="0" xfId="0" applyNumberFormat="1" applyFont="1" applyBorder="1" applyAlignment="1">
      <alignment shrinkToFit="1"/>
    </xf>
    <xf numFmtId="0" fontId="11" fillId="0" borderId="0" xfId="0" applyFont="1" applyBorder="1" applyAlignment="1">
      <alignment shrinkToFit="1"/>
    </xf>
    <xf numFmtId="0" fontId="3" fillId="0" borderId="0" xfId="0" applyFont="1" applyBorder="1" applyAlignment="1">
      <alignment shrinkToFit="1"/>
    </xf>
    <xf numFmtId="0" fontId="11" fillId="0" borderId="11" xfId="0" applyFont="1" applyBorder="1" applyAlignment="1">
      <alignment horizontal="center" vertical="center"/>
    </xf>
    <xf numFmtId="184" fontId="11" fillId="0" borderId="45" xfId="0" applyNumberFormat="1" applyFont="1" applyFill="1" applyBorder="1" applyAlignment="1">
      <alignment vertical="center"/>
    </xf>
    <xf numFmtId="184" fontId="11" fillId="0" borderId="28" xfId="0" applyNumberFormat="1" applyFont="1" applyFill="1" applyBorder="1" applyAlignment="1">
      <alignment vertical="center"/>
    </xf>
    <xf numFmtId="38" fontId="11" fillId="0" borderId="30" xfId="3" applyFont="1" applyBorder="1" applyAlignment="1">
      <alignment vertical="center"/>
    </xf>
    <xf numFmtId="0" fontId="11" fillId="0" borderId="45" xfId="0" applyFont="1" applyBorder="1" applyAlignment="1">
      <alignment vertical="center"/>
    </xf>
    <xf numFmtId="0" fontId="11" fillId="0" borderId="67" xfId="3" applyNumberFormat="1" applyFont="1" applyBorder="1" applyAlignment="1">
      <alignment horizontal="right" vertical="center"/>
    </xf>
    <xf numFmtId="0" fontId="11" fillId="0" borderId="32" xfId="3" applyNumberFormat="1" applyFont="1" applyBorder="1" applyAlignment="1">
      <alignment horizontal="right" vertical="center"/>
    </xf>
    <xf numFmtId="0" fontId="7" fillId="0" borderId="14" xfId="0" applyFont="1" applyBorder="1" applyAlignment="1"/>
    <xf numFmtId="38" fontId="11" fillId="0" borderId="67" xfId="3" applyFont="1" applyBorder="1" applyAlignment="1">
      <alignment horizontal="right" vertical="center"/>
    </xf>
    <xf numFmtId="38" fontId="11" fillId="0" borderId="32" xfId="3" applyFont="1" applyBorder="1" applyAlignment="1">
      <alignment horizontal="right" vertical="center"/>
    </xf>
    <xf numFmtId="38" fontId="11" fillId="0" borderId="24" xfId="3" applyFont="1" applyBorder="1" applyAlignment="1">
      <alignment vertical="center"/>
    </xf>
    <xf numFmtId="38" fontId="11" fillId="0" borderId="44" xfId="3" applyFont="1" applyBorder="1" applyAlignment="1">
      <alignment vertical="center"/>
    </xf>
    <xf numFmtId="9" fontId="11" fillId="0" borderId="1" xfId="0" applyNumberFormat="1" applyFont="1" applyBorder="1" applyAlignment="1">
      <alignment horizontal="right" vertical="center"/>
    </xf>
    <xf numFmtId="192" fontId="11" fillId="0" borderId="1" xfId="0" applyNumberFormat="1" applyFont="1" applyBorder="1" applyAlignment="1">
      <alignment horizontal="right" vertical="center"/>
    </xf>
    <xf numFmtId="192" fontId="11" fillId="0" borderId="1" xfId="3" applyNumberFormat="1" applyFont="1" applyBorder="1" applyAlignment="1">
      <alignment horizontal="right" vertical="center"/>
    </xf>
    <xf numFmtId="0" fontId="11" fillId="0" borderId="8" xfId="0" applyFont="1" applyBorder="1" applyAlignment="1">
      <alignment horizontal="right" vertical="center"/>
    </xf>
    <xf numFmtId="183" fontId="11" fillId="0" borderId="20" xfId="0" applyNumberFormat="1" applyFont="1" applyBorder="1" applyAlignment="1">
      <alignment horizontal="right" vertical="center"/>
    </xf>
    <xf numFmtId="38" fontId="11" fillId="0" borderId="10" xfId="0" applyNumberFormat="1" applyFont="1" applyBorder="1" applyAlignment="1">
      <alignment horizontal="right" vertical="center"/>
    </xf>
    <xf numFmtId="0" fontId="7" fillId="0" borderId="1" xfId="0" applyFont="1" applyBorder="1" applyAlignment="1" applyProtection="1">
      <alignment horizontal="distributed" vertical="center"/>
      <protection locked="0"/>
    </xf>
    <xf numFmtId="178" fontId="7" fillId="0" borderId="5" xfId="0" applyNumberFormat="1" applyFont="1" applyBorder="1" applyAlignment="1" applyProtection="1">
      <alignment horizontal="center" vertical="center"/>
      <protection locked="0"/>
    </xf>
    <xf numFmtId="0" fontId="7" fillId="0" borderId="40" xfId="0" applyFont="1" applyFill="1" applyBorder="1" applyAlignment="1">
      <alignment horizontal="left"/>
    </xf>
    <xf numFmtId="0" fontId="7" fillId="0" borderId="40" xfId="0" applyFont="1" applyBorder="1" applyAlignment="1">
      <alignment horizontal="center"/>
    </xf>
    <xf numFmtId="0" fontId="8"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distributed" vertical="center" wrapText="1"/>
      <protection locked="0"/>
    </xf>
    <xf numFmtId="0" fontId="7" fillId="0" borderId="0" xfId="0" applyFont="1" applyAlignment="1" applyProtection="1">
      <alignment horizontal="right" vertical="center"/>
      <protection locked="0"/>
    </xf>
    <xf numFmtId="0" fontId="7" fillId="0" borderId="2"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7" fillId="0" borderId="13"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wrapText="1"/>
      <protection locked="0"/>
    </xf>
    <xf numFmtId="38" fontId="7" fillId="0" borderId="1" xfId="3" applyFont="1" applyFill="1" applyBorder="1" applyAlignment="1" applyProtection="1">
      <alignment horizontal="right" vertical="center" wrapText="1"/>
    </xf>
    <xf numFmtId="201" fontId="7" fillId="0" borderId="1" xfId="0" applyNumberFormat="1" applyFont="1" applyFill="1" applyBorder="1" applyAlignment="1" applyProtection="1">
      <alignment horizontal="right" vertical="center" wrapText="1"/>
    </xf>
    <xf numFmtId="183" fontId="7" fillId="0" borderId="1" xfId="0" applyNumberFormat="1" applyFont="1" applyFill="1" applyBorder="1" applyAlignment="1" applyProtection="1">
      <alignment horizontal="right" vertical="center" wrapText="1"/>
      <protection locked="0"/>
    </xf>
    <xf numFmtId="0" fontId="7" fillId="0" borderId="0" xfId="0" applyFont="1" applyAlignment="1" applyProtection="1">
      <alignment vertical="center"/>
      <protection locked="0"/>
    </xf>
    <xf numFmtId="178" fontId="7" fillId="0" borderId="2" xfId="0" applyNumberFormat="1" applyFont="1" applyBorder="1" applyAlignment="1" applyProtection="1">
      <alignment horizontal="center" vertical="center"/>
      <protection locked="0"/>
    </xf>
    <xf numFmtId="178" fontId="7" fillId="0" borderId="5" xfId="0" applyNumberFormat="1" applyFont="1" applyBorder="1" applyAlignment="1" applyProtection="1">
      <alignment horizontal="center" vertical="center" shrinkToFit="1"/>
      <protection locked="0"/>
    </xf>
    <xf numFmtId="178" fontId="7" fillId="0" borderId="13" xfId="0" applyNumberFormat="1" applyFont="1" applyBorder="1" applyAlignment="1" applyProtection="1">
      <alignment horizontal="center" vertical="center" wrapText="1"/>
      <protection locked="0"/>
    </xf>
    <xf numFmtId="178" fontId="7" fillId="0" borderId="7" xfId="0" applyNumberFormat="1" applyFont="1" applyBorder="1" applyAlignment="1" applyProtection="1">
      <alignment horizontal="center" vertical="center" wrapText="1"/>
      <protection locked="0"/>
    </xf>
    <xf numFmtId="178" fontId="11" fillId="0" borderId="7" xfId="0" applyNumberFormat="1" applyFont="1" applyBorder="1" applyAlignment="1" applyProtection="1">
      <alignment horizontal="center" vertical="center" wrapText="1"/>
      <protection locked="0"/>
    </xf>
    <xf numFmtId="178" fontId="7" fillId="0" borderId="1" xfId="0" applyNumberFormat="1" applyFont="1" applyFill="1" applyBorder="1" applyAlignment="1" applyProtection="1">
      <alignment vertical="center" wrapText="1"/>
      <protection locked="0"/>
    </xf>
    <xf numFmtId="178" fontId="7" fillId="0" borderId="1" xfId="0" applyNumberFormat="1" applyFont="1" applyFill="1" applyBorder="1" applyAlignment="1" applyProtection="1">
      <alignment vertical="center" wrapText="1"/>
    </xf>
    <xf numFmtId="38" fontId="7" fillId="0" borderId="1" xfId="3" applyFont="1" applyFill="1" applyBorder="1" applyAlignment="1" applyProtection="1">
      <alignment horizontal="right" vertical="center" wrapText="1"/>
      <protection locked="0"/>
    </xf>
    <xf numFmtId="178" fontId="7" fillId="0" borderId="1" xfId="0" applyNumberFormat="1" applyFont="1" applyFill="1" applyBorder="1" applyAlignment="1" applyProtection="1">
      <alignment horizontal="right" vertical="center" wrapText="1"/>
      <protection locked="0"/>
    </xf>
    <xf numFmtId="178" fontId="7" fillId="0" borderId="0" xfId="0" applyNumberFormat="1" applyFont="1" applyBorder="1" applyAlignment="1" applyProtection="1">
      <alignment horizontal="center" vertical="center" wrapText="1"/>
      <protection locked="0"/>
    </xf>
    <xf numFmtId="178" fontId="7" fillId="0" borderId="0" xfId="0" applyNumberFormat="1" applyFont="1" applyBorder="1" applyAlignment="1" applyProtection="1">
      <alignment vertical="center" wrapText="1"/>
      <protection locked="0"/>
    </xf>
    <xf numFmtId="178" fontId="7" fillId="0" borderId="0" xfId="0" applyNumberFormat="1" applyFont="1" applyBorder="1" applyAlignment="1" applyProtection="1">
      <alignment vertical="center" wrapText="1"/>
    </xf>
    <xf numFmtId="0" fontId="7" fillId="0" borderId="0" xfId="0" applyFont="1" applyAlignment="1" applyProtection="1">
      <alignment horizontal="center" vertical="center" wrapText="1"/>
      <protection locked="0"/>
    </xf>
    <xf numFmtId="0" fontId="7" fillId="0" borderId="8" xfId="0" applyFont="1" applyBorder="1" applyAlignment="1">
      <alignment horizontal="right" vertical="center"/>
    </xf>
    <xf numFmtId="38" fontId="11" fillId="0" borderId="1" xfId="3" applyFont="1" applyFill="1" applyBorder="1" applyAlignment="1">
      <alignment vertical="center" shrinkToFit="1"/>
    </xf>
    <xf numFmtId="38" fontId="11" fillId="0" borderId="1" xfId="3" applyFont="1" applyFill="1" applyBorder="1" applyAlignment="1">
      <alignment vertical="center" wrapText="1"/>
    </xf>
    <xf numFmtId="3" fontId="12" fillId="0" borderId="42" xfId="0" applyNumberFormat="1" applyFont="1" applyFill="1" applyBorder="1" applyAlignment="1"/>
    <xf numFmtId="3" fontId="12" fillId="0" borderId="42" xfId="0" applyNumberFormat="1" applyFont="1" applyFill="1" applyBorder="1" applyAlignment="1">
      <alignment horizontal="center"/>
    </xf>
    <xf numFmtId="3" fontId="12" fillId="0" borderId="25" xfId="0" applyNumberFormat="1" applyFont="1" applyFill="1" applyBorder="1" applyAlignment="1"/>
    <xf numFmtId="3" fontId="12" fillId="0" borderId="31" xfId="0" applyNumberFormat="1" applyFont="1" applyFill="1" applyBorder="1" applyAlignment="1"/>
    <xf numFmtId="0" fontId="11" fillId="0" borderId="28" xfId="0" applyNumberFormat="1" applyFont="1" applyBorder="1" applyAlignment="1">
      <alignment vertical="center"/>
    </xf>
    <xf numFmtId="0" fontId="11" fillId="0" borderId="45" xfId="0" applyNumberFormat="1" applyFont="1" applyBorder="1" applyAlignment="1">
      <alignment vertical="center"/>
    </xf>
    <xf numFmtId="0" fontId="11" fillId="0" borderId="26" xfId="0" applyFont="1" applyBorder="1" applyAlignment="1">
      <alignment horizontal="right" vertical="center"/>
    </xf>
    <xf numFmtId="0" fontId="11" fillId="0" borderId="27" xfId="0" applyFont="1" applyBorder="1" applyAlignment="1">
      <alignment horizontal="right" vertical="center"/>
    </xf>
    <xf numFmtId="190" fontId="11" fillId="0" borderId="0" xfId="0" applyNumberFormat="1" applyFont="1" applyAlignment="1">
      <alignment horizontal="center" vertical="center"/>
    </xf>
    <xf numFmtId="199" fontId="11" fillId="0" borderId="10" xfId="0" applyNumberFormat="1" applyFont="1" applyBorder="1" applyAlignment="1">
      <alignment horizontal="right" vertical="center"/>
    </xf>
    <xf numFmtId="176" fontId="11" fillId="0" borderId="1" xfId="3" applyNumberFormat="1" applyFont="1" applyBorder="1" applyAlignment="1">
      <alignment horizontal="right" vertical="center"/>
    </xf>
    <xf numFmtId="3" fontId="12" fillId="0" borderId="25" xfId="0" applyNumberFormat="1" applyFont="1" applyFill="1" applyBorder="1" applyAlignment="1">
      <alignment horizontal="right"/>
    </xf>
    <xf numFmtId="38" fontId="11" fillId="0" borderId="66" xfId="3" applyFont="1" applyBorder="1" applyAlignment="1">
      <alignment horizontal="right" vertical="center"/>
    </xf>
    <xf numFmtId="38" fontId="7" fillId="0" borderId="1" xfId="3" applyFont="1" applyBorder="1" applyAlignment="1">
      <alignment vertical="center" wrapText="1"/>
    </xf>
    <xf numFmtId="0" fontId="7" fillId="0" borderId="1" xfId="0" applyFont="1" applyBorder="1" applyAlignment="1" applyProtection="1">
      <alignment horizontal="right" vertical="center" wrapText="1"/>
      <protection locked="0"/>
    </xf>
    <xf numFmtId="183" fontId="7" fillId="0" borderId="10" xfId="0" applyNumberFormat="1" applyFont="1" applyBorder="1" applyAlignment="1" applyProtection="1">
      <alignment horizontal="right" vertical="center" wrapText="1"/>
    </xf>
    <xf numFmtId="0" fontId="7" fillId="0" borderId="7" xfId="0" applyFont="1" applyBorder="1" applyAlignment="1" applyProtection="1">
      <alignment horizontal="right" vertical="center" wrapText="1"/>
      <protection locked="0"/>
    </xf>
    <xf numFmtId="188" fontId="7" fillId="0" borderId="68" xfId="0" applyNumberFormat="1" applyFont="1" applyBorder="1" applyAlignment="1" applyProtection="1">
      <alignment horizontal="right" vertical="center" wrapText="1"/>
    </xf>
    <xf numFmtId="183" fontId="7" fillId="0" borderId="68" xfId="0" applyNumberFormat="1" applyFont="1" applyBorder="1" applyAlignment="1" applyProtection="1">
      <alignment horizontal="right" vertical="center" wrapText="1"/>
    </xf>
    <xf numFmtId="188" fontId="7" fillId="0" borderId="7" xfId="0" applyNumberFormat="1" applyFont="1" applyFill="1" applyBorder="1" applyAlignment="1" applyProtection="1">
      <alignment horizontal="right" vertical="center" wrapText="1"/>
      <protection locked="0"/>
    </xf>
    <xf numFmtId="183" fontId="7" fillId="0" borderId="7" xfId="0" applyNumberFormat="1" applyFont="1" applyFill="1" applyBorder="1" applyAlignment="1" applyProtection="1">
      <alignment horizontal="right" vertical="center" wrapText="1"/>
    </xf>
    <xf numFmtId="188" fontId="7" fillId="0" borderId="69" xfId="0" applyNumberFormat="1" applyFont="1" applyBorder="1" applyAlignment="1" applyProtection="1">
      <alignment horizontal="right" vertical="center" wrapText="1"/>
    </xf>
    <xf numFmtId="183" fontId="7" fillId="0" borderId="69" xfId="0" applyNumberFormat="1" applyFont="1" applyBorder="1" applyAlignment="1" applyProtection="1">
      <alignment horizontal="right" vertical="center" wrapText="1"/>
    </xf>
    <xf numFmtId="0" fontId="7" fillId="0" borderId="68" xfId="0" applyFont="1" applyBorder="1" applyAlignment="1" applyProtection="1">
      <alignment horizontal="right" vertical="center" wrapText="1"/>
      <protection locked="0"/>
    </xf>
    <xf numFmtId="183" fontId="7" fillId="0" borderId="1" xfId="0" applyNumberFormat="1" applyFont="1" applyBorder="1" applyAlignment="1" applyProtection="1">
      <alignment horizontal="right" vertical="center" wrapText="1"/>
      <protection locked="0"/>
    </xf>
    <xf numFmtId="38" fontId="7" fillId="0" borderId="1" xfId="3" applyFont="1" applyBorder="1" applyAlignment="1" applyProtection="1">
      <alignment vertical="center" wrapText="1"/>
      <protection locked="0"/>
    </xf>
    <xf numFmtId="38" fontId="7" fillId="0" borderId="1" xfId="3" applyFont="1" applyBorder="1" applyAlignment="1" applyProtection="1">
      <alignment horizontal="right" vertical="center" wrapText="1"/>
      <protection locked="0"/>
    </xf>
    <xf numFmtId="38" fontId="7" fillId="0" borderId="68" xfId="3" applyFont="1" applyBorder="1" applyAlignment="1" applyProtection="1">
      <alignment vertical="center" wrapText="1"/>
      <protection locked="0"/>
    </xf>
    <xf numFmtId="182" fontId="7" fillId="0" borderId="68" xfId="0" applyNumberFormat="1" applyFont="1" applyBorder="1" applyAlignment="1" applyProtection="1">
      <alignment vertical="center" wrapText="1"/>
      <protection locked="0"/>
    </xf>
    <xf numFmtId="182" fontId="7" fillId="0" borderId="7" xfId="0" applyNumberFormat="1" applyFont="1" applyBorder="1" applyAlignment="1" applyProtection="1">
      <alignment vertical="center" wrapText="1"/>
      <protection locked="0"/>
    </xf>
    <xf numFmtId="38" fontId="7" fillId="0" borderId="7" xfId="3" applyFont="1" applyBorder="1" applyAlignment="1" applyProtection="1">
      <alignment vertical="center" wrapText="1"/>
      <protection locked="0"/>
    </xf>
    <xf numFmtId="0" fontId="12" fillId="0" borderId="36" xfId="0" applyFont="1" applyBorder="1" applyAlignment="1">
      <alignment horizontal="left"/>
    </xf>
    <xf numFmtId="38" fontId="9" fillId="0" borderId="1" xfId="3" applyFont="1" applyBorder="1" applyAlignment="1">
      <alignment horizontal="right" vertical="center" shrinkToFit="1"/>
    </xf>
    <xf numFmtId="188" fontId="7" fillId="0" borderId="2" xfId="0" applyNumberFormat="1" applyFont="1" applyBorder="1" applyAlignment="1" applyProtection="1">
      <alignment vertical="center"/>
      <protection locked="0"/>
    </xf>
    <xf numFmtId="188" fontId="7" fillId="0" borderId="3" xfId="0" applyNumberFormat="1" applyFont="1" applyBorder="1" applyAlignment="1" applyProtection="1">
      <alignment vertical="center"/>
      <protection locked="0"/>
    </xf>
    <xf numFmtId="188" fontId="7" fillId="0" borderId="4" xfId="0" applyNumberFormat="1" applyFont="1" applyBorder="1" applyAlignment="1" applyProtection="1">
      <alignment vertical="center"/>
      <protection locked="0"/>
    </xf>
    <xf numFmtId="188" fontId="7" fillId="0" borderId="8" xfId="0" applyNumberFormat="1" applyFont="1" applyBorder="1" applyAlignment="1" applyProtection="1">
      <alignment horizontal="center" vertical="center"/>
      <protection locked="0"/>
    </xf>
    <xf numFmtId="188" fontId="7" fillId="0" borderId="13" xfId="0" applyNumberFormat="1" applyFont="1" applyBorder="1" applyAlignment="1" applyProtection="1">
      <alignment vertical="center"/>
      <protection locked="0"/>
    </xf>
    <xf numFmtId="188" fontId="7" fillId="0" borderId="14" xfId="0" applyNumberFormat="1" applyFont="1" applyBorder="1" applyAlignment="1" applyProtection="1">
      <alignment vertical="center"/>
      <protection locked="0"/>
    </xf>
    <xf numFmtId="188" fontId="7" fillId="0" borderId="10" xfId="0" applyNumberFormat="1" applyFont="1" applyBorder="1" applyAlignment="1" applyProtection="1">
      <alignment vertical="center"/>
      <protection locked="0"/>
    </xf>
    <xf numFmtId="188" fontId="7" fillId="0" borderId="68" xfId="0" applyNumberFormat="1" applyFont="1" applyBorder="1" applyAlignment="1" applyProtection="1">
      <alignment horizontal="center" vertical="center"/>
      <protection locked="0"/>
    </xf>
    <xf numFmtId="188" fontId="7" fillId="0" borderId="70" xfId="0" applyNumberFormat="1" applyFont="1" applyBorder="1" applyAlignment="1" applyProtection="1">
      <alignment horizontal="center" vertical="center"/>
      <protection locked="0"/>
    </xf>
    <xf numFmtId="188" fontId="7" fillId="0" borderId="1" xfId="0" applyNumberFormat="1" applyFont="1" applyFill="1" applyBorder="1" applyAlignment="1" applyProtection="1">
      <alignment horizontal="center" vertical="center"/>
      <protection locked="0"/>
    </xf>
    <xf numFmtId="188" fontId="7" fillId="0" borderId="71" xfId="0" applyNumberFormat="1" applyFont="1" applyBorder="1" applyAlignment="1" applyProtection="1">
      <alignment vertical="center"/>
      <protection locked="0"/>
    </xf>
    <xf numFmtId="183" fontId="7" fillId="0" borderId="72" xfId="0" applyNumberFormat="1" applyFont="1" applyBorder="1" applyAlignment="1" applyProtection="1">
      <alignment vertical="center"/>
    </xf>
    <xf numFmtId="183" fontId="7" fillId="0" borderId="73" xfId="0" applyNumberFormat="1" applyFont="1" applyBorder="1" applyAlignment="1" applyProtection="1">
      <alignment vertical="center"/>
    </xf>
    <xf numFmtId="188" fontId="7" fillId="0" borderId="1" xfId="0" applyNumberFormat="1" applyFont="1" applyFill="1" applyBorder="1" applyAlignment="1" applyProtection="1">
      <alignment vertical="center"/>
      <protection locked="0"/>
    </xf>
    <xf numFmtId="183" fontId="7" fillId="0" borderId="1" xfId="0" applyNumberFormat="1" applyFont="1" applyFill="1" applyBorder="1" applyAlignment="1" applyProtection="1">
      <alignment vertical="center"/>
    </xf>
    <xf numFmtId="188" fontId="7" fillId="0" borderId="1" xfId="0" applyNumberFormat="1" applyFont="1" applyBorder="1" applyAlignment="1" applyProtection="1">
      <alignment vertical="center"/>
      <protection locked="0"/>
    </xf>
    <xf numFmtId="183" fontId="7" fillId="0" borderId="1" xfId="0" applyNumberFormat="1" applyFont="1" applyBorder="1" applyAlignment="1" applyProtection="1">
      <alignment vertical="center"/>
      <protection locked="0"/>
    </xf>
    <xf numFmtId="188" fontId="7" fillId="0" borderId="8" xfId="0" applyNumberFormat="1" applyFont="1" applyBorder="1" applyAlignment="1" applyProtection="1">
      <alignment vertical="center"/>
      <protection locked="0"/>
    </xf>
    <xf numFmtId="183" fontId="7" fillId="0" borderId="20" xfId="0" applyNumberFormat="1" applyFont="1" applyBorder="1" applyAlignment="1" applyProtection="1">
      <alignment vertical="center"/>
    </xf>
    <xf numFmtId="188" fontId="7" fillId="0" borderId="12" xfId="0" applyNumberFormat="1" applyFont="1" applyBorder="1" applyAlignment="1" applyProtection="1">
      <alignment vertical="center"/>
      <protection locked="0"/>
    </xf>
    <xf numFmtId="183" fontId="7" fillId="0" borderId="12" xfId="0" applyNumberFormat="1" applyFont="1" applyBorder="1" applyAlignment="1" applyProtection="1">
      <alignment vertical="center"/>
    </xf>
    <xf numFmtId="188" fontId="7" fillId="0" borderId="8" xfId="0" applyNumberFormat="1" applyFont="1" applyBorder="1" applyAlignment="1" applyProtection="1">
      <alignment horizontal="right" vertical="center"/>
      <protection locked="0"/>
    </xf>
    <xf numFmtId="188" fontId="7" fillId="0" borderId="20" xfId="0" applyNumberFormat="1" applyFont="1" applyBorder="1" applyAlignment="1" applyProtection="1">
      <alignment horizontal="right" vertical="center"/>
      <protection locked="0"/>
    </xf>
    <xf numFmtId="183" fontId="7" fillId="0" borderId="20" xfId="0" applyNumberFormat="1" applyFont="1" applyBorder="1" applyAlignment="1" applyProtection="1">
      <alignment horizontal="center" vertical="center"/>
    </xf>
    <xf numFmtId="188" fontId="7" fillId="0" borderId="12" xfId="0" applyNumberFormat="1" applyFont="1" applyBorder="1" applyAlignment="1" applyProtection="1">
      <alignment horizontal="center" vertical="center"/>
      <protection locked="0"/>
    </xf>
    <xf numFmtId="183" fontId="7" fillId="0" borderId="12" xfId="0" applyNumberFormat="1" applyFont="1" applyBorder="1" applyAlignment="1" applyProtection="1">
      <alignment horizontal="center" vertical="center"/>
    </xf>
    <xf numFmtId="199" fontId="7" fillId="0" borderId="70" xfId="0" applyNumberFormat="1" applyFont="1" applyBorder="1" applyAlignment="1" applyProtection="1">
      <alignment vertical="center"/>
    </xf>
    <xf numFmtId="200" fontId="7" fillId="0" borderId="69" xfId="0" applyNumberFormat="1" applyFont="1" applyBorder="1" applyAlignment="1" applyProtection="1">
      <alignment vertical="center"/>
    </xf>
    <xf numFmtId="199" fontId="7" fillId="0" borderId="74" xfId="0" applyNumberFormat="1" applyFont="1" applyBorder="1" applyAlignment="1" applyProtection="1">
      <alignment vertical="center"/>
    </xf>
    <xf numFmtId="200" fontId="7" fillId="0" borderId="74" xfId="0" applyNumberFormat="1" applyFont="1" applyBorder="1" applyAlignment="1" applyProtection="1">
      <alignment vertical="center"/>
    </xf>
    <xf numFmtId="199" fontId="7" fillId="0" borderId="68" xfId="0" applyNumberFormat="1" applyFont="1" applyFill="1" applyBorder="1" applyAlignment="1" applyProtection="1">
      <alignment vertical="center"/>
    </xf>
    <xf numFmtId="182" fontId="7" fillId="0" borderId="68" xfId="0" applyNumberFormat="1" applyFont="1" applyFill="1" applyBorder="1" applyAlignment="1" applyProtection="1">
      <alignment vertical="center"/>
    </xf>
    <xf numFmtId="183" fontId="7" fillId="0" borderId="68" xfId="0" applyNumberFormat="1" applyFont="1" applyFill="1" applyBorder="1" applyAlignment="1" applyProtection="1">
      <alignment vertical="center"/>
    </xf>
    <xf numFmtId="183" fontId="7" fillId="0" borderId="10" xfId="0" applyNumberFormat="1" applyFont="1" applyBorder="1" applyAlignment="1" applyProtection="1">
      <alignment vertical="center"/>
    </xf>
    <xf numFmtId="183" fontId="7" fillId="0" borderId="14" xfId="0" applyNumberFormat="1" applyFont="1" applyBorder="1" applyAlignment="1" applyProtection="1">
      <alignment vertical="center"/>
    </xf>
    <xf numFmtId="188" fontId="7" fillId="0" borderId="7" xfId="0" applyNumberFormat="1" applyFont="1" applyFill="1" applyBorder="1" applyAlignment="1" applyProtection="1">
      <alignment vertical="center"/>
      <protection locked="0"/>
    </xf>
    <xf numFmtId="183" fontId="7" fillId="0" borderId="7" xfId="0" applyNumberFormat="1" applyFont="1" applyFill="1" applyBorder="1" applyAlignment="1" applyProtection="1">
      <alignment vertical="center"/>
    </xf>
    <xf numFmtId="188" fontId="7" fillId="0" borderId="9" xfId="0" applyNumberFormat="1" applyFont="1" applyBorder="1" applyAlignment="1" applyProtection="1">
      <alignment horizontal="distributed" vertical="center"/>
      <protection locked="0"/>
    </xf>
    <xf numFmtId="188" fontId="7" fillId="0" borderId="1" xfId="0" applyNumberFormat="1" applyFont="1" applyFill="1" applyBorder="1" applyAlignment="1" applyProtection="1">
      <alignment horizontal="right" vertical="center"/>
      <protection locked="0"/>
    </xf>
    <xf numFmtId="188" fontId="7" fillId="0" borderId="7" xfId="0" applyNumberFormat="1" applyFont="1" applyBorder="1" applyAlignment="1" applyProtection="1">
      <alignment horizontal="distributed" vertical="center"/>
      <protection locked="0"/>
    </xf>
    <xf numFmtId="188" fontId="17" fillId="8" borderId="8" xfId="0" applyNumberFormat="1" applyFont="1" applyFill="1" applyBorder="1" applyAlignment="1" applyProtection="1">
      <alignment vertical="center"/>
    </xf>
    <xf numFmtId="183" fontId="17" fillId="8" borderId="20" xfId="0" applyNumberFormat="1" applyFont="1" applyFill="1" applyBorder="1" applyAlignment="1" applyProtection="1">
      <alignment vertical="center"/>
    </xf>
    <xf numFmtId="188" fontId="17" fillId="8" borderId="12" xfId="0" applyNumberFormat="1" applyFont="1" applyFill="1" applyBorder="1" applyAlignment="1" applyProtection="1">
      <alignment vertical="center"/>
    </xf>
    <xf numFmtId="183" fontId="17" fillId="8" borderId="12" xfId="0" applyNumberFormat="1" applyFont="1" applyFill="1" applyBorder="1" applyAlignment="1" applyProtection="1">
      <alignment vertical="center"/>
    </xf>
    <xf numFmtId="188" fontId="17" fillId="8" borderId="1" xfId="0" applyNumberFormat="1" applyFont="1" applyFill="1" applyBorder="1" applyAlignment="1" applyProtection="1">
      <alignment vertical="center"/>
    </xf>
    <xf numFmtId="183" fontId="17" fillId="8" borderId="1" xfId="0" applyNumberFormat="1" applyFont="1" applyFill="1" applyBorder="1" applyAlignment="1" applyProtection="1">
      <alignment vertical="center"/>
    </xf>
    <xf numFmtId="188" fontId="7" fillId="0" borderId="8" xfId="0" applyNumberFormat="1" applyFont="1" applyBorder="1" applyAlignment="1" applyProtection="1">
      <alignment vertical="center"/>
    </xf>
    <xf numFmtId="188" fontId="7" fillId="0" borderId="12" xfId="0" applyNumberFormat="1" applyFont="1" applyBorder="1" applyAlignment="1" applyProtection="1">
      <alignment vertical="center"/>
    </xf>
    <xf numFmtId="188" fontId="7" fillId="0" borderId="1" xfId="0" applyNumberFormat="1" applyFont="1" applyFill="1" applyBorder="1" applyAlignment="1" applyProtection="1">
      <alignment vertical="center"/>
    </xf>
    <xf numFmtId="188" fontId="7" fillId="0" borderId="5" xfId="0" applyNumberFormat="1" applyFont="1" applyBorder="1" applyAlignment="1" applyProtection="1">
      <alignment vertical="center"/>
      <protection locked="0"/>
    </xf>
    <xf numFmtId="188" fontId="7" fillId="0" borderId="20" xfId="0" applyNumberFormat="1" applyFont="1" applyBorder="1" applyAlignment="1" applyProtection="1">
      <alignment vertical="center"/>
      <protection locked="0"/>
    </xf>
    <xf numFmtId="188" fontId="7" fillId="0" borderId="7" xfId="0" applyNumberFormat="1" applyFont="1" applyBorder="1" applyAlignment="1" applyProtection="1">
      <alignment vertical="center"/>
      <protection locked="0"/>
    </xf>
    <xf numFmtId="186" fontId="7" fillId="0" borderId="68" xfId="0" applyNumberFormat="1" applyFont="1" applyFill="1" applyBorder="1" applyAlignment="1" applyProtection="1">
      <alignment vertical="center"/>
    </xf>
    <xf numFmtId="186" fontId="7" fillId="0" borderId="7" xfId="0" applyNumberFormat="1" applyFont="1" applyFill="1" applyBorder="1" applyAlignment="1" applyProtection="1">
      <alignment vertical="center"/>
    </xf>
    <xf numFmtId="186" fontId="7" fillId="0" borderId="1" xfId="0" applyNumberFormat="1" applyFont="1" applyFill="1" applyBorder="1" applyAlignment="1" applyProtection="1">
      <alignment vertical="center"/>
    </xf>
    <xf numFmtId="188" fontId="7" fillId="0" borderId="9" xfId="0" applyNumberFormat="1" applyFont="1" applyBorder="1" applyAlignment="1" applyProtection="1">
      <alignment vertical="center"/>
      <protection locked="0"/>
    </xf>
    <xf numFmtId="188" fontId="7" fillId="0" borderId="13" xfId="0" applyNumberFormat="1" applyFont="1" applyBorder="1" applyAlignment="1" applyProtection="1">
      <alignment vertical="center"/>
    </xf>
    <xf numFmtId="188" fontId="7" fillId="0" borderId="14" xfId="0" applyNumberFormat="1" applyFont="1" applyBorder="1" applyAlignment="1" applyProtection="1">
      <alignment vertical="center"/>
    </xf>
    <xf numFmtId="188" fontId="7" fillId="0" borderId="7" xfId="0" applyNumberFormat="1" applyFont="1" applyFill="1" applyBorder="1" applyAlignment="1" applyProtection="1">
      <alignment vertical="center"/>
    </xf>
    <xf numFmtId="188" fontId="7" fillId="0" borderId="1" xfId="0" applyNumberFormat="1" applyFont="1" applyBorder="1" applyAlignment="1" applyProtection="1">
      <alignment horizontal="distributed" vertical="center"/>
      <protection locked="0"/>
    </xf>
    <xf numFmtId="188" fontId="7" fillId="0" borderId="6" xfId="0" applyNumberFormat="1" applyFont="1" applyBorder="1" applyAlignment="1" applyProtection="1">
      <alignment vertical="center"/>
      <protection locked="0"/>
    </xf>
    <xf numFmtId="183" fontId="7" fillId="0" borderId="1" xfId="0" applyNumberFormat="1" applyFont="1" applyFill="1" applyBorder="1" applyAlignment="1" applyProtection="1">
      <alignment horizontal="right" vertical="center"/>
    </xf>
    <xf numFmtId="188" fontId="7" fillId="0" borderId="1" xfId="0" applyNumberFormat="1" applyFont="1" applyFill="1" applyBorder="1" applyAlignment="1" applyProtection="1">
      <alignment horizontal="right" vertical="center"/>
    </xf>
    <xf numFmtId="199" fontId="7" fillId="0" borderId="8" xfId="0" applyNumberFormat="1" applyFont="1" applyBorder="1" applyAlignment="1" applyProtection="1">
      <alignment vertical="center"/>
    </xf>
    <xf numFmtId="200" fontId="7" fillId="0" borderId="20" xfId="0" applyNumberFormat="1" applyFont="1" applyBorder="1" applyAlignment="1" applyProtection="1">
      <alignment vertical="center"/>
    </xf>
    <xf numFmtId="199" fontId="7" fillId="0" borderId="12" xfId="0" applyNumberFormat="1" applyFont="1" applyBorder="1" applyAlignment="1" applyProtection="1">
      <alignment vertical="center"/>
    </xf>
    <xf numFmtId="200" fontId="7" fillId="0" borderId="12" xfId="0" applyNumberFormat="1" applyFont="1" applyBorder="1" applyAlignment="1" applyProtection="1">
      <alignment vertical="center"/>
    </xf>
    <xf numFmtId="199" fontId="7" fillId="0" borderId="1" xfId="0" applyNumberFormat="1" applyFont="1" applyFill="1" applyBorder="1" applyAlignment="1" applyProtection="1">
      <alignment vertical="center"/>
    </xf>
    <xf numFmtId="202" fontId="7" fillId="0" borderId="1" xfId="0" applyNumberFormat="1" applyFont="1" applyFill="1" applyBorder="1" applyAlignment="1" applyProtection="1">
      <alignment vertical="center"/>
    </xf>
    <xf numFmtId="188" fontId="17" fillId="8" borderId="70" xfId="0" applyNumberFormat="1" applyFont="1" applyFill="1" applyBorder="1" applyAlignment="1" applyProtection="1">
      <alignment vertical="center"/>
    </xf>
    <xf numFmtId="183" fontId="17" fillId="8" borderId="69" xfId="0" applyNumberFormat="1" applyFont="1" applyFill="1" applyBorder="1" applyAlignment="1" applyProtection="1">
      <alignment vertical="center"/>
    </xf>
    <xf numFmtId="188" fontId="17" fillId="8" borderId="74" xfId="0" applyNumberFormat="1" applyFont="1" applyFill="1" applyBorder="1" applyAlignment="1" applyProtection="1">
      <alignment vertical="center"/>
    </xf>
    <xf numFmtId="183" fontId="17" fillId="8" borderId="74" xfId="0" applyNumberFormat="1" applyFont="1" applyFill="1" applyBorder="1" applyAlignment="1" applyProtection="1">
      <alignment vertical="center"/>
    </xf>
    <xf numFmtId="188" fontId="11" fillId="0" borderId="1" xfId="0" applyNumberFormat="1" applyFont="1" applyBorder="1" applyAlignment="1" applyProtection="1">
      <alignment vertical="center" shrinkToFit="1"/>
      <protection locked="0"/>
    </xf>
    <xf numFmtId="0" fontId="11" fillId="0" borderId="14" xfId="0" applyFont="1" applyBorder="1" applyAlignment="1">
      <alignment vertical="top"/>
    </xf>
    <xf numFmtId="194" fontId="11" fillId="0" borderId="0" xfId="0" applyNumberFormat="1" applyFont="1" applyBorder="1" applyAlignment="1">
      <alignment vertical="center"/>
    </xf>
    <xf numFmtId="204" fontId="11" fillId="0" borderId="1" xfId="3" applyNumberFormat="1" applyFont="1" applyBorder="1" applyAlignment="1">
      <alignment horizontal="right" vertical="center"/>
    </xf>
    <xf numFmtId="204" fontId="11" fillId="0" borderId="1" xfId="3" applyNumberFormat="1" applyFont="1" applyBorder="1" applyAlignment="1">
      <alignment vertical="center"/>
    </xf>
    <xf numFmtId="38" fontId="11" fillId="0" borderId="75" xfId="3" applyFont="1" applyBorder="1" applyAlignment="1">
      <alignment vertical="center"/>
    </xf>
    <xf numFmtId="0" fontId="11" fillId="0" borderId="76" xfId="0" applyFont="1" applyBorder="1" applyAlignment="1">
      <alignment vertical="center"/>
    </xf>
    <xf numFmtId="38" fontId="11" fillId="0" borderId="76" xfId="3" applyFont="1" applyBorder="1" applyAlignment="1">
      <alignment horizontal="right" vertical="center"/>
    </xf>
    <xf numFmtId="38" fontId="11" fillId="0" borderId="75" xfId="3" applyFont="1" applyBorder="1" applyAlignment="1">
      <alignment horizontal="right" vertical="center"/>
    </xf>
    <xf numFmtId="0" fontId="11" fillId="0" borderId="76" xfId="0" applyFont="1" applyBorder="1" applyAlignment="1">
      <alignment horizontal="right" vertical="center"/>
    </xf>
    <xf numFmtId="38" fontId="11" fillId="0" borderId="67" xfId="3" applyFont="1" applyBorder="1" applyAlignment="1">
      <alignment vertical="center"/>
    </xf>
    <xf numFmtId="203" fontId="25" fillId="0" borderId="38" xfId="0" applyNumberFormat="1" applyFont="1" applyFill="1" applyBorder="1" applyAlignment="1">
      <alignment horizontal="right" vertical="center" wrapText="1"/>
    </xf>
    <xf numFmtId="203" fontId="25" fillId="0" borderId="37" xfId="0" applyNumberFormat="1" applyFont="1" applyFill="1" applyBorder="1" applyAlignment="1">
      <alignment horizontal="right" vertical="center" wrapText="1"/>
    </xf>
    <xf numFmtId="203" fontId="25" fillId="0" borderId="40" xfId="0" applyNumberFormat="1" applyFont="1" applyFill="1" applyBorder="1" applyAlignment="1">
      <alignment horizontal="right" vertical="center" wrapText="1"/>
    </xf>
    <xf numFmtId="203" fontId="25" fillId="0" borderId="15" xfId="0" applyNumberFormat="1" applyFont="1" applyFill="1" applyBorder="1" applyAlignment="1">
      <alignment horizontal="right" vertical="center" wrapText="1"/>
    </xf>
    <xf numFmtId="0" fontId="11" fillId="0" borderId="14" xfId="0" applyFont="1" applyBorder="1" applyAlignment="1">
      <alignment vertical="center" wrapText="1"/>
    </xf>
    <xf numFmtId="0" fontId="7" fillId="0" borderId="12" xfId="0" applyFont="1" applyBorder="1" applyAlignment="1">
      <alignment vertical="center"/>
    </xf>
    <xf numFmtId="203" fontId="11" fillId="0" borderId="42" xfId="3" applyNumberFormat="1" applyFont="1" applyBorder="1" applyAlignment="1">
      <alignment horizontal="right" vertical="center"/>
    </xf>
    <xf numFmtId="203" fontId="11" fillId="0" borderId="25" xfId="3" applyNumberFormat="1" applyFont="1" applyBorder="1" applyAlignment="1">
      <alignment horizontal="right" vertical="center"/>
    </xf>
    <xf numFmtId="203" fontId="11" fillId="0" borderId="25" xfId="0" applyNumberFormat="1" applyFont="1" applyBorder="1" applyAlignment="1">
      <alignment horizontal="right" vertical="center"/>
    </xf>
    <xf numFmtId="203" fontId="11" fillId="0" borderId="1" xfId="0" applyNumberFormat="1" applyFont="1" applyBorder="1" applyAlignment="1">
      <alignment horizontal="right" vertical="center"/>
    </xf>
    <xf numFmtId="203" fontId="31" fillId="0" borderId="16" xfId="3" applyNumberFormat="1" applyFont="1" applyFill="1" applyBorder="1" applyAlignment="1">
      <alignment horizontal="right"/>
    </xf>
    <xf numFmtId="204" fontId="31" fillId="0" borderId="16" xfId="3" applyNumberFormat="1" applyFont="1" applyFill="1" applyBorder="1" applyAlignment="1">
      <alignment horizontal="right"/>
    </xf>
    <xf numFmtId="0" fontId="11" fillId="0" borderId="14" xfId="0" applyFont="1" applyBorder="1" applyAlignment="1">
      <alignment horizontal="right" vertical="top"/>
    </xf>
    <xf numFmtId="188" fontId="7" fillId="0" borderId="7" xfId="3" applyNumberFormat="1" applyFont="1" applyBorder="1" applyAlignment="1">
      <alignment horizontal="right"/>
    </xf>
    <xf numFmtId="0" fontId="11" fillId="0" borderId="14" xfId="0" applyFont="1" applyBorder="1" applyAlignment="1">
      <alignment vertical="top" wrapText="1"/>
    </xf>
    <xf numFmtId="0" fontId="9" fillId="0" borderId="0" xfId="0" applyFont="1" applyFill="1" applyBorder="1" applyAlignment="1">
      <alignment horizontal="center" vertical="center"/>
    </xf>
    <xf numFmtId="38" fontId="9" fillId="0" borderId="0" xfId="3" applyFont="1" applyFill="1" applyBorder="1" applyAlignment="1">
      <alignment horizontal="center" vertical="center"/>
    </xf>
    <xf numFmtId="9" fontId="11" fillId="0" borderId="1" xfId="3" applyNumberFormat="1" applyFont="1" applyBorder="1" applyAlignment="1">
      <alignment horizontal="right" vertical="center"/>
    </xf>
    <xf numFmtId="38" fontId="12" fillId="0" borderId="5" xfId="3" applyFont="1" applyFill="1" applyBorder="1"/>
    <xf numFmtId="38" fontId="12" fillId="0" borderId="16" xfId="3" applyFont="1" applyFill="1" applyBorder="1"/>
    <xf numFmtId="38" fontId="12" fillId="0" borderId="7" xfId="3" applyFont="1" applyFill="1" applyBorder="1"/>
    <xf numFmtId="38" fontId="12" fillId="0" borderId="15" xfId="3" applyFont="1" applyFill="1" applyBorder="1"/>
    <xf numFmtId="38" fontId="12" fillId="0" borderId="17" xfId="3" applyFont="1" applyFill="1" applyBorder="1"/>
    <xf numFmtId="0" fontId="12" fillId="0" borderId="0" xfId="0" applyFont="1"/>
    <xf numFmtId="0" fontId="25" fillId="0" borderId="3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4" xfId="0" applyFont="1" applyFill="1" applyBorder="1" applyAlignment="1">
      <alignment vertical="center"/>
    </xf>
    <xf numFmtId="0" fontId="25"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9" fillId="0" borderId="77" xfId="0" applyFont="1" applyBorder="1" applyAlignment="1">
      <alignment vertical="center"/>
    </xf>
    <xf numFmtId="38" fontId="11" fillId="0" borderId="1" xfId="3" applyNumberFormat="1" applyFont="1" applyFill="1" applyBorder="1" applyAlignment="1">
      <alignment vertical="center"/>
    </xf>
    <xf numFmtId="0" fontId="35" fillId="9" borderId="0" xfId="0" applyFont="1" applyFill="1" applyBorder="1" applyAlignment="1">
      <alignment vertical="center"/>
    </xf>
    <xf numFmtId="0" fontId="39" fillId="9" borderId="0" xfId="0" applyFont="1" applyFill="1" applyAlignment="1">
      <alignment vertical="center"/>
    </xf>
    <xf numFmtId="0" fontId="37" fillId="9" borderId="0" xfId="0" applyFont="1" applyFill="1" applyAlignment="1">
      <alignment vertical="center"/>
    </xf>
    <xf numFmtId="0" fontId="11" fillId="9" borderId="0" xfId="0" applyFont="1" applyFill="1" applyAlignment="1">
      <alignment vertical="center"/>
    </xf>
    <xf numFmtId="0" fontId="34" fillId="0" borderId="0" xfId="0" applyFont="1" applyAlignment="1">
      <alignment horizont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20" xfId="0" applyFont="1" applyBorder="1" applyAlignment="1">
      <alignment horizontal="center" vertical="center"/>
    </xf>
    <xf numFmtId="0" fontId="7" fillId="0" borderId="8" xfId="0" applyFont="1" applyBorder="1" applyAlignment="1">
      <alignment horizontal="left" vertical="center"/>
    </xf>
    <xf numFmtId="0" fontId="7" fillId="0" borderId="12" xfId="0" applyFont="1" applyBorder="1" applyAlignment="1">
      <alignment horizontal="left" vertical="center"/>
    </xf>
    <xf numFmtId="0" fontId="7" fillId="0" borderId="20" xfId="0" applyFont="1" applyBorder="1" applyAlignment="1">
      <alignment horizontal="left" vertical="center"/>
    </xf>
    <xf numFmtId="0" fontId="7" fillId="0" borderId="3" xfId="0" applyFont="1" applyBorder="1" applyAlignment="1">
      <alignment horizontal="left" vertical="center" wrapText="1"/>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80" xfId="0" applyFont="1" applyBorder="1" applyAlignment="1">
      <alignment horizontal="center" vertical="center"/>
    </xf>
    <xf numFmtId="0" fontId="7" fillId="0" borderId="79" xfId="0" applyFont="1" applyBorder="1" applyAlignment="1">
      <alignment horizontal="center" vertical="center"/>
    </xf>
    <xf numFmtId="0" fontId="7" fillId="0" borderId="5" xfId="0" applyFont="1" applyBorder="1" applyAlignment="1">
      <alignment horizontal="center" vertical="center"/>
    </xf>
    <xf numFmtId="0" fontId="7" fillId="0" borderId="78" xfId="0" applyFont="1" applyBorder="1" applyAlignment="1">
      <alignment horizontal="center" vertical="center"/>
    </xf>
    <xf numFmtId="0" fontId="7" fillId="0" borderId="81" xfId="0" applyFont="1" applyBorder="1" applyAlignment="1">
      <alignment horizontal="center" vertical="center"/>
    </xf>
    <xf numFmtId="0" fontId="7" fillId="0" borderId="3" xfId="0" applyFont="1" applyBorder="1" applyAlignment="1">
      <alignment horizontal="center" vertical="center"/>
    </xf>
    <xf numFmtId="0" fontId="7" fillId="0" borderId="8"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7" fillId="0" borderId="8" xfId="0" applyFont="1" applyBorder="1" applyAlignment="1">
      <alignment horizontal="left" vertical="center" wrapText="1"/>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6" xfId="0" applyFont="1" applyBorder="1" applyAlignment="1">
      <alignment horizontal="left" vertical="center"/>
    </xf>
    <xf numFmtId="0" fontId="11" fillId="0" borderId="14" xfId="0" applyFont="1" applyBorder="1" applyAlignment="1">
      <alignment horizontal="right" vertical="center"/>
    </xf>
    <xf numFmtId="0" fontId="0" fillId="0" borderId="14" xfId="0" applyBorder="1" applyAlignment="1">
      <alignment horizontal="right" vertical="center"/>
    </xf>
    <xf numFmtId="189" fontId="7" fillId="0" borderId="43" xfId="0" applyNumberFormat="1" applyFont="1" applyBorder="1" applyAlignment="1">
      <alignment horizontal="center" vertical="center"/>
    </xf>
    <xf numFmtId="189" fontId="7" fillId="0" borderId="84" xfId="0" applyNumberFormat="1" applyFont="1" applyBorder="1" applyAlignment="1">
      <alignment horizontal="center" vertical="center"/>
    </xf>
    <xf numFmtId="189" fontId="7" fillId="0" borderId="39" xfId="0" applyNumberFormat="1" applyFont="1" applyBorder="1" applyAlignment="1">
      <alignment horizontal="center" vertical="center"/>
    </xf>
    <xf numFmtId="189" fontId="7" fillId="0" borderId="43" xfId="0" applyNumberFormat="1" applyFont="1" applyBorder="1" applyAlignment="1">
      <alignment horizontal="right" vertical="center"/>
    </xf>
    <xf numFmtId="189" fontId="7" fillId="0" borderId="84" xfId="0" applyNumberFormat="1" applyFont="1" applyBorder="1" applyAlignment="1">
      <alignment horizontal="right" vertical="center"/>
    </xf>
    <xf numFmtId="189" fontId="7" fillId="0" borderId="39" xfId="0" applyNumberFormat="1" applyFont="1" applyBorder="1" applyAlignment="1">
      <alignment horizontal="right" vertical="center"/>
    </xf>
    <xf numFmtId="0" fontId="7" fillId="0" borderId="48"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38" fontId="7" fillId="0" borderId="48" xfId="3" applyFont="1" applyBorder="1" applyAlignment="1">
      <alignment vertical="center"/>
    </xf>
    <xf numFmtId="38" fontId="7" fillId="0" borderId="88" xfId="3" applyFont="1" applyBorder="1" applyAlignment="1">
      <alignment vertical="center"/>
    </xf>
    <xf numFmtId="38" fontId="7" fillId="0" borderId="89" xfId="3" applyFont="1" applyBorder="1" applyAlignment="1">
      <alignment vertical="center"/>
    </xf>
    <xf numFmtId="38" fontId="7" fillId="0" borderId="13" xfId="3" applyFont="1" applyFill="1" applyBorder="1" applyAlignment="1">
      <alignment horizontal="right" vertical="center"/>
    </xf>
    <xf numFmtId="38" fontId="7" fillId="0" borderId="14" xfId="3" applyFont="1" applyFill="1" applyBorder="1" applyAlignment="1">
      <alignment horizontal="right" vertical="center"/>
    </xf>
    <xf numFmtId="38" fontId="7" fillId="0" borderId="10" xfId="3" applyFont="1" applyFill="1" applyBorder="1" applyAlignment="1">
      <alignment horizontal="right" vertical="center"/>
    </xf>
    <xf numFmtId="0" fontId="7" fillId="0" borderId="43" xfId="0" applyFont="1" applyBorder="1" applyAlignment="1">
      <alignment horizontal="center" vertical="center"/>
    </xf>
    <xf numFmtId="0" fontId="7" fillId="0" borderId="84" xfId="0" applyFont="1" applyBorder="1" applyAlignment="1">
      <alignment horizontal="center" vertical="center"/>
    </xf>
    <xf numFmtId="0" fontId="7" fillId="0" borderId="39" xfId="0" applyFont="1" applyBorder="1" applyAlignment="1">
      <alignment horizontal="center" vertical="center"/>
    </xf>
    <xf numFmtId="38" fontId="7" fillId="0" borderId="43" xfId="3" applyFont="1" applyBorder="1" applyAlignment="1">
      <alignment vertical="center"/>
    </xf>
    <xf numFmtId="38" fontId="7" fillId="0" borderId="84" xfId="3" applyFont="1" applyBorder="1" applyAlignment="1">
      <alignment vertical="center"/>
    </xf>
    <xf numFmtId="38" fontId="7" fillId="0" borderId="39" xfId="3" applyFont="1" applyBorder="1" applyAlignment="1">
      <alignment vertical="center"/>
    </xf>
    <xf numFmtId="38" fontId="7" fillId="0" borderId="43" xfId="3" applyFont="1" applyFill="1" applyBorder="1" applyAlignment="1">
      <alignment horizontal="right" vertical="center"/>
    </xf>
    <xf numFmtId="38" fontId="7" fillId="0" borderId="84" xfId="3" applyFont="1" applyFill="1" applyBorder="1" applyAlignment="1">
      <alignment horizontal="right" vertical="center"/>
    </xf>
    <xf numFmtId="38" fontId="7" fillId="0" borderId="39" xfId="3" applyFont="1" applyFill="1" applyBorder="1" applyAlignment="1">
      <alignment horizontal="right" vertical="center"/>
    </xf>
    <xf numFmtId="189" fontId="7" fillId="0" borderId="48" xfId="0" applyNumberFormat="1" applyFont="1" applyBorder="1" applyAlignment="1">
      <alignment horizontal="center" vertical="center" shrinkToFit="1"/>
    </xf>
    <xf numFmtId="189" fontId="7" fillId="0" borderId="88" xfId="0" applyNumberFormat="1" applyFont="1" applyBorder="1" applyAlignment="1">
      <alignment horizontal="center" vertical="center" shrinkToFit="1"/>
    </xf>
    <xf numFmtId="189" fontId="7" fillId="0" borderId="89" xfId="0" applyNumberFormat="1" applyFont="1" applyBorder="1" applyAlignment="1">
      <alignment horizontal="center" vertical="center" shrinkToFit="1"/>
    </xf>
    <xf numFmtId="189" fontId="7" fillId="0" borderId="38" xfId="0" applyNumberFormat="1" applyFont="1" applyBorder="1" applyAlignment="1">
      <alignment horizontal="right" vertical="center"/>
    </xf>
    <xf numFmtId="189" fontId="7" fillId="0" borderId="40" xfId="0" applyNumberFormat="1" applyFont="1" applyBorder="1" applyAlignment="1">
      <alignment horizontal="right" vertical="center"/>
    </xf>
    <xf numFmtId="0" fontId="7" fillId="0" borderId="38" xfId="0" applyFont="1" applyBorder="1" applyAlignment="1">
      <alignment horizontal="center" vertical="center"/>
    </xf>
    <xf numFmtId="189" fontId="7" fillId="0" borderId="48" xfId="0" applyNumberFormat="1" applyFont="1" applyBorder="1" applyAlignment="1">
      <alignment horizontal="right" vertical="center"/>
    </xf>
    <xf numFmtId="189" fontId="7" fillId="0" borderId="88" xfId="0" applyNumberFormat="1" applyFont="1" applyBorder="1" applyAlignment="1">
      <alignment horizontal="right" vertical="center"/>
    </xf>
    <xf numFmtId="189" fontId="7" fillId="0" borderId="89" xfId="0" applyNumberFormat="1" applyFont="1" applyBorder="1" applyAlignment="1">
      <alignment horizontal="right" vertical="center"/>
    </xf>
    <xf numFmtId="189" fontId="7" fillId="0" borderId="38" xfId="0" applyNumberFormat="1" applyFont="1" applyBorder="1" applyAlignment="1">
      <alignment horizontal="center" vertical="center"/>
    </xf>
    <xf numFmtId="38" fontId="7" fillId="0" borderId="38" xfId="3" applyFont="1" applyFill="1" applyBorder="1" applyAlignment="1">
      <alignment vertical="center"/>
    </xf>
    <xf numFmtId="38" fontId="7" fillId="0" borderId="49" xfId="3" applyFont="1" applyBorder="1" applyAlignment="1">
      <alignment vertical="center"/>
    </xf>
    <xf numFmtId="38" fontId="7" fillId="0" borderId="87" xfId="3" applyFont="1" applyBorder="1" applyAlignment="1">
      <alignment vertical="center"/>
    </xf>
    <xf numFmtId="38" fontId="7" fillId="0" borderId="50" xfId="3" applyFont="1" applyBorder="1" applyAlignment="1">
      <alignment vertical="center"/>
    </xf>
    <xf numFmtId="0" fontId="7" fillId="0" borderId="65"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lignment horizontal="center" vertical="center"/>
    </xf>
    <xf numFmtId="189" fontId="7" fillId="0" borderId="48" xfId="0" applyNumberFormat="1" applyFont="1" applyBorder="1" applyAlignment="1">
      <alignment horizontal="center" vertical="center"/>
    </xf>
    <xf numFmtId="189" fontId="7" fillId="0" borderId="88" xfId="0" applyNumberFormat="1" applyFont="1" applyBorder="1" applyAlignment="1">
      <alignment horizontal="center" vertical="center"/>
    </xf>
    <xf numFmtId="189" fontId="7" fillId="0" borderId="89" xfId="0" applyNumberFormat="1" applyFont="1" applyBorder="1" applyAlignment="1">
      <alignment horizontal="center" vertical="center"/>
    </xf>
    <xf numFmtId="0" fontId="7" fillId="0" borderId="49" xfId="0" applyFont="1" applyBorder="1" applyAlignment="1">
      <alignment horizontal="center" vertical="center"/>
    </xf>
    <xf numFmtId="0" fontId="7" fillId="0" borderId="87" xfId="0" applyFont="1" applyBorder="1" applyAlignment="1">
      <alignment horizontal="center" vertical="center"/>
    </xf>
    <xf numFmtId="189" fontId="7" fillId="0" borderId="49" xfId="0" applyNumberFormat="1" applyFont="1" applyBorder="1" applyAlignment="1">
      <alignment horizontal="center" vertical="center"/>
    </xf>
    <xf numFmtId="189" fontId="7" fillId="0" borderId="87" xfId="0" applyNumberFormat="1" applyFont="1" applyBorder="1" applyAlignment="1">
      <alignment horizontal="center" vertical="center"/>
    </xf>
    <xf numFmtId="189" fontId="7" fillId="0" borderId="50" xfId="0" applyNumberFormat="1" applyFont="1" applyBorder="1" applyAlignment="1">
      <alignment horizontal="center" vertical="center"/>
    </xf>
    <xf numFmtId="189" fontId="7" fillId="0" borderId="49" xfId="0" applyNumberFormat="1" applyFont="1" applyBorder="1" applyAlignment="1">
      <alignment horizontal="right" vertical="center"/>
    </xf>
    <xf numFmtId="189" fontId="7" fillId="0" borderId="87" xfId="0" applyNumberFormat="1" applyFont="1" applyBorder="1" applyAlignment="1">
      <alignment horizontal="right" vertical="center"/>
    </xf>
    <xf numFmtId="189" fontId="7" fillId="0" borderId="50" xfId="0" applyNumberFormat="1" applyFont="1" applyBorder="1" applyAlignment="1">
      <alignment horizontal="right" vertical="center"/>
    </xf>
    <xf numFmtId="189" fontId="7" fillId="0" borderId="43" xfId="0" applyNumberFormat="1" applyFont="1" applyBorder="1" applyAlignment="1">
      <alignment horizontal="center" vertical="center" shrinkToFit="1"/>
    </xf>
    <xf numFmtId="189" fontId="7" fillId="0" borderId="84" xfId="0" applyNumberFormat="1" applyFont="1" applyBorder="1" applyAlignment="1">
      <alignment horizontal="center" vertical="center" shrinkToFit="1"/>
    </xf>
    <xf numFmtId="189" fontId="7" fillId="0" borderId="39" xfId="0" applyNumberFormat="1" applyFont="1" applyBorder="1" applyAlignment="1">
      <alignment horizontal="center" vertical="center" shrinkToFit="1"/>
    </xf>
    <xf numFmtId="189" fontId="7" fillId="0" borderId="47" xfId="0" applyNumberFormat="1" applyFont="1" applyBorder="1" applyAlignment="1">
      <alignment horizontal="center" vertical="center"/>
    </xf>
    <xf numFmtId="189" fontId="7" fillId="0" borderId="85" xfId="0" applyNumberFormat="1" applyFont="1" applyBorder="1" applyAlignment="1">
      <alignment horizontal="center" vertical="center"/>
    </xf>
    <xf numFmtId="189" fontId="7" fillId="0" borderId="86" xfId="0" applyNumberFormat="1" applyFont="1" applyBorder="1" applyAlignment="1">
      <alignment horizontal="center" vertical="center"/>
    </xf>
    <xf numFmtId="189" fontId="7" fillId="0" borderId="65" xfId="0" applyNumberFormat="1" applyFont="1" applyBorder="1" applyAlignment="1">
      <alignment horizontal="center" vertical="center" shrinkToFit="1"/>
    </xf>
    <xf numFmtId="189" fontId="7" fillId="0" borderId="82" xfId="0" applyNumberFormat="1" applyFont="1" applyBorder="1" applyAlignment="1">
      <alignment horizontal="center" vertical="center" shrinkToFit="1"/>
    </xf>
    <xf numFmtId="189" fontId="7" fillId="0" borderId="83" xfId="0" applyNumberFormat="1" applyFont="1" applyBorder="1" applyAlignment="1">
      <alignment horizontal="center" vertical="center" shrinkToFit="1"/>
    </xf>
    <xf numFmtId="189" fontId="7" fillId="0" borderId="65" xfId="0" applyNumberFormat="1" applyFont="1" applyBorder="1" applyAlignment="1">
      <alignment horizontal="right" vertical="center"/>
    </xf>
    <xf numFmtId="189" fontId="7" fillId="0" borderId="82" xfId="0" applyNumberFormat="1" applyFont="1" applyBorder="1" applyAlignment="1">
      <alignment horizontal="right" vertical="center"/>
    </xf>
    <xf numFmtId="189" fontId="7" fillId="0" borderId="83" xfId="0" applyNumberFormat="1" applyFont="1" applyBorder="1" applyAlignment="1">
      <alignment horizontal="right" vertical="center"/>
    </xf>
    <xf numFmtId="182" fontId="7" fillId="0" borderId="8" xfId="0" applyNumberFormat="1" applyFont="1" applyBorder="1" applyAlignment="1">
      <alignment horizontal="right" vertical="center"/>
    </xf>
    <xf numFmtId="182" fontId="7" fillId="0" borderId="20" xfId="0" applyNumberFormat="1" applyFont="1" applyBorder="1" applyAlignment="1">
      <alignment horizontal="right" vertical="center"/>
    </xf>
    <xf numFmtId="182" fontId="7" fillId="0" borderId="8" xfId="0" applyNumberFormat="1" applyFont="1" applyFill="1" applyBorder="1" applyAlignment="1">
      <alignment horizontal="right" vertical="center"/>
    </xf>
    <xf numFmtId="182" fontId="7" fillId="0" borderId="20" xfId="0" applyNumberFormat="1" applyFont="1" applyFill="1" applyBorder="1" applyAlignment="1">
      <alignment horizontal="right" vertical="center"/>
    </xf>
    <xf numFmtId="182" fontId="7" fillId="0" borderId="8" xfId="0" quotePrefix="1" applyNumberFormat="1" applyFont="1" applyFill="1" applyBorder="1" applyAlignment="1">
      <alignment horizontal="right" vertical="center"/>
    </xf>
    <xf numFmtId="182" fontId="7" fillId="0" borderId="20" xfId="0" quotePrefix="1"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0" fontId="7" fillId="0" borderId="8" xfId="0" applyFont="1" applyFill="1" applyBorder="1" applyAlignment="1">
      <alignment horizontal="right" vertical="center"/>
    </xf>
    <xf numFmtId="0" fontId="7" fillId="0" borderId="20" xfId="0" applyFont="1" applyFill="1" applyBorder="1" applyAlignment="1">
      <alignment horizontal="right"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38" fontId="9" fillId="0" borderId="5" xfId="3" applyFont="1" applyBorder="1" applyAlignment="1">
      <alignment horizontal="center" vertical="center"/>
    </xf>
    <xf numFmtId="38" fontId="7" fillId="0" borderId="7" xfId="3" applyFont="1" applyBorder="1" applyAlignment="1">
      <alignment horizontal="center" vertical="center"/>
    </xf>
    <xf numFmtId="0" fontId="12" fillId="0" borderId="2" xfId="0" applyFont="1" applyBorder="1" applyAlignment="1">
      <alignment horizontal="left" vertical="center" wrapText="1" shrinkToFit="1"/>
    </xf>
    <xf numFmtId="0" fontId="12" fillId="0" borderId="4" xfId="0" applyFont="1" applyBorder="1" applyAlignment="1">
      <alignment horizontal="left" wrapText="1"/>
    </xf>
    <xf numFmtId="0" fontId="12" fillId="0" borderId="13" xfId="0" applyFont="1" applyBorder="1" applyAlignment="1">
      <alignment horizontal="left" wrapText="1"/>
    </xf>
    <xf numFmtId="0" fontId="12" fillId="0" borderId="10" xfId="0" applyFont="1" applyBorder="1" applyAlignment="1">
      <alignment horizontal="left" wrapText="1"/>
    </xf>
    <xf numFmtId="0" fontId="11" fillId="0" borderId="0" xfId="0" applyFont="1" applyAlignment="1">
      <alignment horizontal="right" vertical="center"/>
    </xf>
    <xf numFmtId="0" fontId="7" fillId="0" borderId="0" xfId="0" applyFont="1" applyAlignment="1">
      <alignment vertical="center"/>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0" xfId="0" applyFont="1" applyBorder="1" applyAlignment="1">
      <alignment horizontal="left" vertical="center"/>
    </xf>
    <xf numFmtId="0" fontId="12" fillId="0" borderId="4" xfId="0" applyFont="1" applyBorder="1" applyAlignment="1">
      <alignment horizontal="left" vertical="center" wrapText="1" shrinkToFit="1"/>
    </xf>
    <xf numFmtId="0" fontId="12" fillId="0" borderId="13" xfId="0" applyFont="1" applyBorder="1" applyAlignment="1">
      <alignment horizontal="left" vertical="center" wrapText="1" shrinkToFit="1"/>
    </xf>
    <xf numFmtId="0" fontId="12" fillId="0" borderId="10" xfId="0" applyFont="1" applyBorder="1" applyAlignment="1">
      <alignment horizontal="left" vertical="center" wrapText="1" shrinkToFit="1"/>
    </xf>
    <xf numFmtId="0" fontId="11" fillId="0" borderId="1" xfId="0" applyFont="1" applyBorder="1" applyAlignment="1">
      <alignment horizontal="distributed" vertical="center" justifyLastLine="1"/>
    </xf>
    <xf numFmtId="191" fontId="12" fillId="0" borderId="2" xfId="0" applyNumberFormat="1"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3" xfId="0" applyFont="1" applyBorder="1" applyAlignment="1">
      <alignment horizontal="center" vertical="center"/>
    </xf>
    <xf numFmtId="191" fontId="12" fillId="0" borderId="13" xfId="0" applyNumberFormat="1" applyFont="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191" fontId="9" fillId="0" borderId="2"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11" fillId="0" borderId="5" xfId="0" applyFont="1" applyBorder="1" applyAlignment="1">
      <alignment horizontal="distributed" vertical="center" justifyLastLine="1"/>
    </xf>
    <xf numFmtId="0" fontId="11" fillId="0" borderId="7" xfId="0" applyFont="1" applyBorder="1" applyAlignment="1">
      <alignment horizontal="distributed" vertical="center" justifyLastLine="1"/>
    </xf>
    <xf numFmtId="191" fontId="9" fillId="0" borderId="13" xfId="0" applyNumberFormat="1" applyFont="1" applyBorder="1" applyAlignment="1">
      <alignment horizontal="center" vertical="center"/>
    </xf>
    <xf numFmtId="0" fontId="12" fillId="0" borderId="13" xfId="0" applyFont="1" applyBorder="1" applyAlignment="1">
      <alignment horizontal="center" vertical="center"/>
    </xf>
    <xf numFmtId="0" fontId="11" fillId="0" borderId="3" xfId="0" applyFont="1" applyBorder="1" applyAlignment="1">
      <alignment horizontal="left" vertical="center"/>
    </xf>
    <xf numFmtId="176" fontId="7" fillId="0" borderId="8" xfId="3" applyNumberFormat="1" applyFont="1" applyBorder="1" applyAlignment="1">
      <alignment horizontal="right" vertical="center"/>
    </xf>
    <xf numFmtId="176" fontId="7" fillId="0" borderId="20" xfId="3" applyNumberFormat="1" applyFont="1" applyBorder="1" applyAlignment="1">
      <alignment horizontal="righ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11" fillId="0" borderId="1" xfId="0" applyFont="1" applyBorder="1" applyAlignment="1">
      <alignment horizontal="center" vertical="center"/>
    </xf>
    <xf numFmtId="191" fontId="9" fillId="0" borderId="2"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38" fontId="9" fillId="0" borderId="5" xfId="3" applyFont="1" applyBorder="1" applyAlignment="1">
      <alignment vertical="center"/>
    </xf>
    <xf numFmtId="38" fontId="7" fillId="0" borderId="7" xfId="3" applyFont="1" applyBorder="1" applyAlignment="1">
      <alignment vertical="center"/>
    </xf>
    <xf numFmtId="0" fontId="9" fillId="0" borderId="2" xfId="0" applyFont="1" applyBorder="1" applyAlignment="1">
      <alignment horizontal="left" vertical="center" wrapText="1" shrinkToFit="1"/>
    </xf>
    <xf numFmtId="0" fontId="9" fillId="0" borderId="4" xfId="0" applyFont="1" applyBorder="1" applyAlignment="1">
      <alignment horizontal="left" vertical="center" wrapText="1" shrinkToFit="1"/>
    </xf>
    <xf numFmtId="0" fontId="9" fillId="0" borderId="13" xfId="0" applyFont="1" applyBorder="1" applyAlignment="1">
      <alignment horizontal="left" vertical="center" wrapText="1" shrinkToFit="1"/>
    </xf>
    <xf numFmtId="0" fontId="9" fillId="0" borderId="10"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0" fillId="0" borderId="13"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wrapText="1" shrinkToFit="1"/>
    </xf>
    <xf numFmtId="0" fontId="0" fillId="0" borderId="10" xfId="0" applyBorder="1" applyAlignment="1">
      <alignment horizontal="left" vertical="center" wrapText="1" shrinkToFit="1"/>
    </xf>
    <xf numFmtId="0" fontId="0" fillId="0" borderId="14" xfId="0" applyBorder="1"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7" fillId="0" borderId="4" xfId="0" applyFont="1" applyBorder="1" applyAlignment="1">
      <alignment horizontal="left" wrapText="1"/>
    </xf>
    <xf numFmtId="0" fontId="7" fillId="0" borderId="13" xfId="0" applyFont="1" applyBorder="1" applyAlignment="1">
      <alignment horizontal="left" wrapText="1"/>
    </xf>
    <xf numFmtId="0" fontId="7" fillId="0" borderId="10" xfId="0" applyFont="1" applyBorder="1" applyAlignment="1">
      <alignment horizontal="left"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38" fontId="7" fillId="0" borderId="8" xfId="3" applyFont="1" applyBorder="1" applyAlignment="1">
      <alignment horizontal="right" vertical="center"/>
    </xf>
    <xf numFmtId="38" fontId="7" fillId="0" borderId="12" xfId="3" applyFont="1" applyBorder="1" applyAlignment="1">
      <alignment horizontal="right" vertical="center"/>
    </xf>
    <xf numFmtId="40" fontId="7" fillId="0" borderId="1" xfId="3" applyNumberFormat="1" applyFont="1" applyBorder="1" applyAlignment="1">
      <alignment vertical="center"/>
    </xf>
    <xf numFmtId="38" fontId="7" fillId="0" borderId="0" xfId="3" applyFont="1" applyBorder="1" applyAlignment="1">
      <alignment horizontal="center" vertical="center"/>
    </xf>
    <xf numFmtId="0" fontId="11" fillId="0" borderId="3" xfId="0" applyFont="1" applyBorder="1" applyAlignment="1">
      <alignment vertical="center"/>
    </xf>
    <xf numFmtId="40" fontId="7" fillId="0" borderId="8" xfId="3" applyNumberFormat="1" applyFont="1" applyBorder="1" applyAlignment="1">
      <alignment vertical="center"/>
    </xf>
    <xf numFmtId="40" fontId="7" fillId="0" borderId="20" xfId="3" applyNumberFormat="1" applyFont="1" applyBorder="1" applyAlignment="1">
      <alignment vertical="center"/>
    </xf>
    <xf numFmtId="38" fontId="7" fillId="0" borderId="8" xfId="3" applyFont="1" applyBorder="1" applyAlignment="1">
      <alignment vertical="center"/>
    </xf>
    <xf numFmtId="38" fontId="7" fillId="0" borderId="20" xfId="3" applyFont="1" applyBorder="1" applyAlignment="1">
      <alignment vertical="center"/>
    </xf>
    <xf numFmtId="0" fontId="9" fillId="0" borderId="1" xfId="0" applyFont="1" applyBorder="1" applyAlignment="1">
      <alignment horizontal="center" vertical="center" wrapText="1"/>
    </xf>
    <xf numFmtId="0" fontId="7" fillId="0" borderId="14" xfId="0" applyFont="1" applyBorder="1" applyAlignment="1">
      <alignment horizontal="right" vertical="center"/>
    </xf>
    <xf numFmtId="0" fontId="7" fillId="0" borderId="12" xfId="0" applyFont="1" applyBorder="1" applyAlignment="1">
      <alignment vertical="center"/>
    </xf>
    <xf numFmtId="0" fontId="7" fillId="0" borderId="20" xfId="0" applyFont="1" applyBorder="1" applyAlignment="1">
      <alignment vertical="center"/>
    </xf>
    <xf numFmtId="0" fontId="11" fillId="0" borderId="0" xfId="0" applyFont="1" applyBorder="1" applyAlignment="1">
      <alignment horizontal="left" vertical="center"/>
    </xf>
    <xf numFmtId="38" fontId="11" fillId="0" borderId="5" xfId="3" applyFont="1" applyBorder="1" applyAlignment="1">
      <alignment horizontal="right" vertical="center"/>
    </xf>
    <xf numFmtId="38" fontId="11" fillId="0" borderId="7" xfId="3" applyFont="1" applyBorder="1" applyAlignment="1">
      <alignment horizontal="right" vertical="center"/>
    </xf>
    <xf numFmtId="196" fontId="19" fillId="0" borderId="5" xfId="4" applyNumberFormat="1" applyFont="1" applyFill="1" applyBorder="1" applyAlignment="1">
      <alignment horizontal="right" vertical="center"/>
    </xf>
    <xf numFmtId="0" fontId="7" fillId="0" borderId="90" xfId="0" applyFont="1" applyBorder="1" applyAlignment="1">
      <alignment horizontal="right" vertical="center"/>
    </xf>
    <xf numFmtId="196" fontId="19" fillId="0" borderId="90" xfId="4" applyNumberFormat="1" applyFont="1" applyFill="1" applyBorder="1" applyAlignment="1">
      <alignment horizontal="right" vertical="center"/>
    </xf>
    <xf numFmtId="0" fontId="9" fillId="0" borderId="0" xfId="0" applyFont="1" applyBorder="1" applyAlignment="1">
      <alignment horizontal="right" vertical="center"/>
    </xf>
    <xf numFmtId="0" fontId="7" fillId="0" borderId="7" xfId="0" applyFont="1" applyBorder="1" applyAlignment="1">
      <alignment horizontal="right" vertical="center"/>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9" xfId="0" applyFont="1" applyBorder="1" applyAlignment="1">
      <alignment horizontal="right" vertical="center"/>
    </xf>
    <xf numFmtId="0" fontId="7" fillId="0" borderId="1" xfId="0" applyFont="1" applyBorder="1" applyAlignment="1">
      <alignment vertical="center" wrapText="1"/>
    </xf>
    <xf numFmtId="196" fontId="19" fillId="0" borderId="1" xfId="4" applyNumberFormat="1" applyFont="1" applyFill="1" applyBorder="1" applyAlignment="1">
      <alignment horizontal="right" vertical="center"/>
    </xf>
    <xf numFmtId="0" fontId="7" fillId="0" borderId="5" xfId="0" applyFont="1" applyBorder="1" applyAlignment="1">
      <alignment horizontal="right" vertical="center"/>
    </xf>
    <xf numFmtId="183" fontId="11" fillId="0" borderId="0" xfId="3" applyNumberFormat="1" applyFont="1" applyBorder="1" applyAlignment="1">
      <alignment horizontal="right" vertical="center"/>
    </xf>
    <xf numFmtId="0" fontId="11" fillId="0" borderId="0" xfId="0" applyFont="1" applyBorder="1" applyAlignment="1">
      <alignment horizontal="right" vertical="center"/>
    </xf>
    <xf numFmtId="0" fontId="11" fillId="0" borderId="5" xfId="0" applyFont="1" applyBorder="1" applyAlignment="1">
      <alignment horizontal="center" vertical="center" textRotation="255"/>
    </xf>
    <xf numFmtId="0" fontId="11" fillId="0" borderId="9"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9" xfId="0" applyFont="1" applyBorder="1" applyAlignment="1">
      <alignment vertical="center" textRotation="255"/>
    </xf>
    <xf numFmtId="0" fontId="11" fillId="0" borderId="7" xfId="0" applyFont="1" applyBorder="1" applyAlignment="1">
      <alignment vertical="center" textRotation="255"/>
    </xf>
    <xf numFmtId="0" fontId="11" fillId="0" borderId="13" xfId="0" applyFont="1" applyBorder="1" applyAlignment="1">
      <alignment horizontal="center" vertical="center"/>
    </xf>
    <xf numFmtId="0" fontId="11" fillId="0" borderId="8" xfId="0" applyFont="1" applyBorder="1" applyAlignment="1">
      <alignment horizontal="center" vertical="center" textRotation="255"/>
    </xf>
    <xf numFmtId="0" fontId="11" fillId="0" borderId="5" xfId="0" applyFont="1" applyBorder="1" applyAlignment="1">
      <alignment vertical="center" textRotation="255"/>
    </xf>
    <xf numFmtId="0" fontId="11" fillId="0" borderId="2" xfId="0" applyFont="1" applyBorder="1" applyAlignment="1">
      <alignment horizontal="center" vertical="center" textRotation="255"/>
    </xf>
    <xf numFmtId="0" fontId="11" fillId="0" borderId="11" xfId="0" applyFont="1" applyBorder="1" applyAlignment="1">
      <alignment horizontal="center" vertical="center" textRotation="255"/>
    </xf>
    <xf numFmtId="0" fontId="11" fillId="0" borderId="13" xfId="0" applyFont="1" applyBorder="1" applyAlignment="1">
      <alignment horizontal="center" vertical="center" textRotation="255"/>
    </xf>
    <xf numFmtId="0" fontId="25" fillId="0" borderId="3" xfId="0" applyFont="1" applyBorder="1" applyAlignment="1">
      <alignment horizontal="left" vertical="center"/>
    </xf>
    <xf numFmtId="0" fontId="25" fillId="0" borderId="14" xfId="0" applyFont="1" applyBorder="1" applyAlignment="1">
      <alignment horizontal="right" vertical="center"/>
    </xf>
    <xf numFmtId="0" fontId="25" fillId="0" borderId="61" xfId="0" applyFont="1" applyFill="1" applyBorder="1" applyAlignment="1">
      <alignment horizontal="center" vertical="center" wrapText="1"/>
    </xf>
    <xf numFmtId="188" fontId="44" fillId="0" borderId="5" xfId="0" applyNumberFormat="1" applyFont="1" applyFill="1" applyBorder="1" applyAlignment="1">
      <alignment horizontal="center" vertical="center" wrapText="1"/>
    </xf>
    <xf numFmtId="0" fontId="45" fillId="0" borderId="9" xfId="0" applyFont="1" applyFill="1" applyBorder="1"/>
    <xf numFmtId="0" fontId="45" fillId="0" borderId="7" xfId="0" applyFont="1" applyFill="1" applyBorder="1"/>
    <xf numFmtId="186" fontId="25" fillId="0" borderId="5" xfId="0" applyNumberFormat="1" applyFont="1" applyFill="1" applyBorder="1" applyAlignment="1">
      <alignment horizontal="center" vertical="center" wrapText="1"/>
    </xf>
    <xf numFmtId="186" fontId="28" fillId="0" borderId="9" xfId="0" applyNumberFormat="1" applyFont="1" applyFill="1" applyBorder="1"/>
    <xf numFmtId="186" fontId="28" fillId="0" borderId="7" xfId="0" applyNumberFormat="1" applyFont="1" applyFill="1" applyBorder="1"/>
    <xf numFmtId="0" fontId="25" fillId="0" borderId="61" xfId="0" applyFont="1" applyFill="1" applyBorder="1" applyAlignment="1">
      <alignment vertical="center"/>
    </xf>
    <xf numFmtId="0" fontId="11" fillId="0" borderId="5" xfId="0" applyFont="1" applyBorder="1" applyAlignment="1">
      <alignment vertical="center"/>
    </xf>
    <xf numFmtId="0" fontId="11" fillId="0" borderId="9" xfId="0" applyFont="1" applyBorder="1" applyAlignment="1">
      <alignment vertical="center"/>
    </xf>
    <xf numFmtId="0" fontId="11" fillId="0" borderId="7" xfId="0" applyFont="1" applyBorder="1" applyAlignment="1">
      <alignment horizontal="center" vertical="center" shrinkToFi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10" xfId="0" applyFont="1" applyBorder="1" applyAlignment="1">
      <alignment horizontal="center" vertical="center"/>
    </xf>
    <xf numFmtId="0" fontId="18" fillId="0" borderId="1" xfId="0" applyFont="1" applyBorder="1" applyAlignment="1">
      <alignment horizontal="center" vertical="center"/>
    </xf>
    <xf numFmtId="0" fontId="11" fillId="0" borderId="1" xfId="0" applyFont="1" applyBorder="1" applyAlignment="1"/>
    <xf numFmtId="188" fontId="11" fillId="0" borderId="5" xfId="0" applyNumberFormat="1" applyFont="1" applyBorder="1" applyAlignment="1">
      <alignment vertical="center"/>
    </xf>
    <xf numFmtId="188" fontId="11" fillId="0" borderId="9" xfId="0" applyNumberFormat="1" applyFont="1" applyBorder="1" applyAlignment="1">
      <alignment vertical="center"/>
    </xf>
    <xf numFmtId="188" fontId="11" fillId="0" borderId="7" xfId="0" applyNumberFormat="1" applyFont="1" applyBorder="1" applyAlignment="1">
      <alignment horizontal="center" vertical="center" shrinkToFit="1"/>
    </xf>
    <xf numFmtId="0" fontId="4" fillId="0" borderId="0" xfId="0" applyFont="1" applyAlignment="1">
      <alignment horizontal="right" vertical="center"/>
    </xf>
    <xf numFmtId="0" fontId="0" fillId="0" borderId="0" xfId="0" applyAlignment="1">
      <alignment horizontal="right" vertical="center"/>
    </xf>
    <xf numFmtId="0" fontId="7" fillId="0" borderId="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0" xfId="0" quotePrefix="1"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horizontal="center" vertical="center" wrapText="1"/>
    </xf>
    <xf numFmtId="38" fontId="7" fillId="0" borderId="1" xfId="3" applyFont="1" applyBorder="1" applyAlignment="1">
      <alignment horizontal="center" vertical="center"/>
    </xf>
    <xf numFmtId="0" fontId="7" fillId="0" borderId="20" xfId="0" applyFont="1" applyBorder="1" applyAlignment="1">
      <alignment horizontal="left" vertical="center" wrapText="1"/>
    </xf>
    <xf numFmtId="0" fontId="7" fillId="0" borderId="1" xfId="0" applyFont="1" applyBorder="1" applyAlignment="1">
      <alignment vertical="center"/>
    </xf>
    <xf numFmtId="38" fontId="7" fillId="0" borderId="1" xfId="3" applyFont="1" applyBorder="1" applyAlignment="1">
      <alignment vertical="center"/>
    </xf>
    <xf numFmtId="0" fontId="7" fillId="0" borderId="8" xfId="0" applyFont="1" applyBorder="1" applyAlignment="1">
      <alignment vertical="center" wrapText="1"/>
    </xf>
    <xf numFmtId="0" fontId="7" fillId="0" borderId="20" xfId="0" applyFont="1" applyBorder="1" applyAlignment="1">
      <alignment vertical="center" wrapText="1"/>
    </xf>
    <xf numFmtId="38" fontId="7" fillId="0" borderId="8" xfId="3" applyFont="1" applyBorder="1" applyAlignment="1">
      <alignment horizontal="left" vertical="center"/>
    </xf>
    <xf numFmtId="38" fontId="7" fillId="0" borderId="20" xfId="3" applyFont="1" applyBorder="1" applyAlignment="1">
      <alignment horizontal="left" vertical="center"/>
    </xf>
    <xf numFmtId="0" fontId="7" fillId="0" borderId="8" xfId="0" applyFont="1" applyBorder="1" applyAlignment="1">
      <alignment horizontal="center" vertical="center" wrapText="1"/>
    </xf>
    <xf numFmtId="38" fontId="7" fillId="0" borderId="1" xfId="3" applyFont="1" applyFill="1" applyBorder="1" applyAlignment="1">
      <alignment vertical="center"/>
    </xf>
    <xf numFmtId="38" fontId="7" fillId="0" borderId="20" xfId="3" applyFont="1" applyBorder="1" applyAlignment="1">
      <alignment horizontal="right" vertical="center"/>
    </xf>
    <xf numFmtId="0" fontId="11" fillId="0" borderId="14" xfId="0" applyFont="1" applyBorder="1" applyAlignment="1">
      <alignment vertical="center"/>
    </xf>
    <xf numFmtId="38" fontId="7" fillId="0" borderId="8" xfId="3" applyFont="1" applyFill="1" applyBorder="1" applyAlignment="1">
      <alignment horizontal="right" vertical="center"/>
    </xf>
    <xf numFmtId="38" fontId="7" fillId="0" borderId="20" xfId="3" applyFont="1" applyFill="1" applyBorder="1" applyAlignment="1">
      <alignment horizontal="right"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38" fontId="7" fillId="0" borderId="8" xfId="3" applyFont="1" applyFill="1" applyBorder="1" applyAlignment="1">
      <alignment vertical="center"/>
    </xf>
    <xf numFmtId="38" fontId="7" fillId="0" borderId="20" xfId="3" applyFont="1" applyFill="1" applyBorder="1" applyAlignment="1">
      <alignment vertical="center"/>
    </xf>
    <xf numFmtId="0" fontId="7" fillId="0" borderId="20" xfId="0" applyFont="1" applyFill="1" applyBorder="1" applyAlignment="1">
      <alignment vertical="center"/>
    </xf>
    <xf numFmtId="0" fontId="9" fillId="0" borderId="14" xfId="0" applyFont="1" applyFill="1" applyBorder="1" applyAlignment="1">
      <alignment horizontal="right" vertical="center"/>
    </xf>
    <xf numFmtId="0" fontId="9" fillId="0" borderId="14" xfId="0" applyFont="1" applyBorder="1" applyAlignment="1">
      <alignment horizontal="right" vertical="center"/>
    </xf>
    <xf numFmtId="0" fontId="7" fillId="0" borderId="9" xfId="0" applyFont="1" applyBorder="1" applyAlignment="1">
      <alignment horizontal="center" vertical="center"/>
    </xf>
    <xf numFmtId="0" fontId="7" fillId="0" borderId="12" xfId="0" applyFont="1" applyBorder="1" applyAlignment="1"/>
    <xf numFmtId="0" fontId="7" fillId="0" borderId="20" xfId="0" applyFont="1" applyBorder="1" applyAlignment="1"/>
    <xf numFmtId="0" fontId="17" fillId="0" borderId="1" xfId="0" applyFont="1" applyBorder="1" applyAlignment="1">
      <alignment horizontal="left" vertical="center"/>
    </xf>
    <xf numFmtId="0" fontId="12" fillId="0" borderId="1" xfId="0" applyFont="1" applyBorder="1" applyAlignment="1">
      <alignment horizontal="left" vertical="center"/>
    </xf>
    <xf numFmtId="0" fontId="11" fillId="0" borderId="0" xfId="0" applyFont="1" applyBorder="1" applyAlignment="1">
      <alignment horizontal="left" vertical="center" wrapText="1"/>
    </xf>
    <xf numFmtId="0" fontId="11" fillId="0" borderId="14" xfId="0" applyFont="1" applyBorder="1" applyAlignment="1">
      <alignment horizontal="right" vertical="center" wrapText="1"/>
    </xf>
    <xf numFmtId="0" fontId="17" fillId="0" borderId="1" xfId="0" applyFont="1" applyBorder="1" applyAlignment="1">
      <alignment vertical="center"/>
    </xf>
    <xf numFmtId="0" fontId="12" fillId="0" borderId="8"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8" xfId="0" applyFont="1" applyBorder="1" applyAlignment="1">
      <alignment horizontal="left" vertical="center"/>
    </xf>
    <xf numFmtId="0" fontId="12" fillId="0" borderId="20" xfId="0" applyFont="1" applyBorder="1" applyAlignment="1">
      <alignment horizontal="left" vertical="center"/>
    </xf>
    <xf numFmtId="0" fontId="32" fillId="0" borderId="8" xfId="0" applyFont="1" applyBorder="1" applyAlignment="1">
      <alignment horizontal="left" vertical="center"/>
    </xf>
    <xf numFmtId="0" fontId="32" fillId="0" borderId="20" xfId="0" applyFont="1" applyBorder="1" applyAlignment="1">
      <alignment horizontal="left" vertical="center"/>
    </xf>
    <xf numFmtId="0" fontId="12" fillId="0" borderId="8" xfId="0" applyFont="1" applyBorder="1" applyAlignment="1">
      <alignment horizontal="center" vertical="center"/>
    </xf>
    <xf numFmtId="0" fontId="12" fillId="0" borderId="20" xfId="0" applyFont="1" applyBorder="1" applyAlignment="1">
      <alignment horizontal="center" vertical="center"/>
    </xf>
    <xf numFmtId="38" fontId="7" fillId="0" borderId="5" xfId="3" applyFont="1" applyBorder="1" applyAlignment="1">
      <alignment horizontal="right" vertical="center"/>
    </xf>
    <xf numFmtId="38" fontId="7" fillId="0" borderId="7" xfId="3" applyFont="1" applyBorder="1" applyAlignment="1">
      <alignment horizontal="right" vertical="center"/>
    </xf>
    <xf numFmtId="0" fontId="12" fillId="0" borderId="8" xfId="0" applyFont="1" applyBorder="1" applyAlignment="1">
      <alignment horizontal="left" vertical="center" wrapText="1"/>
    </xf>
    <xf numFmtId="0" fontId="12" fillId="0" borderId="20" xfId="0" applyFont="1" applyBorder="1" applyAlignment="1">
      <alignment horizontal="left" vertical="center" wrapText="1"/>
    </xf>
    <xf numFmtId="38" fontId="11" fillId="0" borderId="8" xfId="3" applyFont="1" applyBorder="1" applyAlignment="1">
      <alignment horizontal="right" vertical="center"/>
    </xf>
    <xf numFmtId="38" fontId="11" fillId="0" borderId="20" xfId="3" applyFont="1" applyBorder="1" applyAlignment="1">
      <alignment horizontal="right" vertical="center"/>
    </xf>
    <xf numFmtId="0" fontId="11" fillId="0" borderId="3" xfId="5" applyFont="1" applyBorder="1" applyAlignment="1">
      <alignment horizontal="left" vertical="center"/>
    </xf>
    <xf numFmtId="0" fontId="11" fillId="0" borderId="8" xfId="5" applyFont="1" applyBorder="1" applyAlignment="1">
      <alignment horizontal="center" vertical="center"/>
    </xf>
    <xf numFmtId="0" fontId="11" fillId="0" borderId="20" xfId="5" applyFont="1" applyBorder="1" applyAlignment="1">
      <alignment horizontal="center" vertical="center"/>
    </xf>
    <xf numFmtId="38" fontId="11" fillId="0" borderId="1" xfId="3" applyFont="1" applyBorder="1" applyAlignment="1">
      <alignment vertical="center"/>
    </xf>
    <xf numFmtId="38" fontId="11" fillId="0" borderId="13" xfId="3" applyFont="1" applyBorder="1" applyAlignment="1">
      <alignment horizontal="right" vertical="center"/>
    </xf>
    <xf numFmtId="38" fontId="11" fillId="0" borderId="10" xfId="3" applyFont="1" applyBorder="1" applyAlignment="1">
      <alignment horizontal="right" vertical="center"/>
    </xf>
    <xf numFmtId="38" fontId="11" fillId="0" borderId="8" xfId="3" applyFont="1" applyBorder="1" applyAlignment="1">
      <alignment vertical="center"/>
    </xf>
    <xf numFmtId="38" fontId="11" fillId="0" borderId="66" xfId="3" applyFont="1" applyBorder="1" applyAlignment="1">
      <alignment horizontal="center" vertical="center"/>
    </xf>
    <xf numFmtId="38" fontId="11" fillId="0" borderId="12" xfId="3" applyFont="1" applyBorder="1" applyAlignment="1">
      <alignment horizontal="right" vertical="center"/>
    </xf>
    <xf numFmtId="38" fontId="11" fillId="0" borderId="2" xfId="3" applyFont="1" applyBorder="1" applyAlignment="1">
      <alignment horizontal="right" vertical="center"/>
    </xf>
    <xf numFmtId="38" fontId="11" fillId="0" borderId="4" xfId="3" applyFont="1" applyBorder="1" applyAlignment="1">
      <alignment horizontal="right" vertical="center"/>
    </xf>
    <xf numFmtId="0" fontId="11" fillId="0" borderId="0" xfId="5" applyFont="1" applyBorder="1" applyAlignment="1">
      <alignment horizontal="center" vertical="center"/>
    </xf>
    <xf numFmtId="40" fontId="11" fillId="0" borderId="1" xfId="3" applyNumberFormat="1" applyFont="1" applyBorder="1" applyAlignment="1">
      <alignment horizontal="right" vertical="center"/>
    </xf>
    <xf numFmtId="0" fontId="11" fillId="0" borderId="0" xfId="5" applyFont="1" applyAlignment="1">
      <alignment horizontal="left" vertical="center"/>
    </xf>
    <xf numFmtId="0" fontId="11" fillId="0" borderId="0" xfId="5" applyFont="1" applyBorder="1" applyAlignment="1">
      <alignment horizontal="right" vertical="center"/>
    </xf>
    <xf numFmtId="0" fontId="11" fillId="0" borderId="14" xfId="5" applyFont="1" applyBorder="1" applyAlignment="1">
      <alignment horizontal="right" vertical="center"/>
    </xf>
    <xf numFmtId="0" fontId="11" fillId="0" borderId="1" xfId="5" applyFont="1" applyBorder="1" applyAlignment="1">
      <alignment horizontal="center" vertical="center" wrapText="1"/>
    </xf>
    <xf numFmtId="0" fontId="11" fillId="0" borderId="1" xfId="5" applyFont="1" applyBorder="1" applyAlignment="1">
      <alignment horizontal="center" vertical="center"/>
    </xf>
    <xf numFmtId="0" fontId="11" fillId="0" borderId="2" xfId="5" applyFont="1" applyBorder="1" applyAlignment="1">
      <alignment horizontal="center" vertical="center"/>
    </xf>
    <xf numFmtId="0" fontId="11" fillId="0" borderId="4" xfId="5" applyFont="1" applyBorder="1" applyAlignment="1">
      <alignment horizontal="center" vertical="center"/>
    </xf>
    <xf numFmtId="0" fontId="11" fillId="0" borderId="13" xfId="5" applyFont="1" applyBorder="1" applyAlignment="1">
      <alignment horizontal="center" vertical="center"/>
    </xf>
    <xf numFmtId="0" fontId="11" fillId="0" borderId="10" xfId="5" applyFont="1" applyBorder="1" applyAlignment="1">
      <alignment horizontal="center" vertical="center"/>
    </xf>
    <xf numFmtId="0" fontId="9" fillId="0" borderId="1" xfId="5" applyFont="1" applyBorder="1" applyAlignment="1">
      <alignment horizontal="center" vertical="center" wrapText="1"/>
    </xf>
    <xf numFmtId="0" fontId="9" fillId="0" borderId="5" xfId="5" applyFont="1" applyBorder="1" applyAlignment="1">
      <alignment horizontal="center" vertical="center" wrapText="1"/>
    </xf>
    <xf numFmtId="40" fontId="11" fillId="0" borderId="1" xfId="3" applyNumberFormat="1" applyFont="1" applyBorder="1" applyAlignment="1">
      <alignment vertical="center"/>
    </xf>
    <xf numFmtId="38" fontId="11" fillId="0" borderId="91" xfId="3" applyFont="1" applyBorder="1" applyAlignment="1">
      <alignment horizontal="right" vertical="center"/>
    </xf>
    <xf numFmtId="38" fontId="11" fillId="0" borderId="92" xfId="3" applyFont="1" applyBorder="1" applyAlignment="1">
      <alignment horizontal="right" vertical="center"/>
    </xf>
    <xf numFmtId="0" fontId="41" fillId="0" borderId="8" xfId="5" applyFont="1" applyBorder="1" applyAlignment="1">
      <alignment horizontal="center" vertical="center"/>
    </xf>
    <xf numFmtId="0" fontId="41" fillId="0" borderId="20" xfId="5" applyFont="1" applyBorder="1" applyAlignment="1">
      <alignment horizontal="center" vertical="center"/>
    </xf>
    <xf numFmtId="0" fontId="9" fillId="0" borderId="8" xfId="5" applyFont="1" applyBorder="1" applyAlignment="1">
      <alignment horizontal="center" vertical="center"/>
    </xf>
    <xf numFmtId="0" fontId="9" fillId="0" borderId="20" xfId="5" applyFont="1" applyBorder="1" applyAlignment="1">
      <alignment horizontal="center" vertical="center"/>
    </xf>
    <xf numFmtId="0" fontId="11" fillId="0" borderId="2" xfId="5" applyFont="1" applyBorder="1" applyAlignment="1">
      <alignment horizontal="center" vertical="center" wrapText="1"/>
    </xf>
    <xf numFmtId="0" fontId="11" fillId="0" borderId="3" xfId="5" applyFont="1" applyBorder="1" applyAlignment="1">
      <alignment horizontal="center" vertical="center" wrapText="1"/>
    </xf>
    <xf numFmtId="0" fontId="11" fillId="0" borderId="11" xfId="5" applyFont="1" applyBorder="1" applyAlignment="1">
      <alignment horizontal="center" vertical="center" wrapText="1"/>
    </xf>
    <xf numFmtId="0" fontId="11" fillId="0" borderId="0" xfId="5" applyFont="1" applyBorder="1" applyAlignment="1">
      <alignment horizontal="center" vertical="center" wrapText="1"/>
    </xf>
    <xf numFmtId="0" fontId="11" fillId="0" borderId="13" xfId="5" applyFont="1" applyBorder="1" applyAlignment="1">
      <alignment horizontal="center" vertical="center" wrapText="1"/>
    </xf>
    <xf numFmtId="0" fontId="11" fillId="0" borderId="14" xfId="5" applyFont="1" applyBorder="1" applyAlignment="1">
      <alignment horizontal="center" vertical="center" wrapText="1"/>
    </xf>
    <xf numFmtId="0" fontId="11" fillId="0" borderId="12" xfId="5" applyFont="1" applyBorder="1" applyAlignment="1">
      <alignment horizontal="center" vertical="center"/>
    </xf>
    <xf numFmtId="0" fontId="41" fillId="0" borderId="2" xfId="5" applyFont="1" applyBorder="1" applyAlignment="1">
      <alignment horizontal="center" vertical="center"/>
    </xf>
    <xf numFmtId="0" fontId="41" fillId="0" borderId="4" xfId="5" applyFont="1" applyBorder="1" applyAlignment="1">
      <alignment horizontal="center" vertical="center"/>
    </xf>
    <xf numFmtId="0" fontId="41" fillId="0" borderId="13" xfId="5" applyFont="1" applyBorder="1" applyAlignment="1">
      <alignment horizontal="center" vertical="center"/>
    </xf>
    <xf numFmtId="0" fontId="41" fillId="0" borderId="10" xfId="5" applyFont="1" applyBorder="1" applyAlignment="1">
      <alignment horizontal="center" vertical="center"/>
    </xf>
    <xf numFmtId="38" fontId="7" fillId="0" borderId="2" xfId="3" applyFont="1" applyBorder="1" applyAlignment="1">
      <alignment horizontal="right" vertical="center"/>
    </xf>
    <xf numFmtId="38" fontId="7" fillId="0" borderId="4" xfId="3" applyFont="1" applyBorder="1" applyAlignment="1">
      <alignment horizontal="right" vertical="center"/>
    </xf>
    <xf numFmtId="38" fontId="7" fillId="0" borderId="1" xfId="3" applyFont="1" applyBorder="1" applyAlignment="1">
      <alignment horizontal="right" vertical="center"/>
    </xf>
    <xf numFmtId="0" fontId="11" fillId="0" borderId="1" xfId="0" applyFont="1" applyBorder="1" applyAlignment="1">
      <alignment horizontal="left" vertical="center" wrapText="1"/>
    </xf>
    <xf numFmtId="0" fontId="7" fillId="0" borderId="8" xfId="0" applyFont="1" applyBorder="1" applyAlignment="1">
      <alignment horizontal="right" vertical="center"/>
    </xf>
    <xf numFmtId="0" fontId="7" fillId="0" borderId="20" xfId="0" applyFont="1" applyBorder="1" applyAlignment="1">
      <alignment horizontal="right" vertical="center"/>
    </xf>
    <xf numFmtId="38" fontId="7" fillId="0" borderId="3" xfId="3" applyFont="1" applyBorder="1" applyAlignment="1">
      <alignment horizontal="right" vertical="center"/>
    </xf>
    <xf numFmtId="0" fontId="7" fillId="0" borderId="12" xfId="0" applyFont="1" applyBorder="1" applyAlignment="1">
      <alignment horizontal="right" vertical="center"/>
    </xf>
    <xf numFmtId="0" fontId="11" fillId="0" borderId="1" xfId="0" applyFont="1" applyBorder="1" applyAlignment="1">
      <alignment horizontal="left" vertical="center"/>
    </xf>
    <xf numFmtId="38" fontId="7" fillId="0" borderId="1" xfId="3" applyNumberFormat="1" applyFont="1" applyBorder="1" applyAlignment="1">
      <alignment horizontal="right" vertical="center"/>
    </xf>
    <xf numFmtId="0" fontId="12" fillId="0" borderId="14" xfId="0" applyFont="1" applyBorder="1" applyAlignment="1">
      <alignment horizontal="right" vertical="center"/>
    </xf>
    <xf numFmtId="0" fontId="7" fillId="0" borderId="38" xfId="0" applyFont="1" applyBorder="1" applyAlignment="1">
      <alignment horizontal="right" vertical="center"/>
    </xf>
    <xf numFmtId="0" fontId="7" fillId="0" borderId="40" xfId="0" applyFont="1" applyBorder="1" applyAlignment="1">
      <alignment horizontal="right" vertical="center"/>
    </xf>
    <xf numFmtId="38" fontId="7" fillId="0" borderId="38" xfId="3" applyFont="1" applyBorder="1" applyAlignment="1">
      <alignment horizontal="right" vertical="center"/>
    </xf>
    <xf numFmtId="0" fontId="9" fillId="0" borderId="1"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0" xfId="0" applyFont="1" applyFill="1" applyBorder="1" applyAlignment="1">
      <alignment horizontal="center" vertical="center"/>
    </xf>
    <xf numFmtId="38" fontId="7" fillId="0" borderId="41" xfId="3" applyFont="1" applyBorder="1" applyAlignment="1">
      <alignment horizontal="right" vertical="center"/>
    </xf>
    <xf numFmtId="3" fontId="7" fillId="0" borderId="5" xfId="0" applyNumberFormat="1" applyFont="1" applyFill="1" applyBorder="1" applyAlignment="1">
      <alignment horizontal="right" vertical="center"/>
    </xf>
    <xf numFmtId="3" fontId="7" fillId="0" borderId="38" xfId="0" applyNumberFormat="1" applyFont="1" applyFill="1" applyBorder="1" applyAlignment="1">
      <alignment horizontal="right" vertical="center"/>
    </xf>
    <xf numFmtId="38" fontId="7" fillId="0" borderId="43" xfId="0" applyNumberFormat="1" applyFont="1" applyFill="1" applyBorder="1" applyAlignment="1">
      <alignment horizontal="right" vertical="center"/>
    </xf>
    <xf numFmtId="38" fontId="7" fillId="0" borderId="39" xfId="0" applyNumberFormat="1" applyFont="1" applyFill="1" applyBorder="1" applyAlignment="1">
      <alignment horizontal="right" vertical="center"/>
    </xf>
    <xf numFmtId="0" fontId="9" fillId="0" borderId="1" xfId="0" applyFont="1" applyBorder="1" applyAlignment="1">
      <alignment horizontal="center" vertical="center"/>
    </xf>
    <xf numFmtId="0" fontId="9" fillId="0" borderId="38" xfId="0" applyFont="1" applyBorder="1" applyAlignment="1">
      <alignment vertical="center"/>
    </xf>
    <xf numFmtId="0" fontId="9" fillId="0" borderId="41" xfId="0" applyFont="1" applyBorder="1" applyAlignment="1">
      <alignment vertical="center"/>
    </xf>
    <xf numFmtId="0" fontId="9" fillId="0" borderId="40" xfId="0" applyFont="1" applyBorder="1" applyAlignment="1">
      <alignment vertical="center"/>
    </xf>
    <xf numFmtId="38" fontId="7" fillId="0" borderId="40" xfId="3" applyFont="1" applyBorder="1" applyAlignment="1">
      <alignment horizontal="right"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20" xfId="0" applyFont="1" applyBorder="1" applyAlignment="1">
      <alignment horizontal="center" vertical="center"/>
    </xf>
    <xf numFmtId="0" fontId="11" fillId="0" borderId="1" xfId="0" applyFont="1" applyBorder="1" applyAlignment="1">
      <alignment vertical="center"/>
    </xf>
    <xf numFmtId="0" fontId="7" fillId="0" borderId="1" xfId="0" applyFont="1" applyBorder="1" applyAlignment="1">
      <alignment horizontal="right" vertical="center"/>
    </xf>
    <xf numFmtId="38" fontId="11" fillId="0" borderId="1" xfId="3" applyFont="1" applyBorder="1" applyAlignment="1">
      <alignment horizontal="right" vertical="center"/>
    </xf>
    <xf numFmtId="0" fontId="11"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vertical="center" wrapText="1"/>
    </xf>
    <xf numFmtId="0" fontId="11" fillId="0" borderId="4" xfId="0" applyFont="1" applyBorder="1" applyAlignment="1">
      <alignment vertical="center" wrapText="1"/>
    </xf>
    <xf numFmtId="0" fontId="11" fillId="0" borderId="11" xfId="0" applyFont="1" applyBorder="1" applyAlignment="1">
      <alignment vertical="center" wrapText="1"/>
    </xf>
    <xf numFmtId="0" fontId="11" fillId="0" borderId="6" xfId="0" applyFont="1" applyBorder="1" applyAlignment="1">
      <alignment vertical="center" wrapText="1"/>
    </xf>
    <xf numFmtId="0" fontId="11" fillId="0" borderId="13" xfId="0" applyFont="1" applyBorder="1" applyAlignment="1">
      <alignment vertical="center" wrapText="1"/>
    </xf>
    <xf numFmtId="0" fontId="11" fillId="0" borderId="10" xfId="0" applyFont="1" applyBorder="1" applyAlignment="1">
      <alignment vertical="center" wrapText="1"/>
    </xf>
    <xf numFmtId="0" fontId="11" fillId="0" borderId="1" xfId="0" applyFont="1" applyBorder="1" applyAlignment="1">
      <alignment vertical="center" wrapText="1"/>
    </xf>
    <xf numFmtId="0" fontId="7" fillId="0" borderId="8" xfId="0" applyFont="1" applyBorder="1" applyAlignment="1">
      <alignment vertical="center"/>
    </xf>
    <xf numFmtId="0" fontId="11" fillId="0" borderId="11" xfId="0" applyFont="1" applyBorder="1" applyAlignment="1">
      <alignment horizontal="center" vertical="center"/>
    </xf>
    <xf numFmtId="0" fontId="11" fillId="0" borderId="6" xfId="0" applyFont="1" applyBorder="1" applyAlignment="1">
      <alignment horizontal="center" vertical="center"/>
    </xf>
    <xf numFmtId="38" fontId="7" fillId="0" borderId="12" xfId="3" applyFont="1" applyFill="1" applyBorder="1" applyAlignment="1">
      <alignment horizontal="right" vertical="center"/>
    </xf>
    <xf numFmtId="3" fontId="7" fillId="0" borderId="8" xfId="0" applyNumberFormat="1" applyFont="1" applyFill="1" applyBorder="1" applyAlignment="1">
      <alignment horizontal="right" vertical="center"/>
    </xf>
    <xf numFmtId="3" fontId="7" fillId="0" borderId="12" xfId="0" applyNumberFormat="1" applyFont="1" applyFill="1" applyBorder="1" applyAlignment="1">
      <alignment horizontal="right" vertical="center"/>
    </xf>
    <xf numFmtId="3" fontId="7" fillId="0" borderId="20" xfId="0" applyNumberFormat="1" applyFont="1" applyFill="1" applyBorder="1" applyAlignment="1">
      <alignment horizontal="right" vertical="center"/>
    </xf>
    <xf numFmtId="38" fontId="7" fillId="0" borderId="1" xfId="3" applyFont="1" applyFill="1" applyBorder="1" applyAlignment="1">
      <alignment horizontal="right" vertical="center"/>
    </xf>
    <xf numFmtId="0" fontId="11" fillId="0" borderId="14" xfId="0" applyFont="1" applyBorder="1" applyAlignment="1">
      <alignment horizontal="right" vertical="top"/>
    </xf>
    <xf numFmtId="0" fontId="11" fillId="0" borderId="14" xfId="0" applyFont="1" applyBorder="1" applyAlignment="1">
      <alignment horizontal="left" vertical="top" wrapText="1"/>
    </xf>
    <xf numFmtId="0" fontId="11" fillId="0" borderId="8" xfId="0" applyFont="1" applyBorder="1" applyAlignment="1">
      <alignment vertical="center" wrapText="1"/>
    </xf>
    <xf numFmtId="0" fontId="11" fillId="0" borderId="14" xfId="0" applyFont="1" applyBorder="1" applyAlignment="1">
      <alignment horizontal="left" vertical="center" wrapText="1"/>
    </xf>
    <xf numFmtId="0" fontId="25" fillId="0" borderId="1" xfId="0" applyFont="1" applyBorder="1" applyAlignment="1">
      <alignment horizontal="center" vertical="center"/>
    </xf>
    <xf numFmtId="38" fontId="11" fillId="0" borderId="1" xfId="3" applyNumberFormat="1" applyFont="1" applyBorder="1" applyAlignment="1">
      <alignment horizontal="right" vertical="center"/>
    </xf>
    <xf numFmtId="0" fontId="11" fillId="0" borderId="1" xfId="3" applyNumberFormat="1" applyFont="1" applyBorder="1" applyAlignment="1">
      <alignment horizontal="right" vertical="center"/>
    </xf>
    <xf numFmtId="0" fontId="2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38" fontId="11" fillId="0" borderId="91" xfId="3" applyFont="1" applyBorder="1" applyAlignment="1">
      <alignment horizontal="center" vertical="center"/>
    </xf>
    <xf numFmtId="38" fontId="11" fillId="0" borderId="92" xfId="3" applyFont="1" applyBorder="1" applyAlignment="1">
      <alignment horizontal="center" vertical="center"/>
    </xf>
    <xf numFmtId="38" fontId="11" fillId="0" borderId="20" xfId="3" applyFont="1" applyBorder="1" applyAlignment="1">
      <alignment vertical="center"/>
    </xf>
    <xf numFmtId="0" fontId="9" fillId="0" borderId="12" xfId="0" applyFont="1" applyBorder="1" applyAlignment="1">
      <alignment vertical="center"/>
    </xf>
    <xf numFmtId="0" fontId="9" fillId="0" borderId="20" xfId="0" applyFont="1" applyBorder="1" applyAlignment="1">
      <alignment vertical="center"/>
    </xf>
    <xf numFmtId="0" fontId="17" fillId="0" borderId="1" xfId="0" applyFont="1" applyBorder="1" applyAlignment="1">
      <alignment horizontal="center" vertical="center"/>
    </xf>
    <xf numFmtId="0" fontId="17" fillId="0" borderId="98" xfId="0" applyFont="1" applyBorder="1" applyAlignment="1">
      <alignment horizontal="center" vertical="center"/>
    </xf>
    <xf numFmtId="0" fontId="17" fillId="0" borderId="93" xfId="0" applyFont="1" applyBorder="1" applyAlignment="1">
      <alignment horizontal="center" vertical="center"/>
    </xf>
    <xf numFmtId="0" fontId="11" fillId="0" borderId="3" xfId="0" applyFont="1" applyBorder="1" applyAlignment="1">
      <alignment horizontal="center" vertical="center"/>
    </xf>
    <xf numFmtId="0" fontId="11" fillId="0" borderId="14" xfId="0" applyFont="1" applyBorder="1" applyAlignment="1">
      <alignment horizontal="center" vertical="center"/>
    </xf>
    <xf numFmtId="0" fontId="11" fillId="0" borderId="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0" xfId="0" applyFont="1" applyBorder="1" applyAlignment="1">
      <alignment horizontal="center" vertical="center" wrapText="1"/>
    </xf>
    <xf numFmtId="180" fontId="7" fillId="0" borderId="8" xfId="3" applyNumberFormat="1" applyFont="1" applyBorder="1" applyAlignment="1">
      <alignment horizontal="right" vertical="center"/>
    </xf>
    <xf numFmtId="180" fontId="7" fillId="0" borderId="12" xfId="3" applyNumberFormat="1" applyFont="1" applyBorder="1" applyAlignment="1">
      <alignment horizontal="right" vertical="center"/>
    </xf>
    <xf numFmtId="180" fontId="7" fillId="0" borderId="20" xfId="3" applyNumberFormat="1" applyFont="1" applyBorder="1" applyAlignment="1">
      <alignment horizontal="right" vertical="center"/>
    </xf>
    <xf numFmtId="38" fontId="18" fillId="0" borderId="1" xfId="3" applyFont="1" applyBorder="1" applyAlignment="1">
      <alignment vertical="center"/>
    </xf>
    <xf numFmtId="38" fontId="18" fillId="0" borderId="96" xfId="3" applyFont="1" applyBorder="1" applyAlignment="1">
      <alignment vertical="center"/>
    </xf>
    <xf numFmtId="38" fontId="18" fillId="0" borderId="97" xfId="3" applyFont="1" applyBorder="1" applyAlignment="1">
      <alignment vertical="center"/>
    </xf>
    <xf numFmtId="38" fontId="18" fillId="0" borderId="8" xfId="3" applyFont="1" applyBorder="1" applyAlignment="1">
      <alignment vertical="center"/>
    </xf>
    <xf numFmtId="38" fontId="18" fillId="0" borderId="20" xfId="3" applyFont="1" applyBorder="1" applyAlignment="1">
      <alignment vertical="center"/>
    </xf>
    <xf numFmtId="38" fontId="18" fillId="0" borderId="98" xfId="3" applyFont="1" applyBorder="1" applyAlignment="1">
      <alignment vertical="center"/>
    </xf>
    <xf numFmtId="38" fontId="18" fillId="0" borderId="93" xfId="3" applyFont="1" applyBorder="1" applyAlignment="1">
      <alignment vertical="center"/>
    </xf>
    <xf numFmtId="38" fontId="18" fillId="0" borderId="94" xfId="3" applyFont="1" applyBorder="1" applyAlignment="1">
      <alignment vertical="center"/>
    </xf>
    <xf numFmtId="38" fontId="18" fillId="0" borderId="95" xfId="3" applyFont="1" applyBorder="1" applyAlignment="1">
      <alignment vertical="center"/>
    </xf>
    <xf numFmtId="0" fontId="7" fillId="0" borderId="8" xfId="0" applyFont="1" applyBorder="1" applyAlignment="1">
      <alignment horizontal="center"/>
    </xf>
    <xf numFmtId="0" fontId="7" fillId="0" borderId="12" xfId="0" applyFont="1" applyBorder="1" applyAlignment="1">
      <alignment horizontal="center"/>
    </xf>
    <xf numFmtId="0" fontId="7" fillId="0" borderId="20" xfId="0" applyFont="1" applyBorder="1" applyAlignment="1">
      <alignment horizontal="center"/>
    </xf>
    <xf numFmtId="0" fontId="9" fillId="0" borderId="12" xfId="0" applyFont="1" applyBorder="1" applyAlignment="1">
      <alignment vertical="center" wrapText="1"/>
    </xf>
    <xf numFmtId="0" fontId="11" fillId="0" borderId="8" xfId="0" applyFont="1" applyBorder="1" applyAlignment="1">
      <alignment horizontal="right" vertical="center"/>
    </xf>
    <xf numFmtId="0" fontId="11" fillId="0" borderId="20" xfId="0" applyFont="1" applyBorder="1" applyAlignment="1">
      <alignment horizontal="right" vertical="center"/>
    </xf>
    <xf numFmtId="0" fontId="18" fillId="0" borderId="96" xfId="0" applyFont="1" applyBorder="1" applyAlignment="1">
      <alignment horizontal="right" vertical="center"/>
    </xf>
    <xf numFmtId="0" fontId="18" fillId="0" borderId="97" xfId="0" applyFont="1" applyBorder="1" applyAlignment="1">
      <alignment horizontal="right" vertical="center"/>
    </xf>
    <xf numFmtId="0" fontId="7" fillId="0" borderId="12" xfId="0" applyFont="1" applyBorder="1" applyAlignment="1">
      <alignment horizontal="left" vertical="center" wrapText="1"/>
    </xf>
    <xf numFmtId="0" fontId="11" fillId="0" borderId="91" xfId="0" applyFont="1" applyBorder="1" applyAlignment="1">
      <alignment horizontal="right" vertical="center"/>
    </xf>
    <xf numFmtId="0" fontId="11" fillId="0" borderId="92" xfId="0" applyFont="1" applyBorder="1" applyAlignment="1">
      <alignment horizontal="right" vertical="center"/>
    </xf>
    <xf numFmtId="0" fontId="18" fillId="0" borderId="8" xfId="0" applyFont="1" applyBorder="1" applyAlignment="1">
      <alignment horizontal="right" vertical="center"/>
    </xf>
    <xf numFmtId="0" fontId="18" fillId="0" borderId="20" xfId="0" applyFont="1" applyBorder="1" applyAlignment="1">
      <alignment horizontal="right" vertical="center"/>
    </xf>
    <xf numFmtId="0" fontId="9" fillId="0" borderId="12" xfId="0" applyFont="1" applyBorder="1" applyAlignment="1">
      <alignment horizontal="left" vertical="center"/>
    </xf>
    <xf numFmtId="0" fontId="9" fillId="0" borderId="20" xfId="0" applyFont="1" applyBorder="1" applyAlignment="1">
      <alignment horizontal="left" vertical="center"/>
    </xf>
    <xf numFmtId="38" fontId="9" fillId="0" borderId="8" xfId="3" applyFont="1" applyBorder="1" applyAlignment="1">
      <alignment horizontal="right" vertical="center"/>
    </xf>
    <xf numFmtId="38" fontId="9" fillId="0" borderId="12" xfId="3" applyFont="1" applyBorder="1" applyAlignment="1">
      <alignment horizontal="right" vertical="center"/>
    </xf>
    <xf numFmtId="38" fontId="9" fillId="0" borderId="20" xfId="3" applyFont="1" applyBorder="1" applyAlignment="1">
      <alignment horizontal="right" vertical="center"/>
    </xf>
    <xf numFmtId="0" fontId="24" fillId="0" borderId="12" xfId="0" applyFont="1" applyBorder="1" applyAlignment="1">
      <alignment horizontal="left" vertical="center"/>
    </xf>
    <xf numFmtId="0" fontId="24" fillId="0" borderId="20" xfId="0" applyFont="1" applyBorder="1" applyAlignment="1">
      <alignment horizontal="left" vertical="center"/>
    </xf>
    <xf numFmtId="38" fontId="24" fillId="0" borderId="8" xfId="3" applyFont="1" applyBorder="1" applyAlignment="1">
      <alignment horizontal="right" vertical="center"/>
    </xf>
    <xf numFmtId="38" fontId="24" fillId="0" borderId="12" xfId="3" applyFont="1" applyBorder="1" applyAlignment="1">
      <alignment horizontal="right" vertical="center"/>
    </xf>
    <xf numFmtId="38" fontId="24" fillId="0" borderId="20" xfId="3" applyFont="1" applyBorder="1" applyAlignment="1">
      <alignment horizontal="right" vertical="center"/>
    </xf>
    <xf numFmtId="0" fontId="14" fillId="0" borderId="12" xfId="0" applyFont="1" applyBorder="1" applyAlignment="1">
      <alignment horizontal="left" vertical="center" wrapText="1"/>
    </xf>
    <xf numFmtId="0" fontId="14" fillId="0" borderId="12" xfId="0" applyFont="1" applyBorder="1" applyAlignment="1">
      <alignment horizontal="left" vertical="center"/>
    </xf>
    <xf numFmtId="0" fontId="14" fillId="0" borderId="20" xfId="0" applyFont="1" applyBorder="1" applyAlignment="1">
      <alignment horizontal="left" vertical="center"/>
    </xf>
    <xf numFmtId="0" fontId="24" fillId="0" borderId="12" xfId="0" applyFont="1" applyBorder="1" applyAlignment="1">
      <alignment horizontal="center" vertical="center"/>
    </xf>
    <xf numFmtId="0" fontId="24" fillId="0" borderId="20" xfId="0" applyFont="1" applyBorder="1" applyAlignment="1">
      <alignment horizontal="center" vertical="center"/>
    </xf>
    <xf numFmtId="38" fontId="24" fillId="0" borderId="2" xfId="3" applyFont="1" applyBorder="1" applyAlignment="1">
      <alignment horizontal="right" vertical="center"/>
    </xf>
    <xf numFmtId="38" fontId="24" fillId="0" borderId="3" xfId="3" applyFont="1" applyBorder="1" applyAlignment="1">
      <alignment horizontal="right" vertical="center"/>
    </xf>
    <xf numFmtId="38" fontId="24" fillId="0" borderId="4" xfId="3" applyFont="1" applyBorder="1" applyAlignment="1">
      <alignment horizontal="right" vertical="center"/>
    </xf>
    <xf numFmtId="0" fontId="24" fillId="0" borderId="8" xfId="0" applyFont="1" applyBorder="1" applyAlignment="1">
      <alignment horizontal="center" vertical="center"/>
    </xf>
    <xf numFmtId="186" fontId="7" fillId="0" borderId="8" xfId="3" applyNumberFormat="1" applyFont="1" applyBorder="1" applyAlignment="1">
      <alignment horizontal="right" vertical="center"/>
    </xf>
    <xf numFmtId="186" fontId="7" fillId="0" borderId="20" xfId="0" applyNumberFormat="1" applyFont="1" applyBorder="1" applyAlignment="1">
      <alignment horizontal="right" vertical="center"/>
    </xf>
    <xf numFmtId="38" fontId="7" fillId="0" borderId="11" xfId="0" applyNumberFormat="1" applyFont="1" applyBorder="1" applyAlignment="1">
      <alignment vertical="center"/>
    </xf>
    <xf numFmtId="0" fontId="7" fillId="0" borderId="0" xfId="0" applyFont="1" applyBorder="1" applyAlignment="1">
      <alignment vertical="center"/>
    </xf>
    <xf numFmtId="185" fontId="7" fillId="0" borderId="8" xfId="3" applyNumberFormat="1" applyFont="1" applyBorder="1" applyAlignment="1">
      <alignment horizontal="right" vertical="center"/>
    </xf>
    <xf numFmtId="185" fontId="7" fillId="0" borderId="20" xfId="3" applyNumberFormat="1" applyFont="1" applyBorder="1" applyAlignment="1">
      <alignment horizontal="right" vertical="center"/>
    </xf>
    <xf numFmtId="185" fontId="7" fillId="0" borderId="20" xfId="0" applyNumberFormat="1" applyFont="1" applyBorder="1" applyAlignment="1">
      <alignment horizontal="right" vertical="center"/>
    </xf>
    <xf numFmtId="186" fontId="7" fillId="0" borderId="1" xfId="3" applyNumberFormat="1" applyFont="1" applyBorder="1" applyAlignment="1">
      <alignment horizontal="right" vertical="center"/>
    </xf>
    <xf numFmtId="38" fontId="7" fillId="0" borderId="9" xfId="3" applyFont="1" applyBorder="1" applyAlignment="1">
      <alignment horizontal="right" vertical="center"/>
    </xf>
    <xf numFmtId="38" fontId="7" fillId="0" borderId="11" xfId="3" applyFont="1" applyBorder="1" applyAlignment="1">
      <alignment horizontal="right" vertical="center"/>
    </xf>
    <xf numFmtId="185" fontId="7" fillId="0" borderId="1" xfId="3" applyNumberFormat="1" applyFont="1" applyBorder="1" applyAlignment="1">
      <alignment horizontal="right" vertical="center"/>
    </xf>
    <xf numFmtId="0" fontId="7" fillId="0" borderId="2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vertical="center"/>
    </xf>
    <xf numFmtId="0" fontId="7" fillId="0" borderId="7" xfId="0" applyFont="1" applyBorder="1" applyAlignment="1">
      <alignment vertical="center"/>
    </xf>
    <xf numFmtId="0" fontId="32" fillId="0" borderId="2"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0" xfId="0" applyFont="1" applyBorder="1" applyAlignment="1">
      <alignment horizontal="center" vertical="center" shrinkToFit="1"/>
    </xf>
    <xf numFmtId="3" fontId="7" fillId="0" borderId="8" xfId="0" applyNumberFormat="1" applyFont="1" applyFill="1" applyBorder="1" applyAlignment="1">
      <alignment vertical="center"/>
    </xf>
    <xf numFmtId="3" fontId="7" fillId="0" borderId="20" xfId="0" applyNumberFormat="1" applyFont="1" applyFill="1" applyBorder="1" applyAlignment="1">
      <alignment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2" xfId="0" applyFont="1" applyFill="1" applyBorder="1" applyAlignment="1">
      <alignment horizontal="center" vertical="center"/>
    </xf>
    <xf numFmtId="3" fontId="7" fillId="0" borderId="1" xfId="0" applyNumberFormat="1" applyFont="1" applyFill="1" applyBorder="1" applyAlignment="1">
      <alignment vertical="center"/>
    </xf>
    <xf numFmtId="38" fontId="7" fillId="0" borderId="0" xfId="3" applyFont="1" applyBorder="1" applyAlignment="1">
      <alignment horizontal="right" vertical="center"/>
    </xf>
    <xf numFmtId="38" fontId="7" fillId="0" borderId="8" xfId="0" applyNumberFormat="1" applyFont="1" applyBorder="1" applyAlignment="1">
      <alignment vertical="center"/>
    </xf>
    <xf numFmtId="3" fontId="7" fillId="0" borderId="1" xfId="0" applyNumberFormat="1" applyFont="1" applyFill="1" applyBorder="1" applyAlignment="1">
      <alignment horizontal="right" vertical="center"/>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0" xfId="0" applyFont="1" applyBorder="1" applyAlignment="1">
      <alignment horizontal="center" vertical="center" shrinkToFit="1"/>
    </xf>
    <xf numFmtId="0" fontId="11" fillId="0" borderId="14" xfId="0" applyFont="1" applyFill="1" applyBorder="1" applyAlignment="1">
      <alignment horizontal="right" vertical="center"/>
    </xf>
    <xf numFmtId="3" fontId="7" fillId="0" borderId="1" xfId="0" applyNumberFormat="1" applyFont="1" applyFill="1" applyBorder="1" applyAlignment="1">
      <alignment horizontal="center" vertical="center"/>
    </xf>
    <xf numFmtId="38" fontId="7" fillId="0" borderId="3" xfId="0" applyNumberFormat="1" applyFont="1" applyBorder="1" applyAlignment="1">
      <alignment vertical="center"/>
    </xf>
    <xf numFmtId="185" fontId="7" fillId="0" borderId="1" xfId="3" applyNumberFormat="1" applyFont="1" applyBorder="1" applyAlignment="1">
      <alignment horizontal="center" vertical="center"/>
    </xf>
    <xf numFmtId="0" fontId="11" fillId="0" borderId="8" xfId="0" applyFont="1" applyBorder="1" applyAlignment="1">
      <alignment vertical="center"/>
    </xf>
    <xf numFmtId="0" fontId="11" fillId="0" borderId="12" xfId="0" applyFont="1" applyBorder="1" applyAlignment="1">
      <alignment vertical="center"/>
    </xf>
    <xf numFmtId="0" fontId="11" fillId="0" borderId="20" xfId="0" applyFont="1" applyBorder="1" applyAlignment="1">
      <alignment vertical="center"/>
    </xf>
    <xf numFmtId="0" fontId="11" fillId="0" borderId="0" xfId="0" applyFont="1" applyAlignment="1">
      <alignment horizontal="center" vertical="center"/>
    </xf>
    <xf numFmtId="189" fontId="11" fillId="0" borderId="11" xfId="0" applyNumberFormat="1" applyFont="1" applyBorder="1" applyAlignment="1">
      <alignment horizontal="center" vertical="center" wrapText="1"/>
    </xf>
    <xf numFmtId="189" fontId="11" fillId="0" borderId="0" xfId="0" applyNumberFormat="1" applyFont="1" applyAlignment="1">
      <alignment horizontal="center" vertical="center" wrapText="1"/>
    </xf>
    <xf numFmtId="189" fontId="11" fillId="0" borderId="6" xfId="0" applyNumberFormat="1" applyFont="1" applyBorder="1" applyAlignment="1">
      <alignment horizontal="center" vertical="center" wrapText="1"/>
    </xf>
    <xf numFmtId="189" fontId="11" fillId="0" borderId="2" xfId="0" applyNumberFormat="1" applyFont="1" applyBorder="1" applyAlignment="1">
      <alignment horizontal="center" vertical="center" wrapText="1"/>
    </xf>
    <xf numFmtId="189" fontId="11" fillId="0" borderId="3" xfId="0" applyNumberFormat="1" applyFont="1" applyBorder="1" applyAlignment="1">
      <alignment horizontal="center" vertical="center" wrapText="1"/>
    </xf>
    <xf numFmtId="189" fontId="11" fillId="0" borderId="4" xfId="0" applyNumberFormat="1" applyFont="1" applyBorder="1" applyAlignment="1">
      <alignment horizontal="center" vertical="center" wrapText="1"/>
    </xf>
    <xf numFmtId="0" fontId="11" fillId="0" borderId="2" xfId="0" applyFont="1" applyBorder="1" applyAlignment="1">
      <alignment horizontal="left" vertical="center"/>
    </xf>
    <xf numFmtId="0" fontId="7" fillId="0" borderId="3" xfId="0" applyFont="1" applyBorder="1" applyAlignment="1">
      <alignment vertical="center"/>
    </xf>
    <xf numFmtId="0" fontId="11" fillId="0" borderId="3" xfId="0" applyFont="1" applyBorder="1" applyAlignment="1">
      <alignment horizontal="right" vertical="center"/>
    </xf>
    <xf numFmtId="182" fontId="11" fillId="0" borderId="2"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right" vertical="center"/>
    </xf>
    <xf numFmtId="0" fontId="11" fillId="0" borderId="0" xfId="0" applyFont="1" applyBorder="1" applyAlignment="1">
      <alignment horizontal="center" vertical="center"/>
    </xf>
    <xf numFmtId="182" fontId="11" fillId="0" borderId="11"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left" vertical="center"/>
    </xf>
    <xf numFmtId="0" fontId="11" fillId="0" borderId="12" xfId="0" applyFont="1" applyBorder="1" applyAlignment="1">
      <alignment horizontal="left" vertical="center"/>
    </xf>
    <xf numFmtId="0" fontId="11" fillId="0" borderId="12" xfId="0" applyFont="1" applyBorder="1" applyAlignment="1">
      <alignment horizontal="right" vertical="center"/>
    </xf>
    <xf numFmtId="0" fontId="11" fillId="0" borderId="4" xfId="0" applyFont="1" applyBorder="1" applyAlignment="1">
      <alignment vertical="center"/>
    </xf>
    <xf numFmtId="0" fontId="7" fillId="0" borderId="6" xfId="0" applyFont="1" applyBorder="1" applyAlignment="1">
      <alignment vertical="center"/>
    </xf>
    <xf numFmtId="0" fontId="11" fillId="0" borderId="11" xfId="0" applyFont="1" applyBorder="1" applyAlignment="1">
      <alignment horizontal="right" vertical="center"/>
    </xf>
    <xf numFmtId="0" fontId="11" fillId="0" borderId="0" xfId="0" applyFont="1" applyAlignment="1">
      <alignment horizontal="center" vertical="center" wrapText="1"/>
    </xf>
    <xf numFmtId="0" fontId="11" fillId="0" borderId="4" xfId="0" applyFont="1" applyBorder="1" applyAlignment="1">
      <alignment horizontal="right" vertical="center"/>
    </xf>
    <xf numFmtId="183" fontId="7" fillId="0" borderId="8" xfId="0" applyNumberFormat="1" applyFont="1" applyBorder="1" applyAlignment="1">
      <alignment horizontal="center" vertical="center"/>
    </xf>
    <xf numFmtId="183" fontId="7" fillId="0" borderId="12" xfId="0" applyNumberFormat="1" applyFont="1" applyBorder="1" applyAlignment="1">
      <alignment horizontal="center" vertical="center"/>
    </xf>
    <xf numFmtId="0" fontId="11" fillId="0" borderId="2" xfId="0" applyFont="1" applyBorder="1" applyAlignment="1">
      <alignment vertical="center"/>
    </xf>
    <xf numFmtId="0" fontId="7" fillId="0" borderId="4"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183" fontId="11" fillId="0" borderId="8" xfId="0" applyNumberFormat="1" applyFont="1" applyBorder="1" applyAlignment="1">
      <alignment vertical="center"/>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0" xfId="0" applyFont="1" applyBorder="1" applyAlignment="1">
      <alignment horizontal="center" vertical="center" wrapText="1"/>
    </xf>
    <xf numFmtId="185" fontId="7" fillId="0" borderId="2" xfId="0" applyNumberFormat="1" applyFont="1" applyBorder="1" applyAlignment="1">
      <alignment horizontal="center" vertical="center"/>
    </xf>
    <xf numFmtId="185" fontId="7" fillId="0" borderId="3" xfId="0" applyNumberFormat="1"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0" xfId="0" applyFont="1" applyBorder="1" applyAlignment="1">
      <alignment horizontal="center" vertical="center" wrapText="1"/>
    </xf>
    <xf numFmtId="182" fontId="11" fillId="0" borderId="13"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right" vertical="center"/>
    </xf>
    <xf numFmtId="186" fontId="11" fillId="0" borderId="2"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82" fontId="11" fillId="0" borderId="0" xfId="0" applyNumberFormat="1" applyFont="1" applyBorder="1" applyAlignment="1">
      <alignment horizontal="center" vertical="center" wrapText="1"/>
    </xf>
    <xf numFmtId="182" fontId="11" fillId="0" borderId="6" xfId="0" applyNumberFormat="1" applyFont="1" applyBorder="1" applyAlignment="1">
      <alignment horizontal="center" vertical="center" wrapText="1"/>
    </xf>
    <xf numFmtId="182" fontId="11" fillId="0" borderId="14" xfId="0" applyNumberFormat="1" applyFont="1" applyBorder="1" applyAlignment="1">
      <alignment horizontal="center" vertical="center" wrapText="1"/>
    </xf>
    <xf numFmtId="182" fontId="11" fillId="0" borderId="10" xfId="0" applyNumberFormat="1" applyFont="1" applyBorder="1" applyAlignment="1">
      <alignment horizontal="center" vertical="center" wrapText="1"/>
    </xf>
    <xf numFmtId="182" fontId="11" fillId="0" borderId="8" xfId="0" applyNumberFormat="1" applyFont="1" applyBorder="1" applyAlignment="1">
      <alignment vertical="center"/>
    </xf>
    <xf numFmtId="182" fontId="7" fillId="0" borderId="20" xfId="0" applyNumberFormat="1" applyFont="1" applyBorder="1" applyAlignment="1">
      <alignment vertical="center"/>
    </xf>
    <xf numFmtId="38" fontId="11" fillId="0" borderId="1" xfId="0" applyNumberFormat="1" applyFont="1" applyBorder="1" applyAlignment="1">
      <alignment vertical="center"/>
    </xf>
    <xf numFmtId="182" fontId="11" fillId="0" borderId="1" xfId="0" applyNumberFormat="1" applyFont="1" applyBorder="1" applyAlignment="1">
      <alignment vertical="center"/>
    </xf>
    <xf numFmtId="38" fontId="11" fillId="0" borderId="1" xfId="3" applyFont="1" applyFill="1" applyBorder="1" applyAlignment="1">
      <alignment horizontal="right" vertical="center"/>
    </xf>
    <xf numFmtId="38" fontId="11" fillId="0" borderId="8" xfId="0" applyNumberFormat="1" applyFont="1" applyBorder="1" applyAlignment="1">
      <alignment vertical="center"/>
    </xf>
    <xf numFmtId="38" fontId="11" fillId="0" borderId="20" xfId="0" applyNumberFormat="1" applyFont="1" applyBorder="1" applyAlignment="1">
      <alignment vertical="center"/>
    </xf>
    <xf numFmtId="0" fontId="11" fillId="0" borderId="8" xfId="0" applyNumberFormat="1" applyFont="1" applyBorder="1" applyAlignment="1">
      <alignment vertical="center"/>
    </xf>
    <xf numFmtId="0" fontId="11" fillId="0" borderId="20" xfId="0" applyNumberFormat="1" applyFont="1" applyBorder="1" applyAlignment="1">
      <alignment vertical="center"/>
    </xf>
    <xf numFmtId="38" fontId="7" fillId="0" borderId="1" xfId="3" applyFont="1" applyFill="1" applyBorder="1" applyAlignment="1">
      <alignment horizontal="center" vertical="center"/>
    </xf>
    <xf numFmtId="176" fontId="11" fillId="0" borderId="1" xfId="3" applyNumberFormat="1" applyFont="1" applyBorder="1" applyAlignment="1">
      <alignment vertical="center"/>
    </xf>
    <xf numFmtId="176" fontId="11" fillId="0" borderId="8" xfId="3" applyNumberFormat="1" applyFont="1" applyBorder="1" applyAlignment="1">
      <alignment horizontal="right" vertical="center"/>
    </xf>
    <xf numFmtId="176" fontId="11" fillId="0" borderId="20" xfId="3" applyNumberFormat="1" applyFont="1" applyBorder="1" applyAlignment="1">
      <alignment horizontal="right" vertical="center"/>
    </xf>
    <xf numFmtId="182" fontId="11" fillId="0" borderId="1" xfId="0" applyNumberFormat="1" applyFont="1" applyBorder="1" applyAlignment="1">
      <alignment horizontal="right" vertical="center"/>
    </xf>
    <xf numFmtId="176" fontId="11" fillId="0" borderId="1" xfId="3" applyNumberFormat="1" applyFont="1" applyBorder="1" applyAlignment="1">
      <alignment horizontal="right" vertical="center"/>
    </xf>
    <xf numFmtId="0" fontId="11" fillId="0" borderId="1" xfId="0" applyFont="1" applyBorder="1" applyAlignment="1">
      <alignment horizontal="right" vertical="center"/>
    </xf>
    <xf numFmtId="38" fontId="11" fillId="0" borderId="1" xfId="3"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Fill="1" applyBorder="1" applyAlignment="1">
      <alignment horizontal="center" vertical="center"/>
    </xf>
    <xf numFmtId="38" fontId="11" fillId="0" borderId="2" xfId="3" applyFont="1" applyFill="1" applyBorder="1" applyAlignment="1">
      <alignment vertical="center"/>
    </xf>
    <xf numFmtId="38" fontId="11" fillId="0" borderId="4" xfId="3" applyFont="1" applyFill="1" applyBorder="1" applyAlignment="1">
      <alignment vertical="center"/>
    </xf>
    <xf numFmtId="38" fontId="9" fillId="0" borderId="11" xfId="3" applyFont="1" applyFill="1" applyBorder="1" applyAlignment="1">
      <alignment horizontal="right" vertical="center"/>
    </xf>
    <xf numFmtId="38" fontId="9" fillId="0" borderId="0" xfId="3" applyFont="1" applyFill="1" applyBorder="1" applyAlignment="1">
      <alignment horizontal="right" vertical="center"/>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xf>
    <xf numFmtId="38" fontId="11" fillId="0" borderId="13" xfId="3" applyFont="1" applyFill="1" applyBorder="1" applyAlignment="1">
      <alignment vertical="center"/>
    </xf>
    <xf numFmtId="38" fontId="11" fillId="0" borderId="10" xfId="3" applyFont="1" applyFill="1" applyBorder="1" applyAlignment="1">
      <alignment vertical="center"/>
    </xf>
    <xf numFmtId="0" fontId="9" fillId="0" borderId="2" xfId="0" applyFont="1" applyFill="1" applyBorder="1" applyAlignment="1">
      <alignment horizontal="left" vertical="center"/>
    </xf>
    <xf numFmtId="0" fontId="9" fillId="0" borderId="4" xfId="0" applyFont="1" applyFill="1" applyBorder="1" applyAlignment="1">
      <alignment horizontal="left" vertical="center"/>
    </xf>
    <xf numFmtId="38" fontId="11" fillId="0" borderId="5" xfId="3" applyFont="1" applyFill="1" applyBorder="1" applyAlignment="1">
      <alignment vertical="center"/>
    </xf>
    <xf numFmtId="38" fontId="9" fillId="0" borderId="0" xfId="3" applyFont="1" applyFill="1" applyBorder="1" applyAlignment="1">
      <alignment horizontal="center" vertical="center"/>
    </xf>
    <xf numFmtId="0" fontId="11" fillId="0" borderId="0" xfId="0" applyFont="1" applyBorder="1" applyAlignment="1">
      <alignment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38" fontId="11" fillId="0" borderId="7" xfId="3" applyFont="1" applyFill="1" applyBorder="1" applyAlignment="1">
      <alignment vertical="center"/>
    </xf>
    <xf numFmtId="0" fontId="9" fillId="0" borderId="2" xfId="0" applyFont="1" applyFill="1" applyBorder="1" applyAlignment="1">
      <alignment horizontal="center" vertical="center"/>
    </xf>
    <xf numFmtId="0" fontId="9" fillId="0" borderId="11" xfId="0" applyFont="1" applyBorder="1" applyAlignment="1">
      <alignment horizontal="center" vertical="center"/>
    </xf>
    <xf numFmtId="0" fontId="9" fillId="0" borderId="11" xfId="0" applyFont="1" applyFill="1" applyBorder="1" applyAlignment="1">
      <alignment horizontal="center" vertical="center"/>
    </xf>
    <xf numFmtId="0" fontId="9" fillId="0" borderId="6" xfId="0" applyFont="1" applyFill="1" applyBorder="1" applyAlignment="1">
      <alignment horizontal="center" vertical="center"/>
    </xf>
    <xf numFmtId="38" fontId="11" fillId="0" borderId="2" xfId="3" applyFont="1" applyBorder="1" applyAlignment="1">
      <alignment vertical="center"/>
    </xf>
    <xf numFmtId="38" fontId="11" fillId="0" borderId="4" xfId="3" applyFont="1" applyBorder="1" applyAlignment="1">
      <alignment vertical="center"/>
    </xf>
    <xf numFmtId="38" fontId="11" fillId="0" borderId="13" xfId="3" applyFont="1" applyBorder="1" applyAlignment="1">
      <alignment vertical="center"/>
    </xf>
    <xf numFmtId="38" fontId="11" fillId="0" borderId="10" xfId="3" applyFont="1" applyBorder="1" applyAlignment="1">
      <alignment vertical="center"/>
    </xf>
    <xf numFmtId="0" fontId="11" fillId="0" borderId="10" xfId="0" applyFont="1" applyBorder="1" applyAlignment="1">
      <alignment vertical="center"/>
    </xf>
    <xf numFmtId="0" fontId="11" fillId="0" borderId="13" xfId="0" applyFont="1" applyBorder="1" applyAlignment="1">
      <alignment vertical="center"/>
    </xf>
    <xf numFmtId="38" fontId="11" fillId="0" borderId="9" xfId="3" applyFont="1" applyFill="1" applyBorder="1" applyAlignment="1">
      <alignment vertical="center"/>
    </xf>
    <xf numFmtId="38" fontId="7" fillId="0" borderId="8" xfId="3" applyFont="1" applyBorder="1" applyAlignment="1">
      <alignment horizontal="center" vertical="center"/>
    </xf>
    <xf numFmtId="38" fontId="7" fillId="0" borderId="20" xfId="3" applyFont="1" applyBorder="1" applyAlignment="1">
      <alignment horizontal="center" vertical="center"/>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11" fillId="0" borderId="5"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7" fillId="0" borderId="12" xfId="0" applyFont="1" applyBorder="1" applyAlignment="1">
      <alignment horizontal="center" vertical="center" wrapText="1"/>
    </xf>
    <xf numFmtId="0" fontId="9" fillId="0" borderId="0" xfId="0" applyFont="1" applyAlignment="1">
      <alignment horizontal="right" vertical="center"/>
    </xf>
    <xf numFmtId="0" fontId="11" fillId="0" borderId="0" xfId="0" applyFont="1" applyAlignment="1">
      <alignment vertical="center"/>
    </xf>
    <xf numFmtId="0" fontId="9" fillId="0" borderId="0"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0" xfId="0" applyFont="1" applyBorder="1" applyAlignment="1">
      <alignment horizontal="center" vertical="center" shrinkToFit="1"/>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184" fontId="11" fillId="0" borderId="1" xfId="3" applyNumberFormat="1" applyFont="1" applyBorder="1" applyAlignment="1">
      <alignment horizontal="right" vertical="center"/>
    </xf>
    <xf numFmtId="184" fontId="11" fillId="0" borderId="1" xfId="0" applyNumberFormat="1" applyFont="1" applyBorder="1" applyAlignment="1">
      <alignment horizontal="right" vertical="center"/>
    </xf>
    <xf numFmtId="188" fontId="9" fillId="0" borderId="66" xfId="0" applyNumberFormat="1" applyFont="1" applyBorder="1" applyAlignment="1">
      <alignment horizontal="right" vertical="center"/>
    </xf>
    <xf numFmtId="188" fontId="9" fillId="0" borderId="20" xfId="0" applyNumberFormat="1" applyFont="1" applyBorder="1" applyAlignment="1">
      <alignment horizontal="right" vertical="center"/>
    </xf>
    <xf numFmtId="188" fontId="9" fillId="0" borderId="1" xfId="0" applyNumberFormat="1" applyFont="1" applyBorder="1" applyAlignment="1">
      <alignment horizontal="right" vertical="center"/>
    </xf>
    <xf numFmtId="176" fontId="7" fillId="0" borderId="1" xfId="3" applyNumberFormat="1" applyFont="1" applyFill="1" applyBorder="1" applyAlignment="1">
      <alignment vertical="center"/>
    </xf>
    <xf numFmtId="0" fontId="9"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20" xfId="0" applyFont="1" applyFill="1" applyBorder="1" applyAlignment="1">
      <alignment horizontal="center" vertical="center" wrapText="1"/>
    </xf>
    <xf numFmtId="38" fontId="7" fillId="0" borderId="12" xfId="3" applyFont="1" applyFill="1" applyBorder="1" applyAlignment="1">
      <alignment vertical="center"/>
    </xf>
    <xf numFmtId="176" fontId="7" fillId="0" borderId="8" xfId="3" applyNumberFormat="1" applyFont="1" applyFill="1" applyBorder="1" applyAlignment="1">
      <alignment vertical="center"/>
    </xf>
    <xf numFmtId="176" fontId="7" fillId="0" borderId="12" xfId="3" applyNumberFormat="1" applyFont="1" applyFill="1" applyBorder="1" applyAlignment="1">
      <alignment vertical="center"/>
    </xf>
    <xf numFmtId="176" fontId="7" fillId="0" borderId="20" xfId="3" applyNumberFormat="1" applyFont="1" applyFill="1" applyBorder="1" applyAlignment="1">
      <alignment vertical="center"/>
    </xf>
    <xf numFmtId="0" fontId="9" fillId="0" borderId="0" xfId="0" applyFont="1" applyBorder="1" applyAlignment="1">
      <alignment horizontal="left" vertical="center"/>
    </xf>
    <xf numFmtId="0" fontId="9" fillId="0" borderId="0" xfId="0" applyFont="1" applyAlignment="1">
      <alignment horizontal="left" vertical="center"/>
    </xf>
    <xf numFmtId="184" fontId="11" fillId="0" borderId="66" xfId="0" applyNumberFormat="1" applyFont="1" applyBorder="1" applyAlignment="1">
      <alignment horizontal="right" vertical="center"/>
    </xf>
    <xf numFmtId="176" fontId="7" fillId="0" borderId="1" xfId="3" applyNumberFormat="1" applyFont="1" applyFill="1" applyBorder="1" applyAlignment="1">
      <alignment horizontal="right" vertical="center"/>
    </xf>
    <xf numFmtId="0" fontId="11" fillId="0" borderId="1" xfId="0" applyFont="1" applyBorder="1" applyAlignment="1">
      <alignment horizontal="center" vertical="center" textRotation="255"/>
    </xf>
    <xf numFmtId="0" fontId="11" fillId="0" borderId="5" xfId="0" applyFont="1" applyBorder="1" applyAlignment="1">
      <alignment horizontal="center" vertical="center" textRotation="255" shrinkToFit="1"/>
    </xf>
    <xf numFmtId="0" fontId="11" fillId="0" borderId="7" xfId="0" applyFont="1" applyBorder="1" applyAlignment="1">
      <alignment horizontal="center" vertical="center" textRotation="255" shrinkToFit="1"/>
    </xf>
    <xf numFmtId="0" fontId="11" fillId="0" borderId="5" xfId="0" applyNumberFormat="1" applyFont="1" applyBorder="1" applyAlignment="1">
      <alignment horizontal="center" vertical="center" textRotation="255" shrinkToFit="1"/>
    </xf>
    <xf numFmtId="0" fontId="11" fillId="0" borderId="9" xfId="0" applyNumberFormat="1" applyFont="1" applyBorder="1" applyAlignment="1">
      <alignment horizontal="center" vertical="center" textRotation="255" shrinkToFit="1"/>
    </xf>
    <xf numFmtId="0" fontId="11" fillId="0" borderId="7" xfId="0" applyNumberFormat="1" applyFont="1" applyBorder="1" applyAlignment="1">
      <alignment horizontal="center" vertical="center" textRotation="255" shrinkToFit="1"/>
    </xf>
    <xf numFmtId="0" fontId="11" fillId="0" borderId="12" xfId="0" applyFont="1" applyBorder="1" applyAlignment="1">
      <alignment horizontal="left" vertical="center" wrapText="1"/>
    </xf>
    <xf numFmtId="0" fontId="11" fillId="0" borderId="1" xfId="0" applyFont="1" applyBorder="1" applyAlignment="1">
      <alignment horizontal="center" vertical="center" textRotation="255" wrapText="1"/>
    </xf>
    <xf numFmtId="0" fontId="11" fillId="0" borderId="5" xfId="0" applyNumberFormat="1" applyFont="1" applyBorder="1" applyAlignment="1">
      <alignment horizontal="center" vertical="center" textRotation="255" wrapText="1" shrinkToFit="1"/>
    </xf>
    <xf numFmtId="0" fontId="11" fillId="0" borderId="9" xfId="0" applyNumberFormat="1" applyFont="1" applyBorder="1" applyAlignment="1">
      <alignment horizontal="center" vertical="center" textRotation="255" wrapText="1" shrinkToFit="1"/>
    </xf>
    <xf numFmtId="0" fontId="11" fillId="0" borderId="9" xfId="0" applyFont="1" applyBorder="1" applyAlignment="1">
      <alignment horizontal="center" vertical="center" textRotation="255" wrapText="1"/>
    </xf>
    <xf numFmtId="0" fontId="9" fillId="0" borderId="38" xfId="0" applyFont="1" applyFill="1" applyBorder="1" applyAlignment="1">
      <alignment horizontal="left" vertical="center" wrapText="1"/>
    </xf>
    <xf numFmtId="0" fontId="11" fillId="0" borderId="1" xfId="0" applyFont="1" applyBorder="1" applyAlignment="1">
      <alignment vertical="center" textRotation="255"/>
    </xf>
    <xf numFmtId="0" fontId="12" fillId="0" borderId="1" xfId="0" applyFont="1" applyBorder="1" applyAlignment="1">
      <alignment vertical="center" textRotation="255" wrapText="1"/>
    </xf>
    <xf numFmtId="0" fontId="29" fillId="0" borderId="1" xfId="0" applyFont="1" applyBorder="1" applyAlignment="1">
      <alignment vertical="center" textRotation="255" wrapText="1" shrinkToFit="1"/>
    </xf>
    <xf numFmtId="0" fontId="12" fillId="0" borderId="40" xfId="0" applyFont="1" applyFill="1" applyBorder="1" applyAlignment="1">
      <alignment horizontal="left" vertical="center" wrapText="1"/>
    </xf>
    <xf numFmtId="0" fontId="32" fillId="0" borderId="1" xfId="0" applyFont="1" applyBorder="1" applyAlignment="1">
      <alignment vertical="center" textRotation="255" wrapText="1"/>
    </xf>
    <xf numFmtId="38" fontId="11" fillId="0" borderId="1" xfId="3" applyFont="1" applyFill="1" applyBorder="1" applyAlignment="1">
      <alignment vertical="center"/>
    </xf>
    <xf numFmtId="0" fontId="0" fillId="0" borderId="1" xfId="0" applyBorder="1" applyAlignment="1">
      <alignment vertical="center"/>
    </xf>
    <xf numFmtId="0" fontId="9" fillId="0" borderId="41" xfId="0" applyFont="1" applyFill="1" applyBorder="1" applyAlignment="1">
      <alignment horizontal="left" vertical="center" wrapText="1"/>
    </xf>
    <xf numFmtId="0" fontId="0" fillId="0" borderId="1" xfId="0" applyBorder="1" applyAlignment="1">
      <alignment horizontal="center" vertical="center"/>
    </xf>
    <xf numFmtId="0" fontId="11" fillId="0" borderId="99" xfId="0" applyFont="1" applyBorder="1" applyAlignment="1">
      <alignment horizontal="center" vertical="center" wrapText="1"/>
    </xf>
    <xf numFmtId="0" fontId="7" fillId="0" borderId="100" xfId="0" applyFont="1" applyBorder="1" applyAlignment="1">
      <alignment horizontal="center" vertical="center" wrapText="1"/>
    </xf>
    <xf numFmtId="0" fontId="11" fillId="0" borderId="60"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12" xfId="0" applyFont="1" applyBorder="1" applyAlignment="1">
      <alignment wrapText="1"/>
    </xf>
    <xf numFmtId="0" fontId="7" fillId="0" borderId="20" xfId="0" applyFont="1" applyBorder="1" applyAlignment="1">
      <alignment wrapText="1"/>
    </xf>
    <xf numFmtId="0" fontId="0" fillId="0" borderId="1" xfId="0" applyBorder="1" applyAlignment="1"/>
    <xf numFmtId="0" fontId="0" fillId="0" borderId="1" xfId="0" applyBorder="1" applyAlignment="1">
      <alignment horizontal="right" vertical="center"/>
    </xf>
    <xf numFmtId="0" fontId="12" fillId="0" borderId="38" xfId="0" applyFont="1" applyFill="1" applyBorder="1" applyAlignment="1">
      <alignment horizontal="left" vertical="center" wrapText="1"/>
    </xf>
    <xf numFmtId="194" fontId="11" fillId="0" borderId="1" xfId="3" applyNumberFormat="1" applyFont="1" applyBorder="1" applyAlignment="1">
      <alignment horizontal="right" vertical="center"/>
    </xf>
    <xf numFmtId="0" fontId="7" fillId="0" borderId="12" xfId="0" applyFont="1" applyBorder="1"/>
    <xf numFmtId="0" fontId="7" fillId="0" borderId="20" xfId="0" applyFont="1" applyBorder="1"/>
    <xf numFmtId="184" fontId="11" fillId="0" borderId="13" xfId="3" applyNumberFormat="1" applyFont="1" applyFill="1" applyBorder="1" applyAlignment="1">
      <alignment horizontal="right" vertical="center"/>
    </xf>
    <xf numFmtId="184" fontId="7" fillId="0" borderId="14" xfId="0" applyNumberFormat="1" applyFont="1" applyFill="1" applyBorder="1" applyAlignment="1">
      <alignment horizontal="right" vertical="center"/>
    </xf>
    <xf numFmtId="184" fontId="7" fillId="0" borderId="14" xfId="0" applyNumberFormat="1" applyFont="1" applyFill="1" applyBorder="1" applyAlignment="1"/>
    <xf numFmtId="184" fontId="7" fillId="0" borderId="10" xfId="0" applyNumberFormat="1" applyFont="1" applyFill="1" applyBorder="1" applyAlignment="1"/>
    <xf numFmtId="184" fontId="11" fillId="0" borderId="13" xfId="0" applyNumberFormat="1" applyFont="1" applyFill="1" applyBorder="1" applyAlignment="1">
      <alignment horizontal="right" vertical="center" shrinkToFit="1"/>
    </xf>
    <xf numFmtId="184" fontId="11" fillId="0" borderId="1" xfId="0" applyNumberFormat="1" applyFont="1" applyFill="1" applyBorder="1" applyAlignment="1">
      <alignment horizontal="right" vertical="center" shrinkToFit="1"/>
    </xf>
    <xf numFmtId="184" fontId="7" fillId="0" borderId="1" xfId="0" applyNumberFormat="1" applyFont="1" applyFill="1" applyBorder="1" applyAlignment="1"/>
    <xf numFmtId="184" fontId="11" fillId="0" borderId="8" xfId="0" applyNumberFormat="1" applyFont="1" applyFill="1" applyBorder="1" applyAlignment="1">
      <alignment horizontal="right" vertical="center" shrinkToFit="1"/>
    </xf>
    <xf numFmtId="184" fontId="11" fillId="0" borderId="12" xfId="0" applyNumberFormat="1" applyFont="1" applyFill="1" applyBorder="1" applyAlignment="1">
      <alignment horizontal="right" vertical="center" shrinkToFit="1"/>
    </xf>
    <xf numFmtId="184" fontId="11" fillId="0" borderId="20" xfId="0" applyNumberFormat="1" applyFont="1" applyFill="1" applyBorder="1" applyAlignment="1">
      <alignment horizontal="right" vertical="center" shrinkToFit="1"/>
    </xf>
    <xf numFmtId="184" fontId="11" fillId="0" borderId="8" xfId="0" applyNumberFormat="1" applyFont="1" applyBorder="1" applyAlignment="1">
      <alignment horizontal="right" vertical="center"/>
    </xf>
    <xf numFmtId="184" fontId="11" fillId="0" borderId="12" xfId="0" applyNumberFormat="1" applyFont="1" applyBorder="1" applyAlignment="1">
      <alignment horizontal="right" vertical="center"/>
    </xf>
    <xf numFmtId="184" fontId="11" fillId="0" borderId="20" xfId="0" applyNumberFormat="1" applyFont="1" applyBorder="1" applyAlignment="1">
      <alignment horizontal="right" vertical="center"/>
    </xf>
    <xf numFmtId="187" fontId="11" fillId="0" borderId="1" xfId="0" applyNumberFormat="1" applyFont="1" applyBorder="1" applyAlignment="1">
      <alignment horizontal="center" vertical="center" shrinkToFit="1"/>
    </xf>
    <xf numFmtId="0" fontId="7" fillId="0" borderId="1" xfId="0" applyFont="1" applyBorder="1" applyAlignment="1">
      <alignment horizontal="center"/>
    </xf>
    <xf numFmtId="38" fontId="11" fillId="0" borderId="8" xfId="3" applyFont="1" applyBorder="1" applyAlignment="1">
      <alignment horizontal="center" vertical="center"/>
    </xf>
    <xf numFmtId="38" fontId="11" fillId="0" borderId="12" xfId="3" applyFont="1" applyBorder="1" applyAlignment="1">
      <alignment horizontal="center" vertical="center"/>
    </xf>
    <xf numFmtId="188" fontId="11" fillId="0" borderId="1" xfId="3" applyNumberFormat="1" applyFont="1" applyBorder="1" applyAlignment="1">
      <alignment horizontal="right" vertical="center"/>
    </xf>
    <xf numFmtId="38" fontId="11" fillId="0" borderId="0" xfId="3" applyFont="1" applyBorder="1" applyAlignment="1">
      <alignment horizontal="right" vertical="center"/>
    </xf>
    <xf numFmtId="0" fontId="7" fillId="0" borderId="0" xfId="0" applyFont="1" applyBorder="1" applyAlignment="1"/>
    <xf numFmtId="187" fontId="11" fillId="0" borderId="8" xfId="0" applyNumberFormat="1" applyFont="1" applyBorder="1" applyAlignment="1">
      <alignment horizontal="center" vertical="center" shrinkToFit="1"/>
    </xf>
    <xf numFmtId="38" fontId="11" fillId="0" borderId="0" xfId="3"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xf numFmtId="187" fontId="11" fillId="0" borderId="8" xfId="0" applyNumberFormat="1" applyFont="1" applyBorder="1" applyAlignment="1">
      <alignment horizontal="right" vertical="center"/>
    </xf>
    <xf numFmtId="187" fontId="11" fillId="0" borderId="12" xfId="0" applyNumberFormat="1" applyFont="1" applyBorder="1" applyAlignment="1">
      <alignment horizontal="right" vertical="center"/>
    </xf>
    <xf numFmtId="187" fontId="11" fillId="0" borderId="20" xfId="0" applyNumberFormat="1" applyFont="1" applyBorder="1" applyAlignment="1">
      <alignment horizontal="right" vertical="center"/>
    </xf>
    <xf numFmtId="0" fontId="7" fillId="0" borderId="3" xfId="0" applyFont="1" applyBorder="1"/>
    <xf numFmtId="0" fontId="7" fillId="0" borderId="4" xfId="0" applyFont="1" applyBorder="1"/>
    <xf numFmtId="0" fontId="7" fillId="0" borderId="13" xfId="0" applyFont="1" applyBorder="1"/>
    <xf numFmtId="0" fontId="7" fillId="0" borderId="14" xfId="0" applyFont="1" applyBorder="1"/>
    <xf numFmtId="0" fontId="7" fillId="0" borderId="10" xfId="0" applyFont="1" applyBorder="1"/>
    <xf numFmtId="38" fontId="11" fillId="0" borderId="0" xfId="3" applyFont="1" applyBorder="1" applyAlignment="1">
      <alignment horizontal="center" vertical="center"/>
    </xf>
    <xf numFmtId="176" fontId="11" fillId="0" borderId="8" xfId="3" applyNumberFormat="1" applyFont="1" applyBorder="1" applyAlignment="1">
      <alignment horizontal="center" vertical="center"/>
    </xf>
    <xf numFmtId="176" fontId="11" fillId="0" borderId="12" xfId="3" applyNumberFormat="1" applyFont="1" applyBorder="1" applyAlignment="1">
      <alignment horizontal="center" vertical="center"/>
    </xf>
    <xf numFmtId="176" fontId="11" fillId="0" borderId="20" xfId="3" applyNumberFormat="1" applyFont="1" applyBorder="1" applyAlignment="1">
      <alignment horizontal="center" vertical="center"/>
    </xf>
    <xf numFmtId="187" fontId="11" fillId="0" borderId="13" xfId="0" applyNumberFormat="1" applyFont="1" applyFill="1" applyBorder="1" applyAlignment="1">
      <alignment horizontal="right" vertical="center" shrinkToFit="1"/>
    </xf>
    <xf numFmtId="0" fontId="7" fillId="0" borderId="14" xfId="0" applyFont="1" applyFill="1" applyBorder="1" applyAlignment="1"/>
    <xf numFmtId="0" fontId="7" fillId="0" borderId="10" xfId="0" applyFont="1" applyFill="1" applyBorder="1" applyAlignment="1"/>
    <xf numFmtId="38" fontId="11" fillId="0" borderId="13" xfId="3" applyFont="1" applyFill="1" applyBorder="1" applyAlignment="1">
      <alignment horizontal="right" vertical="center"/>
    </xf>
    <xf numFmtId="0" fontId="7" fillId="0" borderId="14" xfId="0" applyFont="1" applyFill="1" applyBorder="1" applyAlignment="1">
      <alignment horizontal="right" vertical="center"/>
    </xf>
    <xf numFmtId="0" fontId="7" fillId="0" borderId="3" xfId="0" applyFont="1" applyBorder="1" applyAlignment="1">
      <alignment horizontal="center"/>
    </xf>
    <xf numFmtId="0" fontId="7" fillId="0" borderId="4"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0" xfId="0" applyFont="1" applyBorder="1" applyAlignment="1">
      <alignment horizontal="center"/>
    </xf>
    <xf numFmtId="38" fontId="12" fillId="0" borderId="2" xfId="3" applyFont="1" applyBorder="1" applyAlignment="1">
      <alignment horizontal="center" vertical="center" wrapText="1"/>
    </xf>
    <xf numFmtId="38" fontId="12" fillId="0" borderId="3" xfId="3" applyFont="1" applyBorder="1" applyAlignment="1">
      <alignment horizontal="center" vertical="center" wrapText="1"/>
    </xf>
    <xf numFmtId="38" fontId="12" fillId="0" borderId="4" xfId="3" applyFont="1" applyBorder="1" applyAlignment="1">
      <alignment horizontal="center" vertical="center" wrapText="1"/>
    </xf>
    <xf numFmtId="38" fontId="12" fillId="0" borderId="13" xfId="3" applyFont="1" applyBorder="1" applyAlignment="1">
      <alignment horizontal="center" vertical="center" wrapText="1"/>
    </xf>
    <xf numFmtId="38" fontId="12" fillId="0" borderId="14" xfId="3" applyFont="1" applyBorder="1" applyAlignment="1">
      <alignment horizontal="center" vertical="center" wrapText="1"/>
    </xf>
    <xf numFmtId="38" fontId="12" fillId="0" borderId="10" xfId="3" applyFont="1" applyBorder="1" applyAlignment="1">
      <alignment horizontal="center" vertical="center" wrapText="1"/>
    </xf>
    <xf numFmtId="38" fontId="11" fillId="0" borderId="8" xfId="3" applyFont="1" applyFill="1" applyBorder="1" applyAlignment="1">
      <alignment vertical="center" wrapText="1"/>
    </xf>
    <xf numFmtId="38" fontId="7" fillId="0" borderId="12" xfId="3" applyFont="1" applyFill="1" applyBorder="1" applyAlignment="1"/>
    <xf numFmtId="38" fontId="7" fillId="0" borderId="20" xfId="3" applyFont="1" applyFill="1" applyBorder="1" applyAlignment="1"/>
    <xf numFmtId="176" fontId="12" fillId="0" borderId="8" xfId="3" applyNumberFormat="1" applyFont="1" applyBorder="1" applyAlignment="1">
      <alignment horizontal="center" vertical="center" wrapText="1"/>
    </xf>
    <xf numFmtId="0" fontId="12" fillId="0" borderId="12" xfId="0" applyFont="1" applyBorder="1" applyAlignment="1"/>
    <xf numFmtId="0" fontId="12" fillId="0" borderId="20" xfId="0" applyFont="1" applyBorder="1" applyAlignment="1"/>
    <xf numFmtId="38" fontId="11" fillId="0" borderId="8" xfId="3" applyFont="1" applyFill="1" applyBorder="1" applyAlignment="1">
      <alignment vertical="center"/>
    </xf>
    <xf numFmtId="38" fontId="11" fillId="0" borderId="12" xfId="3" applyFont="1" applyFill="1" applyBorder="1" applyAlignment="1">
      <alignment vertical="center"/>
    </xf>
    <xf numFmtId="38" fontId="11" fillId="0" borderId="20" xfId="3" applyFont="1" applyFill="1" applyBorder="1" applyAlignment="1">
      <alignment vertical="center"/>
    </xf>
    <xf numFmtId="38" fontId="11" fillId="0" borderId="1" xfId="3" applyFont="1" applyFill="1" applyBorder="1" applyAlignment="1">
      <alignment horizontal="right" vertical="center" wrapText="1"/>
    </xf>
    <xf numFmtId="187" fontId="11" fillId="0" borderId="2" xfId="0" applyNumberFormat="1" applyFont="1" applyBorder="1" applyAlignment="1">
      <alignment horizontal="center" vertical="center" shrinkToFit="1"/>
    </xf>
    <xf numFmtId="187" fontId="11" fillId="0" borderId="3" xfId="0" applyNumberFormat="1" applyFont="1" applyBorder="1" applyAlignment="1">
      <alignment horizontal="center" vertical="center" shrinkToFit="1"/>
    </xf>
    <xf numFmtId="187" fontId="11" fillId="0" borderId="4" xfId="0" applyNumberFormat="1" applyFont="1" applyBorder="1" applyAlignment="1">
      <alignment horizontal="center" vertical="center" shrinkToFit="1"/>
    </xf>
    <xf numFmtId="187" fontId="11" fillId="0" borderId="13" xfId="0" applyNumberFormat="1" applyFont="1" applyBorder="1" applyAlignment="1">
      <alignment horizontal="center" vertical="center" shrinkToFit="1"/>
    </xf>
    <xf numFmtId="187" fontId="11" fillId="0" borderId="14" xfId="0" applyNumberFormat="1" applyFont="1" applyBorder="1" applyAlignment="1">
      <alignment horizontal="center" vertical="center" shrinkToFit="1"/>
    </xf>
    <xf numFmtId="187" fontId="11" fillId="0" borderId="10" xfId="0" applyNumberFormat="1" applyFont="1" applyBorder="1" applyAlignment="1">
      <alignment horizontal="center" vertical="center" shrinkToFit="1"/>
    </xf>
    <xf numFmtId="38" fontId="11" fillId="0" borderId="2" xfId="3" applyFont="1" applyBorder="1" applyAlignment="1">
      <alignment horizontal="center" vertical="center"/>
    </xf>
    <xf numFmtId="38" fontId="11" fillId="0" borderId="3" xfId="3" applyFont="1" applyBorder="1" applyAlignment="1">
      <alignment horizontal="center" vertical="center"/>
    </xf>
    <xf numFmtId="38" fontId="11" fillId="0" borderId="4" xfId="3" applyFont="1" applyBorder="1" applyAlignment="1">
      <alignment horizontal="center" vertical="center"/>
    </xf>
    <xf numFmtId="38" fontId="11" fillId="0" borderId="13" xfId="3" applyFont="1" applyBorder="1" applyAlignment="1">
      <alignment horizontal="center" vertical="center"/>
    </xf>
    <xf numFmtId="38" fontId="11" fillId="0" borderId="14" xfId="3" applyFont="1" applyBorder="1" applyAlignment="1">
      <alignment horizontal="center" vertical="center"/>
    </xf>
    <xf numFmtId="38" fontId="11" fillId="0" borderId="10" xfId="3" applyFont="1" applyBorder="1" applyAlignment="1">
      <alignment horizontal="center" vertical="center"/>
    </xf>
    <xf numFmtId="176" fontId="11" fillId="0" borderId="0" xfId="3" applyNumberFormat="1" applyFont="1" applyBorder="1" applyAlignment="1">
      <alignment horizontal="right" vertical="center"/>
    </xf>
    <xf numFmtId="41" fontId="11" fillId="0" borderId="8" xfId="3" applyNumberFormat="1" applyFont="1" applyBorder="1" applyAlignment="1">
      <alignment horizontal="right" vertical="center"/>
    </xf>
    <xf numFmtId="41" fontId="7" fillId="0" borderId="20" xfId="0" applyNumberFormat="1" applyFont="1" applyBorder="1" applyAlignment="1">
      <alignment horizontal="right" vertical="center"/>
    </xf>
    <xf numFmtId="41" fontId="11" fillId="0" borderId="1" xfId="3" applyNumberFormat="1" applyFont="1" applyBorder="1" applyAlignment="1">
      <alignment horizontal="right" vertical="center"/>
    </xf>
    <xf numFmtId="41" fontId="11" fillId="0" borderId="5" xfId="3" applyNumberFormat="1" applyFont="1" applyBorder="1" applyAlignment="1">
      <alignment horizontal="right" vertical="center"/>
    </xf>
    <xf numFmtId="0" fontId="11" fillId="0" borderId="11" xfId="0" applyFont="1" applyBorder="1" applyAlignment="1">
      <alignment horizontal="center" vertical="center" wrapText="1"/>
    </xf>
    <xf numFmtId="49" fontId="11" fillId="0" borderId="8"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0" fontId="11" fillId="0" borderId="25" xfId="0" applyFont="1" applyBorder="1" applyAlignment="1">
      <alignment horizontal="center" vertical="center"/>
    </xf>
    <xf numFmtId="0" fontId="7" fillId="0" borderId="25" xfId="0" applyFont="1" applyBorder="1" applyAlignment="1">
      <alignment vertical="center"/>
    </xf>
    <xf numFmtId="0" fontId="11" fillId="0" borderId="31" xfId="0" applyFont="1" applyBorder="1" applyAlignment="1">
      <alignment horizontal="center" vertical="center"/>
    </xf>
    <xf numFmtId="0" fontId="7" fillId="0" borderId="31" xfId="0" applyFont="1" applyBorder="1" applyAlignment="1">
      <alignment vertical="center"/>
    </xf>
    <xf numFmtId="0" fontId="11" fillId="0" borderId="20" xfId="0" applyFont="1" applyBorder="1" applyAlignment="1">
      <alignment horizontal="left" vertical="center"/>
    </xf>
    <xf numFmtId="0" fontId="11" fillId="0" borderId="25" xfId="0" applyFont="1" applyBorder="1" applyAlignment="1">
      <alignment horizontal="center" vertical="center" wrapText="1"/>
    </xf>
    <xf numFmtId="0" fontId="11" fillId="0" borderId="42" xfId="0" applyFont="1" applyBorder="1" applyAlignment="1">
      <alignment horizontal="center" vertical="center"/>
    </xf>
    <xf numFmtId="0" fontId="7" fillId="0" borderId="42" xfId="0" applyFont="1" applyBorder="1" applyAlignment="1">
      <alignment horizontal="center" vertical="center"/>
    </xf>
    <xf numFmtId="0" fontId="7" fillId="0" borderId="25" xfId="0" applyFont="1" applyBorder="1" applyAlignment="1">
      <alignment horizontal="center" vertical="center"/>
    </xf>
    <xf numFmtId="0" fontId="11" fillId="0" borderId="2" xfId="0" applyFont="1" applyBorder="1" applyAlignment="1">
      <alignment horizontal="center"/>
    </xf>
    <xf numFmtId="0" fontId="11" fillId="0" borderId="4" xfId="0" applyFont="1" applyBorder="1" applyAlignment="1">
      <alignment horizontal="center"/>
    </xf>
    <xf numFmtId="0" fontId="11" fillId="0" borderId="13" xfId="0" applyFont="1" applyBorder="1" applyAlignment="1">
      <alignment horizontal="center"/>
    </xf>
    <xf numFmtId="0" fontId="11" fillId="0" borderId="10"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38" fontId="11" fillId="0" borderId="1" xfId="0" applyNumberFormat="1" applyFont="1" applyBorder="1" applyAlignment="1">
      <alignment horizontal="left" vertical="center"/>
    </xf>
    <xf numFmtId="38" fontId="11" fillId="0" borderId="2" xfId="0" applyNumberFormat="1" applyFont="1" applyBorder="1" applyAlignment="1">
      <alignment horizontal="center" vertical="center"/>
    </xf>
    <xf numFmtId="38" fontId="11" fillId="0" borderId="4" xfId="0" applyNumberFormat="1" applyFont="1" applyBorder="1" applyAlignment="1">
      <alignment horizontal="center" vertical="center"/>
    </xf>
    <xf numFmtId="38" fontId="11" fillId="0" borderId="11" xfId="0" applyNumberFormat="1" applyFont="1" applyBorder="1" applyAlignment="1">
      <alignment horizontal="center" vertical="center"/>
    </xf>
    <xf numFmtId="38" fontId="11" fillId="0" borderId="6" xfId="0" applyNumberFormat="1" applyFont="1" applyBorder="1" applyAlignment="1">
      <alignment horizontal="center" vertical="center"/>
    </xf>
    <xf numFmtId="38" fontId="11" fillId="0" borderId="13" xfId="0" applyNumberFormat="1" applyFont="1" applyBorder="1" applyAlignment="1">
      <alignment horizontal="center" vertical="center"/>
    </xf>
    <xf numFmtId="38" fontId="11" fillId="0" borderId="10" xfId="0" applyNumberFormat="1" applyFont="1" applyBorder="1" applyAlignment="1">
      <alignment horizontal="center" vertical="center"/>
    </xf>
    <xf numFmtId="38" fontId="11" fillId="0" borderId="8" xfId="0" applyNumberFormat="1" applyFont="1" applyBorder="1" applyAlignment="1">
      <alignment horizontal="center" vertical="center"/>
    </xf>
    <xf numFmtId="38" fontId="11" fillId="0" borderId="12" xfId="0" applyNumberFormat="1" applyFont="1" applyBorder="1" applyAlignment="1">
      <alignment horizontal="center" vertical="center"/>
    </xf>
    <xf numFmtId="38" fontId="11" fillId="0" borderId="20" xfId="0" applyNumberFormat="1" applyFont="1" applyBorder="1" applyAlignment="1">
      <alignment horizontal="center" vertical="center"/>
    </xf>
    <xf numFmtId="38" fontId="11" fillId="0" borderId="1" xfId="0" applyNumberFormat="1" applyFont="1" applyBorder="1" applyAlignment="1">
      <alignment horizontal="center" vertical="center"/>
    </xf>
    <xf numFmtId="0" fontId="7" fillId="0" borderId="0" xfId="0" applyFont="1" applyBorder="1" applyAlignment="1">
      <alignment horizontal="left" vertical="center" wrapText="1"/>
    </xf>
    <xf numFmtId="49" fontId="11" fillId="0" borderId="8" xfId="0" applyNumberFormat="1" applyFont="1" applyBorder="1" applyAlignment="1">
      <alignment shrinkToFit="1"/>
    </xf>
    <xf numFmtId="0" fontId="11" fillId="0" borderId="20" xfId="0" applyFont="1" applyBorder="1" applyAlignment="1">
      <alignment shrinkToFit="1"/>
    </xf>
    <xf numFmtId="0" fontId="7" fillId="0" borderId="8" xfId="0" applyFont="1" applyBorder="1" applyAlignment="1">
      <alignment shrinkToFit="1"/>
    </xf>
    <xf numFmtId="0" fontId="0" fillId="0" borderId="12" xfId="0" applyBorder="1" applyAlignment="1">
      <alignment shrinkToFit="1"/>
    </xf>
    <xf numFmtId="0" fontId="0" fillId="0" borderId="20" xfId="0" applyBorder="1" applyAlignment="1">
      <alignment shrinkToFit="1"/>
    </xf>
    <xf numFmtId="0" fontId="29" fillId="0" borderId="8" xfId="0" applyFont="1" applyBorder="1" applyAlignment="1">
      <alignment horizontal="left" wrapText="1" shrinkToFit="1"/>
    </xf>
    <xf numFmtId="0" fontId="7" fillId="0" borderId="20" xfId="0" applyFont="1" applyBorder="1" applyAlignment="1">
      <alignment horizontal="left" shrinkToFit="1"/>
    </xf>
    <xf numFmtId="0" fontId="7" fillId="0" borderId="65" xfId="0" applyFont="1" applyBorder="1" applyAlignment="1">
      <alignment horizontal="left" shrinkToFit="1"/>
    </xf>
    <xf numFmtId="0" fontId="7" fillId="0" borderId="83" xfId="0" applyFont="1" applyBorder="1" applyAlignment="1">
      <alignment horizontal="left" shrinkToFit="1"/>
    </xf>
    <xf numFmtId="0" fontId="7" fillId="0" borderId="48" xfId="0" applyFont="1" applyBorder="1" applyAlignment="1">
      <alignment horizontal="left" shrinkToFit="1"/>
    </xf>
    <xf numFmtId="0" fontId="7" fillId="0" borderId="89" xfId="0" applyFont="1" applyBorder="1" applyAlignment="1">
      <alignment horizontal="left" shrinkToFit="1"/>
    </xf>
    <xf numFmtId="0" fontId="9"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11" fillId="0" borderId="14" xfId="0" applyFont="1" applyBorder="1" applyAlignment="1">
      <alignment horizontal="right"/>
    </xf>
    <xf numFmtId="0" fontId="9" fillId="0" borderId="5" xfId="0" applyFont="1" applyBorder="1" applyAlignment="1">
      <alignment horizontal="center" vertical="center"/>
    </xf>
    <xf numFmtId="0" fontId="9" fillId="0" borderId="7" xfId="0" applyFont="1" applyBorder="1" applyAlignment="1">
      <alignment horizontal="center" vertical="center"/>
    </xf>
    <xf numFmtId="38" fontId="11" fillId="0" borderId="8" xfId="3" applyFont="1" applyFill="1" applyBorder="1" applyAlignment="1">
      <alignment horizontal="right" vertical="center"/>
    </xf>
    <xf numFmtId="38" fontId="11" fillId="0" borderId="20" xfId="3" applyFont="1" applyFill="1" applyBorder="1" applyAlignment="1">
      <alignment horizontal="right" vertical="center"/>
    </xf>
    <xf numFmtId="38" fontId="11" fillId="0" borderId="8" xfId="0" applyNumberFormat="1" applyFont="1" applyFill="1" applyBorder="1" applyAlignment="1">
      <alignment horizontal="right" vertical="center"/>
    </xf>
    <xf numFmtId="38" fontId="11" fillId="0" borderId="20" xfId="0" applyNumberFormat="1" applyFont="1" applyFill="1" applyBorder="1" applyAlignment="1">
      <alignment horizontal="right" vertical="center"/>
    </xf>
    <xf numFmtId="38" fontId="11" fillId="0" borderId="1" xfId="0" applyNumberFormat="1" applyFont="1" applyFill="1" applyBorder="1" applyAlignment="1">
      <alignment horizontal="right" vertical="center"/>
    </xf>
    <xf numFmtId="38" fontId="9" fillId="0" borderId="5" xfId="3" applyFont="1" applyBorder="1" applyAlignment="1">
      <alignment horizontal="center" vertical="top" textRotation="255" wrapText="1"/>
    </xf>
    <xf numFmtId="0" fontId="9" fillId="0" borderId="9" xfId="0" applyFont="1" applyBorder="1" applyAlignment="1">
      <alignment horizontal="center" vertical="top" textRotation="255" wrapText="1"/>
    </xf>
    <xf numFmtId="0" fontId="9" fillId="0" borderId="7" xfId="0" applyFont="1" applyBorder="1" applyAlignment="1">
      <alignment horizontal="center" vertical="top" textRotation="255" wrapText="1"/>
    </xf>
    <xf numFmtId="38" fontId="11" fillId="0" borderId="0" xfId="3" applyFont="1" applyBorder="1" applyAlignment="1">
      <alignment horizontal="right" vertical="center" wrapText="1"/>
    </xf>
    <xf numFmtId="0" fontId="7" fillId="0" borderId="0" xfId="0" applyFont="1" applyBorder="1" applyAlignment="1">
      <alignment horizontal="right" vertical="center" wrapText="1"/>
    </xf>
    <xf numFmtId="38" fontId="11" fillId="0" borderId="1" xfId="3" applyFont="1" applyBorder="1" applyAlignment="1">
      <alignment horizontal="center" vertical="top" textRotation="255" wrapText="1"/>
    </xf>
    <xf numFmtId="0" fontId="7" fillId="0" borderId="1" xfId="0" applyFont="1" applyBorder="1" applyAlignment="1">
      <alignment horizontal="center" vertical="top" textRotation="255" wrapText="1"/>
    </xf>
    <xf numFmtId="0" fontId="11" fillId="0" borderId="1" xfId="0" applyFont="1" applyFill="1" applyBorder="1" applyAlignment="1">
      <alignment horizontal="right" vertical="center"/>
    </xf>
    <xf numFmtId="0" fontId="7" fillId="0" borderId="1" xfId="0" applyFont="1" applyFill="1" applyBorder="1" applyAlignment="1">
      <alignment horizontal="right" vertical="center"/>
    </xf>
    <xf numFmtId="38" fontId="11" fillId="0" borderId="1" xfId="3" applyFont="1" applyBorder="1" applyAlignment="1">
      <alignment horizontal="center" vertical="center" wrapText="1"/>
    </xf>
    <xf numFmtId="38" fontId="11" fillId="0" borderId="3" xfId="3" applyFont="1" applyBorder="1" applyAlignment="1">
      <alignment horizontal="left" vertical="center"/>
    </xf>
    <xf numFmtId="0" fontId="7" fillId="0" borderId="3" xfId="0" applyFont="1" applyBorder="1" applyAlignment="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0" xfId="0" applyFont="1" applyFill="1" applyBorder="1" applyAlignment="1">
      <alignment horizontal="center" vertical="center"/>
    </xf>
    <xf numFmtId="194" fontId="7" fillId="0" borderId="1" xfId="3" applyNumberFormat="1"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xf>
    <xf numFmtId="57" fontId="11" fillId="0" borderId="2" xfId="0" applyNumberFormat="1" applyFont="1" applyBorder="1" applyAlignment="1">
      <alignment horizontal="left" vertical="center"/>
    </xf>
    <xf numFmtId="0" fontId="11" fillId="0" borderId="4" xfId="0" applyFont="1" applyBorder="1" applyAlignment="1">
      <alignment horizontal="left" vertical="center"/>
    </xf>
    <xf numFmtId="188" fontId="7" fillId="0" borderId="8" xfId="0" applyNumberFormat="1" applyFont="1" applyBorder="1" applyAlignment="1">
      <alignment horizontal="center" vertical="center"/>
    </xf>
    <xf numFmtId="188" fontId="7" fillId="0" borderId="12" xfId="0" applyNumberFormat="1" applyFont="1" applyBorder="1" applyAlignment="1">
      <alignment horizontal="center" vertical="center"/>
    </xf>
    <xf numFmtId="188" fontId="7" fillId="0" borderId="20" xfId="0" applyNumberFormat="1" applyFont="1" applyBorder="1" applyAlignment="1">
      <alignment horizontal="center" vertical="center"/>
    </xf>
    <xf numFmtId="188" fontId="7" fillId="0" borderId="8" xfId="0" applyNumberFormat="1" applyFont="1" applyBorder="1" applyAlignment="1">
      <alignment horizontal="right" vertical="center"/>
    </xf>
    <xf numFmtId="0" fontId="5" fillId="0" borderId="12" xfId="0" applyFont="1" applyBorder="1" applyAlignment="1">
      <alignment horizontal="right" vertical="center"/>
    </xf>
    <xf numFmtId="0" fontId="5" fillId="0" borderId="20" xfId="0" applyFont="1" applyBorder="1" applyAlignment="1">
      <alignment horizontal="right" vertical="center"/>
    </xf>
    <xf numFmtId="198" fontId="7" fillId="0" borderId="8" xfId="0" applyNumberFormat="1" applyFont="1" applyBorder="1" applyAlignment="1">
      <alignment horizontal="right" vertical="center"/>
    </xf>
    <xf numFmtId="188" fontId="7" fillId="0" borderId="12" xfId="0" applyNumberFormat="1" applyFont="1" applyBorder="1" applyAlignment="1">
      <alignment horizontal="right" vertical="center"/>
    </xf>
    <xf numFmtId="188" fontId="7" fillId="0" borderId="20" xfId="0" applyNumberFormat="1" applyFont="1" applyBorder="1" applyAlignment="1">
      <alignment horizontal="right" vertical="center"/>
    </xf>
    <xf numFmtId="198" fontId="7" fillId="0" borderId="12" xfId="0" applyNumberFormat="1" applyFont="1" applyBorder="1" applyAlignment="1">
      <alignment horizontal="right" vertical="center"/>
    </xf>
    <xf numFmtId="198" fontId="7" fillId="0" borderId="20" xfId="0" applyNumberFormat="1" applyFont="1" applyBorder="1" applyAlignment="1">
      <alignment horizontal="right" vertical="center"/>
    </xf>
    <xf numFmtId="57" fontId="11" fillId="0" borderId="1" xfId="0" applyNumberFormat="1" applyFont="1" applyBorder="1" applyAlignment="1">
      <alignment horizontal="left" vertical="center"/>
    </xf>
    <xf numFmtId="188" fontId="11" fillId="0" borderId="1" xfId="0" applyNumberFormat="1" applyFont="1" applyBorder="1" applyAlignment="1">
      <alignment horizontal="right" vertical="center"/>
    </xf>
    <xf numFmtId="38" fontId="11" fillId="0" borderId="0" xfId="3" applyFont="1" applyBorder="1" applyAlignment="1">
      <alignment horizontal="left" vertical="center"/>
    </xf>
    <xf numFmtId="188" fontId="11" fillId="0" borderId="14" xfId="0" applyNumberFormat="1" applyFont="1" applyBorder="1" applyAlignment="1">
      <alignment vertical="center"/>
    </xf>
    <xf numFmtId="38" fontId="7" fillId="0" borderId="2" xfId="3" applyFont="1" applyBorder="1" applyAlignment="1">
      <alignment vertical="center"/>
    </xf>
    <xf numFmtId="57" fontId="11" fillId="0" borderId="8" xfId="0" applyNumberFormat="1" applyFont="1" applyBorder="1" applyAlignment="1">
      <alignment horizontal="left" vertical="center"/>
    </xf>
    <xf numFmtId="0" fontId="11" fillId="0" borderId="13" xfId="0" applyFont="1" applyBorder="1" applyAlignment="1">
      <alignment horizontal="center" vertical="center" wrapText="1"/>
    </xf>
    <xf numFmtId="198" fontId="7" fillId="0" borderId="8" xfId="0" applyNumberFormat="1" applyFont="1" applyFill="1" applyBorder="1" applyAlignment="1">
      <alignment horizontal="right" vertical="center"/>
    </xf>
    <xf numFmtId="198" fontId="7" fillId="0" borderId="12" xfId="0" applyNumberFormat="1" applyFont="1" applyFill="1" applyBorder="1" applyAlignment="1">
      <alignment horizontal="right" vertical="center"/>
    </xf>
    <xf numFmtId="198" fontId="7" fillId="0" borderId="20" xfId="0" applyNumberFormat="1" applyFont="1" applyFill="1" applyBorder="1" applyAlignment="1">
      <alignment horizontal="right" vertical="center"/>
    </xf>
    <xf numFmtId="0" fontId="11" fillId="0" borderId="3" xfId="0" applyFont="1" applyBorder="1" applyAlignment="1">
      <alignment vertical="center" wrapText="1"/>
    </xf>
    <xf numFmtId="57" fontId="11" fillId="0" borderId="20" xfId="0" applyNumberFormat="1" applyFont="1" applyBorder="1" applyAlignment="1">
      <alignment horizontal="left" vertical="center"/>
    </xf>
    <xf numFmtId="57" fontId="11" fillId="0" borderId="2" xfId="0" applyNumberFormat="1" applyFont="1" applyFill="1" applyBorder="1" applyAlignment="1">
      <alignment horizontal="left" vertical="center"/>
    </xf>
    <xf numFmtId="57" fontId="11" fillId="0" borderId="4" xfId="0" applyNumberFormat="1" applyFont="1" applyFill="1" applyBorder="1" applyAlignment="1">
      <alignment horizontal="left" vertical="center"/>
    </xf>
    <xf numFmtId="188" fontId="7" fillId="0" borderId="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8" fontId="7" fillId="0" borderId="20" xfId="0" applyNumberFormat="1" applyFont="1" applyFill="1" applyBorder="1" applyAlignment="1">
      <alignment horizontal="right" vertical="center"/>
    </xf>
    <xf numFmtId="57" fontId="11" fillId="0" borderId="14" xfId="0" applyNumberFormat="1" applyFont="1" applyBorder="1" applyAlignment="1">
      <alignment vertical="center"/>
    </xf>
    <xf numFmtId="188" fontId="7" fillId="0" borderId="14" xfId="0" applyNumberFormat="1" applyFont="1" applyBorder="1" applyAlignment="1" applyProtection="1">
      <alignment horizontal="center"/>
      <protection locked="0"/>
    </xf>
    <xf numFmtId="188" fontId="7" fillId="0" borderId="71" xfId="0" applyNumberFormat="1" applyFont="1" applyBorder="1" applyAlignment="1" applyProtection="1">
      <alignment horizontal="center" vertical="center"/>
      <protection locked="0"/>
    </xf>
    <xf numFmtId="0" fontId="7" fillId="0" borderId="72" xfId="0" applyFont="1" applyBorder="1" applyAlignment="1">
      <alignment horizontal="center" vertical="center"/>
    </xf>
    <xf numFmtId="188" fontId="17" fillId="8" borderId="8" xfId="0" applyNumberFormat="1" applyFont="1" applyFill="1" applyBorder="1" applyAlignment="1" applyProtection="1">
      <alignment horizontal="distributed" vertical="center"/>
      <protection locked="0"/>
    </xf>
    <xf numFmtId="188" fontId="17" fillId="8" borderId="12" xfId="0" applyNumberFormat="1" applyFont="1" applyFill="1" applyBorder="1" applyAlignment="1" applyProtection="1">
      <alignment horizontal="distributed" vertical="center"/>
      <protection locked="0"/>
    </xf>
    <xf numFmtId="188" fontId="17" fillId="8" borderId="20" xfId="0" applyNumberFormat="1" applyFont="1" applyFill="1" applyBorder="1" applyAlignment="1" applyProtection="1">
      <alignment horizontal="distributed" vertical="center"/>
      <protection locked="0"/>
    </xf>
    <xf numFmtId="188" fontId="7" fillId="0" borderId="8" xfId="0" applyNumberFormat="1" applyFont="1" applyBorder="1" applyAlignment="1" applyProtection="1">
      <alignment horizontal="distributed" vertical="center"/>
      <protection locked="0"/>
    </xf>
    <xf numFmtId="188" fontId="7" fillId="0" borderId="12" xfId="0" applyNumberFormat="1" applyFont="1" applyBorder="1" applyAlignment="1" applyProtection="1">
      <alignment horizontal="distributed" vertical="center"/>
      <protection locked="0"/>
    </xf>
    <xf numFmtId="188" fontId="7" fillId="0" borderId="20" xfId="0" applyNumberFormat="1" applyFont="1" applyBorder="1" applyAlignment="1" applyProtection="1">
      <alignment horizontal="distributed" vertical="center"/>
      <protection locked="0"/>
    </xf>
    <xf numFmtId="188" fontId="7" fillId="0" borderId="70" xfId="0" applyNumberFormat="1" applyFont="1" applyBorder="1" applyAlignment="1" applyProtection="1">
      <alignment horizontal="distributed" vertical="center"/>
      <protection locked="0"/>
    </xf>
    <xf numFmtId="188" fontId="7" fillId="0" borderId="74" xfId="0" applyNumberFormat="1" applyFont="1" applyBorder="1" applyAlignment="1" applyProtection="1">
      <alignment horizontal="distributed" vertical="center"/>
      <protection locked="0"/>
    </xf>
    <xf numFmtId="188" fontId="7" fillId="0" borderId="69" xfId="0" applyNumberFormat="1" applyFont="1" applyBorder="1" applyAlignment="1" applyProtection="1">
      <alignment horizontal="distributed" vertical="center"/>
      <protection locked="0"/>
    </xf>
    <xf numFmtId="188" fontId="7" fillId="0" borderId="8" xfId="0" applyNumberFormat="1" applyFont="1" applyBorder="1" applyAlignment="1" applyProtection="1">
      <alignment horizontal="center" vertical="center"/>
      <protection locked="0"/>
    </xf>
    <xf numFmtId="0" fontId="7" fillId="0" borderId="73" xfId="0" applyFont="1" applyBorder="1" applyAlignment="1">
      <alignment horizontal="center" vertical="center"/>
    </xf>
    <xf numFmtId="188" fontId="7" fillId="0" borderId="3" xfId="0" applyNumberFormat="1" applyFont="1" applyBorder="1" applyAlignment="1" applyProtection="1">
      <alignment horizontal="right"/>
      <protection locked="0"/>
    </xf>
    <xf numFmtId="0" fontId="7" fillId="0" borderId="12" xfId="0" applyFont="1" applyBorder="1" applyAlignment="1">
      <alignment horizontal="distributed" vertical="center"/>
    </xf>
    <xf numFmtId="0" fontId="7" fillId="0" borderId="20" xfId="0" applyFont="1" applyBorder="1" applyAlignment="1">
      <alignment horizontal="distributed" vertical="center"/>
    </xf>
    <xf numFmtId="188" fontId="11" fillId="0" borderId="8" xfId="0" applyNumberFormat="1" applyFont="1" applyBorder="1" applyAlignment="1" applyProtection="1">
      <alignment horizontal="distributed" vertical="center"/>
      <protection locked="0"/>
    </xf>
    <xf numFmtId="0" fontId="11" fillId="0" borderId="12" xfId="0" applyFont="1" applyBorder="1" applyAlignment="1">
      <alignment horizontal="distributed" vertical="center"/>
    </xf>
    <xf numFmtId="0" fontId="11" fillId="0" borderId="20" xfId="0" applyFont="1" applyBorder="1" applyAlignment="1">
      <alignment horizontal="distributed" vertical="center"/>
    </xf>
    <xf numFmtId="188" fontId="7" fillId="0" borderId="13" xfId="0" applyNumberFormat="1" applyFont="1" applyBorder="1" applyAlignment="1" applyProtection="1">
      <alignment horizontal="distributed" vertical="center"/>
      <protection locked="0"/>
    </xf>
    <xf numFmtId="188" fontId="7" fillId="0" borderId="14" xfId="0" applyNumberFormat="1" applyFont="1" applyBorder="1" applyAlignment="1" applyProtection="1">
      <alignment horizontal="distributed" vertical="center"/>
      <protection locked="0"/>
    </xf>
    <xf numFmtId="188" fontId="7" fillId="0" borderId="10" xfId="0" applyNumberFormat="1" applyFont="1" applyBorder="1" applyAlignment="1" applyProtection="1">
      <alignment horizontal="distributed" vertical="center"/>
      <protection locked="0"/>
    </xf>
    <xf numFmtId="188" fontId="11" fillId="0" borderId="8" xfId="0" applyNumberFormat="1" applyFont="1" applyBorder="1" applyAlignment="1" applyProtection="1">
      <alignment horizontal="center" vertical="center" shrinkToFit="1"/>
      <protection locked="0"/>
    </xf>
    <xf numFmtId="188" fontId="7" fillId="0" borderId="2" xfId="0" applyNumberFormat="1" applyFont="1" applyBorder="1" applyAlignment="1" applyProtection="1">
      <alignment horizontal="distributed" vertical="center"/>
      <protection locked="0"/>
    </xf>
    <xf numFmtId="188" fontId="8" fillId="0" borderId="0" xfId="0" applyNumberFormat="1" applyFont="1" applyBorder="1" applyAlignment="1" applyProtection="1">
      <alignment horizontal="left"/>
      <protection locked="0"/>
    </xf>
    <xf numFmtId="0" fontId="7" fillId="0" borderId="10" xfId="0" applyFont="1" applyBorder="1" applyAlignment="1">
      <alignment horizontal="distributed" vertical="center"/>
    </xf>
    <xf numFmtId="188" fontId="7" fillId="0" borderId="8" xfId="0" applyNumberFormat="1" applyFont="1" applyBorder="1" applyAlignment="1" applyProtection="1">
      <alignment vertical="center" wrapText="1"/>
      <protection locked="0"/>
    </xf>
    <xf numFmtId="188" fontId="7" fillId="0" borderId="3" xfId="0" applyNumberFormat="1" applyFont="1" applyBorder="1" applyAlignment="1" applyProtection="1">
      <alignment horizontal="distributed" vertical="center"/>
      <protection locked="0"/>
    </xf>
    <xf numFmtId="188" fontId="7" fillId="0" borderId="4" xfId="0" applyNumberFormat="1" applyFont="1" applyBorder="1" applyAlignment="1" applyProtection="1">
      <alignment horizontal="distributed" vertical="center"/>
      <protection locked="0"/>
    </xf>
    <xf numFmtId="0" fontId="7" fillId="0" borderId="13" xfId="0" applyFont="1" applyFill="1" applyBorder="1" applyAlignment="1" applyProtection="1">
      <alignment horizontal="distributed" vertical="center"/>
      <protection locked="0"/>
    </xf>
    <xf numFmtId="0" fontId="7" fillId="0" borderId="10" xfId="0" applyFont="1" applyFill="1" applyBorder="1" applyAlignment="1" applyProtection="1">
      <alignment horizontal="distributed" vertical="center"/>
      <protection locked="0"/>
    </xf>
    <xf numFmtId="178" fontId="7" fillId="0" borderId="5" xfId="0" applyNumberFormat="1" applyFont="1" applyBorder="1" applyAlignment="1" applyProtection="1">
      <alignment horizontal="center" vertical="center"/>
      <protection locked="0"/>
    </xf>
    <xf numFmtId="0" fontId="7" fillId="0" borderId="14" xfId="0" applyFont="1" applyBorder="1" applyAlignment="1" applyProtection="1">
      <alignment horizontal="right" vertical="center" wrapText="1"/>
      <protection locked="0"/>
    </xf>
    <xf numFmtId="0" fontId="7" fillId="0" borderId="14" xfId="0" applyFont="1" applyBorder="1" applyAlignment="1">
      <alignment vertical="center" wrapText="1"/>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right" vertical="center"/>
      <protection locked="0"/>
    </xf>
    <xf numFmtId="0" fontId="7" fillId="0" borderId="3" xfId="0" applyFont="1" applyBorder="1" applyAlignment="1" applyProtection="1">
      <alignment horizontal="right" vertical="center" wrapText="1"/>
      <protection locked="0"/>
    </xf>
    <xf numFmtId="0" fontId="7" fillId="0" borderId="3" xfId="0" applyFont="1" applyBorder="1" applyAlignment="1">
      <alignment horizontal="right" vertical="center"/>
    </xf>
    <xf numFmtId="178" fontId="7" fillId="0" borderId="5" xfId="0" applyNumberFormat="1" applyFont="1" applyBorder="1" applyAlignment="1" applyProtection="1">
      <alignment horizontal="center" vertical="center" wrapText="1"/>
      <protection locked="0"/>
    </xf>
    <xf numFmtId="178" fontId="9" fillId="0" borderId="5" xfId="0" applyNumberFormat="1" applyFont="1" applyBorder="1" applyAlignment="1" applyProtection="1">
      <alignment horizontal="center" vertical="center" wrapText="1"/>
      <protection locked="0"/>
    </xf>
    <xf numFmtId="0" fontId="7" fillId="0" borderId="70" xfId="0" applyFont="1" applyBorder="1" applyAlignment="1" applyProtection="1">
      <alignment horizontal="distributed" vertical="center"/>
      <protection locked="0"/>
    </xf>
    <xf numFmtId="0" fontId="7" fillId="0" borderId="69" xfId="0" applyFont="1" applyBorder="1" applyAlignment="1" applyProtection="1">
      <alignment horizontal="distributed" vertical="center"/>
      <protection locked="0"/>
    </xf>
    <xf numFmtId="0" fontId="7" fillId="0" borderId="1" xfId="0" applyFont="1" applyBorder="1" applyAlignment="1" applyProtection="1">
      <alignment horizontal="distributed" vertical="center"/>
      <protection locked="0"/>
    </xf>
    <xf numFmtId="0" fontId="7" fillId="0" borderId="5" xfId="0" applyFont="1" applyBorder="1" applyAlignment="1" applyProtection="1">
      <alignment horizontal="distributed" vertical="center"/>
      <protection locked="0"/>
    </xf>
    <xf numFmtId="0" fontId="7" fillId="0" borderId="8" xfId="0" applyFont="1" applyBorder="1" applyAlignment="1" applyProtection="1">
      <alignment horizontal="distributed" vertical="center"/>
      <protection locked="0"/>
    </xf>
    <xf numFmtId="0" fontId="7" fillId="0" borderId="20" xfId="0" applyFont="1" applyBorder="1" applyAlignment="1" applyProtection="1">
      <alignment horizontal="distributed" vertical="center"/>
      <protection locked="0"/>
    </xf>
    <xf numFmtId="0" fontId="7" fillId="0" borderId="5"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13" xfId="0" applyFont="1" applyBorder="1" applyAlignment="1" applyProtection="1">
      <alignment horizontal="distributed" vertical="center"/>
      <protection locked="0"/>
    </xf>
    <xf numFmtId="0" fontId="7" fillId="0" borderId="10" xfId="0" applyFont="1" applyBorder="1" applyAlignment="1" applyProtection="1">
      <alignment horizontal="distributed" vertical="center"/>
      <protection locked="0"/>
    </xf>
    <xf numFmtId="0" fontId="7" fillId="0" borderId="7" xfId="0" applyFont="1" applyBorder="1" applyAlignment="1">
      <alignment horizontal="distributed" vertical="center"/>
    </xf>
    <xf numFmtId="0" fontId="8" fillId="0" borderId="0" xfId="0" applyFont="1" applyAlignment="1">
      <alignment horizontal="left"/>
    </xf>
    <xf numFmtId="0" fontId="8" fillId="0" borderId="0" xfId="0" applyFont="1" applyAlignment="1"/>
  </cellXfs>
  <cellStyles count="6">
    <cellStyle name="パーセント" xfId="1" builtinId="5"/>
    <cellStyle name="ハイパーリンク" xfId="2" builtinId="8"/>
    <cellStyle name="桁区切り" xfId="3" builtinId="6"/>
    <cellStyle name="標準" xfId="0" builtinId="0"/>
    <cellStyle name="標準_JB16" xfId="4"/>
    <cellStyle name="標準_Shee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055448448"/>
        <c:axId val="-1055462592"/>
      </c:barChart>
      <c:catAx>
        <c:axId val="-1055448448"/>
        <c:scaling>
          <c:orientation val="minMax"/>
        </c:scaling>
        <c:delete val="0"/>
        <c:axPos val="b"/>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55462592"/>
        <c:crosses val="autoZero"/>
        <c:auto val="1"/>
        <c:lblAlgn val="ctr"/>
        <c:lblOffset val="100"/>
        <c:tickMarkSkip val="1"/>
        <c:noMultiLvlLbl val="0"/>
      </c:catAx>
      <c:valAx>
        <c:axId val="-1055462592"/>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55448448"/>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018595024"/>
        <c:axId val="-101858686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018580336"/>
        <c:axId val="-1018605360"/>
      </c:lineChart>
      <c:catAx>
        <c:axId val="-1018595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586864"/>
        <c:crosses val="autoZero"/>
        <c:auto val="0"/>
        <c:lblAlgn val="ctr"/>
        <c:lblOffset val="100"/>
        <c:tickLblSkip val="1"/>
        <c:tickMarkSkip val="1"/>
        <c:noMultiLvlLbl val="0"/>
      </c:catAx>
      <c:valAx>
        <c:axId val="-101858686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95024"/>
        <c:crosses val="autoZero"/>
        <c:crossBetween val="between"/>
      </c:valAx>
      <c:catAx>
        <c:axId val="-1018580336"/>
        <c:scaling>
          <c:orientation val="minMax"/>
        </c:scaling>
        <c:delete val="1"/>
        <c:axPos val="b"/>
        <c:numFmt formatCode="General" sourceLinked="1"/>
        <c:majorTickMark val="out"/>
        <c:minorTickMark val="none"/>
        <c:tickLblPos val="nextTo"/>
        <c:crossAx val="-1018605360"/>
        <c:crosses val="autoZero"/>
        <c:auto val="0"/>
        <c:lblAlgn val="ctr"/>
        <c:lblOffset val="100"/>
        <c:noMultiLvlLbl val="0"/>
      </c:catAx>
      <c:valAx>
        <c:axId val="-101860536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8033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'[6]人口(11)'!#REF!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'[6]人口(11)'!#REF!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'[6]人口(11)'!#REF!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'[6]人口(11)'!#REF!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'[6]人口(11)'!#REF!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'[6]人口(11)'!#REF!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769857952"/>
        <c:axId val="-769890592"/>
        <c:axId val="0"/>
      </c:bar3DChart>
      <c:catAx>
        <c:axId val="-76985795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769890592"/>
        <c:crosses val="autoZero"/>
        <c:auto val="1"/>
        <c:lblAlgn val="ctr"/>
        <c:lblOffset val="100"/>
        <c:tickLblSkip val="1"/>
        <c:tickMarkSkip val="1"/>
        <c:noMultiLvlLbl val="0"/>
      </c:catAx>
      <c:valAx>
        <c:axId val="-76989059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5795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'人口(12)'!#REF!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'人口(12)'!#REF!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'人口(12)'!#REF!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016065312"/>
        <c:axId val="-1016057152"/>
        <c:axId val="0"/>
      </c:bar3DChart>
      <c:catAx>
        <c:axId val="-101606531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016057152"/>
        <c:crosses val="autoZero"/>
        <c:auto val="1"/>
        <c:lblAlgn val="ctr"/>
        <c:lblOffset val="100"/>
        <c:tickLblSkip val="1"/>
        <c:tickMarkSkip val="1"/>
        <c:noMultiLvlLbl val="0"/>
      </c:catAx>
      <c:valAx>
        <c:axId val="-101605715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606531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'[6]人口(12)'!#REF!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'[6]人口(12)'!#REF!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'[6]人口(12)'!#REF!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'[6]人口(12)'!#REF!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'[6]人口(12)'!#REF!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'[6]人口(12)'!#REF!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016050624"/>
        <c:axId val="-1016037568"/>
        <c:axId val="0"/>
      </c:bar3DChart>
      <c:catAx>
        <c:axId val="-101605062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016037568"/>
        <c:crosses val="autoZero"/>
        <c:auto val="1"/>
        <c:lblAlgn val="ctr"/>
        <c:lblOffset val="100"/>
        <c:tickLblSkip val="1"/>
        <c:tickMarkSkip val="1"/>
        <c:noMultiLvlLbl val="0"/>
      </c:catAx>
      <c:valAx>
        <c:axId val="-101603756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605062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0"/>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事業所!#REF!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事業所!#REF!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事業所!#REF!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016064768"/>
        <c:axId val="-1016040288"/>
        <c:axId val="0"/>
      </c:bar3DChart>
      <c:catAx>
        <c:axId val="-101606476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016040288"/>
        <c:crosses val="autoZero"/>
        <c:auto val="1"/>
        <c:lblAlgn val="ctr"/>
        <c:lblOffset val="100"/>
        <c:tickLblSkip val="1"/>
        <c:tickMarkSkip val="1"/>
        <c:noMultiLvlLbl val="0"/>
      </c:catAx>
      <c:valAx>
        <c:axId val="-101604028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606476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dk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val>
            <c:numRef>
              <c:f>事業所!#REF!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016046816"/>
        <c:axId val="-1016051168"/>
      </c:barChart>
      <c:lineChart>
        <c:grouping val="standard"/>
        <c:varyColors val="0"/>
        <c:ser>
          <c:idx val="0"/>
          <c:order val="1"/>
          <c:tx>
            <c:v>人口</c:v>
          </c:tx>
          <c:spPr>
            <a:ln w="12700">
              <a:solidFill>
                <a:srgbClr val="000080"/>
              </a:solidFill>
              <a:prstDash val="solid"/>
            </a:ln>
          </c:spPr>
          <c:marker>
            <c:symbol val="diamond"/>
            <c:size val="5"/>
            <c:spPr>
              <a:solidFill>
                <a:srgbClr val="000080"/>
              </a:solidFill>
              <a:ln>
                <a:solidFill>
                  <a:srgbClr val="000080"/>
                </a:solidFill>
                <a:prstDash val="solid"/>
              </a:ln>
            </c:spPr>
          </c:marker>
          <c:val>
            <c:numRef>
              <c:f>事業所!#REF!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016039744"/>
        <c:axId val="-1016063680"/>
      </c:lineChart>
      <c:catAx>
        <c:axId val="-1016046816"/>
        <c:scaling>
          <c:orientation val="minMax"/>
        </c:scaling>
        <c:delete val="0"/>
        <c:axPos val="b"/>
        <c:numFmt formatCode="General" sourceLinked="1"/>
        <c:majorTickMark val="in"/>
        <c:minorTickMark val="none"/>
        <c:tickLblPos val="nextTo"/>
        <c:spPr>
          <a:ln w="3175">
            <a:solidFill>
              <a:srgbClr val="000000"/>
            </a:solidFill>
            <a:prstDash val="solid"/>
          </a:ln>
        </c:spPr>
        <c:txPr>
          <a:bodyPr rot="-36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6051168"/>
        <c:crosses val="autoZero"/>
        <c:auto val="0"/>
        <c:lblAlgn val="ctr"/>
        <c:lblOffset val="100"/>
        <c:tickLblSkip val="1"/>
        <c:tickMarkSkip val="1"/>
        <c:noMultiLvlLbl val="0"/>
      </c:catAx>
      <c:valAx>
        <c:axId val="-1016051168"/>
        <c:scaling>
          <c:orientation val="minMax"/>
        </c:scaling>
        <c:delete val="0"/>
        <c:axPos val="l"/>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6046816"/>
        <c:crosses val="autoZero"/>
        <c:crossBetween val="between"/>
      </c:valAx>
      <c:catAx>
        <c:axId val="-1016039744"/>
        <c:scaling>
          <c:orientation val="minMax"/>
        </c:scaling>
        <c:delete val="1"/>
        <c:axPos val="b"/>
        <c:numFmt formatCode="General" sourceLinked="1"/>
        <c:majorTickMark val="out"/>
        <c:minorTickMark val="none"/>
        <c:tickLblPos val="nextTo"/>
        <c:crossAx val="-1016063680"/>
        <c:crosses val="autoZero"/>
        <c:auto val="0"/>
        <c:lblAlgn val="ctr"/>
        <c:lblOffset val="100"/>
        <c:noMultiLvlLbl val="0"/>
      </c:catAx>
      <c:valAx>
        <c:axId val="-1016063680"/>
        <c:scaling>
          <c:orientation val="minMax"/>
        </c:scaling>
        <c:delete val="0"/>
        <c:axPos val="r"/>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6039744"/>
        <c:crosses val="max"/>
        <c:crossBetween val="between"/>
      </c:valAx>
      <c:spPr>
        <a:solidFill>
          <a:srgbClr val="CCFFCC"/>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018583056"/>
        <c:axId val="-1018606992"/>
        <c:axId val="0"/>
      </c:bar3DChart>
      <c:catAx>
        <c:axId val="-101858305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06992"/>
        <c:crosses val="autoZero"/>
        <c:auto val="1"/>
        <c:lblAlgn val="ctr"/>
        <c:lblOffset val="100"/>
        <c:tickLblSkip val="1"/>
        <c:tickMarkSkip val="1"/>
        <c:noMultiLvlLbl val="0"/>
      </c:catAx>
      <c:valAx>
        <c:axId val="-101860699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58305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018577616"/>
        <c:axId val="-101860481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018602096"/>
        <c:axId val="-1018592848"/>
      </c:lineChart>
      <c:catAx>
        <c:axId val="-10185776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04816"/>
        <c:crosses val="autoZero"/>
        <c:auto val="0"/>
        <c:lblAlgn val="ctr"/>
        <c:lblOffset val="100"/>
        <c:tickLblSkip val="1"/>
        <c:tickMarkSkip val="1"/>
        <c:noMultiLvlLbl val="0"/>
      </c:catAx>
      <c:valAx>
        <c:axId val="-101860481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77616"/>
        <c:crosses val="autoZero"/>
        <c:crossBetween val="between"/>
      </c:valAx>
      <c:catAx>
        <c:axId val="-1018602096"/>
        <c:scaling>
          <c:orientation val="minMax"/>
        </c:scaling>
        <c:delete val="1"/>
        <c:axPos val="b"/>
        <c:numFmt formatCode="General" sourceLinked="1"/>
        <c:majorTickMark val="out"/>
        <c:minorTickMark val="none"/>
        <c:tickLblPos val="nextTo"/>
        <c:crossAx val="-1018592848"/>
        <c:crosses val="autoZero"/>
        <c:auto val="0"/>
        <c:lblAlgn val="ctr"/>
        <c:lblOffset val="100"/>
        <c:noMultiLvlLbl val="0"/>
      </c:catAx>
      <c:valAx>
        <c:axId val="-101859284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0209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018604272"/>
        <c:axId val="-1018602640"/>
        <c:axId val="0"/>
      </c:bar3DChart>
      <c:catAx>
        <c:axId val="-101860427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02640"/>
        <c:crosses val="autoZero"/>
        <c:auto val="1"/>
        <c:lblAlgn val="ctr"/>
        <c:lblOffset val="100"/>
        <c:tickLblSkip val="1"/>
        <c:tickMarkSkip val="1"/>
        <c:noMultiLvlLbl val="0"/>
      </c:catAx>
      <c:valAx>
        <c:axId val="-101860264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0427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018590128"/>
        <c:axId val="-101859448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018603728"/>
        <c:axId val="-1018577072"/>
      </c:lineChart>
      <c:catAx>
        <c:axId val="-1018590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594480"/>
        <c:crosses val="autoZero"/>
        <c:auto val="0"/>
        <c:lblAlgn val="ctr"/>
        <c:lblOffset val="100"/>
        <c:tickLblSkip val="1"/>
        <c:tickMarkSkip val="1"/>
        <c:noMultiLvlLbl val="0"/>
      </c:catAx>
      <c:valAx>
        <c:axId val="-101859448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90128"/>
        <c:crosses val="autoZero"/>
        <c:crossBetween val="between"/>
      </c:valAx>
      <c:catAx>
        <c:axId val="-1018603728"/>
        <c:scaling>
          <c:orientation val="minMax"/>
        </c:scaling>
        <c:delete val="1"/>
        <c:axPos val="b"/>
        <c:numFmt formatCode="General" sourceLinked="1"/>
        <c:majorTickMark val="out"/>
        <c:minorTickMark val="none"/>
        <c:tickLblPos val="nextTo"/>
        <c:crossAx val="-1018577072"/>
        <c:crosses val="autoZero"/>
        <c:auto val="0"/>
        <c:lblAlgn val="ctr"/>
        <c:lblOffset val="100"/>
        <c:noMultiLvlLbl val="0"/>
      </c:catAx>
      <c:valAx>
        <c:axId val="-1018577072"/>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0372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018599376"/>
        <c:axId val="-1018578704"/>
        <c:axId val="0"/>
      </c:bar3DChart>
      <c:catAx>
        <c:axId val="-101859937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578704"/>
        <c:crosses val="autoZero"/>
        <c:auto val="1"/>
        <c:lblAlgn val="ctr"/>
        <c:lblOffset val="100"/>
        <c:tickLblSkip val="1"/>
        <c:tickMarkSkip val="1"/>
        <c:noMultiLvlLbl val="0"/>
      </c:catAx>
      <c:valAx>
        <c:axId val="-101857870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59937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018582512"/>
        <c:axId val="-101860155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018589584"/>
        <c:axId val="-1018601008"/>
      </c:lineChart>
      <c:catAx>
        <c:axId val="-10185825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01552"/>
        <c:crosses val="autoZero"/>
        <c:auto val="0"/>
        <c:lblAlgn val="ctr"/>
        <c:lblOffset val="100"/>
        <c:tickLblSkip val="1"/>
        <c:tickMarkSkip val="1"/>
        <c:noMultiLvlLbl val="0"/>
      </c:catAx>
      <c:valAx>
        <c:axId val="-101860155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82512"/>
        <c:crosses val="autoZero"/>
        <c:crossBetween val="between"/>
      </c:valAx>
      <c:catAx>
        <c:axId val="-1018589584"/>
        <c:scaling>
          <c:orientation val="minMax"/>
        </c:scaling>
        <c:delete val="1"/>
        <c:axPos val="b"/>
        <c:numFmt formatCode="General" sourceLinked="1"/>
        <c:majorTickMark val="out"/>
        <c:minorTickMark val="none"/>
        <c:tickLblPos val="nextTo"/>
        <c:crossAx val="-1018601008"/>
        <c:crosses val="autoZero"/>
        <c:auto val="0"/>
        <c:lblAlgn val="ctr"/>
        <c:lblOffset val="100"/>
        <c:noMultiLvlLbl val="0"/>
      </c:catAx>
      <c:valAx>
        <c:axId val="-101860100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8958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018603184"/>
        <c:axId val="-1018600464"/>
        <c:axId val="0"/>
      </c:bar3DChart>
      <c:catAx>
        <c:axId val="-101860318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00464"/>
        <c:crosses val="autoZero"/>
        <c:auto val="1"/>
        <c:lblAlgn val="ctr"/>
        <c:lblOffset val="100"/>
        <c:tickLblSkip val="1"/>
        <c:tickMarkSkip val="1"/>
        <c:noMultiLvlLbl val="0"/>
      </c:catAx>
      <c:valAx>
        <c:axId val="-101860046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0318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018579792"/>
        <c:axId val="-101858740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018589040"/>
        <c:axId val="-1018579248"/>
      </c:lineChart>
      <c:catAx>
        <c:axId val="-1018579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587408"/>
        <c:crosses val="autoZero"/>
        <c:auto val="0"/>
        <c:lblAlgn val="ctr"/>
        <c:lblOffset val="100"/>
        <c:tickLblSkip val="1"/>
        <c:tickMarkSkip val="1"/>
        <c:noMultiLvlLbl val="0"/>
      </c:catAx>
      <c:valAx>
        <c:axId val="-101858740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79792"/>
        <c:crosses val="autoZero"/>
        <c:crossBetween val="between"/>
      </c:valAx>
      <c:catAx>
        <c:axId val="-1018589040"/>
        <c:scaling>
          <c:orientation val="minMax"/>
        </c:scaling>
        <c:delete val="1"/>
        <c:axPos val="b"/>
        <c:numFmt formatCode="General" sourceLinked="1"/>
        <c:majorTickMark val="out"/>
        <c:minorTickMark val="none"/>
        <c:tickLblPos val="nextTo"/>
        <c:crossAx val="-1018579248"/>
        <c:crosses val="autoZero"/>
        <c:auto val="0"/>
        <c:lblAlgn val="ctr"/>
        <c:lblOffset val="100"/>
        <c:noMultiLvlLbl val="0"/>
      </c:catAx>
      <c:valAx>
        <c:axId val="-101857924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8904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018592304"/>
        <c:axId val="-1018598832"/>
        <c:axId val="0"/>
      </c:bar3DChart>
      <c:catAx>
        <c:axId val="-101859230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598832"/>
        <c:crosses val="autoZero"/>
        <c:auto val="1"/>
        <c:lblAlgn val="ctr"/>
        <c:lblOffset val="100"/>
        <c:tickLblSkip val="1"/>
        <c:tickMarkSkip val="1"/>
        <c:noMultiLvlLbl val="0"/>
      </c:catAx>
      <c:valAx>
        <c:axId val="-101859883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59230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055462048"/>
        <c:axId val="-105544627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055451168"/>
        <c:axId val="-1055445728"/>
      </c:lineChart>
      <c:catAx>
        <c:axId val="-1055462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446272"/>
        <c:crosses val="autoZero"/>
        <c:auto val="0"/>
        <c:lblAlgn val="ctr"/>
        <c:lblOffset val="100"/>
        <c:tickLblSkip val="1"/>
        <c:tickMarkSkip val="1"/>
        <c:noMultiLvlLbl val="0"/>
      </c:catAx>
      <c:valAx>
        <c:axId val="-105544627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55462048"/>
        <c:crosses val="autoZero"/>
        <c:crossBetween val="between"/>
      </c:valAx>
      <c:catAx>
        <c:axId val="-1055451168"/>
        <c:scaling>
          <c:orientation val="minMax"/>
        </c:scaling>
        <c:delete val="1"/>
        <c:axPos val="b"/>
        <c:numFmt formatCode="General" sourceLinked="1"/>
        <c:majorTickMark val="out"/>
        <c:minorTickMark val="none"/>
        <c:tickLblPos val="nextTo"/>
        <c:crossAx val="-1055445728"/>
        <c:crosses val="autoZero"/>
        <c:auto val="0"/>
        <c:lblAlgn val="ctr"/>
        <c:lblOffset val="100"/>
        <c:noMultiLvlLbl val="0"/>
      </c:catAx>
      <c:valAx>
        <c:axId val="-105544572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5545116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018598288"/>
        <c:axId val="-101859774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018591216"/>
        <c:axId val="-1018588496"/>
      </c:lineChart>
      <c:catAx>
        <c:axId val="-10185982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597744"/>
        <c:crosses val="autoZero"/>
        <c:auto val="0"/>
        <c:lblAlgn val="ctr"/>
        <c:lblOffset val="100"/>
        <c:tickLblSkip val="1"/>
        <c:tickMarkSkip val="1"/>
        <c:noMultiLvlLbl val="0"/>
      </c:catAx>
      <c:valAx>
        <c:axId val="-101859774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98288"/>
        <c:crosses val="autoZero"/>
        <c:crossBetween val="between"/>
      </c:valAx>
      <c:catAx>
        <c:axId val="-1018591216"/>
        <c:scaling>
          <c:orientation val="minMax"/>
        </c:scaling>
        <c:delete val="1"/>
        <c:axPos val="b"/>
        <c:numFmt formatCode="General" sourceLinked="1"/>
        <c:majorTickMark val="out"/>
        <c:minorTickMark val="none"/>
        <c:tickLblPos val="nextTo"/>
        <c:crossAx val="-1018588496"/>
        <c:crosses val="autoZero"/>
        <c:auto val="0"/>
        <c:lblAlgn val="ctr"/>
        <c:lblOffset val="100"/>
        <c:noMultiLvlLbl val="0"/>
      </c:catAx>
      <c:valAx>
        <c:axId val="-1018588496"/>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9121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018581968"/>
        <c:axId val="-1018585232"/>
        <c:axId val="0"/>
      </c:bar3DChart>
      <c:catAx>
        <c:axId val="-101858196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585232"/>
        <c:crosses val="autoZero"/>
        <c:auto val="1"/>
        <c:lblAlgn val="ctr"/>
        <c:lblOffset val="100"/>
        <c:tickLblSkip val="1"/>
        <c:tickMarkSkip val="1"/>
        <c:noMultiLvlLbl val="0"/>
      </c:catAx>
      <c:valAx>
        <c:axId val="-101858523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58196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018581424"/>
        <c:axId val="-101859393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018578160"/>
        <c:axId val="-1018587952"/>
      </c:lineChart>
      <c:catAx>
        <c:axId val="-10185814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593936"/>
        <c:crosses val="autoZero"/>
        <c:auto val="0"/>
        <c:lblAlgn val="ctr"/>
        <c:lblOffset val="100"/>
        <c:tickLblSkip val="1"/>
        <c:tickMarkSkip val="1"/>
        <c:noMultiLvlLbl val="0"/>
      </c:catAx>
      <c:valAx>
        <c:axId val="-101859393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81424"/>
        <c:crosses val="autoZero"/>
        <c:crossBetween val="between"/>
      </c:valAx>
      <c:catAx>
        <c:axId val="-1018578160"/>
        <c:scaling>
          <c:orientation val="minMax"/>
        </c:scaling>
        <c:delete val="1"/>
        <c:axPos val="b"/>
        <c:numFmt formatCode="General" sourceLinked="1"/>
        <c:majorTickMark val="out"/>
        <c:minorTickMark val="none"/>
        <c:tickLblPos val="nextTo"/>
        <c:crossAx val="-1018587952"/>
        <c:crosses val="autoZero"/>
        <c:auto val="0"/>
        <c:lblAlgn val="ctr"/>
        <c:lblOffset val="100"/>
        <c:noMultiLvlLbl val="0"/>
      </c:catAx>
      <c:valAx>
        <c:axId val="-1018587952"/>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7816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018590672"/>
        <c:axId val="-1018606448"/>
        <c:axId val="0"/>
      </c:bar3DChart>
      <c:catAx>
        <c:axId val="-101859067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06448"/>
        <c:crosses val="autoZero"/>
        <c:auto val="1"/>
        <c:lblAlgn val="ctr"/>
        <c:lblOffset val="100"/>
        <c:tickLblSkip val="1"/>
        <c:tickMarkSkip val="1"/>
        <c:noMultiLvlLbl val="0"/>
      </c:catAx>
      <c:valAx>
        <c:axId val="-101860644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59067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018586320"/>
        <c:axId val="-101858577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018597200"/>
        <c:axId val="-1018584688"/>
      </c:lineChart>
      <c:catAx>
        <c:axId val="-10185863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585776"/>
        <c:crosses val="autoZero"/>
        <c:auto val="0"/>
        <c:lblAlgn val="ctr"/>
        <c:lblOffset val="100"/>
        <c:tickLblSkip val="1"/>
        <c:tickMarkSkip val="1"/>
        <c:noMultiLvlLbl val="0"/>
      </c:catAx>
      <c:valAx>
        <c:axId val="-101858577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86320"/>
        <c:crosses val="autoZero"/>
        <c:crossBetween val="between"/>
      </c:valAx>
      <c:catAx>
        <c:axId val="-1018597200"/>
        <c:scaling>
          <c:orientation val="minMax"/>
        </c:scaling>
        <c:delete val="1"/>
        <c:axPos val="b"/>
        <c:numFmt formatCode="General" sourceLinked="1"/>
        <c:majorTickMark val="out"/>
        <c:minorTickMark val="none"/>
        <c:tickLblPos val="nextTo"/>
        <c:crossAx val="-1018584688"/>
        <c:crosses val="autoZero"/>
        <c:auto val="0"/>
        <c:lblAlgn val="ctr"/>
        <c:lblOffset val="100"/>
        <c:noMultiLvlLbl val="0"/>
      </c:catAx>
      <c:valAx>
        <c:axId val="-101858468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9720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018580880"/>
        <c:axId val="-1018605904"/>
        <c:axId val="0"/>
      </c:bar3DChart>
      <c:catAx>
        <c:axId val="-101858088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05904"/>
        <c:crosses val="autoZero"/>
        <c:auto val="1"/>
        <c:lblAlgn val="ctr"/>
        <c:lblOffset val="100"/>
        <c:tickLblSkip val="1"/>
        <c:tickMarkSkip val="1"/>
        <c:noMultiLvlLbl val="0"/>
      </c:catAx>
      <c:valAx>
        <c:axId val="-101860590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58088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018596656"/>
        <c:axId val="-101859611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018609712"/>
        <c:axId val="-1018637456"/>
      </c:lineChart>
      <c:catAx>
        <c:axId val="-10185966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596112"/>
        <c:crosses val="autoZero"/>
        <c:auto val="0"/>
        <c:lblAlgn val="ctr"/>
        <c:lblOffset val="100"/>
        <c:tickLblSkip val="1"/>
        <c:tickMarkSkip val="1"/>
        <c:noMultiLvlLbl val="0"/>
      </c:catAx>
      <c:valAx>
        <c:axId val="-101859611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96656"/>
        <c:crosses val="autoZero"/>
        <c:crossBetween val="between"/>
      </c:valAx>
      <c:catAx>
        <c:axId val="-1018609712"/>
        <c:scaling>
          <c:orientation val="minMax"/>
        </c:scaling>
        <c:delete val="1"/>
        <c:axPos val="b"/>
        <c:numFmt formatCode="General" sourceLinked="1"/>
        <c:majorTickMark val="out"/>
        <c:minorTickMark val="none"/>
        <c:tickLblPos val="nextTo"/>
        <c:crossAx val="-1018637456"/>
        <c:crosses val="autoZero"/>
        <c:auto val="0"/>
        <c:lblAlgn val="ctr"/>
        <c:lblOffset val="100"/>
        <c:noMultiLvlLbl val="0"/>
      </c:catAx>
      <c:valAx>
        <c:axId val="-1018637456"/>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0971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018624944"/>
        <c:axId val="-1018621680"/>
        <c:axId val="0"/>
      </c:bar3DChart>
      <c:catAx>
        <c:axId val="-101862494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21680"/>
        <c:crosses val="autoZero"/>
        <c:auto val="1"/>
        <c:lblAlgn val="ctr"/>
        <c:lblOffset val="100"/>
        <c:tickLblSkip val="1"/>
        <c:tickMarkSkip val="1"/>
        <c:noMultiLvlLbl val="0"/>
      </c:catAx>
      <c:valAx>
        <c:axId val="-101862168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2494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018618416"/>
        <c:axId val="-101862276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018633104"/>
        <c:axId val="-1018640176"/>
      </c:lineChart>
      <c:catAx>
        <c:axId val="-1018618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22768"/>
        <c:crosses val="autoZero"/>
        <c:auto val="0"/>
        <c:lblAlgn val="ctr"/>
        <c:lblOffset val="100"/>
        <c:tickLblSkip val="1"/>
        <c:tickMarkSkip val="1"/>
        <c:noMultiLvlLbl val="0"/>
      </c:catAx>
      <c:valAx>
        <c:axId val="-101862276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18416"/>
        <c:crosses val="autoZero"/>
        <c:crossBetween val="between"/>
      </c:valAx>
      <c:catAx>
        <c:axId val="-1018633104"/>
        <c:scaling>
          <c:orientation val="minMax"/>
        </c:scaling>
        <c:delete val="1"/>
        <c:axPos val="b"/>
        <c:numFmt formatCode="General" sourceLinked="1"/>
        <c:majorTickMark val="out"/>
        <c:minorTickMark val="none"/>
        <c:tickLblPos val="nextTo"/>
        <c:crossAx val="-1018640176"/>
        <c:crosses val="autoZero"/>
        <c:auto val="0"/>
        <c:lblAlgn val="ctr"/>
        <c:lblOffset val="100"/>
        <c:noMultiLvlLbl val="0"/>
      </c:catAx>
      <c:valAx>
        <c:axId val="-1018640176"/>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3310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018636912"/>
        <c:axId val="-1018632560"/>
        <c:axId val="0"/>
      </c:bar3DChart>
      <c:catAx>
        <c:axId val="-101863691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32560"/>
        <c:crosses val="autoZero"/>
        <c:auto val="1"/>
        <c:lblAlgn val="ctr"/>
        <c:lblOffset val="100"/>
        <c:tickLblSkip val="1"/>
        <c:tickMarkSkip val="1"/>
        <c:noMultiLvlLbl val="0"/>
      </c:catAx>
      <c:valAx>
        <c:axId val="-101863256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3691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055445184"/>
        <c:axId val="-1055444640"/>
        <c:axId val="0"/>
      </c:bar3DChart>
      <c:catAx>
        <c:axId val="-105544518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55444640"/>
        <c:crosses val="autoZero"/>
        <c:auto val="1"/>
        <c:lblAlgn val="ctr"/>
        <c:lblOffset val="100"/>
        <c:tickLblSkip val="1"/>
        <c:tickMarkSkip val="1"/>
        <c:noMultiLvlLbl val="0"/>
      </c:catAx>
      <c:valAx>
        <c:axId val="-105544464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5544518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018626032"/>
        <c:axId val="-101862331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018615152"/>
        <c:axId val="-1018609168"/>
      </c:lineChart>
      <c:catAx>
        <c:axId val="-1018626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23312"/>
        <c:crosses val="autoZero"/>
        <c:auto val="0"/>
        <c:lblAlgn val="ctr"/>
        <c:lblOffset val="100"/>
        <c:tickLblSkip val="1"/>
        <c:tickMarkSkip val="1"/>
        <c:noMultiLvlLbl val="0"/>
      </c:catAx>
      <c:valAx>
        <c:axId val="-101862331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26032"/>
        <c:crosses val="autoZero"/>
        <c:crossBetween val="between"/>
      </c:valAx>
      <c:catAx>
        <c:axId val="-1018615152"/>
        <c:scaling>
          <c:orientation val="minMax"/>
        </c:scaling>
        <c:delete val="1"/>
        <c:axPos val="b"/>
        <c:numFmt formatCode="General" sourceLinked="1"/>
        <c:majorTickMark val="out"/>
        <c:minorTickMark val="none"/>
        <c:tickLblPos val="nextTo"/>
        <c:crossAx val="-1018609168"/>
        <c:crosses val="autoZero"/>
        <c:auto val="0"/>
        <c:lblAlgn val="ctr"/>
        <c:lblOffset val="100"/>
        <c:noMultiLvlLbl val="0"/>
      </c:catAx>
      <c:valAx>
        <c:axId val="-101860916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1515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018635280"/>
        <c:axId val="-1018630928"/>
        <c:axId val="0"/>
      </c:bar3DChart>
      <c:catAx>
        <c:axId val="-101863528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30928"/>
        <c:crosses val="autoZero"/>
        <c:auto val="1"/>
        <c:lblAlgn val="ctr"/>
        <c:lblOffset val="100"/>
        <c:tickLblSkip val="1"/>
        <c:tickMarkSkip val="1"/>
        <c:noMultiLvlLbl val="0"/>
      </c:catAx>
      <c:valAx>
        <c:axId val="-101863092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3528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018608624"/>
        <c:axId val="-101864180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018623856"/>
        <c:axId val="-1018608080"/>
      </c:lineChart>
      <c:catAx>
        <c:axId val="-10186086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41808"/>
        <c:crosses val="autoZero"/>
        <c:auto val="0"/>
        <c:lblAlgn val="ctr"/>
        <c:lblOffset val="100"/>
        <c:tickLblSkip val="1"/>
        <c:tickMarkSkip val="1"/>
        <c:noMultiLvlLbl val="0"/>
      </c:catAx>
      <c:valAx>
        <c:axId val="-101864180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08624"/>
        <c:crosses val="autoZero"/>
        <c:crossBetween val="between"/>
      </c:valAx>
      <c:catAx>
        <c:axId val="-1018623856"/>
        <c:scaling>
          <c:orientation val="minMax"/>
        </c:scaling>
        <c:delete val="1"/>
        <c:axPos val="b"/>
        <c:numFmt formatCode="General" sourceLinked="1"/>
        <c:majorTickMark val="out"/>
        <c:minorTickMark val="none"/>
        <c:tickLblPos val="nextTo"/>
        <c:crossAx val="-1018608080"/>
        <c:crosses val="autoZero"/>
        <c:auto val="0"/>
        <c:lblAlgn val="ctr"/>
        <c:lblOffset val="100"/>
        <c:noMultiLvlLbl val="0"/>
      </c:catAx>
      <c:valAx>
        <c:axId val="-101860808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2385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018628752"/>
        <c:axId val="-1018634736"/>
        <c:axId val="0"/>
      </c:bar3DChart>
      <c:catAx>
        <c:axId val="-101862875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34736"/>
        <c:crosses val="autoZero"/>
        <c:auto val="1"/>
        <c:lblAlgn val="ctr"/>
        <c:lblOffset val="100"/>
        <c:tickLblSkip val="1"/>
        <c:tickMarkSkip val="1"/>
        <c:noMultiLvlLbl val="0"/>
      </c:catAx>
      <c:valAx>
        <c:axId val="-101863473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2875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'土地・気象 (3)'!#REF!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018636368"/>
        <c:axId val="-101861732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'土地・気象 (3)'!#REF!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018630384"/>
        <c:axId val="-1018638544"/>
      </c:lineChart>
      <c:catAx>
        <c:axId val="-10186363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17328"/>
        <c:crosses val="autoZero"/>
        <c:auto val="0"/>
        <c:lblAlgn val="ctr"/>
        <c:lblOffset val="100"/>
        <c:tickLblSkip val="1"/>
        <c:tickMarkSkip val="1"/>
        <c:noMultiLvlLbl val="0"/>
      </c:catAx>
      <c:valAx>
        <c:axId val="-101861732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36368"/>
        <c:crosses val="autoZero"/>
        <c:crossBetween val="between"/>
      </c:valAx>
      <c:catAx>
        <c:axId val="-1018630384"/>
        <c:scaling>
          <c:orientation val="minMax"/>
        </c:scaling>
        <c:delete val="1"/>
        <c:axPos val="b"/>
        <c:numFmt formatCode="General" sourceLinked="1"/>
        <c:majorTickMark val="out"/>
        <c:minorTickMark val="none"/>
        <c:tickLblPos val="nextTo"/>
        <c:crossAx val="-1018638544"/>
        <c:crosses val="autoZero"/>
        <c:auto val="0"/>
        <c:lblAlgn val="ctr"/>
        <c:lblOffset val="100"/>
        <c:noMultiLvlLbl val="0"/>
      </c:catAx>
      <c:valAx>
        <c:axId val="-101863854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3038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018624400"/>
        <c:axId val="-1018617872"/>
        <c:axId val="0"/>
      </c:bar3DChart>
      <c:catAx>
        <c:axId val="-101862440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17872"/>
        <c:crosses val="autoZero"/>
        <c:auto val="1"/>
        <c:lblAlgn val="ctr"/>
        <c:lblOffset val="100"/>
        <c:tickLblSkip val="1"/>
        <c:tickMarkSkip val="1"/>
        <c:noMultiLvlLbl val="0"/>
      </c:catAx>
      <c:valAx>
        <c:axId val="-101861787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2440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018631472"/>
        <c:axId val="-101861460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'土地・気象(1)'!#REF!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018611344"/>
        <c:axId val="-1018622224"/>
      </c:lineChart>
      <c:catAx>
        <c:axId val="-1018631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14608"/>
        <c:crosses val="autoZero"/>
        <c:auto val="0"/>
        <c:lblAlgn val="ctr"/>
        <c:lblOffset val="100"/>
        <c:tickLblSkip val="1"/>
        <c:tickMarkSkip val="1"/>
        <c:noMultiLvlLbl val="0"/>
      </c:catAx>
      <c:valAx>
        <c:axId val="-101861460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31472"/>
        <c:crosses val="autoZero"/>
        <c:crossBetween val="between"/>
      </c:valAx>
      <c:catAx>
        <c:axId val="-1018611344"/>
        <c:scaling>
          <c:orientation val="minMax"/>
        </c:scaling>
        <c:delete val="1"/>
        <c:axPos val="b"/>
        <c:numFmt formatCode="General" sourceLinked="1"/>
        <c:majorTickMark val="out"/>
        <c:minorTickMark val="none"/>
        <c:tickLblPos val="nextTo"/>
        <c:crossAx val="-1018622224"/>
        <c:crosses val="autoZero"/>
        <c:auto val="0"/>
        <c:lblAlgn val="ctr"/>
        <c:lblOffset val="100"/>
        <c:noMultiLvlLbl val="0"/>
      </c:catAx>
      <c:valAx>
        <c:axId val="-101862222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1134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018614064"/>
        <c:axId val="-1018627664"/>
        <c:axId val="0"/>
      </c:bar3DChart>
      <c:catAx>
        <c:axId val="-101861406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27664"/>
        <c:crosses val="autoZero"/>
        <c:auto val="1"/>
        <c:lblAlgn val="ctr"/>
        <c:lblOffset val="100"/>
        <c:tickLblSkip val="1"/>
        <c:tickMarkSkip val="1"/>
        <c:noMultiLvlLbl val="0"/>
      </c:catAx>
      <c:valAx>
        <c:axId val="-101862766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1406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018627120"/>
        <c:axId val="-101862657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'[2]土地・気象 (3)'!#REF!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018610800"/>
        <c:axId val="-1018625488"/>
      </c:lineChart>
      <c:catAx>
        <c:axId val="-10186271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26576"/>
        <c:crosses val="autoZero"/>
        <c:auto val="0"/>
        <c:lblAlgn val="ctr"/>
        <c:lblOffset val="100"/>
        <c:tickLblSkip val="1"/>
        <c:tickMarkSkip val="1"/>
        <c:noMultiLvlLbl val="0"/>
      </c:catAx>
      <c:valAx>
        <c:axId val="-101862657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27120"/>
        <c:crosses val="autoZero"/>
        <c:crossBetween val="between"/>
      </c:valAx>
      <c:catAx>
        <c:axId val="-1018610800"/>
        <c:scaling>
          <c:orientation val="minMax"/>
        </c:scaling>
        <c:delete val="1"/>
        <c:axPos val="b"/>
        <c:numFmt formatCode="General" sourceLinked="1"/>
        <c:majorTickMark val="out"/>
        <c:minorTickMark val="none"/>
        <c:tickLblPos val="nextTo"/>
        <c:crossAx val="-1018625488"/>
        <c:crosses val="autoZero"/>
        <c:auto val="0"/>
        <c:lblAlgn val="ctr"/>
        <c:lblOffset val="100"/>
        <c:noMultiLvlLbl val="0"/>
      </c:catAx>
      <c:valAx>
        <c:axId val="-101862548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1080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018635824"/>
        <c:axId val="-1018610256"/>
        <c:axId val="0"/>
      </c:bar3DChart>
      <c:catAx>
        <c:axId val="-101863582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10256"/>
        <c:crosses val="autoZero"/>
        <c:auto val="1"/>
        <c:lblAlgn val="ctr"/>
        <c:lblOffset val="100"/>
        <c:tickLblSkip val="1"/>
        <c:tickMarkSkip val="1"/>
        <c:noMultiLvlLbl val="0"/>
      </c:catAx>
      <c:valAx>
        <c:axId val="-101861025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3582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055443008"/>
        <c:axId val="-105546150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055442464"/>
        <c:axId val="-1055441920"/>
      </c:lineChart>
      <c:catAx>
        <c:axId val="-10554430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461504"/>
        <c:crosses val="autoZero"/>
        <c:auto val="0"/>
        <c:lblAlgn val="ctr"/>
        <c:lblOffset val="100"/>
        <c:tickLblSkip val="1"/>
        <c:tickMarkSkip val="1"/>
        <c:noMultiLvlLbl val="0"/>
      </c:catAx>
      <c:valAx>
        <c:axId val="-105546150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55443008"/>
        <c:crosses val="autoZero"/>
        <c:crossBetween val="between"/>
      </c:valAx>
      <c:catAx>
        <c:axId val="-1055442464"/>
        <c:scaling>
          <c:orientation val="minMax"/>
        </c:scaling>
        <c:delete val="1"/>
        <c:axPos val="b"/>
        <c:numFmt formatCode="General" sourceLinked="1"/>
        <c:majorTickMark val="out"/>
        <c:minorTickMark val="none"/>
        <c:tickLblPos val="nextTo"/>
        <c:crossAx val="-1055441920"/>
        <c:crosses val="autoZero"/>
        <c:auto val="0"/>
        <c:lblAlgn val="ctr"/>
        <c:lblOffset val="100"/>
        <c:noMultiLvlLbl val="0"/>
      </c:catAx>
      <c:valAx>
        <c:axId val="-105544192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5544246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018612432"/>
        <c:axId val="-101862113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018620592"/>
        <c:axId val="-1018639088"/>
      </c:lineChart>
      <c:catAx>
        <c:axId val="-1018612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21136"/>
        <c:crosses val="autoZero"/>
        <c:auto val="0"/>
        <c:lblAlgn val="ctr"/>
        <c:lblOffset val="100"/>
        <c:tickLblSkip val="1"/>
        <c:tickMarkSkip val="1"/>
        <c:noMultiLvlLbl val="0"/>
      </c:catAx>
      <c:valAx>
        <c:axId val="-101862113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12432"/>
        <c:crosses val="autoZero"/>
        <c:crossBetween val="between"/>
      </c:valAx>
      <c:catAx>
        <c:axId val="-1018620592"/>
        <c:scaling>
          <c:orientation val="minMax"/>
        </c:scaling>
        <c:delete val="1"/>
        <c:axPos val="b"/>
        <c:numFmt formatCode="General" sourceLinked="1"/>
        <c:majorTickMark val="out"/>
        <c:minorTickMark val="none"/>
        <c:tickLblPos val="nextTo"/>
        <c:crossAx val="-1018639088"/>
        <c:crosses val="autoZero"/>
        <c:auto val="0"/>
        <c:lblAlgn val="ctr"/>
        <c:lblOffset val="100"/>
        <c:noMultiLvlLbl val="0"/>
      </c:catAx>
      <c:valAx>
        <c:axId val="-101863908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2059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018620048"/>
        <c:axId val="-1018629840"/>
        <c:axId val="0"/>
      </c:bar3DChart>
      <c:catAx>
        <c:axId val="-101862004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29840"/>
        <c:crosses val="autoZero"/>
        <c:auto val="1"/>
        <c:lblAlgn val="ctr"/>
        <c:lblOffset val="100"/>
        <c:tickLblSkip val="1"/>
        <c:tickMarkSkip val="1"/>
        <c:noMultiLvlLbl val="0"/>
      </c:catAx>
      <c:valAx>
        <c:axId val="-101862984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2004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018619504"/>
        <c:axId val="-101861896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'[4]土地・気象 (3)'!#REF!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018616784"/>
        <c:axId val="-1018616240"/>
      </c:lineChart>
      <c:catAx>
        <c:axId val="-10186195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18960"/>
        <c:crosses val="autoZero"/>
        <c:auto val="0"/>
        <c:lblAlgn val="ctr"/>
        <c:lblOffset val="100"/>
        <c:tickLblSkip val="1"/>
        <c:tickMarkSkip val="1"/>
        <c:noMultiLvlLbl val="0"/>
      </c:catAx>
      <c:valAx>
        <c:axId val="-101861896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19504"/>
        <c:crosses val="autoZero"/>
        <c:crossBetween val="between"/>
      </c:valAx>
      <c:catAx>
        <c:axId val="-1018616784"/>
        <c:scaling>
          <c:orientation val="minMax"/>
        </c:scaling>
        <c:delete val="1"/>
        <c:axPos val="b"/>
        <c:numFmt formatCode="General" sourceLinked="1"/>
        <c:majorTickMark val="out"/>
        <c:minorTickMark val="none"/>
        <c:tickLblPos val="nextTo"/>
        <c:crossAx val="-1018616240"/>
        <c:crosses val="autoZero"/>
        <c:auto val="0"/>
        <c:lblAlgn val="ctr"/>
        <c:lblOffset val="100"/>
        <c:noMultiLvlLbl val="0"/>
      </c:catAx>
      <c:valAx>
        <c:axId val="-101861624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1678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018615696"/>
        <c:axId val="-1018613520"/>
        <c:axId val="0"/>
      </c:bar3DChart>
      <c:catAx>
        <c:axId val="-101861569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13520"/>
        <c:crosses val="autoZero"/>
        <c:auto val="1"/>
        <c:lblAlgn val="ctr"/>
        <c:lblOffset val="100"/>
        <c:tickLblSkip val="1"/>
        <c:tickMarkSkip val="1"/>
        <c:noMultiLvlLbl val="0"/>
      </c:catAx>
      <c:valAx>
        <c:axId val="-101861352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1569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018634192"/>
        <c:axId val="-101863800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'[3]土地・気象(1)'!#REF!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018632016"/>
        <c:axId val="-1018633648"/>
      </c:lineChart>
      <c:catAx>
        <c:axId val="-1018634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38000"/>
        <c:crosses val="autoZero"/>
        <c:auto val="0"/>
        <c:lblAlgn val="ctr"/>
        <c:lblOffset val="100"/>
        <c:tickLblSkip val="1"/>
        <c:tickMarkSkip val="1"/>
        <c:noMultiLvlLbl val="0"/>
      </c:catAx>
      <c:valAx>
        <c:axId val="-101863800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34192"/>
        <c:crosses val="autoZero"/>
        <c:crossBetween val="between"/>
      </c:valAx>
      <c:catAx>
        <c:axId val="-1018632016"/>
        <c:scaling>
          <c:orientation val="minMax"/>
        </c:scaling>
        <c:delete val="1"/>
        <c:axPos val="b"/>
        <c:numFmt formatCode="General" sourceLinked="1"/>
        <c:majorTickMark val="out"/>
        <c:minorTickMark val="none"/>
        <c:tickLblPos val="nextTo"/>
        <c:crossAx val="-1018633648"/>
        <c:crosses val="autoZero"/>
        <c:auto val="0"/>
        <c:lblAlgn val="ctr"/>
        <c:lblOffset val="100"/>
        <c:noMultiLvlLbl val="0"/>
      </c:catAx>
      <c:valAx>
        <c:axId val="-101863364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3201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018629296"/>
        <c:axId val="-1018640720"/>
        <c:axId val="0"/>
      </c:bar3DChart>
      <c:catAx>
        <c:axId val="-101862929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40720"/>
        <c:crosses val="autoZero"/>
        <c:auto val="1"/>
        <c:lblAlgn val="ctr"/>
        <c:lblOffset val="100"/>
        <c:tickLblSkip val="1"/>
        <c:tickMarkSkip val="1"/>
        <c:noMultiLvlLbl val="0"/>
      </c:catAx>
      <c:valAx>
        <c:axId val="-101864072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2929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018628208"/>
        <c:axId val="-101863963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'[2]土地・気象 (3)'!#REF!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018612976"/>
        <c:axId val="-1018611888"/>
      </c:lineChart>
      <c:catAx>
        <c:axId val="-1018628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39632"/>
        <c:crosses val="autoZero"/>
        <c:auto val="0"/>
        <c:lblAlgn val="ctr"/>
        <c:lblOffset val="100"/>
        <c:tickLblSkip val="1"/>
        <c:tickMarkSkip val="1"/>
        <c:noMultiLvlLbl val="0"/>
      </c:catAx>
      <c:valAx>
        <c:axId val="-101863963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28208"/>
        <c:crosses val="autoZero"/>
        <c:crossBetween val="between"/>
      </c:valAx>
      <c:catAx>
        <c:axId val="-1018612976"/>
        <c:scaling>
          <c:orientation val="minMax"/>
        </c:scaling>
        <c:delete val="1"/>
        <c:axPos val="b"/>
        <c:numFmt formatCode="General" sourceLinked="1"/>
        <c:majorTickMark val="out"/>
        <c:minorTickMark val="none"/>
        <c:tickLblPos val="nextTo"/>
        <c:crossAx val="-1018611888"/>
        <c:crosses val="autoZero"/>
        <c:auto val="0"/>
        <c:lblAlgn val="ctr"/>
        <c:lblOffset val="100"/>
        <c:noMultiLvlLbl val="0"/>
      </c:catAx>
      <c:valAx>
        <c:axId val="-101861188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61297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018641264"/>
        <c:axId val="-1018607536"/>
        <c:axId val="0"/>
      </c:bar3DChart>
      <c:catAx>
        <c:axId val="-101864126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07536"/>
        <c:crosses val="autoZero"/>
        <c:auto val="1"/>
        <c:lblAlgn val="ctr"/>
        <c:lblOffset val="100"/>
        <c:tickLblSkip val="1"/>
        <c:tickMarkSkip val="1"/>
        <c:noMultiLvlLbl val="0"/>
      </c:catAx>
      <c:valAx>
        <c:axId val="-101860753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64126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769829120"/>
        <c:axId val="-76982857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769848160"/>
        <c:axId val="-769841088"/>
      </c:lineChart>
      <c:catAx>
        <c:axId val="-7698291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9828576"/>
        <c:crosses val="autoZero"/>
        <c:auto val="0"/>
        <c:lblAlgn val="ctr"/>
        <c:lblOffset val="100"/>
        <c:tickLblSkip val="1"/>
        <c:tickMarkSkip val="1"/>
        <c:noMultiLvlLbl val="0"/>
      </c:catAx>
      <c:valAx>
        <c:axId val="-76982857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69829120"/>
        <c:crosses val="autoZero"/>
        <c:crossBetween val="between"/>
      </c:valAx>
      <c:catAx>
        <c:axId val="-769848160"/>
        <c:scaling>
          <c:orientation val="minMax"/>
        </c:scaling>
        <c:delete val="1"/>
        <c:axPos val="b"/>
        <c:numFmt formatCode="General" sourceLinked="1"/>
        <c:majorTickMark val="out"/>
        <c:minorTickMark val="none"/>
        <c:tickLblPos val="nextTo"/>
        <c:crossAx val="-769841088"/>
        <c:crosses val="autoZero"/>
        <c:auto val="0"/>
        <c:lblAlgn val="ctr"/>
        <c:lblOffset val="100"/>
        <c:noMultiLvlLbl val="0"/>
      </c:catAx>
      <c:valAx>
        <c:axId val="-76984108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6984816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769828032"/>
        <c:axId val="-769838912"/>
        <c:axId val="0"/>
      </c:bar3DChart>
      <c:catAx>
        <c:axId val="-76982803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38912"/>
        <c:crosses val="autoZero"/>
        <c:auto val="1"/>
        <c:lblAlgn val="ctr"/>
        <c:lblOffset val="100"/>
        <c:tickLblSkip val="1"/>
        <c:tickMarkSkip val="1"/>
        <c:noMultiLvlLbl val="0"/>
      </c:catAx>
      <c:valAx>
        <c:axId val="-76983891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2803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055441376"/>
        <c:axId val="-1484342816"/>
        <c:axId val="0"/>
      </c:bar3DChart>
      <c:catAx>
        <c:axId val="-105544137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484342816"/>
        <c:crosses val="autoZero"/>
        <c:auto val="1"/>
        <c:lblAlgn val="ctr"/>
        <c:lblOffset val="100"/>
        <c:tickLblSkip val="1"/>
        <c:tickMarkSkip val="1"/>
        <c:noMultiLvlLbl val="0"/>
      </c:catAx>
      <c:valAx>
        <c:axId val="-148434281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5544137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769835648"/>
        <c:axId val="-76983456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'[4]土地・気象 (3)'!#REF!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769847616"/>
        <c:axId val="-769830208"/>
      </c:lineChart>
      <c:catAx>
        <c:axId val="-7698356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9834560"/>
        <c:crosses val="autoZero"/>
        <c:auto val="0"/>
        <c:lblAlgn val="ctr"/>
        <c:lblOffset val="100"/>
        <c:tickLblSkip val="1"/>
        <c:tickMarkSkip val="1"/>
        <c:noMultiLvlLbl val="0"/>
      </c:catAx>
      <c:valAx>
        <c:axId val="-76983456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69835648"/>
        <c:crosses val="autoZero"/>
        <c:crossBetween val="between"/>
      </c:valAx>
      <c:catAx>
        <c:axId val="-769847616"/>
        <c:scaling>
          <c:orientation val="minMax"/>
        </c:scaling>
        <c:delete val="1"/>
        <c:axPos val="b"/>
        <c:numFmt formatCode="General" sourceLinked="1"/>
        <c:majorTickMark val="out"/>
        <c:minorTickMark val="none"/>
        <c:tickLblPos val="nextTo"/>
        <c:crossAx val="-769830208"/>
        <c:crosses val="autoZero"/>
        <c:auto val="0"/>
        <c:lblAlgn val="ctr"/>
        <c:lblOffset val="100"/>
        <c:noMultiLvlLbl val="0"/>
      </c:catAx>
      <c:valAx>
        <c:axId val="-76983020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6984761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769834016"/>
        <c:axId val="-769827488"/>
        <c:axId val="0"/>
      </c:bar3DChart>
      <c:catAx>
        <c:axId val="-76983401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27488"/>
        <c:crosses val="autoZero"/>
        <c:auto val="1"/>
        <c:lblAlgn val="ctr"/>
        <c:lblOffset val="100"/>
        <c:tickLblSkip val="1"/>
        <c:tickMarkSkip val="1"/>
        <c:noMultiLvlLbl val="0"/>
      </c:catAx>
      <c:valAx>
        <c:axId val="-76982748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3401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769849248"/>
        <c:axId val="-76983238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'[3]土地・気象(1)'!#REF!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769838368"/>
        <c:axId val="-769848704"/>
      </c:lineChart>
      <c:catAx>
        <c:axId val="-7698492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9832384"/>
        <c:crosses val="autoZero"/>
        <c:auto val="0"/>
        <c:lblAlgn val="ctr"/>
        <c:lblOffset val="100"/>
        <c:tickLblSkip val="1"/>
        <c:tickMarkSkip val="1"/>
        <c:noMultiLvlLbl val="0"/>
      </c:catAx>
      <c:valAx>
        <c:axId val="-76983238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69849248"/>
        <c:crosses val="autoZero"/>
        <c:crossBetween val="between"/>
      </c:valAx>
      <c:catAx>
        <c:axId val="-769838368"/>
        <c:scaling>
          <c:orientation val="minMax"/>
        </c:scaling>
        <c:delete val="1"/>
        <c:axPos val="b"/>
        <c:numFmt formatCode="General" sourceLinked="1"/>
        <c:majorTickMark val="out"/>
        <c:minorTickMark val="none"/>
        <c:tickLblPos val="nextTo"/>
        <c:crossAx val="-769848704"/>
        <c:crosses val="autoZero"/>
        <c:auto val="0"/>
        <c:lblAlgn val="ctr"/>
        <c:lblOffset val="100"/>
        <c:noMultiLvlLbl val="0"/>
      </c:catAx>
      <c:valAx>
        <c:axId val="-76984870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6983836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769847072"/>
        <c:axId val="-769853600"/>
        <c:axId val="0"/>
      </c:bar3DChart>
      <c:catAx>
        <c:axId val="-76984707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53600"/>
        <c:crosses val="autoZero"/>
        <c:auto val="1"/>
        <c:lblAlgn val="ctr"/>
        <c:lblOffset val="100"/>
        <c:tickLblSkip val="1"/>
        <c:tickMarkSkip val="1"/>
        <c:noMultiLvlLbl val="0"/>
      </c:catAx>
      <c:valAx>
        <c:axId val="-76985360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4707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769837824"/>
        <c:axId val="-76984380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'[2]土地・気象 (3)'!#REF!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769837280"/>
        <c:axId val="-769857408"/>
      </c:lineChart>
      <c:catAx>
        <c:axId val="-7698378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9843808"/>
        <c:crosses val="autoZero"/>
        <c:auto val="0"/>
        <c:lblAlgn val="ctr"/>
        <c:lblOffset val="100"/>
        <c:tickLblSkip val="1"/>
        <c:tickMarkSkip val="1"/>
        <c:noMultiLvlLbl val="0"/>
      </c:catAx>
      <c:valAx>
        <c:axId val="-76984380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69837824"/>
        <c:crosses val="autoZero"/>
        <c:crossBetween val="between"/>
      </c:valAx>
      <c:catAx>
        <c:axId val="-769837280"/>
        <c:scaling>
          <c:orientation val="minMax"/>
        </c:scaling>
        <c:delete val="1"/>
        <c:axPos val="b"/>
        <c:numFmt formatCode="General" sourceLinked="1"/>
        <c:majorTickMark val="out"/>
        <c:minorTickMark val="none"/>
        <c:tickLblPos val="nextTo"/>
        <c:crossAx val="-769857408"/>
        <c:crosses val="autoZero"/>
        <c:auto val="0"/>
        <c:lblAlgn val="ctr"/>
        <c:lblOffset val="100"/>
        <c:noMultiLvlLbl val="0"/>
      </c:catAx>
      <c:valAx>
        <c:axId val="-76985740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6983728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769833472"/>
        <c:axId val="-769844896"/>
        <c:axId val="0"/>
      </c:bar3DChart>
      <c:catAx>
        <c:axId val="-76983347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44896"/>
        <c:crosses val="autoZero"/>
        <c:auto val="1"/>
        <c:lblAlgn val="ctr"/>
        <c:lblOffset val="100"/>
        <c:tickLblSkip val="1"/>
        <c:tickMarkSkip val="1"/>
        <c:noMultiLvlLbl val="0"/>
      </c:catAx>
      <c:valAx>
        <c:axId val="-76984489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3347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769836736"/>
        <c:axId val="-76984435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769836192"/>
        <c:axId val="-769843264"/>
      </c:lineChart>
      <c:catAx>
        <c:axId val="-7698367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9844352"/>
        <c:crosses val="autoZero"/>
        <c:auto val="0"/>
        <c:lblAlgn val="ctr"/>
        <c:lblOffset val="100"/>
        <c:tickLblSkip val="1"/>
        <c:tickMarkSkip val="1"/>
        <c:noMultiLvlLbl val="0"/>
      </c:catAx>
      <c:valAx>
        <c:axId val="-76984435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69836736"/>
        <c:crosses val="autoZero"/>
        <c:crossBetween val="between"/>
      </c:valAx>
      <c:catAx>
        <c:axId val="-769836192"/>
        <c:scaling>
          <c:orientation val="minMax"/>
        </c:scaling>
        <c:delete val="1"/>
        <c:axPos val="b"/>
        <c:numFmt formatCode="General" sourceLinked="1"/>
        <c:majorTickMark val="out"/>
        <c:minorTickMark val="none"/>
        <c:tickLblPos val="nextTo"/>
        <c:crossAx val="-769843264"/>
        <c:crosses val="autoZero"/>
        <c:auto val="0"/>
        <c:lblAlgn val="ctr"/>
        <c:lblOffset val="100"/>
        <c:noMultiLvlLbl val="0"/>
      </c:catAx>
      <c:valAx>
        <c:axId val="-76984326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6983619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769835104"/>
        <c:axId val="-769856864"/>
        <c:axId val="0"/>
      </c:bar3DChart>
      <c:catAx>
        <c:axId val="-76983510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56864"/>
        <c:crosses val="autoZero"/>
        <c:auto val="1"/>
        <c:lblAlgn val="ctr"/>
        <c:lblOffset val="100"/>
        <c:tickLblSkip val="1"/>
        <c:tickMarkSkip val="1"/>
        <c:noMultiLvlLbl val="0"/>
      </c:catAx>
      <c:valAx>
        <c:axId val="-76985686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3510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'土地・気象 (4)'!#REF!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769849792"/>
        <c:axId val="-76983292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'土地・気象 (4)'!#REF!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'土地・気象 (4)'!#REF!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769831840"/>
        <c:axId val="-769842176"/>
      </c:lineChart>
      <c:catAx>
        <c:axId val="-769849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9832928"/>
        <c:crosses val="autoZero"/>
        <c:auto val="0"/>
        <c:lblAlgn val="ctr"/>
        <c:lblOffset val="100"/>
        <c:tickLblSkip val="1"/>
        <c:tickMarkSkip val="1"/>
        <c:noMultiLvlLbl val="0"/>
      </c:catAx>
      <c:valAx>
        <c:axId val="-76983292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69849792"/>
        <c:crosses val="autoZero"/>
        <c:crossBetween val="between"/>
      </c:valAx>
      <c:catAx>
        <c:axId val="-769831840"/>
        <c:scaling>
          <c:orientation val="minMax"/>
        </c:scaling>
        <c:delete val="1"/>
        <c:axPos val="b"/>
        <c:numFmt formatCode="General" sourceLinked="1"/>
        <c:majorTickMark val="out"/>
        <c:minorTickMark val="none"/>
        <c:tickLblPos val="nextTo"/>
        <c:crossAx val="-769842176"/>
        <c:crosses val="autoZero"/>
        <c:auto val="0"/>
        <c:lblAlgn val="ctr"/>
        <c:lblOffset val="100"/>
        <c:noMultiLvlLbl val="0"/>
      </c:catAx>
      <c:valAx>
        <c:axId val="-769842176"/>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6983184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(4)'!#REF!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(4)'!#REF!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769831296"/>
        <c:axId val="-769846528"/>
        <c:axId val="0"/>
      </c:bar3DChart>
      <c:catAx>
        <c:axId val="-76983129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46528"/>
        <c:crosses val="autoZero"/>
        <c:auto val="1"/>
        <c:lblAlgn val="ctr"/>
        <c:lblOffset val="100"/>
        <c:tickLblSkip val="1"/>
        <c:tickMarkSkip val="1"/>
        <c:noMultiLvlLbl val="0"/>
      </c:catAx>
      <c:valAx>
        <c:axId val="-76984652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3129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484343904"/>
        <c:axId val="-148435043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1484348800"/>
        <c:axId val="-1483332400"/>
      </c:lineChart>
      <c:catAx>
        <c:axId val="-1484343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4350432"/>
        <c:crosses val="autoZero"/>
        <c:auto val="0"/>
        <c:lblAlgn val="ctr"/>
        <c:lblOffset val="100"/>
        <c:tickLblSkip val="1"/>
        <c:tickMarkSkip val="1"/>
        <c:noMultiLvlLbl val="0"/>
      </c:catAx>
      <c:valAx>
        <c:axId val="-148435043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484343904"/>
        <c:crosses val="autoZero"/>
        <c:crossBetween val="between"/>
      </c:valAx>
      <c:catAx>
        <c:axId val="-1484348800"/>
        <c:scaling>
          <c:orientation val="minMax"/>
        </c:scaling>
        <c:delete val="1"/>
        <c:axPos val="b"/>
        <c:numFmt formatCode="General" sourceLinked="1"/>
        <c:majorTickMark val="out"/>
        <c:minorTickMark val="none"/>
        <c:tickLblPos val="nextTo"/>
        <c:crossAx val="-1483332400"/>
        <c:crosses val="autoZero"/>
        <c:auto val="0"/>
        <c:lblAlgn val="ctr"/>
        <c:lblOffset val="100"/>
        <c:noMultiLvlLbl val="0"/>
      </c:catAx>
      <c:valAx>
        <c:axId val="-148333240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48434880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769856320"/>
        <c:axId val="-76984272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'土地・気象(1)'!#REF!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769851424"/>
        <c:axId val="-769841632"/>
      </c:lineChart>
      <c:catAx>
        <c:axId val="-7698563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9842720"/>
        <c:crosses val="autoZero"/>
        <c:auto val="0"/>
        <c:lblAlgn val="ctr"/>
        <c:lblOffset val="100"/>
        <c:tickLblSkip val="1"/>
        <c:tickMarkSkip val="1"/>
        <c:noMultiLvlLbl val="0"/>
      </c:catAx>
      <c:valAx>
        <c:axId val="-76984272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69856320"/>
        <c:crosses val="autoZero"/>
        <c:crossBetween val="between"/>
      </c:valAx>
      <c:catAx>
        <c:axId val="-769851424"/>
        <c:scaling>
          <c:orientation val="minMax"/>
        </c:scaling>
        <c:delete val="1"/>
        <c:axPos val="b"/>
        <c:numFmt formatCode="General" sourceLinked="1"/>
        <c:majorTickMark val="out"/>
        <c:minorTickMark val="none"/>
        <c:tickLblPos val="nextTo"/>
        <c:crossAx val="-769841632"/>
        <c:crosses val="autoZero"/>
        <c:auto val="0"/>
        <c:lblAlgn val="ctr"/>
        <c:lblOffset val="100"/>
        <c:noMultiLvlLbl val="0"/>
      </c:catAx>
      <c:valAx>
        <c:axId val="-769841632"/>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6985142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769840544"/>
        <c:axId val="-769854688"/>
        <c:axId val="0"/>
      </c:bar3DChart>
      <c:catAx>
        <c:axId val="-76984054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54688"/>
        <c:crosses val="autoZero"/>
        <c:auto val="1"/>
        <c:lblAlgn val="ctr"/>
        <c:lblOffset val="100"/>
        <c:tickLblSkip val="1"/>
        <c:tickMarkSkip val="1"/>
        <c:noMultiLvlLbl val="0"/>
      </c:catAx>
      <c:valAx>
        <c:axId val="-76985468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4054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769830752"/>
        <c:axId val="-769845984"/>
        <c:axId val="0"/>
      </c:bar3DChart>
      <c:catAx>
        <c:axId val="-76983075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769845984"/>
        <c:crosses val="autoZero"/>
        <c:auto val="1"/>
        <c:lblAlgn val="ctr"/>
        <c:lblOffset val="100"/>
        <c:tickLblSkip val="1"/>
        <c:tickMarkSkip val="1"/>
        <c:noMultiLvlLbl val="0"/>
      </c:catAx>
      <c:valAx>
        <c:axId val="-76984598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3075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'人口(3)'!#REF!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'人口(3)'!#REF!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'人口(3)'!#REF!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769840000"/>
        <c:axId val="-769829664"/>
        <c:axId val="0"/>
      </c:bar3DChart>
      <c:catAx>
        <c:axId val="-76984000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769829664"/>
        <c:crosses val="autoZero"/>
        <c:auto val="1"/>
        <c:lblAlgn val="ctr"/>
        <c:lblOffset val="100"/>
        <c:tickLblSkip val="1"/>
        <c:tickMarkSkip val="1"/>
        <c:noMultiLvlLbl val="0"/>
      </c:catAx>
      <c:valAx>
        <c:axId val="-76982966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4000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7"/>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'人口(4)'!#REF!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'人口(4)'!#REF!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769855776"/>
        <c:axId val="-769855232"/>
        <c:axId val="0"/>
      </c:bar3DChart>
      <c:catAx>
        <c:axId val="-76985577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769855232"/>
        <c:crosses val="autoZero"/>
        <c:auto val="1"/>
        <c:lblAlgn val="ctr"/>
        <c:lblOffset val="100"/>
        <c:tickLblSkip val="1"/>
        <c:tickMarkSkip val="1"/>
        <c:noMultiLvlLbl val="0"/>
      </c:catAx>
      <c:valAx>
        <c:axId val="-76985523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5577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4"/>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'人口(5)'!#REF!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'人口(5)'!#REF!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'人口(5)'!#REF!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'人口(5)'!#REF!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'人口(5)'!#REF!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'人口(5)'!#REF!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769854144"/>
        <c:axId val="-769853056"/>
        <c:axId val="0"/>
      </c:bar3DChart>
      <c:catAx>
        <c:axId val="-76985414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769853056"/>
        <c:crosses val="autoZero"/>
        <c:auto val="1"/>
        <c:lblAlgn val="ctr"/>
        <c:lblOffset val="100"/>
        <c:tickLblSkip val="1"/>
        <c:tickMarkSkip val="1"/>
        <c:noMultiLvlLbl val="0"/>
      </c:catAx>
      <c:valAx>
        <c:axId val="-76985305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5414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'人口(6)'!#REF!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'人口(6)'!#REF!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'人口(6)'!#REF!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769852512"/>
        <c:axId val="-769850880"/>
        <c:axId val="0"/>
      </c:bar3DChart>
      <c:catAx>
        <c:axId val="-76985251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769850880"/>
        <c:crosses val="autoZero"/>
        <c:auto val="1"/>
        <c:lblAlgn val="ctr"/>
        <c:lblOffset val="100"/>
        <c:tickLblSkip val="1"/>
        <c:tickMarkSkip val="1"/>
        <c:noMultiLvlLbl val="0"/>
      </c:catAx>
      <c:valAx>
        <c:axId val="-76985088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5251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'[8]人口(6)'!#REF!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'[8]人口(6)'!#REF!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'[8]人口(6)'!#REF!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769845440"/>
        <c:axId val="-769851968"/>
        <c:axId val="0"/>
      </c:bar3DChart>
      <c:catAx>
        <c:axId val="-76984544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769851968"/>
        <c:crosses val="autoZero"/>
        <c:auto val="1"/>
        <c:lblAlgn val="ctr"/>
        <c:lblOffset val="100"/>
        <c:tickLblSkip val="1"/>
        <c:tickMarkSkip val="1"/>
        <c:noMultiLvlLbl val="0"/>
      </c:catAx>
      <c:valAx>
        <c:axId val="-76985196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4544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'[6]人口(6)'!#REF!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'[6]人口(6)'!#REF!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'[6]人口(6)'!#REF!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'[6]人口(6)'!#REF!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'[6]人口(6)'!#REF!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'[6]人口(6)'!#REF!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769850336"/>
        <c:axId val="-769839456"/>
        <c:axId val="0"/>
      </c:bar3DChart>
      <c:catAx>
        <c:axId val="-76985033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769839456"/>
        <c:crosses val="autoZero"/>
        <c:auto val="1"/>
        <c:lblAlgn val="ctr"/>
        <c:lblOffset val="100"/>
        <c:tickLblSkip val="1"/>
        <c:tickMarkSkip val="1"/>
        <c:noMultiLvlLbl val="0"/>
      </c:catAx>
      <c:valAx>
        <c:axId val="-76983945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5033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'人口(7)'!#REF!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'人口(7)'!#REF!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'人口(7)'!#REF!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769882976"/>
        <c:axId val="-769891680"/>
        <c:axId val="0"/>
      </c:bar3DChart>
      <c:catAx>
        <c:axId val="-76988297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769891680"/>
        <c:crosses val="autoZero"/>
        <c:auto val="1"/>
        <c:lblAlgn val="ctr"/>
        <c:lblOffset val="100"/>
        <c:tickLblSkip val="1"/>
        <c:tickMarkSkip val="1"/>
        <c:noMultiLvlLbl val="0"/>
      </c:catAx>
      <c:valAx>
        <c:axId val="-76989168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8297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1483361776"/>
        <c:axId val="-1556988848"/>
        <c:axId val="0"/>
      </c:bar3DChart>
      <c:catAx>
        <c:axId val="-148336177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556988848"/>
        <c:crosses val="autoZero"/>
        <c:auto val="1"/>
        <c:lblAlgn val="ctr"/>
        <c:lblOffset val="100"/>
        <c:tickLblSkip val="1"/>
        <c:tickMarkSkip val="1"/>
        <c:noMultiLvlLbl val="0"/>
      </c:catAx>
      <c:valAx>
        <c:axId val="-155698884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48336177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'[8]人口(7)'!#REF!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'[8]人口(7)'!#REF!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'[8]人口(7)'!#REF!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769874816"/>
        <c:axId val="-769868832"/>
        <c:axId val="0"/>
      </c:bar3DChart>
      <c:catAx>
        <c:axId val="-76987481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769868832"/>
        <c:crosses val="autoZero"/>
        <c:auto val="1"/>
        <c:lblAlgn val="ctr"/>
        <c:lblOffset val="100"/>
        <c:tickLblSkip val="1"/>
        <c:tickMarkSkip val="1"/>
        <c:noMultiLvlLbl val="0"/>
      </c:catAx>
      <c:valAx>
        <c:axId val="-76986883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7481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'[6]人口(7)'!#REF!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'[6]人口(7)'!#REF!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'[6]人口(7)'!#REF!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'[6]人口(7)'!#REF!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'[6]人口(7)'!#REF!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'[6]人口(7)'!#REF!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769873184"/>
        <c:axId val="-769886784"/>
        <c:axId val="0"/>
      </c:bar3DChart>
      <c:catAx>
        <c:axId val="-76987318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769886784"/>
        <c:crosses val="autoZero"/>
        <c:auto val="1"/>
        <c:lblAlgn val="ctr"/>
        <c:lblOffset val="100"/>
        <c:tickLblSkip val="1"/>
        <c:tickMarkSkip val="1"/>
        <c:noMultiLvlLbl val="0"/>
      </c:catAx>
      <c:valAx>
        <c:axId val="-76988678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7318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'人口(8)'!#REF!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'人口(8)'!#REF!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'人口(8)'!#REF!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'人口(8)'!#REF!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'人口(8)'!#REF!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'人口(8)'!#REF!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769882432"/>
        <c:axId val="-769865568"/>
        <c:axId val="0"/>
      </c:bar3DChart>
      <c:catAx>
        <c:axId val="-76988243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769865568"/>
        <c:crosses val="autoZero"/>
        <c:auto val="1"/>
        <c:lblAlgn val="ctr"/>
        <c:lblOffset val="100"/>
        <c:tickLblSkip val="1"/>
        <c:tickMarkSkip val="1"/>
        <c:noMultiLvlLbl val="0"/>
      </c:catAx>
      <c:valAx>
        <c:axId val="-76986556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8243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'[6]人口(8)'!#REF!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'[6]人口(8)'!#REF!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'[6]人口(8)'!#REF!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769859584"/>
        <c:axId val="-769890048"/>
        <c:axId val="0"/>
      </c:bar3DChart>
      <c:catAx>
        <c:axId val="-76985958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769890048"/>
        <c:crosses val="autoZero"/>
        <c:auto val="1"/>
        <c:lblAlgn val="ctr"/>
        <c:lblOffset val="100"/>
        <c:tickLblSkip val="1"/>
        <c:tickMarkSkip val="1"/>
        <c:noMultiLvlLbl val="0"/>
      </c:catAx>
      <c:valAx>
        <c:axId val="-76989004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5958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'[7]人口(8)'!#REF!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'[7]人口(8)'!#REF!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'[7]人口(8)'!#REF!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'[7]人口(8)'!#REF!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'[7]人口(8)'!#REF!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'[7]人口(8)'!#REF!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769868288"/>
        <c:axId val="-769878080"/>
        <c:axId val="0"/>
      </c:bar3DChart>
      <c:catAx>
        <c:axId val="-76986828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769878080"/>
        <c:crosses val="autoZero"/>
        <c:auto val="1"/>
        <c:lblAlgn val="ctr"/>
        <c:lblOffset val="100"/>
        <c:tickLblSkip val="1"/>
        <c:tickMarkSkip val="1"/>
        <c:noMultiLvlLbl val="0"/>
      </c:catAx>
      <c:valAx>
        <c:axId val="-76987808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6828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野洲学区人口の推移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75904"/>
        <c:axId val="-769876992"/>
        <c:axId val="0"/>
      </c:bar3DChart>
      <c:catAx>
        <c:axId val="-76987590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76992"/>
        <c:crosses val="autoZero"/>
        <c:auto val="1"/>
        <c:lblAlgn val="ctr"/>
        <c:lblOffset val="100"/>
        <c:tickLblSkip val="16"/>
        <c:tickMarkSkip val="1"/>
        <c:noMultiLvlLbl val="0"/>
      </c:catAx>
      <c:valAx>
        <c:axId val="-769876992"/>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7590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三上学区人口の推移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67744"/>
        <c:axId val="-769880800"/>
        <c:axId val="0"/>
      </c:bar3DChart>
      <c:catAx>
        <c:axId val="-76986774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80800"/>
        <c:crosses val="autoZero"/>
        <c:auto val="1"/>
        <c:lblAlgn val="ctr"/>
        <c:lblOffset val="100"/>
        <c:tickLblSkip val="16"/>
        <c:tickMarkSkip val="1"/>
        <c:noMultiLvlLbl val="0"/>
      </c:catAx>
      <c:valAx>
        <c:axId val="-76988080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6774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祇王学区人口の推移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72096"/>
        <c:axId val="-769875360"/>
        <c:axId val="0"/>
      </c:bar3DChart>
      <c:catAx>
        <c:axId val="-76987209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75360"/>
        <c:crosses val="autoZero"/>
        <c:auto val="1"/>
        <c:lblAlgn val="ctr"/>
        <c:lblOffset val="100"/>
        <c:tickLblSkip val="16"/>
        <c:tickMarkSkip val="1"/>
        <c:noMultiLvlLbl val="0"/>
      </c:catAx>
      <c:valAx>
        <c:axId val="-76987536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7209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篠原学区人口の推移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63936"/>
        <c:axId val="-769888416"/>
        <c:axId val="0"/>
      </c:bar3DChart>
      <c:catAx>
        <c:axId val="-76986393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88416"/>
        <c:crosses val="autoZero"/>
        <c:auto val="1"/>
        <c:lblAlgn val="ctr"/>
        <c:lblOffset val="100"/>
        <c:tickLblSkip val="16"/>
        <c:tickMarkSkip val="1"/>
        <c:noMultiLvlLbl val="0"/>
      </c:catAx>
      <c:valAx>
        <c:axId val="-769888416"/>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6393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北野学区人口の推移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63392"/>
        <c:axId val="-769873728"/>
        <c:axId val="0"/>
      </c:bar3DChart>
      <c:catAx>
        <c:axId val="-76986339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73728"/>
        <c:crosses val="autoZero"/>
        <c:auto val="1"/>
        <c:lblAlgn val="ctr"/>
        <c:lblOffset val="100"/>
        <c:tickLblSkip val="16"/>
        <c:tickMarkSkip val="1"/>
        <c:noMultiLvlLbl val="0"/>
      </c:catAx>
      <c:valAx>
        <c:axId val="-76987372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6339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018599920"/>
        <c:axId val="-101859339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018595568"/>
        <c:axId val="-1018584144"/>
      </c:lineChart>
      <c:catAx>
        <c:axId val="-1018599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593392"/>
        <c:crosses val="autoZero"/>
        <c:auto val="0"/>
        <c:lblAlgn val="ctr"/>
        <c:lblOffset val="100"/>
        <c:tickLblSkip val="1"/>
        <c:tickMarkSkip val="1"/>
        <c:noMultiLvlLbl val="0"/>
      </c:catAx>
      <c:valAx>
        <c:axId val="-101859339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99920"/>
        <c:crosses val="autoZero"/>
        <c:crossBetween val="between"/>
      </c:valAx>
      <c:catAx>
        <c:axId val="-1018595568"/>
        <c:scaling>
          <c:orientation val="minMax"/>
        </c:scaling>
        <c:delete val="1"/>
        <c:axPos val="b"/>
        <c:numFmt formatCode="General" sourceLinked="1"/>
        <c:majorTickMark val="out"/>
        <c:minorTickMark val="none"/>
        <c:tickLblPos val="nextTo"/>
        <c:crossAx val="-1018584144"/>
        <c:crosses val="autoZero"/>
        <c:auto val="0"/>
        <c:lblAlgn val="ctr"/>
        <c:lblOffset val="100"/>
        <c:noMultiLvlLbl val="0"/>
      </c:catAx>
      <c:valAx>
        <c:axId val="-101858414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1859556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中主学区人口の推移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77536"/>
        <c:axId val="-769874272"/>
        <c:axId val="0"/>
      </c:bar3DChart>
      <c:catAx>
        <c:axId val="-76987753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74272"/>
        <c:crosses val="autoZero"/>
        <c:auto val="1"/>
        <c:lblAlgn val="ctr"/>
        <c:lblOffset val="100"/>
        <c:tickLblSkip val="16"/>
        <c:tickMarkSkip val="1"/>
        <c:noMultiLvlLbl val="0"/>
      </c:catAx>
      <c:valAx>
        <c:axId val="-769874272"/>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7753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野洲学区人口の推移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88960"/>
        <c:axId val="-769885152"/>
        <c:axId val="0"/>
      </c:bar3DChart>
      <c:catAx>
        <c:axId val="-769888960"/>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85152"/>
        <c:crosses val="autoZero"/>
        <c:auto val="1"/>
        <c:lblAlgn val="ctr"/>
        <c:lblOffset val="100"/>
        <c:tickLblSkip val="16"/>
        <c:tickMarkSkip val="1"/>
        <c:noMultiLvlLbl val="0"/>
      </c:catAx>
      <c:valAx>
        <c:axId val="-769885152"/>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88960"/>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三上学区人口の推移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72640"/>
        <c:axId val="-769865024"/>
        <c:axId val="0"/>
      </c:bar3DChart>
      <c:catAx>
        <c:axId val="-769872640"/>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65024"/>
        <c:crosses val="autoZero"/>
        <c:auto val="1"/>
        <c:lblAlgn val="ctr"/>
        <c:lblOffset val="100"/>
        <c:tickLblSkip val="16"/>
        <c:tickMarkSkip val="1"/>
        <c:noMultiLvlLbl val="0"/>
      </c:catAx>
      <c:valAx>
        <c:axId val="-769865024"/>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72640"/>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祇王学区人口の推移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87872"/>
        <c:axId val="-769884608"/>
        <c:axId val="0"/>
      </c:bar3DChart>
      <c:catAx>
        <c:axId val="-76988787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84608"/>
        <c:crosses val="autoZero"/>
        <c:auto val="1"/>
        <c:lblAlgn val="ctr"/>
        <c:lblOffset val="100"/>
        <c:tickLblSkip val="16"/>
        <c:tickMarkSkip val="1"/>
        <c:noMultiLvlLbl val="0"/>
      </c:catAx>
      <c:valAx>
        <c:axId val="-76988460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8787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篠原学区人口の推移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80256"/>
        <c:axId val="-769881344"/>
        <c:axId val="0"/>
      </c:bar3DChart>
      <c:catAx>
        <c:axId val="-76988025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81344"/>
        <c:crosses val="autoZero"/>
        <c:auto val="1"/>
        <c:lblAlgn val="ctr"/>
        <c:lblOffset val="100"/>
        <c:tickLblSkip val="16"/>
        <c:tickMarkSkip val="1"/>
        <c:noMultiLvlLbl val="0"/>
      </c:catAx>
      <c:valAx>
        <c:axId val="-769881344"/>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8025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北野学区人口の推移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71552"/>
        <c:axId val="-769871008"/>
        <c:axId val="0"/>
      </c:bar3DChart>
      <c:catAx>
        <c:axId val="-76987155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71008"/>
        <c:crosses val="autoZero"/>
        <c:auto val="1"/>
        <c:lblAlgn val="ctr"/>
        <c:lblOffset val="100"/>
        <c:tickLblSkip val="16"/>
        <c:tickMarkSkip val="1"/>
        <c:noMultiLvlLbl val="0"/>
      </c:catAx>
      <c:valAx>
        <c:axId val="-76987100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7155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中主学区人口の推移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70464"/>
        <c:axId val="-769866656"/>
        <c:axId val="0"/>
      </c:bar3DChart>
      <c:catAx>
        <c:axId val="-76987046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66656"/>
        <c:crosses val="autoZero"/>
        <c:auto val="1"/>
        <c:lblAlgn val="ctr"/>
        <c:lblOffset val="100"/>
        <c:tickLblSkip val="16"/>
        <c:tickMarkSkip val="1"/>
        <c:noMultiLvlLbl val="0"/>
      </c:catAx>
      <c:valAx>
        <c:axId val="-769866656"/>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7046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野洲学区人口の推移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62848"/>
        <c:axId val="-769884064"/>
        <c:axId val="0"/>
      </c:bar3DChart>
      <c:catAx>
        <c:axId val="-769862848"/>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84064"/>
        <c:crosses val="autoZero"/>
        <c:auto val="1"/>
        <c:lblAlgn val="ctr"/>
        <c:lblOffset val="100"/>
        <c:tickLblSkip val="16"/>
        <c:tickMarkSkip val="1"/>
        <c:noMultiLvlLbl val="0"/>
      </c:catAx>
      <c:valAx>
        <c:axId val="-769884064"/>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62848"/>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三上学区人口の推移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69920"/>
        <c:axId val="-769879712"/>
        <c:axId val="0"/>
      </c:bar3DChart>
      <c:catAx>
        <c:axId val="-769869920"/>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79712"/>
        <c:crosses val="autoZero"/>
        <c:auto val="1"/>
        <c:lblAlgn val="ctr"/>
        <c:lblOffset val="100"/>
        <c:tickLblSkip val="16"/>
        <c:tickMarkSkip val="1"/>
        <c:noMultiLvlLbl val="0"/>
      </c:catAx>
      <c:valAx>
        <c:axId val="-769879712"/>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69920"/>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祇王学区人口の推移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83520"/>
        <c:axId val="-769891136"/>
        <c:axId val="0"/>
      </c:bar3DChart>
      <c:catAx>
        <c:axId val="-769883520"/>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91136"/>
        <c:crosses val="autoZero"/>
        <c:auto val="1"/>
        <c:lblAlgn val="ctr"/>
        <c:lblOffset val="100"/>
        <c:tickLblSkip val="16"/>
        <c:tickMarkSkip val="1"/>
        <c:noMultiLvlLbl val="0"/>
      </c:catAx>
      <c:valAx>
        <c:axId val="-769891136"/>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83520"/>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1018591760"/>
        <c:axId val="-1018583600"/>
        <c:axId val="0"/>
      </c:bar3DChart>
      <c:catAx>
        <c:axId val="-101859176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583600"/>
        <c:crosses val="autoZero"/>
        <c:auto val="1"/>
        <c:lblAlgn val="ctr"/>
        <c:lblOffset val="100"/>
        <c:tickLblSkip val="1"/>
        <c:tickMarkSkip val="1"/>
        <c:noMultiLvlLbl val="0"/>
      </c:catAx>
      <c:valAx>
        <c:axId val="-101858360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859176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篠原学区人口の推移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62304"/>
        <c:axId val="-769867200"/>
        <c:axId val="0"/>
      </c:bar3DChart>
      <c:catAx>
        <c:axId val="-76986230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67200"/>
        <c:crosses val="autoZero"/>
        <c:auto val="1"/>
        <c:lblAlgn val="ctr"/>
        <c:lblOffset val="100"/>
        <c:tickLblSkip val="16"/>
        <c:tickMarkSkip val="1"/>
        <c:noMultiLvlLbl val="0"/>
      </c:catAx>
      <c:valAx>
        <c:axId val="-76986720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6230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北野学区人口の推移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66112"/>
        <c:axId val="-769889504"/>
        <c:axId val="0"/>
      </c:bar3DChart>
      <c:catAx>
        <c:axId val="-76986611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89504"/>
        <c:crosses val="autoZero"/>
        <c:auto val="1"/>
        <c:lblAlgn val="ctr"/>
        <c:lblOffset val="100"/>
        <c:tickLblSkip val="16"/>
        <c:tickMarkSkip val="1"/>
        <c:noMultiLvlLbl val="0"/>
      </c:catAx>
      <c:valAx>
        <c:axId val="-769889504"/>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6611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中主学区人口の推移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79168"/>
        <c:axId val="-769881888"/>
        <c:axId val="0"/>
      </c:bar3DChart>
      <c:catAx>
        <c:axId val="-769879168"/>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81888"/>
        <c:crosses val="autoZero"/>
        <c:auto val="1"/>
        <c:lblAlgn val="ctr"/>
        <c:lblOffset val="100"/>
        <c:tickLblSkip val="16"/>
        <c:tickMarkSkip val="1"/>
        <c:noMultiLvlLbl val="0"/>
      </c:catAx>
      <c:valAx>
        <c:axId val="-76988188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79168"/>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野洲学区人口の推移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69376"/>
        <c:axId val="-769864480"/>
        <c:axId val="0"/>
      </c:bar3DChart>
      <c:catAx>
        <c:axId val="-76986937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64480"/>
        <c:crosses val="autoZero"/>
        <c:auto val="1"/>
        <c:lblAlgn val="ctr"/>
        <c:lblOffset val="100"/>
        <c:tickLblSkip val="16"/>
        <c:tickMarkSkip val="1"/>
        <c:noMultiLvlLbl val="0"/>
      </c:catAx>
      <c:valAx>
        <c:axId val="-76986448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6937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三上学区人口の推移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85696"/>
        <c:axId val="-769887328"/>
        <c:axId val="0"/>
      </c:bar3DChart>
      <c:catAx>
        <c:axId val="-76988569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87328"/>
        <c:crosses val="autoZero"/>
        <c:auto val="1"/>
        <c:lblAlgn val="ctr"/>
        <c:lblOffset val="100"/>
        <c:tickLblSkip val="16"/>
        <c:tickMarkSkip val="1"/>
        <c:noMultiLvlLbl val="0"/>
      </c:catAx>
      <c:valAx>
        <c:axId val="-76988732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8569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祇王学区人口の推移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61760"/>
        <c:axId val="-769861216"/>
        <c:axId val="0"/>
      </c:bar3DChart>
      <c:catAx>
        <c:axId val="-769861760"/>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61216"/>
        <c:crosses val="autoZero"/>
        <c:auto val="1"/>
        <c:lblAlgn val="ctr"/>
        <c:lblOffset val="100"/>
        <c:tickLblSkip val="16"/>
        <c:tickMarkSkip val="1"/>
        <c:noMultiLvlLbl val="0"/>
      </c:catAx>
      <c:valAx>
        <c:axId val="-769861216"/>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61760"/>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篠原学区人口の推移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60672"/>
        <c:axId val="-769859040"/>
        <c:axId val="0"/>
      </c:bar3DChart>
      <c:catAx>
        <c:axId val="-76986067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59040"/>
        <c:crosses val="autoZero"/>
        <c:auto val="1"/>
        <c:lblAlgn val="ctr"/>
        <c:lblOffset val="100"/>
        <c:tickLblSkip val="16"/>
        <c:tickMarkSkip val="1"/>
        <c:noMultiLvlLbl val="0"/>
      </c:catAx>
      <c:valAx>
        <c:axId val="-76985904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6067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北野学区人口の推移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78624"/>
        <c:axId val="-769886240"/>
        <c:axId val="0"/>
      </c:bar3DChart>
      <c:catAx>
        <c:axId val="-76987862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86240"/>
        <c:crosses val="autoZero"/>
        <c:auto val="1"/>
        <c:lblAlgn val="ctr"/>
        <c:lblOffset val="100"/>
        <c:tickLblSkip val="16"/>
        <c:tickMarkSkip val="1"/>
        <c:noMultiLvlLbl val="0"/>
      </c:catAx>
      <c:valAx>
        <c:axId val="-76988624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7862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中主学区人口の推移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769860128"/>
        <c:axId val="-769892224"/>
        <c:axId val="0"/>
      </c:bar3DChart>
      <c:catAx>
        <c:axId val="-769860128"/>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92224"/>
        <c:crosses val="autoZero"/>
        <c:auto val="1"/>
        <c:lblAlgn val="ctr"/>
        <c:lblOffset val="100"/>
        <c:tickLblSkip val="16"/>
        <c:tickMarkSkip val="1"/>
        <c:noMultiLvlLbl val="0"/>
      </c:catAx>
      <c:valAx>
        <c:axId val="-769892224"/>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69860128"/>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'人口(11)'!#REF!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'人口(11)'!#REF!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769858496"/>
        <c:axId val="-769876448"/>
        <c:axId val="0"/>
      </c:bar3DChart>
      <c:catAx>
        <c:axId val="-76985849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769876448"/>
        <c:crosses val="autoZero"/>
        <c:auto val="1"/>
        <c:lblAlgn val="ctr"/>
        <c:lblOffset val="100"/>
        <c:tickLblSkip val="1"/>
        <c:tickMarkSkip val="1"/>
        <c:noMultiLvlLbl val="0"/>
      </c:catAx>
      <c:valAx>
        <c:axId val="-76987644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76985849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0.xml.rels><?xml version="1.0" encoding="UTF-8" standalone="yes"?>
<Relationships xmlns="http://schemas.openxmlformats.org/package/2006/relationships"><Relationship Id="rId3" Type="http://schemas.openxmlformats.org/officeDocument/2006/relationships/chart" Target="../charts/chart71.xml"/><Relationship Id="rId2" Type="http://schemas.openxmlformats.org/officeDocument/2006/relationships/chart" Target="../charts/chart70.xml"/><Relationship Id="rId1" Type="http://schemas.openxmlformats.org/officeDocument/2006/relationships/chart" Target="../charts/chart69.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82.xml"/><Relationship Id="rId3" Type="http://schemas.openxmlformats.org/officeDocument/2006/relationships/chart" Target="../charts/chart77.xml"/><Relationship Id="rId7" Type="http://schemas.openxmlformats.org/officeDocument/2006/relationships/chart" Target="../charts/chart81.xml"/><Relationship Id="rId12" Type="http://schemas.openxmlformats.org/officeDocument/2006/relationships/chart" Target="../charts/chart86.xml"/><Relationship Id="rId2" Type="http://schemas.openxmlformats.org/officeDocument/2006/relationships/chart" Target="../charts/chart76.xml"/><Relationship Id="rId1" Type="http://schemas.openxmlformats.org/officeDocument/2006/relationships/chart" Target="../charts/chart75.xml"/><Relationship Id="rId6" Type="http://schemas.openxmlformats.org/officeDocument/2006/relationships/chart" Target="../charts/chart80.xml"/><Relationship Id="rId11" Type="http://schemas.openxmlformats.org/officeDocument/2006/relationships/chart" Target="../charts/chart85.xml"/><Relationship Id="rId5" Type="http://schemas.openxmlformats.org/officeDocument/2006/relationships/chart" Target="../charts/chart79.xml"/><Relationship Id="rId10" Type="http://schemas.openxmlformats.org/officeDocument/2006/relationships/chart" Target="../charts/chart84.xml"/><Relationship Id="rId4" Type="http://schemas.openxmlformats.org/officeDocument/2006/relationships/chart" Target="../charts/chart78.xml"/><Relationship Id="rId9" Type="http://schemas.openxmlformats.org/officeDocument/2006/relationships/chart" Target="../charts/chart83.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94.xml"/><Relationship Id="rId3" Type="http://schemas.openxmlformats.org/officeDocument/2006/relationships/chart" Target="../charts/chart89.xml"/><Relationship Id="rId7" Type="http://schemas.openxmlformats.org/officeDocument/2006/relationships/chart" Target="../charts/chart93.xml"/><Relationship Id="rId12" Type="http://schemas.openxmlformats.org/officeDocument/2006/relationships/chart" Target="../charts/chart98.xml"/><Relationship Id="rId2" Type="http://schemas.openxmlformats.org/officeDocument/2006/relationships/chart" Target="../charts/chart88.xml"/><Relationship Id="rId1" Type="http://schemas.openxmlformats.org/officeDocument/2006/relationships/chart" Target="../charts/chart87.xml"/><Relationship Id="rId6" Type="http://schemas.openxmlformats.org/officeDocument/2006/relationships/chart" Target="../charts/chart92.xml"/><Relationship Id="rId11" Type="http://schemas.openxmlformats.org/officeDocument/2006/relationships/chart" Target="../charts/chart97.xml"/><Relationship Id="rId5" Type="http://schemas.openxmlformats.org/officeDocument/2006/relationships/chart" Target="../charts/chart91.xml"/><Relationship Id="rId10" Type="http://schemas.openxmlformats.org/officeDocument/2006/relationships/chart" Target="../charts/chart96.xml"/><Relationship Id="rId4" Type="http://schemas.openxmlformats.org/officeDocument/2006/relationships/chart" Target="../charts/chart90.xml"/><Relationship Id="rId9" Type="http://schemas.openxmlformats.org/officeDocument/2006/relationships/chart" Target="../charts/chart9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00.xml"/><Relationship Id="rId1" Type="http://schemas.openxmlformats.org/officeDocument/2006/relationships/chart" Target="../charts/chart9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2.xml"/><Relationship Id="rId1" Type="http://schemas.openxmlformats.org/officeDocument/2006/relationships/chart" Target="../charts/chart10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04.xml"/><Relationship Id="rId1" Type="http://schemas.openxmlformats.org/officeDocument/2006/relationships/chart" Target="../charts/chart103.xml"/></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8" Type="http://schemas.openxmlformats.org/officeDocument/2006/relationships/chart" Target="../charts/chart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1.xml"/><Relationship Id="rId13" Type="http://schemas.openxmlformats.org/officeDocument/2006/relationships/chart" Target="../charts/chart46.xml"/><Relationship Id="rId18" Type="http://schemas.openxmlformats.org/officeDocument/2006/relationships/chart" Target="../charts/chart51.xml"/><Relationship Id="rId3" Type="http://schemas.openxmlformats.org/officeDocument/2006/relationships/chart" Target="../charts/chart36.xml"/><Relationship Id="rId21" Type="http://schemas.openxmlformats.org/officeDocument/2006/relationships/chart" Target="../charts/chart54.xml"/><Relationship Id="rId7" Type="http://schemas.openxmlformats.org/officeDocument/2006/relationships/chart" Target="../charts/chart40.xml"/><Relationship Id="rId12" Type="http://schemas.openxmlformats.org/officeDocument/2006/relationships/chart" Target="../charts/chart45.xml"/><Relationship Id="rId17" Type="http://schemas.openxmlformats.org/officeDocument/2006/relationships/chart" Target="../charts/chart50.xml"/><Relationship Id="rId2" Type="http://schemas.openxmlformats.org/officeDocument/2006/relationships/chart" Target="../charts/chart35.xml"/><Relationship Id="rId16" Type="http://schemas.openxmlformats.org/officeDocument/2006/relationships/chart" Target="../charts/chart49.xml"/><Relationship Id="rId20" Type="http://schemas.openxmlformats.org/officeDocument/2006/relationships/chart" Target="../charts/chart53.xml"/><Relationship Id="rId1" Type="http://schemas.openxmlformats.org/officeDocument/2006/relationships/chart" Target="../charts/chart34.xml"/><Relationship Id="rId6" Type="http://schemas.openxmlformats.org/officeDocument/2006/relationships/chart" Target="../charts/chart39.xml"/><Relationship Id="rId11" Type="http://schemas.openxmlformats.org/officeDocument/2006/relationships/chart" Target="../charts/chart44.xml"/><Relationship Id="rId24" Type="http://schemas.openxmlformats.org/officeDocument/2006/relationships/chart" Target="../charts/chart57.xml"/><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10" Type="http://schemas.openxmlformats.org/officeDocument/2006/relationships/chart" Target="../charts/chart43.xml"/><Relationship Id="rId19" Type="http://schemas.openxmlformats.org/officeDocument/2006/relationships/chart" Target="../charts/chart52.xml"/><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chart" Target="../charts/chart58.xml"/><Relationship Id="rId4" Type="http://schemas.openxmlformats.org/officeDocument/2006/relationships/chart" Target="../charts/chart6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s>
</file>

<file path=xl/drawings/drawing1.xml><?xml version="1.0" encoding="utf-8"?>
<xdr:wsDr xmlns:xdr="http://schemas.openxmlformats.org/drawingml/2006/spreadsheetDrawing" xmlns:a="http://schemas.openxmlformats.org/drawingml/2006/main">
  <xdr:twoCellAnchor>
    <xdr:from>
      <xdr:col>1</xdr:col>
      <xdr:colOff>114300</xdr:colOff>
      <xdr:row>2</xdr:row>
      <xdr:rowOff>152400</xdr:rowOff>
    </xdr:from>
    <xdr:to>
      <xdr:col>4</xdr:col>
      <xdr:colOff>142875</xdr:colOff>
      <xdr:row>3</xdr:row>
      <xdr:rowOff>161925</xdr:rowOff>
    </xdr:to>
    <xdr:sp macro="" textlink="">
      <xdr:nvSpPr>
        <xdr:cNvPr id="91137" name="WordArt 1"/>
        <xdr:cNvSpPr>
          <a:spLocks noChangeArrowheads="1" noChangeShapeType="1" noTextEdit="1"/>
        </xdr:cNvSpPr>
      </xdr:nvSpPr>
      <xdr:spPr bwMode="auto">
        <a:xfrm>
          <a:off x="304800" y="533400"/>
          <a:ext cx="600075" cy="2000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HG正楷書体-PRO" panose="03000600000000000000" pitchFamily="66" charset="-128"/>
              <a:ea typeface="HG正楷書体-PRO" panose="03000600000000000000" pitchFamily="66" charset="-128"/>
            </a:rPr>
            <a:t>凡　例</a:t>
          </a:r>
        </a:p>
      </xdr:txBody>
    </xdr:sp>
    <xdr:clientData/>
  </xdr:twoCellAnchor>
  <xdr:twoCellAnchor>
    <xdr:from>
      <xdr:col>0</xdr:col>
      <xdr:colOff>0</xdr:colOff>
      <xdr:row>7</xdr:row>
      <xdr:rowOff>66675</xdr:rowOff>
    </xdr:from>
    <xdr:to>
      <xdr:col>27</xdr:col>
      <xdr:colOff>133350</xdr:colOff>
      <xdr:row>8</xdr:row>
      <xdr:rowOff>57150</xdr:rowOff>
    </xdr:to>
    <xdr:sp macro="" textlink="">
      <xdr:nvSpPr>
        <xdr:cNvPr id="91139" name="WordArt 3"/>
        <xdr:cNvSpPr>
          <a:spLocks noChangeArrowheads="1" noChangeShapeType="1" noTextEdit="1"/>
        </xdr:cNvSpPr>
      </xdr:nvSpPr>
      <xdr:spPr bwMode="auto">
        <a:xfrm>
          <a:off x="0" y="1400175"/>
          <a:ext cx="52768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１</a:t>
          </a:r>
          <a:r>
            <a:rPr lang="en-US" altLang="ja-JP" sz="140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　本書は、当市における基本的な統計資料を収録したものです。</a:t>
          </a:r>
        </a:p>
      </xdr:txBody>
    </xdr:sp>
    <xdr:clientData/>
  </xdr:twoCellAnchor>
  <xdr:twoCellAnchor>
    <xdr:from>
      <xdr:col>1</xdr:col>
      <xdr:colOff>180975</xdr:colOff>
      <xdr:row>17</xdr:row>
      <xdr:rowOff>161925</xdr:rowOff>
    </xdr:from>
    <xdr:to>
      <xdr:col>19</xdr:col>
      <xdr:colOff>9525</xdr:colOff>
      <xdr:row>18</xdr:row>
      <xdr:rowOff>152400</xdr:rowOff>
    </xdr:to>
    <xdr:sp macro="" textlink="">
      <xdr:nvSpPr>
        <xdr:cNvPr id="91141" name="WordArt 5"/>
        <xdr:cNvSpPr>
          <a:spLocks noChangeArrowheads="1" noChangeShapeType="1" noTextEdit="1"/>
        </xdr:cNvSpPr>
      </xdr:nvSpPr>
      <xdr:spPr bwMode="auto">
        <a:xfrm>
          <a:off x="371475" y="3400425"/>
          <a:ext cx="32575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「０」</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記載単位に満たないもの</a:t>
          </a:r>
        </a:p>
      </xdr:txBody>
    </xdr:sp>
    <xdr:clientData/>
  </xdr:twoCellAnchor>
  <xdr:twoCellAnchor>
    <xdr:from>
      <xdr:col>1</xdr:col>
      <xdr:colOff>180975</xdr:colOff>
      <xdr:row>26</xdr:row>
      <xdr:rowOff>66675</xdr:rowOff>
    </xdr:from>
    <xdr:to>
      <xdr:col>31</xdr:col>
      <xdr:colOff>171450</xdr:colOff>
      <xdr:row>27</xdr:row>
      <xdr:rowOff>57150</xdr:rowOff>
    </xdr:to>
    <xdr:sp macro="" textlink="">
      <xdr:nvSpPr>
        <xdr:cNvPr id="91143" name="WordArt 7"/>
        <xdr:cNvSpPr>
          <a:spLocks noChangeArrowheads="1" noChangeShapeType="1" noTextEdit="1"/>
        </xdr:cNvSpPr>
      </xdr:nvSpPr>
      <xdr:spPr bwMode="auto">
        <a:xfrm>
          <a:off x="371475" y="5019675"/>
          <a:ext cx="57054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X</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公表をさしひかえるもの　　　　　　　　　　　　</a:t>
          </a:r>
        </a:p>
      </xdr:txBody>
    </xdr:sp>
    <xdr:clientData/>
  </xdr:twoCellAnchor>
  <xdr:twoCellAnchor>
    <xdr:from>
      <xdr:col>0</xdr:col>
      <xdr:colOff>0</xdr:colOff>
      <xdr:row>28</xdr:row>
      <xdr:rowOff>76200</xdr:rowOff>
    </xdr:from>
    <xdr:to>
      <xdr:col>33</xdr:col>
      <xdr:colOff>47625</xdr:colOff>
      <xdr:row>29</xdr:row>
      <xdr:rowOff>66675</xdr:rowOff>
    </xdr:to>
    <xdr:sp macro="" textlink="">
      <xdr:nvSpPr>
        <xdr:cNvPr id="91144" name="WordArt 8"/>
        <xdr:cNvSpPr>
          <a:spLocks noChangeArrowheads="1" noChangeShapeType="1" noTextEdit="1"/>
        </xdr:cNvSpPr>
      </xdr:nvSpPr>
      <xdr:spPr bwMode="auto">
        <a:xfrm>
          <a:off x="0" y="5410200"/>
          <a:ext cx="63341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５．統計表の各数字の単位未満は、端数処理を行っているため、総数と内訳の</a:t>
          </a:r>
        </a:p>
      </xdr:txBody>
    </xdr:sp>
    <xdr:clientData/>
  </xdr:twoCellAnchor>
  <xdr:twoCellAnchor>
    <xdr:from>
      <xdr:col>0</xdr:col>
      <xdr:colOff>0</xdr:colOff>
      <xdr:row>32</xdr:row>
      <xdr:rowOff>123825</xdr:rowOff>
    </xdr:from>
    <xdr:to>
      <xdr:col>24</xdr:col>
      <xdr:colOff>133350</xdr:colOff>
      <xdr:row>33</xdr:row>
      <xdr:rowOff>114300</xdr:rowOff>
    </xdr:to>
    <xdr:sp macro="" textlink="">
      <xdr:nvSpPr>
        <xdr:cNvPr id="91145" name="WordArt 9"/>
        <xdr:cNvSpPr>
          <a:spLocks noChangeArrowheads="1" noChangeShapeType="1" noTextEdit="1"/>
        </xdr:cNvSpPr>
      </xdr:nvSpPr>
      <xdr:spPr bwMode="auto">
        <a:xfrm>
          <a:off x="0" y="6219825"/>
          <a:ext cx="47053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６．合併前の数値は、旧２町の数値を合算しております。</a:t>
          </a:r>
        </a:p>
      </xdr:txBody>
    </xdr:sp>
    <xdr:clientData/>
  </xdr:twoCellAnchor>
  <xdr:twoCellAnchor>
    <xdr:from>
      <xdr:col>0</xdr:col>
      <xdr:colOff>0</xdr:colOff>
      <xdr:row>9</xdr:row>
      <xdr:rowOff>76200</xdr:rowOff>
    </xdr:from>
    <xdr:to>
      <xdr:col>33</xdr:col>
      <xdr:colOff>47625</xdr:colOff>
      <xdr:row>10</xdr:row>
      <xdr:rowOff>66675</xdr:rowOff>
    </xdr:to>
    <xdr:sp macro="" textlink="">
      <xdr:nvSpPr>
        <xdr:cNvPr id="91146" name="WordArt 10"/>
        <xdr:cNvSpPr>
          <a:spLocks noChangeArrowheads="1" noChangeShapeType="1" noTextEdit="1"/>
        </xdr:cNvSpPr>
      </xdr:nvSpPr>
      <xdr:spPr bwMode="auto">
        <a:xfrm>
          <a:off x="0" y="1790700"/>
          <a:ext cx="63341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２．年度は、１年度間（４月から翌年３月）を示し、現在日を示す場合は、表</a:t>
          </a:r>
        </a:p>
      </xdr:txBody>
    </xdr:sp>
    <xdr:clientData/>
  </xdr:twoCellAnchor>
  <xdr:twoCellAnchor>
    <xdr:from>
      <xdr:col>0</xdr:col>
      <xdr:colOff>0</xdr:colOff>
      <xdr:row>13</xdr:row>
      <xdr:rowOff>114300</xdr:rowOff>
    </xdr:from>
    <xdr:to>
      <xdr:col>32</xdr:col>
      <xdr:colOff>57150</xdr:colOff>
      <xdr:row>14</xdr:row>
      <xdr:rowOff>104775</xdr:rowOff>
    </xdr:to>
    <xdr:sp macro="" textlink="">
      <xdr:nvSpPr>
        <xdr:cNvPr id="91147" name="WordArt 11"/>
        <xdr:cNvSpPr>
          <a:spLocks noChangeArrowheads="1" noChangeShapeType="1" noTextEdit="1"/>
        </xdr:cNvSpPr>
      </xdr:nvSpPr>
      <xdr:spPr bwMode="auto">
        <a:xfrm>
          <a:off x="0" y="2590800"/>
          <a:ext cx="61531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３．資料は、指定統計調査、官公庁、民間団体などから収集したものです。</a:t>
          </a:r>
        </a:p>
      </xdr:txBody>
    </xdr:sp>
    <xdr:clientData/>
  </xdr:twoCellAnchor>
  <xdr:twoCellAnchor>
    <xdr:from>
      <xdr:col>0</xdr:col>
      <xdr:colOff>0</xdr:colOff>
      <xdr:row>15</xdr:row>
      <xdr:rowOff>142875</xdr:rowOff>
    </xdr:from>
    <xdr:to>
      <xdr:col>18</xdr:col>
      <xdr:colOff>9525</xdr:colOff>
      <xdr:row>16</xdr:row>
      <xdr:rowOff>133350</xdr:rowOff>
    </xdr:to>
    <xdr:sp macro="" textlink="">
      <xdr:nvSpPr>
        <xdr:cNvPr id="91148" name="WordArt 12"/>
        <xdr:cNvSpPr>
          <a:spLocks noChangeArrowheads="1" noChangeShapeType="1" noTextEdit="1"/>
        </xdr:cNvSpPr>
      </xdr:nvSpPr>
      <xdr:spPr bwMode="auto">
        <a:xfrm>
          <a:off x="0" y="3000375"/>
          <a:ext cx="34385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４．統計表中の符号は、次のとおりです。</a:t>
          </a:r>
        </a:p>
      </xdr:txBody>
    </xdr:sp>
    <xdr:clientData/>
  </xdr:twoCellAnchor>
  <xdr:twoCellAnchor>
    <xdr:from>
      <xdr:col>0</xdr:col>
      <xdr:colOff>0</xdr:colOff>
      <xdr:row>11</xdr:row>
      <xdr:rowOff>104775</xdr:rowOff>
    </xdr:from>
    <xdr:to>
      <xdr:col>25</xdr:col>
      <xdr:colOff>123825</xdr:colOff>
      <xdr:row>12</xdr:row>
      <xdr:rowOff>95250</xdr:rowOff>
    </xdr:to>
    <xdr:sp macro="" textlink="">
      <xdr:nvSpPr>
        <xdr:cNvPr id="91149" name="WordArt 13"/>
        <xdr:cNvSpPr>
          <a:spLocks noChangeArrowheads="1" noChangeShapeType="1" noTextEdit="1"/>
        </xdr:cNvSpPr>
      </xdr:nvSpPr>
      <xdr:spPr bwMode="auto">
        <a:xfrm>
          <a:off x="0" y="2200275"/>
          <a:ext cx="48863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の右上に明記しました。年次は１月から１２月を示します。</a:t>
          </a:r>
        </a:p>
      </xdr:txBody>
    </xdr:sp>
    <xdr:clientData/>
  </xdr:twoCellAnchor>
  <xdr:twoCellAnchor>
    <xdr:from>
      <xdr:col>1</xdr:col>
      <xdr:colOff>180975</xdr:colOff>
      <xdr:row>19</xdr:row>
      <xdr:rowOff>180975</xdr:rowOff>
    </xdr:from>
    <xdr:to>
      <xdr:col>18</xdr:col>
      <xdr:colOff>19050</xdr:colOff>
      <xdr:row>20</xdr:row>
      <xdr:rowOff>171450</xdr:rowOff>
    </xdr:to>
    <xdr:sp macro="" textlink="">
      <xdr:nvSpPr>
        <xdr:cNvPr id="91150" name="WordArt 14"/>
        <xdr:cNvSpPr>
          <a:spLocks noChangeArrowheads="1" noChangeShapeType="1" noTextEdit="1"/>
        </xdr:cNvSpPr>
      </xdr:nvSpPr>
      <xdr:spPr bwMode="auto">
        <a:xfrm>
          <a:off x="371475" y="3800475"/>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皆無、または該当なし</a:t>
          </a:r>
        </a:p>
      </xdr:txBody>
    </xdr:sp>
    <xdr:clientData/>
  </xdr:twoCellAnchor>
  <xdr:twoCellAnchor>
    <xdr:from>
      <xdr:col>1</xdr:col>
      <xdr:colOff>180975</xdr:colOff>
      <xdr:row>22</xdr:row>
      <xdr:rowOff>9525</xdr:rowOff>
    </xdr:from>
    <xdr:to>
      <xdr:col>18</xdr:col>
      <xdr:colOff>19050</xdr:colOff>
      <xdr:row>23</xdr:row>
      <xdr:rowOff>0</xdr:rowOff>
    </xdr:to>
    <xdr:sp macro="" textlink="">
      <xdr:nvSpPr>
        <xdr:cNvPr id="91151" name="WordArt 15"/>
        <xdr:cNvSpPr>
          <a:spLocks noChangeArrowheads="1" noChangeShapeType="1" noTextEdit="1"/>
        </xdr:cNvSpPr>
      </xdr:nvSpPr>
      <xdr:spPr bwMode="auto">
        <a:xfrm>
          <a:off x="371475" y="4200525"/>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減少、またはマイナス</a:t>
          </a:r>
        </a:p>
      </xdr:txBody>
    </xdr:sp>
    <xdr:clientData/>
  </xdr:twoCellAnchor>
  <xdr:twoCellAnchor>
    <xdr:from>
      <xdr:col>1</xdr:col>
      <xdr:colOff>180975</xdr:colOff>
      <xdr:row>24</xdr:row>
      <xdr:rowOff>38100</xdr:rowOff>
    </xdr:from>
    <xdr:to>
      <xdr:col>10</xdr:col>
      <xdr:colOff>95250</xdr:colOff>
      <xdr:row>25</xdr:row>
      <xdr:rowOff>28575</xdr:rowOff>
    </xdr:to>
    <xdr:sp macro="" textlink="">
      <xdr:nvSpPr>
        <xdr:cNvPr id="91152" name="WordArt 16"/>
        <xdr:cNvSpPr>
          <a:spLocks noChangeArrowheads="1" noChangeShapeType="1" noTextEdit="1"/>
        </xdr:cNvSpPr>
      </xdr:nvSpPr>
      <xdr:spPr bwMode="auto">
        <a:xfrm>
          <a:off x="371475" y="4610100"/>
          <a:ext cx="16287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不詳</a:t>
          </a:r>
        </a:p>
      </xdr:txBody>
    </xdr:sp>
    <xdr:clientData/>
  </xdr:twoCellAnchor>
  <xdr:twoCellAnchor>
    <xdr:from>
      <xdr:col>0</xdr:col>
      <xdr:colOff>0</xdr:colOff>
      <xdr:row>30</xdr:row>
      <xdr:rowOff>104775</xdr:rowOff>
    </xdr:from>
    <xdr:to>
      <xdr:col>15</xdr:col>
      <xdr:colOff>38100</xdr:colOff>
      <xdr:row>31</xdr:row>
      <xdr:rowOff>95250</xdr:rowOff>
    </xdr:to>
    <xdr:sp macro="" textlink="">
      <xdr:nvSpPr>
        <xdr:cNvPr id="91153" name="WordArt 17"/>
        <xdr:cNvSpPr>
          <a:spLocks noChangeArrowheads="1" noChangeShapeType="1" noTextEdit="1"/>
        </xdr:cNvSpPr>
      </xdr:nvSpPr>
      <xdr:spPr bwMode="auto">
        <a:xfrm>
          <a:off x="0" y="5819775"/>
          <a:ext cx="289560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合計が一致しない場合もあります。</a:t>
          </a:r>
        </a:p>
      </xdr:txBody>
    </xdr:sp>
    <xdr:clientData/>
  </xdr:twoCellAnchor>
  <xdr:twoCellAnchor>
    <xdr:from>
      <xdr:col>1</xdr:col>
      <xdr:colOff>114300</xdr:colOff>
      <xdr:row>2</xdr:row>
      <xdr:rowOff>152400</xdr:rowOff>
    </xdr:from>
    <xdr:to>
      <xdr:col>4</xdr:col>
      <xdr:colOff>142875</xdr:colOff>
      <xdr:row>3</xdr:row>
      <xdr:rowOff>161925</xdr:rowOff>
    </xdr:to>
    <xdr:sp macro="" textlink="">
      <xdr:nvSpPr>
        <xdr:cNvPr id="2" name="WordArt 1"/>
        <xdr:cNvSpPr>
          <a:spLocks noChangeArrowheads="1" noChangeShapeType="1" noTextEdit="1"/>
        </xdr:cNvSpPr>
      </xdr:nvSpPr>
      <xdr:spPr bwMode="auto">
        <a:xfrm>
          <a:off x="304800" y="533400"/>
          <a:ext cx="600075" cy="2000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HG正楷書体-PRO" panose="03000600000000000000" pitchFamily="66" charset="-128"/>
              <a:ea typeface="HG正楷書体-PRO" panose="03000600000000000000" pitchFamily="66" charset="-128"/>
            </a:rPr>
            <a:t>凡　例</a:t>
          </a:r>
        </a:p>
      </xdr:txBody>
    </xdr:sp>
    <xdr:clientData/>
  </xdr:twoCellAnchor>
  <xdr:twoCellAnchor>
    <xdr:from>
      <xdr:col>0</xdr:col>
      <xdr:colOff>0</xdr:colOff>
      <xdr:row>7</xdr:row>
      <xdr:rowOff>66675</xdr:rowOff>
    </xdr:from>
    <xdr:to>
      <xdr:col>27</xdr:col>
      <xdr:colOff>133350</xdr:colOff>
      <xdr:row>8</xdr:row>
      <xdr:rowOff>57150</xdr:rowOff>
    </xdr:to>
    <xdr:sp macro="" textlink="">
      <xdr:nvSpPr>
        <xdr:cNvPr id="3" name="WordArt 3"/>
        <xdr:cNvSpPr>
          <a:spLocks noChangeArrowheads="1" noChangeShapeType="1" noTextEdit="1"/>
        </xdr:cNvSpPr>
      </xdr:nvSpPr>
      <xdr:spPr bwMode="auto">
        <a:xfrm>
          <a:off x="0" y="1400175"/>
          <a:ext cx="52768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１</a:t>
          </a:r>
          <a:r>
            <a:rPr lang="en-US" altLang="ja-JP" sz="140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　本書は、当市における基本的な統計資料を収録したものです。</a:t>
          </a:r>
        </a:p>
      </xdr:txBody>
    </xdr:sp>
    <xdr:clientData/>
  </xdr:twoCellAnchor>
  <xdr:twoCellAnchor>
    <xdr:from>
      <xdr:col>1</xdr:col>
      <xdr:colOff>180975</xdr:colOff>
      <xdr:row>17</xdr:row>
      <xdr:rowOff>161925</xdr:rowOff>
    </xdr:from>
    <xdr:to>
      <xdr:col>19</xdr:col>
      <xdr:colOff>9525</xdr:colOff>
      <xdr:row>18</xdr:row>
      <xdr:rowOff>152400</xdr:rowOff>
    </xdr:to>
    <xdr:sp macro="" textlink="">
      <xdr:nvSpPr>
        <xdr:cNvPr id="4" name="WordArt 5"/>
        <xdr:cNvSpPr>
          <a:spLocks noChangeArrowheads="1" noChangeShapeType="1" noTextEdit="1"/>
        </xdr:cNvSpPr>
      </xdr:nvSpPr>
      <xdr:spPr bwMode="auto">
        <a:xfrm>
          <a:off x="371475" y="3400425"/>
          <a:ext cx="32575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「０」</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記載単位に満たないもの</a:t>
          </a:r>
        </a:p>
      </xdr:txBody>
    </xdr:sp>
    <xdr:clientData/>
  </xdr:twoCellAnchor>
  <xdr:twoCellAnchor>
    <xdr:from>
      <xdr:col>1</xdr:col>
      <xdr:colOff>180975</xdr:colOff>
      <xdr:row>26</xdr:row>
      <xdr:rowOff>66675</xdr:rowOff>
    </xdr:from>
    <xdr:to>
      <xdr:col>31</xdr:col>
      <xdr:colOff>171450</xdr:colOff>
      <xdr:row>27</xdr:row>
      <xdr:rowOff>57150</xdr:rowOff>
    </xdr:to>
    <xdr:sp macro="" textlink="">
      <xdr:nvSpPr>
        <xdr:cNvPr id="5" name="WordArt 7"/>
        <xdr:cNvSpPr>
          <a:spLocks noChangeArrowheads="1" noChangeShapeType="1" noTextEdit="1"/>
        </xdr:cNvSpPr>
      </xdr:nvSpPr>
      <xdr:spPr bwMode="auto">
        <a:xfrm>
          <a:off x="371475" y="5019675"/>
          <a:ext cx="57054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X</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公表をさしひかえるもの　　　　　　　　　　　　</a:t>
          </a:r>
        </a:p>
      </xdr:txBody>
    </xdr:sp>
    <xdr:clientData/>
  </xdr:twoCellAnchor>
  <xdr:twoCellAnchor>
    <xdr:from>
      <xdr:col>0</xdr:col>
      <xdr:colOff>0</xdr:colOff>
      <xdr:row>28</xdr:row>
      <xdr:rowOff>76200</xdr:rowOff>
    </xdr:from>
    <xdr:to>
      <xdr:col>33</xdr:col>
      <xdr:colOff>47625</xdr:colOff>
      <xdr:row>29</xdr:row>
      <xdr:rowOff>66675</xdr:rowOff>
    </xdr:to>
    <xdr:sp macro="" textlink="">
      <xdr:nvSpPr>
        <xdr:cNvPr id="6" name="WordArt 8"/>
        <xdr:cNvSpPr>
          <a:spLocks noChangeArrowheads="1" noChangeShapeType="1" noTextEdit="1"/>
        </xdr:cNvSpPr>
      </xdr:nvSpPr>
      <xdr:spPr bwMode="auto">
        <a:xfrm>
          <a:off x="0" y="5410200"/>
          <a:ext cx="63341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５．統計表の各数字の単位未満は、端数処理を行っているため、総数と内訳の</a:t>
          </a:r>
        </a:p>
      </xdr:txBody>
    </xdr:sp>
    <xdr:clientData/>
  </xdr:twoCellAnchor>
  <xdr:twoCellAnchor>
    <xdr:from>
      <xdr:col>0</xdr:col>
      <xdr:colOff>0</xdr:colOff>
      <xdr:row>32</xdr:row>
      <xdr:rowOff>123825</xdr:rowOff>
    </xdr:from>
    <xdr:to>
      <xdr:col>24</xdr:col>
      <xdr:colOff>133350</xdr:colOff>
      <xdr:row>33</xdr:row>
      <xdr:rowOff>114300</xdr:rowOff>
    </xdr:to>
    <xdr:sp macro="" textlink="">
      <xdr:nvSpPr>
        <xdr:cNvPr id="7" name="WordArt 9"/>
        <xdr:cNvSpPr>
          <a:spLocks noChangeArrowheads="1" noChangeShapeType="1" noTextEdit="1"/>
        </xdr:cNvSpPr>
      </xdr:nvSpPr>
      <xdr:spPr bwMode="auto">
        <a:xfrm>
          <a:off x="0" y="6219825"/>
          <a:ext cx="47053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６．合併前の数値は、旧２町の数値を合算しております。</a:t>
          </a:r>
        </a:p>
      </xdr:txBody>
    </xdr:sp>
    <xdr:clientData/>
  </xdr:twoCellAnchor>
  <xdr:twoCellAnchor>
    <xdr:from>
      <xdr:col>0</xdr:col>
      <xdr:colOff>0</xdr:colOff>
      <xdr:row>9</xdr:row>
      <xdr:rowOff>76200</xdr:rowOff>
    </xdr:from>
    <xdr:to>
      <xdr:col>33</xdr:col>
      <xdr:colOff>47625</xdr:colOff>
      <xdr:row>10</xdr:row>
      <xdr:rowOff>66675</xdr:rowOff>
    </xdr:to>
    <xdr:sp macro="" textlink="">
      <xdr:nvSpPr>
        <xdr:cNvPr id="8" name="WordArt 10"/>
        <xdr:cNvSpPr>
          <a:spLocks noChangeArrowheads="1" noChangeShapeType="1" noTextEdit="1"/>
        </xdr:cNvSpPr>
      </xdr:nvSpPr>
      <xdr:spPr bwMode="auto">
        <a:xfrm>
          <a:off x="0" y="1790700"/>
          <a:ext cx="63341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２．年度は、１年度間（４月から翌年３月）を示し、現在日を示す場合は、表</a:t>
          </a:r>
        </a:p>
      </xdr:txBody>
    </xdr:sp>
    <xdr:clientData/>
  </xdr:twoCellAnchor>
  <xdr:twoCellAnchor>
    <xdr:from>
      <xdr:col>0</xdr:col>
      <xdr:colOff>0</xdr:colOff>
      <xdr:row>13</xdr:row>
      <xdr:rowOff>114300</xdr:rowOff>
    </xdr:from>
    <xdr:to>
      <xdr:col>32</xdr:col>
      <xdr:colOff>57150</xdr:colOff>
      <xdr:row>14</xdr:row>
      <xdr:rowOff>104775</xdr:rowOff>
    </xdr:to>
    <xdr:sp macro="" textlink="">
      <xdr:nvSpPr>
        <xdr:cNvPr id="9" name="WordArt 11"/>
        <xdr:cNvSpPr>
          <a:spLocks noChangeArrowheads="1" noChangeShapeType="1" noTextEdit="1"/>
        </xdr:cNvSpPr>
      </xdr:nvSpPr>
      <xdr:spPr bwMode="auto">
        <a:xfrm>
          <a:off x="0" y="2590800"/>
          <a:ext cx="61531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３．資料は、指定統計調査、官公庁、民間団体などから収集したものです。</a:t>
          </a:r>
        </a:p>
      </xdr:txBody>
    </xdr:sp>
    <xdr:clientData/>
  </xdr:twoCellAnchor>
  <xdr:twoCellAnchor>
    <xdr:from>
      <xdr:col>0</xdr:col>
      <xdr:colOff>0</xdr:colOff>
      <xdr:row>15</xdr:row>
      <xdr:rowOff>142875</xdr:rowOff>
    </xdr:from>
    <xdr:to>
      <xdr:col>18</xdr:col>
      <xdr:colOff>9525</xdr:colOff>
      <xdr:row>16</xdr:row>
      <xdr:rowOff>133350</xdr:rowOff>
    </xdr:to>
    <xdr:sp macro="" textlink="">
      <xdr:nvSpPr>
        <xdr:cNvPr id="10" name="WordArt 12"/>
        <xdr:cNvSpPr>
          <a:spLocks noChangeArrowheads="1" noChangeShapeType="1" noTextEdit="1"/>
        </xdr:cNvSpPr>
      </xdr:nvSpPr>
      <xdr:spPr bwMode="auto">
        <a:xfrm>
          <a:off x="0" y="3000375"/>
          <a:ext cx="34385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４．統計表中の符号は、次のとおりです。</a:t>
          </a:r>
        </a:p>
      </xdr:txBody>
    </xdr:sp>
    <xdr:clientData/>
  </xdr:twoCellAnchor>
  <xdr:twoCellAnchor>
    <xdr:from>
      <xdr:col>0</xdr:col>
      <xdr:colOff>0</xdr:colOff>
      <xdr:row>11</xdr:row>
      <xdr:rowOff>104775</xdr:rowOff>
    </xdr:from>
    <xdr:to>
      <xdr:col>25</xdr:col>
      <xdr:colOff>123825</xdr:colOff>
      <xdr:row>12</xdr:row>
      <xdr:rowOff>95250</xdr:rowOff>
    </xdr:to>
    <xdr:sp macro="" textlink="">
      <xdr:nvSpPr>
        <xdr:cNvPr id="11" name="WordArt 13"/>
        <xdr:cNvSpPr>
          <a:spLocks noChangeArrowheads="1" noChangeShapeType="1" noTextEdit="1"/>
        </xdr:cNvSpPr>
      </xdr:nvSpPr>
      <xdr:spPr bwMode="auto">
        <a:xfrm>
          <a:off x="0" y="2200275"/>
          <a:ext cx="48863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の右上に明記しました。年次は１月から１２月を示します。</a:t>
          </a:r>
        </a:p>
      </xdr:txBody>
    </xdr:sp>
    <xdr:clientData/>
  </xdr:twoCellAnchor>
  <xdr:twoCellAnchor>
    <xdr:from>
      <xdr:col>1</xdr:col>
      <xdr:colOff>180975</xdr:colOff>
      <xdr:row>19</xdr:row>
      <xdr:rowOff>180975</xdr:rowOff>
    </xdr:from>
    <xdr:to>
      <xdr:col>18</xdr:col>
      <xdr:colOff>19050</xdr:colOff>
      <xdr:row>20</xdr:row>
      <xdr:rowOff>171450</xdr:rowOff>
    </xdr:to>
    <xdr:sp macro="" textlink="">
      <xdr:nvSpPr>
        <xdr:cNvPr id="12" name="WordArt 14"/>
        <xdr:cNvSpPr>
          <a:spLocks noChangeArrowheads="1" noChangeShapeType="1" noTextEdit="1"/>
        </xdr:cNvSpPr>
      </xdr:nvSpPr>
      <xdr:spPr bwMode="auto">
        <a:xfrm>
          <a:off x="371475" y="3800475"/>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皆無、または該当なし</a:t>
          </a:r>
        </a:p>
      </xdr:txBody>
    </xdr:sp>
    <xdr:clientData/>
  </xdr:twoCellAnchor>
  <xdr:twoCellAnchor>
    <xdr:from>
      <xdr:col>1</xdr:col>
      <xdr:colOff>180975</xdr:colOff>
      <xdr:row>22</xdr:row>
      <xdr:rowOff>9525</xdr:rowOff>
    </xdr:from>
    <xdr:to>
      <xdr:col>18</xdr:col>
      <xdr:colOff>19050</xdr:colOff>
      <xdr:row>23</xdr:row>
      <xdr:rowOff>0</xdr:rowOff>
    </xdr:to>
    <xdr:sp macro="" textlink="">
      <xdr:nvSpPr>
        <xdr:cNvPr id="13" name="WordArt 15"/>
        <xdr:cNvSpPr>
          <a:spLocks noChangeArrowheads="1" noChangeShapeType="1" noTextEdit="1"/>
        </xdr:cNvSpPr>
      </xdr:nvSpPr>
      <xdr:spPr bwMode="auto">
        <a:xfrm>
          <a:off x="371475" y="4200525"/>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減少、またはマイナス</a:t>
          </a:r>
        </a:p>
      </xdr:txBody>
    </xdr:sp>
    <xdr:clientData/>
  </xdr:twoCellAnchor>
  <xdr:twoCellAnchor>
    <xdr:from>
      <xdr:col>1</xdr:col>
      <xdr:colOff>180975</xdr:colOff>
      <xdr:row>24</xdr:row>
      <xdr:rowOff>38100</xdr:rowOff>
    </xdr:from>
    <xdr:to>
      <xdr:col>10</xdr:col>
      <xdr:colOff>95250</xdr:colOff>
      <xdr:row>25</xdr:row>
      <xdr:rowOff>28575</xdr:rowOff>
    </xdr:to>
    <xdr:sp macro="" textlink="">
      <xdr:nvSpPr>
        <xdr:cNvPr id="14" name="WordArt 16"/>
        <xdr:cNvSpPr>
          <a:spLocks noChangeArrowheads="1" noChangeShapeType="1" noTextEdit="1"/>
        </xdr:cNvSpPr>
      </xdr:nvSpPr>
      <xdr:spPr bwMode="auto">
        <a:xfrm>
          <a:off x="371475" y="4610100"/>
          <a:ext cx="16287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不詳</a:t>
          </a:r>
        </a:p>
      </xdr:txBody>
    </xdr:sp>
    <xdr:clientData/>
  </xdr:twoCellAnchor>
  <xdr:twoCellAnchor>
    <xdr:from>
      <xdr:col>0</xdr:col>
      <xdr:colOff>0</xdr:colOff>
      <xdr:row>30</xdr:row>
      <xdr:rowOff>104775</xdr:rowOff>
    </xdr:from>
    <xdr:to>
      <xdr:col>15</xdr:col>
      <xdr:colOff>38100</xdr:colOff>
      <xdr:row>31</xdr:row>
      <xdr:rowOff>95250</xdr:rowOff>
    </xdr:to>
    <xdr:sp macro="" textlink="">
      <xdr:nvSpPr>
        <xdr:cNvPr id="15" name="WordArt 17"/>
        <xdr:cNvSpPr>
          <a:spLocks noChangeArrowheads="1" noChangeShapeType="1" noTextEdit="1"/>
        </xdr:cNvSpPr>
      </xdr:nvSpPr>
      <xdr:spPr bwMode="auto">
        <a:xfrm>
          <a:off x="0" y="5819775"/>
          <a:ext cx="289560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合計が一致しない場合もあります。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95250</xdr:colOff>
      <xdr:row>0</xdr:row>
      <xdr:rowOff>0</xdr:rowOff>
    </xdr:from>
    <xdr:to>
      <xdr:col>7</xdr:col>
      <xdr:colOff>514350</xdr:colOff>
      <xdr:row>0</xdr:row>
      <xdr:rowOff>0</xdr:rowOff>
    </xdr:to>
    <xdr:graphicFrame macro="">
      <xdr:nvGraphicFramePr>
        <xdr:cNvPr id="3532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0</xdr:row>
      <xdr:rowOff>0</xdr:rowOff>
    </xdr:from>
    <xdr:to>
      <xdr:col>7</xdr:col>
      <xdr:colOff>514350</xdr:colOff>
      <xdr:row>0</xdr:row>
      <xdr:rowOff>0</xdr:rowOff>
    </xdr:to>
    <xdr:graphicFrame macro="">
      <xdr:nvGraphicFramePr>
        <xdr:cNvPr id="35321"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0</xdr:row>
      <xdr:rowOff>0</xdr:rowOff>
    </xdr:from>
    <xdr:to>
      <xdr:col>7</xdr:col>
      <xdr:colOff>514350</xdr:colOff>
      <xdr:row>0</xdr:row>
      <xdr:rowOff>0</xdr:rowOff>
    </xdr:to>
    <xdr:graphicFrame macro="">
      <xdr:nvGraphicFramePr>
        <xdr:cNvPr id="35322"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0</xdr:rowOff>
    </xdr:from>
    <xdr:to>
      <xdr:col>11</xdr:col>
      <xdr:colOff>0</xdr:colOff>
      <xdr:row>0</xdr:row>
      <xdr:rowOff>0</xdr:rowOff>
    </xdr:to>
    <xdr:graphicFrame macro="">
      <xdr:nvGraphicFramePr>
        <xdr:cNvPr id="1513687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0</xdr:row>
      <xdr:rowOff>0</xdr:rowOff>
    </xdr:from>
    <xdr:to>
      <xdr:col>11</xdr:col>
      <xdr:colOff>0</xdr:colOff>
      <xdr:row>0</xdr:row>
      <xdr:rowOff>0</xdr:rowOff>
    </xdr:to>
    <xdr:graphicFrame macro="">
      <xdr:nvGraphicFramePr>
        <xdr:cNvPr id="1513688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0</xdr:row>
      <xdr:rowOff>0</xdr:rowOff>
    </xdr:from>
    <xdr:to>
      <xdr:col>11</xdr:col>
      <xdr:colOff>0</xdr:colOff>
      <xdr:row>0</xdr:row>
      <xdr:rowOff>0</xdr:rowOff>
    </xdr:to>
    <xdr:graphicFrame macro="">
      <xdr:nvGraphicFramePr>
        <xdr:cNvPr id="1513688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0</xdr:row>
      <xdr:rowOff>0</xdr:rowOff>
    </xdr:from>
    <xdr:to>
      <xdr:col>8</xdr:col>
      <xdr:colOff>866775</xdr:colOff>
      <xdr:row>0</xdr:row>
      <xdr:rowOff>0</xdr:rowOff>
    </xdr:to>
    <xdr:graphicFrame macro="">
      <xdr:nvGraphicFramePr>
        <xdr:cNvPr id="1931060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0</xdr:row>
      <xdr:rowOff>0</xdr:rowOff>
    </xdr:from>
    <xdr:to>
      <xdr:col>8</xdr:col>
      <xdr:colOff>847725</xdr:colOff>
      <xdr:row>0</xdr:row>
      <xdr:rowOff>0</xdr:rowOff>
    </xdr:to>
    <xdr:graphicFrame macro="">
      <xdr:nvGraphicFramePr>
        <xdr:cNvPr id="1931060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1931060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0</xdr:row>
      <xdr:rowOff>0</xdr:rowOff>
    </xdr:from>
    <xdr:to>
      <xdr:col>8</xdr:col>
      <xdr:colOff>876300</xdr:colOff>
      <xdr:row>0</xdr:row>
      <xdr:rowOff>0</xdr:rowOff>
    </xdr:to>
    <xdr:graphicFrame macro="">
      <xdr:nvGraphicFramePr>
        <xdr:cNvPr id="19310607"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0</xdr:row>
      <xdr:rowOff>0</xdr:rowOff>
    </xdr:from>
    <xdr:to>
      <xdr:col>8</xdr:col>
      <xdr:colOff>819150</xdr:colOff>
      <xdr:row>0</xdr:row>
      <xdr:rowOff>0</xdr:rowOff>
    </xdr:to>
    <xdr:graphicFrame macro="">
      <xdr:nvGraphicFramePr>
        <xdr:cNvPr id="19310608"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171450</xdr:colOff>
      <xdr:row>0</xdr:row>
      <xdr:rowOff>0</xdr:rowOff>
    </xdr:from>
    <xdr:to>
      <xdr:col>8</xdr:col>
      <xdr:colOff>895350</xdr:colOff>
      <xdr:row>0</xdr:row>
      <xdr:rowOff>0</xdr:rowOff>
    </xdr:to>
    <xdr:graphicFrame macro="">
      <xdr:nvGraphicFramePr>
        <xdr:cNvPr id="19310609"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19310610" name="グラフ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0</xdr:row>
      <xdr:rowOff>0</xdr:rowOff>
    </xdr:from>
    <xdr:to>
      <xdr:col>8</xdr:col>
      <xdr:colOff>847725</xdr:colOff>
      <xdr:row>0</xdr:row>
      <xdr:rowOff>0</xdr:rowOff>
    </xdr:to>
    <xdr:graphicFrame macro="">
      <xdr:nvGraphicFramePr>
        <xdr:cNvPr id="19310611" name="グラフ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19310612" name="グラフ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28575</xdr:colOff>
      <xdr:row>0</xdr:row>
      <xdr:rowOff>0</xdr:rowOff>
    </xdr:from>
    <xdr:to>
      <xdr:col>8</xdr:col>
      <xdr:colOff>876300</xdr:colOff>
      <xdr:row>0</xdr:row>
      <xdr:rowOff>0</xdr:rowOff>
    </xdr:to>
    <xdr:graphicFrame macro="">
      <xdr:nvGraphicFramePr>
        <xdr:cNvPr id="19310613" name="グラフ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76200</xdr:colOff>
      <xdr:row>0</xdr:row>
      <xdr:rowOff>0</xdr:rowOff>
    </xdr:from>
    <xdr:to>
      <xdr:col>8</xdr:col>
      <xdr:colOff>819150</xdr:colOff>
      <xdr:row>0</xdr:row>
      <xdr:rowOff>0</xdr:rowOff>
    </xdr:to>
    <xdr:graphicFrame macro="">
      <xdr:nvGraphicFramePr>
        <xdr:cNvPr id="19310614" name="グラフ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171450</xdr:colOff>
      <xdr:row>0</xdr:row>
      <xdr:rowOff>0</xdr:rowOff>
    </xdr:from>
    <xdr:to>
      <xdr:col>8</xdr:col>
      <xdr:colOff>895350</xdr:colOff>
      <xdr:row>0</xdr:row>
      <xdr:rowOff>0</xdr:rowOff>
    </xdr:to>
    <xdr:graphicFrame macro="">
      <xdr:nvGraphicFramePr>
        <xdr:cNvPr id="19310615" name="グラフ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0</xdr:row>
      <xdr:rowOff>0</xdr:rowOff>
    </xdr:from>
    <xdr:to>
      <xdr:col>8</xdr:col>
      <xdr:colOff>866775</xdr:colOff>
      <xdr:row>0</xdr:row>
      <xdr:rowOff>0</xdr:rowOff>
    </xdr:to>
    <xdr:graphicFrame macro="">
      <xdr:nvGraphicFramePr>
        <xdr:cNvPr id="1330373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0</xdr:row>
      <xdr:rowOff>0</xdr:rowOff>
    </xdr:from>
    <xdr:to>
      <xdr:col>8</xdr:col>
      <xdr:colOff>847725</xdr:colOff>
      <xdr:row>0</xdr:row>
      <xdr:rowOff>0</xdr:rowOff>
    </xdr:to>
    <xdr:graphicFrame macro="">
      <xdr:nvGraphicFramePr>
        <xdr:cNvPr id="1330373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1330373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0</xdr:row>
      <xdr:rowOff>0</xdr:rowOff>
    </xdr:from>
    <xdr:to>
      <xdr:col>8</xdr:col>
      <xdr:colOff>876300</xdr:colOff>
      <xdr:row>0</xdr:row>
      <xdr:rowOff>0</xdr:rowOff>
    </xdr:to>
    <xdr:graphicFrame macro="">
      <xdr:nvGraphicFramePr>
        <xdr:cNvPr id="1330373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0</xdr:row>
      <xdr:rowOff>0</xdr:rowOff>
    </xdr:from>
    <xdr:to>
      <xdr:col>8</xdr:col>
      <xdr:colOff>819150</xdr:colOff>
      <xdr:row>0</xdr:row>
      <xdr:rowOff>0</xdr:rowOff>
    </xdr:to>
    <xdr:graphicFrame macro="">
      <xdr:nvGraphicFramePr>
        <xdr:cNvPr id="13303735"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171450</xdr:colOff>
      <xdr:row>0</xdr:row>
      <xdr:rowOff>0</xdr:rowOff>
    </xdr:from>
    <xdr:to>
      <xdr:col>8</xdr:col>
      <xdr:colOff>895350</xdr:colOff>
      <xdr:row>0</xdr:row>
      <xdr:rowOff>0</xdr:rowOff>
    </xdr:to>
    <xdr:graphicFrame macro="">
      <xdr:nvGraphicFramePr>
        <xdr:cNvPr id="13303736"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13303741"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0</xdr:row>
      <xdr:rowOff>0</xdr:rowOff>
    </xdr:from>
    <xdr:to>
      <xdr:col>8</xdr:col>
      <xdr:colOff>847725</xdr:colOff>
      <xdr:row>0</xdr:row>
      <xdr:rowOff>0</xdr:rowOff>
    </xdr:to>
    <xdr:graphicFrame macro="">
      <xdr:nvGraphicFramePr>
        <xdr:cNvPr id="13303742"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13303743"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28575</xdr:colOff>
      <xdr:row>0</xdr:row>
      <xdr:rowOff>0</xdr:rowOff>
    </xdr:from>
    <xdr:to>
      <xdr:col>8</xdr:col>
      <xdr:colOff>876300</xdr:colOff>
      <xdr:row>0</xdr:row>
      <xdr:rowOff>0</xdr:rowOff>
    </xdr:to>
    <xdr:graphicFrame macro="">
      <xdr:nvGraphicFramePr>
        <xdr:cNvPr id="13303744"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76200</xdr:colOff>
      <xdr:row>0</xdr:row>
      <xdr:rowOff>0</xdr:rowOff>
    </xdr:from>
    <xdr:to>
      <xdr:col>8</xdr:col>
      <xdr:colOff>819150</xdr:colOff>
      <xdr:row>0</xdr:row>
      <xdr:rowOff>0</xdr:rowOff>
    </xdr:to>
    <xdr:graphicFrame macro="">
      <xdr:nvGraphicFramePr>
        <xdr:cNvPr id="13303745"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171450</xdr:colOff>
      <xdr:row>0</xdr:row>
      <xdr:rowOff>0</xdr:rowOff>
    </xdr:from>
    <xdr:to>
      <xdr:col>8</xdr:col>
      <xdr:colOff>895350</xdr:colOff>
      <xdr:row>0</xdr:row>
      <xdr:rowOff>0</xdr:rowOff>
    </xdr:to>
    <xdr:graphicFrame macro="">
      <xdr:nvGraphicFramePr>
        <xdr:cNvPr id="13303746"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514350</xdr:colOff>
      <xdr:row>0</xdr:row>
      <xdr:rowOff>0</xdr:rowOff>
    </xdr:to>
    <xdr:graphicFrame macro="">
      <xdr:nvGraphicFramePr>
        <xdr:cNvPr id="4538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11</xdr:col>
      <xdr:colOff>514350</xdr:colOff>
      <xdr:row>0</xdr:row>
      <xdr:rowOff>0</xdr:rowOff>
    </xdr:to>
    <xdr:graphicFrame macro="">
      <xdr:nvGraphicFramePr>
        <xdr:cNvPr id="4539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95250</xdr:colOff>
      <xdr:row>0</xdr:row>
      <xdr:rowOff>0</xdr:rowOff>
    </xdr:from>
    <xdr:to>
      <xdr:col>11</xdr:col>
      <xdr:colOff>514350</xdr:colOff>
      <xdr:row>0</xdr:row>
      <xdr:rowOff>0</xdr:rowOff>
    </xdr:to>
    <xdr:graphicFrame macro="">
      <xdr:nvGraphicFramePr>
        <xdr:cNvPr id="607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0</xdr:row>
      <xdr:rowOff>0</xdr:rowOff>
    </xdr:from>
    <xdr:to>
      <xdr:col>11</xdr:col>
      <xdr:colOff>514350</xdr:colOff>
      <xdr:row>0</xdr:row>
      <xdr:rowOff>0</xdr:rowOff>
    </xdr:to>
    <xdr:graphicFrame macro="">
      <xdr:nvGraphicFramePr>
        <xdr:cNvPr id="6075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95250</xdr:colOff>
      <xdr:row>0</xdr:row>
      <xdr:rowOff>0</xdr:rowOff>
    </xdr:from>
    <xdr:to>
      <xdr:col>9</xdr:col>
      <xdr:colOff>0</xdr:colOff>
      <xdr:row>0</xdr:row>
      <xdr:rowOff>0</xdr:rowOff>
    </xdr:to>
    <xdr:graphicFrame macro="">
      <xdr:nvGraphicFramePr>
        <xdr:cNvPr id="1364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9</xdr:col>
      <xdr:colOff>0</xdr:colOff>
      <xdr:row>0</xdr:row>
      <xdr:rowOff>0</xdr:rowOff>
    </xdr:to>
    <xdr:graphicFrame macro="">
      <xdr:nvGraphicFramePr>
        <xdr:cNvPr id="1364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0</xdr:row>
      <xdr:rowOff>0</xdr:rowOff>
    </xdr:from>
    <xdr:to>
      <xdr:col>13</xdr:col>
      <xdr:colOff>0</xdr:colOff>
      <xdr:row>0</xdr:row>
      <xdr:rowOff>0</xdr:rowOff>
    </xdr:to>
    <xdr:graphicFrame macro="">
      <xdr:nvGraphicFramePr>
        <xdr:cNvPr id="18312481" name="グラフ 22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1831248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0</xdr:row>
      <xdr:rowOff>0</xdr:rowOff>
    </xdr:from>
    <xdr:to>
      <xdr:col>13</xdr:col>
      <xdr:colOff>0</xdr:colOff>
      <xdr:row>0</xdr:row>
      <xdr:rowOff>0</xdr:rowOff>
    </xdr:to>
    <xdr:graphicFrame macro="">
      <xdr:nvGraphicFramePr>
        <xdr:cNvPr id="1831248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1831248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0</xdr:row>
      <xdr:rowOff>0</xdr:rowOff>
    </xdr:from>
    <xdr:to>
      <xdr:col>13</xdr:col>
      <xdr:colOff>0</xdr:colOff>
      <xdr:row>0</xdr:row>
      <xdr:rowOff>0</xdr:rowOff>
    </xdr:to>
    <xdr:graphicFrame macro="">
      <xdr:nvGraphicFramePr>
        <xdr:cNvPr id="1831248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66675</xdr:colOff>
      <xdr:row>0</xdr:row>
      <xdr:rowOff>0</xdr:rowOff>
    </xdr:from>
    <xdr:to>
      <xdr:col>26</xdr:col>
      <xdr:colOff>0</xdr:colOff>
      <xdr:row>0</xdr:row>
      <xdr:rowOff>0</xdr:rowOff>
    </xdr:to>
    <xdr:graphicFrame macro="">
      <xdr:nvGraphicFramePr>
        <xdr:cNvPr id="1831248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19050</xdr:colOff>
      <xdr:row>0</xdr:row>
      <xdr:rowOff>0</xdr:rowOff>
    </xdr:from>
    <xdr:to>
      <xdr:col>26</xdr:col>
      <xdr:colOff>0</xdr:colOff>
      <xdr:row>0</xdr:row>
      <xdr:rowOff>0</xdr:rowOff>
    </xdr:to>
    <xdr:graphicFrame macro="">
      <xdr:nvGraphicFramePr>
        <xdr:cNvPr id="1831248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66675</xdr:colOff>
      <xdr:row>0</xdr:row>
      <xdr:rowOff>0</xdr:rowOff>
    </xdr:from>
    <xdr:to>
      <xdr:col>26</xdr:col>
      <xdr:colOff>0</xdr:colOff>
      <xdr:row>0</xdr:row>
      <xdr:rowOff>0</xdr:rowOff>
    </xdr:to>
    <xdr:graphicFrame macro="">
      <xdr:nvGraphicFramePr>
        <xdr:cNvPr id="1831248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19050</xdr:colOff>
      <xdr:row>0</xdr:row>
      <xdr:rowOff>0</xdr:rowOff>
    </xdr:from>
    <xdr:to>
      <xdr:col>26</xdr:col>
      <xdr:colOff>0</xdr:colOff>
      <xdr:row>0</xdr:row>
      <xdr:rowOff>0</xdr:rowOff>
    </xdr:to>
    <xdr:graphicFrame macro="">
      <xdr:nvGraphicFramePr>
        <xdr:cNvPr id="1831248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27</xdr:col>
      <xdr:colOff>66675</xdr:colOff>
      <xdr:row>0</xdr:row>
      <xdr:rowOff>0</xdr:rowOff>
    </xdr:from>
    <xdr:to>
      <xdr:col>39</xdr:col>
      <xdr:colOff>0</xdr:colOff>
      <xdr:row>0</xdr:row>
      <xdr:rowOff>0</xdr:rowOff>
    </xdr:to>
    <xdr:graphicFrame macro="">
      <xdr:nvGraphicFramePr>
        <xdr:cNvPr id="1831249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27</xdr:col>
      <xdr:colOff>19050</xdr:colOff>
      <xdr:row>0</xdr:row>
      <xdr:rowOff>0</xdr:rowOff>
    </xdr:from>
    <xdr:to>
      <xdr:col>39</xdr:col>
      <xdr:colOff>0</xdr:colOff>
      <xdr:row>0</xdr:row>
      <xdr:rowOff>0</xdr:rowOff>
    </xdr:to>
    <xdr:graphicFrame macro="">
      <xdr:nvGraphicFramePr>
        <xdr:cNvPr id="1831249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xdr:col>
      <xdr:colOff>66675</xdr:colOff>
      <xdr:row>0</xdr:row>
      <xdr:rowOff>0</xdr:rowOff>
    </xdr:from>
    <xdr:to>
      <xdr:col>39</xdr:col>
      <xdr:colOff>0</xdr:colOff>
      <xdr:row>0</xdr:row>
      <xdr:rowOff>0</xdr:rowOff>
    </xdr:to>
    <xdr:graphicFrame macro="">
      <xdr:nvGraphicFramePr>
        <xdr:cNvPr id="1831249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27</xdr:col>
      <xdr:colOff>19050</xdr:colOff>
      <xdr:row>0</xdr:row>
      <xdr:rowOff>0</xdr:rowOff>
    </xdr:from>
    <xdr:to>
      <xdr:col>39</xdr:col>
      <xdr:colOff>0</xdr:colOff>
      <xdr:row>0</xdr:row>
      <xdr:rowOff>0</xdr:rowOff>
    </xdr:to>
    <xdr:graphicFrame macro="">
      <xdr:nvGraphicFramePr>
        <xdr:cNvPr id="1831249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40</xdr:col>
      <xdr:colOff>66675</xdr:colOff>
      <xdr:row>0</xdr:row>
      <xdr:rowOff>0</xdr:rowOff>
    </xdr:from>
    <xdr:to>
      <xdr:col>52</xdr:col>
      <xdr:colOff>0</xdr:colOff>
      <xdr:row>0</xdr:row>
      <xdr:rowOff>0</xdr:rowOff>
    </xdr:to>
    <xdr:graphicFrame macro="">
      <xdr:nvGraphicFramePr>
        <xdr:cNvPr id="1831249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40</xdr:col>
      <xdr:colOff>19050</xdr:colOff>
      <xdr:row>0</xdr:row>
      <xdr:rowOff>0</xdr:rowOff>
    </xdr:from>
    <xdr:to>
      <xdr:col>52</xdr:col>
      <xdr:colOff>0</xdr:colOff>
      <xdr:row>0</xdr:row>
      <xdr:rowOff>0</xdr:rowOff>
    </xdr:to>
    <xdr:graphicFrame macro="">
      <xdr:nvGraphicFramePr>
        <xdr:cNvPr id="1831249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40</xdr:col>
      <xdr:colOff>66675</xdr:colOff>
      <xdr:row>0</xdr:row>
      <xdr:rowOff>0</xdr:rowOff>
    </xdr:from>
    <xdr:to>
      <xdr:col>52</xdr:col>
      <xdr:colOff>0</xdr:colOff>
      <xdr:row>0</xdr:row>
      <xdr:rowOff>0</xdr:rowOff>
    </xdr:to>
    <xdr:graphicFrame macro="">
      <xdr:nvGraphicFramePr>
        <xdr:cNvPr id="1831249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40</xdr:col>
      <xdr:colOff>19050</xdr:colOff>
      <xdr:row>0</xdr:row>
      <xdr:rowOff>0</xdr:rowOff>
    </xdr:from>
    <xdr:to>
      <xdr:col>52</xdr:col>
      <xdr:colOff>0</xdr:colOff>
      <xdr:row>0</xdr:row>
      <xdr:rowOff>0</xdr:rowOff>
    </xdr:to>
    <xdr:graphicFrame macro="">
      <xdr:nvGraphicFramePr>
        <xdr:cNvPr id="1831249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1831249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19050</xdr:colOff>
      <xdr:row>0</xdr:row>
      <xdr:rowOff>0</xdr:rowOff>
    </xdr:from>
    <xdr:to>
      <xdr:col>13</xdr:col>
      <xdr:colOff>0</xdr:colOff>
      <xdr:row>0</xdr:row>
      <xdr:rowOff>0</xdr:rowOff>
    </xdr:to>
    <xdr:graphicFrame macro="">
      <xdr:nvGraphicFramePr>
        <xdr:cNvPr id="1831249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1831250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19050</xdr:colOff>
      <xdr:row>0</xdr:row>
      <xdr:rowOff>0</xdr:rowOff>
    </xdr:from>
    <xdr:to>
      <xdr:col>13</xdr:col>
      <xdr:colOff>0</xdr:colOff>
      <xdr:row>0</xdr:row>
      <xdr:rowOff>0</xdr:rowOff>
    </xdr:to>
    <xdr:graphicFrame macro="">
      <xdr:nvGraphicFramePr>
        <xdr:cNvPr id="1831250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xdr:col>
      <xdr:colOff>66675</xdr:colOff>
      <xdr:row>0</xdr:row>
      <xdr:rowOff>0</xdr:rowOff>
    </xdr:from>
    <xdr:to>
      <xdr:col>26</xdr:col>
      <xdr:colOff>0</xdr:colOff>
      <xdr:row>0</xdr:row>
      <xdr:rowOff>0</xdr:rowOff>
    </xdr:to>
    <xdr:graphicFrame macro="">
      <xdr:nvGraphicFramePr>
        <xdr:cNvPr id="1831250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14</xdr:col>
      <xdr:colOff>19050</xdr:colOff>
      <xdr:row>0</xdr:row>
      <xdr:rowOff>0</xdr:rowOff>
    </xdr:from>
    <xdr:to>
      <xdr:col>26</xdr:col>
      <xdr:colOff>0</xdr:colOff>
      <xdr:row>0</xdr:row>
      <xdr:rowOff>0</xdr:rowOff>
    </xdr:to>
    <xdr:graphicFrame macro="">
      <xdr:nvGraphicFramePr>
        <xdr:cNvPr id="1831250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14</xdr:col>
      <xdr:colOff>66675</xdr:colOff>
      <xdr:row>0</xdr:row>
      <xdr:rowOff>0</xdr:rowOff>
    </xdr:from>
    <xdr:to>
      <xdr:col>26</xdr:col>
      <xdr:colOff>0</xdr:colOff>
      <xdr:row>0</xdr:row>
      <xdr:rowOff>0</xdr:rowOff>
    </xdr:to>
    <xdr:graphicFrame macro="">
      <xdr:nvGraphicFramePr>
        <xdr:cNvPr id="18312504"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xdr:col>
      <xdr:colOff>19050</xdr:colOff>
      <xdr:row>0</xdr:row>
      <xdr:rowOff>0</xdr:rowOff>
    </xdr:from>
    <xdr:to>
      <xdr:col>26</xdr:col>
      <xdr:colOff>0</xdr:colOff>
      <xdr:row>0</xdr:row>
      <xdr:rowOff>0</xdr:rowOff>
    </xdr:to>
    <xdr:graphicFrame macro="">
      <xdr:nvGraphicFramePr>
        <xdr:cNvPr id="1831250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27</xdr:col>
      <xdr:colOff>66675</xdr:colOff>
      <xdr:row>0</xdr:row>
      <xdr:rowOff>0</xdr:rowOff>
    </xdr:from>
    <xdr:to>
      <xdr:col>39</xdr:col>
      <xdr:colOff>0</xdr:colOff>
      <xdr:row>0</xdr:row>
      <xdr:rowOff>0</xdr:rowOff>
    </xdr:to>
    <xdr:graphicFrame macro="">
      <xdr:nvGraphicFramePr>
        <xdr:cNvPr id="1831250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27</xdr:col>
      <xdr:colOff>19050</xdr:colOff>
      <xdr:row>0</xdr:row>
      <xdr:rowOff>0</xdr:rowOff>
    </xdr:from>
    <xdr:to>
      <xdr:col>39</xdr:col>
      <xdr:colOff>0</xdr:colOff>
      <xdr:row>0</xdr:row>
      <xdr:rowOff>0</xdr:rowOff>
    </xdr:to>
    <xdr:graphicFrame macro="">
      <xdr:nvGraphicFramePr>
        <xdr:cNvPr id="18312507"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27</xdr:col>
      <xdr:colOff>66675</xdr:colOff>
      <xdr:row>0</xdr:row>
      <xdr:rowOff>0</xdr:rowOff>
    </xdr:from>
    <xdr:to>
      <xdr:col>39</xdr:col>
      <xdr:colOff>0</xdr:colOff>
      <xdr:row>0</xdr:row>
      <xdr:rowOff>0</xdr:rowOff>
    </xdr:to>
    <xdr:graphicFrame macro="">
      <xdr:nvGraphicFramePr>
        <xdr:cNvPr id="1831250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27</xdr:col>
      <xdr:colOff>19050</xdr:colOff>
      <xdr:row>0</xdr:row>
      <xdr:rowOff>0</xdr:rowOff>
    </xdr:from>
    <xdr:to>
      <xdr:col>39</xdr:col>
      <xdr:colOff>0</xdr:colOff>
      <xdr:row>0</xdr:row>
      <xdr:rowOff>0</xdr:rowOff>
    </xdr:to>
    <xdr:graphicFrame macro="">
      <xdr:nvGraphicFramePr>
        <xdr:cNvPr id="1831250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40</xdr:col>
      <xdr:colOff>66675</xdr:colOff>
      <xdr:row>0</xdr:row>
      <xdr:rowOff>0</xdr:rowOff>
    </xdr:from>
    <xdr:to>
      <xdr:col>52</xdr:col>
      <xdr:colOff>0</xdr:colOff>
      <xdr:row>0</xdr:row>
      <xdr:rowOff>0</xdr:rowOff>
    </xdr:to>
    <xdr:graphicFrame macro="">
      <xdr:nvGraphicFramePr>
        <xdr:cNvPr id="1831251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40</xdr:col>
      <xdr:colOff>19050</xdr:colOff>
      <xdr:row>0</xdr:row>
      <xdr:rowOff>0</xdr:rowOff>
    </xdr:from>
    <xdr:to>
      <xdr:col>52</xdr:col>
      <xdr:colOff>0</xdr:colOff>
      <xdr:row>0</xdr:row>
      <xdr:rowOff>0</xdr:rowOff>
    </xdr:to>
    <xdr:graphicFrame macro="">
      <xdr:nvGraphicFramePr>
        <xdr:cNvPr id="1831251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40</xdr:col>
      <xdr:colOff>66675</xdr:colOff>
      <xdr:row>0</xdr:row>
      <xdr:rowOff>0</xdr:rowOff>
    </xdr:from>
    <xdr:to>
      <xdr:col>52</xdr:col>
      <xdr:colOff>0</xdr:colOff>
      <xdr:row>0</xdr:row>
      <xdr:rowOff>0</xdr:rowOff>
    </xdr:to>
    <xdr:graphicFrame macro="">
      <xdr:nvGraphicFramePr>
        <xdr:cNvPr id="1831251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40</xdr:col>
      <xdr:colOff>19050</xdr:colOff>
      <xdr:row>0</xdr:row>
      <xdr:rowOff>0</xdr:rowOff>
    </xdr:from>
    <xdr:to>
      <xdr:col>52</xdr:col>
      <xdr:colOff>0</xdr:colOff>
      <xdr:row>0</xdr:row>
      <xdr:rowOff>0</xdr:rowOff>
    </xdr:to>
    <xdr:graphicFrame macro="">
      <xdr:nvGraphicFramePr>
        <xdr:cNvPr id="1831251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1</xdr:row>
      <xdr:rowOff>0</xdr:rowOff>
    </xdr:from>
    <xdr:to>
      <xdr:col>11</xdr:col>
      <xdr:colOff>352425</xdr:colOff>
      <xdr:row>1</xdr:row>
      <xdr:rowOff>0</xdr:rowOff>
    </xdr:to>
    <xdr:graphicFrame macro="">
      <xdr:nvGraphicFramePr>
        <xdr:cNvPr id="1465337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1465337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1465337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14653380"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14653381"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14653382"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14653383"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14653384"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14653385"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14653386"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14653387"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14653388"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14653389"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14653390"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14653391"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14653392"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14653393"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14653394"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14653395"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14653396"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14653397"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14653398"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14653399"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14653400"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0</xdr:rowOff>
    </xdr:from>
    <xdr:to>
      <xdr:col>11</xdr:col>
      <xdr:colOff>352425</xdr:colOff>
      <xdr:row>0</xdr:row>
      <xdr:rowOff>0</xdr:rowOff>
    </xdr:to>
    <xdr:graphicFrame macro="">
      <xdr:nvGraphicFramePr>
        <xdr:cNvPr id="4981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0</xdr:rowOff>
    </xdr:from>
    <xdr:to>
      <xdr:col>11</xdr:col>
      <xdr:colOff>514350</xdr:colOff>
      <xdr:row>0</xdr:row>
      <xdr:rowOff>0</xdr:rowOff>
    </xdr:to>
    <xdr:graphicFrame macro="">
      <xdr:nvGraphicFramePr>
        <xdr:cNvPr id="4981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0</xdr:row>
      <xdr:rowOff>0</xdr:rowOff>
    </xdr:from>
    <xdr:to>
      <xdr:col>11</xdr:col>
      <xdr:colOff>352425</xdr:colOff>
      <xdr:row>0</xdr:row>
      <xdr:rowOff>0</xdr:rowOff>
    </xdr:to>
    <xdr:graphicFrame macro="">
      <xdr:nvGraphicFramePr>
        <xdr:cNvPr id="4981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0</xdr:row>
      <xdr:rowOff>0</xdr:rowOff>
    </xdr:from>
    <xdr:to>
      <xdr:col>11</xdr:col>
      <xdr:colOff>514350</xdr:colOff>
      <xdr:row>0</xdr:row>
      <xdr:rowOff>0</xdr:rowOff>
    </xdr:to>
    <xdr:graphicFrame macro="">
      <xdr:nvGraphicFramePr>
        <xdr:cNvPr id="49820"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0</xdr:rowOff>
    </xdr:from>
    <xdr:to>
      <xdr:col>12</xdr:col>
      <xdr:colOff>0</xdr:colOff>
      <xdr:row>0</xdr:row>
      <xdr:rowOff>0</xdr:rowOff>
    </xdr:to>
    <xdr:graphicFrame macro="">
      <xdr:nvGraphicFramePr>
        <xdr:cNvPr id="11825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0</xdr:row>
      <xdr:rowOff>0</xdr:rowOff>
    </xdr:from>
    <xdr:to>
      <xdr:col>5</xdr:col>
      <xdr:colOff>514350</xdr:colOff>
      <xdr:row>0</xdr:row>
      <xdr:rowOff>0</xdr:rowOff>
    </xdr:to>
    <xdr:graphicFrame macro="">
      <xdr:nvGraphicFramePr>
        <xdr:cNvPr id="4112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0</xdr:rowOff>
    </xdr:from>
    <xdr:to>
      <xdr:col>11</xdr:col>
      <xdr:colOff>514350</xdr:colOff>
      <xdr:row>0</xdr:row>
      <xdr:rowOff>0</xdr:rowOff>
    </xdr:to>
    <xdr:graphicFrame macro="">
      <xdr:nvGraphicFramePr>
        <xdr:cNvPr id="54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0</xdr:rowOff>
    </xdr:from>
    <xdr:to>
      <xdr:col>5</xdr:col>
      <xdr:colOff>514350</xdr:colOff>
      <xdr:row>0</xdr:row>
      <xdr:rowOff>0</xdr:rowOff>
    </xdr:to>
    <xdr:graphicFrame macro="">
      <xdr:nvGraphicFramePr>
        <xdr:cNvPr id="4401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0</xdr:row>
      <xdr:rowOff>0</xdr:rowOff>
    </xdr:from>
    <xdr:to>
      <xdr:col>9</xdr:col>
      <xdr:colOff>514350</xdr:colOff>
      <xdr:row>0</xdr:row>
      <xdr:rowOff>0</xdr:rowOff>
    </xdr:to>
    <xdr:graphicFrame macro="">
      <xdr:nvGraphicFramePr>
        <xdr:cNvPr id="3328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0</xdr:row>
      <xdr:rowOff>0</xdr:rowOff>
    </xdr:from>
    <xdr:to>
      <xdr:col>9</xdr:col>
      <xdr:colOff>514350</xdr:colOff>
      <xdr:row>0</xdr:row>
      <xdr:rowOff>0</xdr:rowOff>
    </xdr:to>
    <xdr:graphicFrame macro="">
      <xdr:nvGraphicFramePr>
        <xdr:cNvPr id="33282"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0</xdr:row>
      <xdr:rowOff>0</xdr:rowOff>
    </xdr:from>
    <xdr:to>
      <xdr:col>9</xdr:col>
      <xdr:colOff>514350</xdr:colOff>
      <xdr:row>0</xdr:row>
      <xdr:rowOff>0</xdr:rowOff>
    </xdr:to>
    <xdr:graphicFrame macro="">
      <xdr:nvGraphicFramePr>
        <xdr:cNvPr id="33283"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08"/>
  <sheetViews>
    <sheetView showGridLines="0" tabSelected="1" zoomScaleNormal="100" zoomScaleSheetLayoutView="75" workbookViewId="0">
      <selection activeCell="B1" sqref="B1:F1"/>
    </sheetView>
  </sheetViews>
  <sheetFormatPr defaultRowHeight="15" customHeight="1"/>
  <cols>
    <col min="1" max="1" width="2.125" style="153" customWidth="1"/>
    <col min="2" max="2" width="44.375" style="153" customWidth="1"/>
    <col min="3" max="5" width="9" style="153"/>
    <col min="6" max="6" width="11.625" style="153" customWidth="1"/>
    <col min="7" max="16384" width="9" style="153"/>
  </cols>
  <sheetData>
    <row r="1" spans="2:6" ht="25.5" customHeight="1">
      <c r="B1" s="905" t="s">
        <v>2530</v>
      </c>
      <c r="C1" s="905"/>
      <c r="D1" s="905"/>
      <c r="E1" s="905"/>
      <c r="F1" s="905"/>
    </row>
    <row r="2" spans="2:6" s="21" customFormat="1" ht="23.25" customHeight="1">
      <c r="B2" s="21" t="s">
        <v>2008</v>
      </c>
    </row>
    <row r="3" spans="2:6" s="21" customFormat="1" ht="23.25" customHeight="1">
      <c r="B3" t="s">
        <v>2443</v>
      </c>
      <c r="C3"/>
      <c r="D3"/>
      <c r="E3"/>
      <c r="F3"/>
    </row>
    <row r="4" spans="2:6" s="21" customFormat="1" ht="23.25" customHeight="1">
      <c r="B4" t="s">
        <v>2444</v>
      </c>
      <c r="C4"/>
      <c r="D4"/>
      <c r="E4"/>
      <c r="F4"/>
    </row>
    <row r="5" spans="2:6" s="21" customFormat="1" ht="23.25" customHeight="1">
      <c r="B5" t="s">
        <v>2445</v>
      </c>
      <c r="C5"/>
      <c r="D5"/>
      <c r="E5"/>
      <c r="F5"/>
    </row>
    <row r="6" spans="2:6" s="21" customFormat="1" ht="23.25" customHeight="1">
      <c r="B6" t="s">
        <v>2446</v>
      </c>
      <c r="C6"/>
      <c r="D6"/>
      <c r="E6"/>
      <c r="F6"/>
    </row>
    <row r="7" spans="2:6" s="21" customFormat="1" ht="23.25" customHeight="1">
      <c r="B7" t="s">
        <v>2447</v>
      </c>
      <c r="C7"/>
      <c r="D7"/>
      <c r="E7"/>
      <c r="F7"/>
    </row>
    <row r="8" spans="2:6" s="21" customFormat="1" ht="23.25" customHeight="1">
      <c r="B8" t="s">
        <v>2449</v>
      </c>
      <c r="C8"/>
      <c r="D8"/>
      <c r="E8"/>
      <c r="F8"/>
    </row>
    <row r="9" spans="2:6" s="21" customFormat="1" ht="23.25" customHeight="1">
      <c r="B9" t="s">
        <v>2448</v>
      </c>
      <c r="C9"/>
      <c r="D9"/>
      <c r="E9"/>
      <c r="F9"/>
    </row>
    <row r="10" spans="2:6" s="21" customFormat="1" ht="23.25" customHeight="1">
      <c r="B10" s="415" t="s">
        <v>827</v>
      </c>
    </row>
    <row r="11" spans="2:6" s="21" customFormat="1" ht="23.25" customHeight="1">
      <c r="B11" t="s">
        <v>2450</v>
      </c>
      <c r="C11"/>
      <c r="D11"/>
      <c r="E11"/>
      <c r="F11"/>
    </row>
    <row r="12" spans="2:6" s="21" customFormat="1" ht="23.25" customHeight="1">
      <c r="B12" t="s">
        <v>2451</v>
      </c>
      <c r="C12"/>
      <c r="D12"/>
      <c r="E12"/>
      <c r="F12"/>
    </row>
    <row r="13" spans="2:6" s="21" customFormat="1" ht="23.25" customHeight="1">
      <c r="B13" t="s">
        <v>2452</v>
      </c>
      <c r="C13"/>
      <c r="D13"/>
      <c r="E13"/>
      <c r="F13"/>
    </row>
    <row r="14" spans="2:6" s="21" customFormat="1" ht="23.25" customHeight="1">
      <c r="B14" t="s">
        <v>2453</v>
      </c>
      <c r="C14"/>
      <c r="D14"/>
      <c r="E14"/>
      <c r="F14"/>
    </row>
    <row r="15" spans="2:6" s="21" customFormat="1" ht="23.25" customHeight="1">
      <c r="B15" t="s">
        <v>2454</v>
      </c>
      <c r="C15"/>
      <c r="D15"/>
      <c r="E15"/>
      <c r="F15"/>
    </row>
    <row r="16" spans="2:6" s="21" customFormat="1" ht="23.25" customHeight="1">
      <c r="B16" t="s">
        <v>2455</v>
      </c>
      <c r="C16"/>
      <c r="D16"/>
      <c r="E16"/>
      <c r="F16"/>
    </row>
    <row r="17" spans="2:6" s="21" customFormat="1" ht="23.25" customHeight="1">
      <c r="B17" t="s">
        <v>2457</v>
      </c>
      <c r="C17"/>
      <c r="D17"/>
      <c r="E17"/>
      <c r="F17"/>
    </row>
    <row r="18" spans="2:6" s="21" customFormat="1" ht="23.25" customHeight="1">
      <c r="B18" t="s">
        <v>2456</v>
      </c>
      <c r="C18"/>
      <c r="D18"/>
      <c r="E18"/>
      <c r="F18"/>
    </row>
    <row r="19" spans="2:6" s="21" customFormat="1" ht="23.25" customHeight="1">
      <c r="B19" t="s">
        <v>2458</v>
      </c>
      <c r="C19"/>
      <c r="D19"/>
      <c r="E19"/>
      <c r="F19"/>
    </row>
    <row r="20" spans="2:6" s="21" customFormat="1" ht="23.25" customHeight="1">
      <c r="B20" t="s">
        <v>2459</v>
      </c>
      <c r="C20"/>
      <c r="D20"/>
      <c r="E20"/>
      <c r="F20"/>
    </row>
    <row r="21" spans="2:6" s="21" customFormat="1" ht="23.25" customHeight="1">
      <c r="B21" t="s">
        <v>2461</v>
      </c>
      <c r="C21"/>
      <c r="D21"/>
      <c r="E21"/>
      <c r="F21"/>
    </row>
    <row r="22" spans="2:6" s="21" customFormat="1" ht="23.25" customHeight="1">
      <c r="B22" t="s">
        <v>2460</v>
      </c>
      <c r="C22"/>
      <c r="D22"/>
      <c r="E22"/>
      <c r="F22"/>
    </row>
    <row r="23" spans="2:6" s="21" customFormat="1" ht="23.25" customHeight="1">
      <c r="B23" t="s">
        <v>2462</v>
      </c>
      <c r="C23"/>
      <c r="D23"/>
      <c r="E23"/>
      <c r="F23"/>
    </row>
    <row r="24" spans="2:6" s="21" customFormat="1" ht="23.25" customHeight="1">
      <c r="B24" s="415" t="s">
        <v>1363</v>
      </c>
    </row>
    <row r="25" spans="2:6" s="21" customFormat="1" ht="23.25" customHeight="1">
      <c r="B25" t="s">
        <v>2463</v>
      </c>
      <c r="C25"/>
      <c r="D25"/>
      <c r="E25"/>
      <c r="F25"/>
    </row>
    <row r="26" spans="2:6" s="21" customFormat="1" ht="23.25" customHeight="1">
      <c r="B26" t="s">
        <v>2464</v>
      </c>
      <c r="C26"/>
      <c r="D26"/>
      <c r="E26"/>
      <c r="F26"/>
    </row>
    <row r="27" spans="2:6" s="21" customFormat="1" ht="23.25" customHeight="1">
      <c r="B27" s="415" t="s">
        <v>757</v>
      </c>
    </row>
    <row r="28" spans="2:6" s="21" customFormat="1" ht="23.25" customHeight="1">
      <c r="B28" t="s">
        <v>2465</v>
      </c>
      <c r="C28"/>
      <c r="D28"/>
      <c r="E28"/>
      <c r="F28"/>
    </row>
    <row r="29" spans="2:6" s="21" customFormat="1" ht="23.25" customHeight="1">
      <c r="B29" t="s">
        <v>2466</v>
      </c>
      <c r="C29"/>
      <c r="D29"/>
      <c r="E29"/>
      <c r="F29"/>
    </row>
    <row r="30" spans="2:6" s="21" customFormat="1" ht="23.25" customHeight="1">
      <c r="B30" t="s">
        <v>2467</v>
      </c>
      <c r="C30"/>
      <c r="D30"/>
      <c r="E30"/>
      <c r="F30"/>
    </row>
    <row r="31" spans="2:6" s="21" customFormat="1" ht="23.25" customHeight="1">
      <c r="B31" t="s">
        <v>2468</v>
      </c>
      <c r="C31"/>
      <c r="D31"/>
      <c r="E31"/>
      <c r="F31"/>
    </row>
    <row r="32" spans="2:6" s="21" customFormat="1" ht="23.25" customHeight="1">
      <c r="B32" t="s">
        <v>2469</v>
      </c>
      <c r="C32"/>
      <c r="D32"/>
      <c r="E32"/>
      <c r="F32"/>
    </row>
    <row r="33" spans="1:6" s="21" customFormat="1" ht="23.25" customHeight="1">
      <c r="B33" t="s">
        <v>2470</v>
      </c>
      <c r="C33"/>
      <c r="D33"/>
      <c r="E33"/>
      <c r="F33"/>
    </row>
    <row r="34" spans="1:6" s="21" customFormat="1" ht="23.25" customHeight="1">
      <c r="B34" t="s">
        <v>2471</v>
      </c>
      <c r="C34"/>
      <c r="D34"/>
      <c r="E34"/>
      <c r="F34"/>
    </row>
    <row r="35" spans="1:6" s="21" customFormat="1" ht="23.25" customHeight="1">
      <c r="B35" t="s">
        <v>2472</v>
      </c>
      <c r="C35"/>
      <c r="D35"/>
      <c r="E35"/>
      <c r="F35"/>
    </row>
    <row r="36" spans="1:6" s="21" customFormat="1" ht="23.25" customHeight="1">
      <c r="B36" t="s">
        <v>2473</v>
      </c>
      <c r="C36"/>
      <c r="D36"/>
      <c r="E36"/>
      <c r="F36"/>
    </row>
    <row r="37" spans="1:6" s="21" customFormat="1" ht="23.25" customHeight="1">
      <c r="B37" s="415" t="s">
        <v>1364</v>
      </c>
    </row>
    <row r="38" spans="1:6" s="21" customFormat="1" ht="23.25" customHeight="1">
      <c r="B38" t="s">
        <v>2474</v>
      </c>
      <c r="C38"/>
      <c r="D38"/>
      <c r="E38"/>
      <c r="F38"/>
    </row>
    <row r="39" spans="1:6" s="21" customFormat="1" ht="23.25" customHeight="1">
      <c r="B39" t="s">
        <v>2475</v>
      </c>
      <c r="C39"/>
      <c r="D39"/>
      <c r="E39"/>
      <c r="F39"/>
    </row>
    <row r="40" spans="1:6" s="21" customFormat="1" ht="23.25" customHeight="1">
      <c r="B40" t="s">
        <v>2476</v>
      </c>
      <c r="C40"/>
      <c r="D40"/>
      <c r="E40"/>
      <c r="F40"/>
    </row>
    <row r="41" spans="1:6" s="21" customFormat="1" ht="23.25" customHeight="1">
      <c r="B41" s="415" t="s">
        <v>1365</v>
      </c>
    </row>
    <row r="42" spans="1:6" s="21" customFormat="1" ht="23.25" customHeight="1">
      <c r="A42" s="415"/>
      <c r="B42" t="s">
        <v>2477</v>
      </c>
      <c r="C42"/>
      <c r="D42"/>
      <c r="E42"/>
      <c r="F42"/>
    </row>
    <row r="43" spans="1:6" s="21" customFormat="1" ht="23.25" customHeight="1">
      <c r="A43" s="415"/>
      <c r="B43" t="s">
        <v>2478</v>
      </c>
      <c r="C43"/>
      <c r="D43"/>
      <c r="E43"/>
      <c r="F43"/>
    </row>
    <row r="44" spans="1:6" s="21" customFormat="1" ht="23.25" customHeight="1">
      <c r="A44" s="415"/>
      <c r="B44" t="s">
        <v>2479</v>
      </c>
      <c r="C44"/>
      <c r="D44"/>
      <c r="E44"/>
      <c r="F44"/>
    </row>
    <row r="45" spans="1:6" s="21" customFormat="1" ht="23.25" customHeight="1">
      <c r="B45" s="415" t="s">
        <v>1366</v>
      </c>
    </row>
    <row r="46" spans="1:6" s="21" customFormat="1" ht="23.25" customHeight="1">
      <c r="B46" t="s">
        <v>2480</v>
      </c>
      <c r="C46"/>
      <c r="D46"/>
      <c r="E46"/>
      <c r="F46"/>
    </row>
    <row r="47" spans="1:6" s="21" customFormat="1" ht="23.25" customHeight="1">
      <c r="B47" t="s">
        <v>2481</v>
      </c>
      <c r="C47"/>
      <c r="D47"/>
      <c r="E47"/>
      <c r="F47"/>
    </row>
    <row r="48" spans="1:6" s="21" customFormat="1" ht="23.25" customHeight="1">
      <c r="B48" t="s">
        <v>2482</v>
      </c>
      <c r="C48"/>
      <c r="D48"/>
      <c r="E48"/>
      <c r="F48"/>
    </row>
    <row r="49" spans="2:6" s="21" customFormat="1" ht="23.25" customHeight="1">
      <c r="B49" s="415" t="s">
        <v>1367</v>
      </c>
    </row>
    <row r="50" spans="2:6" s="21" customFormat="1" ht="23.25" customHeight="1">
      <c r="B50" t="s">
        <v>2483</v>
      </c>
      <c r="C50"/>
      <c r="D50"/>
      <c r="E50"/>
      <c r="F50"/>
    </row>
    <row r="51" spans="2:6" s="21" customFormat="1" ht="23.25" customHeight="1">
      <c r="B51" t="s">
        <v>2485</v>
      </c>
      <c r="C51"/>
      <c r="D51"/>
      <c r="E51"/>
      <c r="F51"/>
    </row>
    <row r="52" spans="2:6" s="21" customFormat="1" ht="23.25" customHeight="1">
      <c r="B52" t="s">
        <v>2484</v>
      </c>
      <c r="C52"/>
      <c r="D52"/>
      <c r="E52"/>
      <c r="F52"/>
    </row>
    <row r="53" spans="2:6" s="21" customFormat="1" ht="23.25" customHeight="1">
      <c r="B53" t="s">
        <v>2486</v>
      </c>
      <c r="C53"/>
      <c r="D53"/>
      <c r="E53"/>
      <c r="F53"/>
    </row>
    <row r="54" spans="2:6" s="21" customFormat="1" ht="23.25" customHeight="1">
      <c r="B54" t="s">
        <v>2487</v>
      </c>
      <c r="C54"/>
      <c r="D54"/>
      <c r="E54"/>
      <c r="F54"/>
    </row>
    <row r="55" spans="2:6" s="21" customFormat="1" ht="23.25" customHeight="1">
      <c r="B55" t="s">
        <v>2488</v>
      </c>
      <c r="C55"/>
      <c r="D55"/>
      <c r="E55"/>
      <c r="F55"/>
    </row>
    <row r="56" spans="2:6" s="21" customFormat="1" ht="23.25" customHeight="1">
      <c r="B56" s="415" t="s">
        <v>1368</v>
      </c>
    </row>
    <row r="57" spans="2:6" s="21" customFormat="1" ht="23.25" customHeight="1">
      <c r="B57" t="s">
        <v>2489</v>
      </c>
      <c r="C57"/>
      <c r="D57"/>
      <c r="E57"/>
      <c r="F57"/>
    </row>
    <row r="58" spans="2:6" s="21" customFormat="1" ht="23.25" customHeight="1">
      <c r="B58" t="s">
        <v>2490</v>
      </c>
      <c r="C58"/>
      <c r="D58"/>
      <c r="E58"/>
      <c r="F58"/>
    </row>
    <row r="59" spans="2:6" s="21" customFormat="1" ht="23.25" customHeight="1">
      <c r="B59" t="s">
        <v>2491</v>
      </c>
      <c r="C59"/>
      <c r="D59"/>
      <c r="E59"/>
      <c r="F59"/>
    </row>
    <row r="60" spans="2:6" s="21" customFormat="1" ht="23.25" customHeight="1">
      <c r="B60" s="415" t="s">
        <v>1369</v>
      </c>
    </row>
    <row r="61" spans="2:6" s="21" customFormat="1" ht="23.25" customHeight="1">
      <c r="B61" t="s">
        <v>2492</v>
      </c>
      <c r="C61"/>
      <c r="D61"/>
      <c r="E61"/>
      <c r="F61"/>
    </row>
    <row r="62" spans="2:6" s="21" customFormat="1" ht="23.25" customHeight="1">
      <c r="B62" t="s">
        <v>2494</v>
      </c>
      <c r="C62"/>
      <c r="D62"/>
      <c r="E62"/>
      <c r="F62"/>
    </row>
    <row r="63" spans="2:6" s="21" customFormat="1" ht="23.25" customHeight="1">
      <c r="B63" t="s">
        <v>2493</v>
      </c>
      <c r="C63"/>
      <c r="D63"/>
      <c r="E63"/>
      <c r="F63"/>
    </row>
    <row r="64" spans="2:6" s="21" customFormat="1" ht="23.25" customHeight="1">
      <c r="B64" t="s">
        <v>2495</v>
      </c>
      <c r="C64"/>
      <c r="D64"/>
      <c r="E64"/>
      <c r="F64"/>
    </row>
    <row r="65" spans="2:6" s="21" customFormat="1" ht="23.25" customHeight="1">
      <c r="B65" t="s">
        <v>2496</v>
      </c>
      <c r="C65"/>
      <c r="D65"/>
      <c r="E65"/>
      <c r="F65"/>
    </row>
    <row r="66" spans="2:6" s="21" customFormat="1" ht="23.25" customHeight="1">
      <c r="B66" t="s">
        <v>2498</v>
      </c>
      <c r="C66"/>
      <c r="D66"/>
      <c r="E66"/>
      <c r="F66"/>
    </row>
    <row r="67" spans="2:6" s="21" customFormat="1" ht="23.25" customHeight="1">
      <c r="B67" t="s">
        <v>2497</v>
      </c>
      <c r="C67"/>
      <c r="D67"/>
      <c r="E67"/>
      <c r="F67"/>
    </row>
    <row r="68" spans="2:6" s="21" customFormat="1" ht="23.25" customHeight="1">
      <c r="B68" s="415" t="s">
        <v>1370</v>
      </c>
    </row>
    <row r="69" spans="2:6" s="21" customFormat="1" ht="23.25" customHeight="1">
      <c r="B69" t="s">
        <v>2500</v>
      </c>
      <c r="C69"/>
      <c r="D69"/>
      <c r="E69"/>
      <c r="F69"/>
    </row>
    <row r="70" spans="2:6" s="21" customFormat="1" ht="23.25" customHeight="1">
      <c r="B70" t="s">
        <v>2499</v>
      </c>
      <c r="C70"/>
      <c r="D70"/>
      <c r="E70"/>
      <c r="F70"/>
    </row>
    <row r="71" spans="2:6" s="21" customFormat="1" ht="23.25" customHeight="1">
      <c r="B71" t="s">
        <v>2501</v>
      </c>
      <c r="C71"/>
      <c r="D71"/>
      <c r="E71"/>
      <c r="F71"/>
    </row>
    <row r="72" spans="2:6" s="21" customFormat="1" ht="23.25" customHeight="1">
      <c r="B72" t="s">
        <v>2502</v>
      </c>
      <c r="C72"/>
      <c r="D72"/>
      <c r="E72"/>
      <c r="F72"/>
    </row>
    <row r="73" spans="2:6" s="21" customFormat="1" ht="23.25" customHeight="1">
      <c r="B73" t="s">
        <v>2503</v>
      </c>
      <c r="C73"/>
      <c r="D73"/>
      <c r="E73"/>
      <c r="F73"/>
    </row>
    <row r="74" spans="2:6" s="21" customFormat="1" ht="23.25" customHeight="1">
      <c r="B74" t="s">
        <v>2504</v>
      </c>
      <c r="C74"/>
      <c r="D74"/>
      <c r="E74"/>
      <c r="F74"/>
    </row>
    <row r="75" spans="2:6" s="21" customFormat="1" ht="23.25" customHeight="1">
      <c r="B75" t="s">
        <v>2506</v>
      </c>
      <c r="C75"/>
      <c r="D75"/>
      <c r="E75"/>
      <c r="F75"/>
    </row>
    <row r="76" spans="2:6" s="21" customFormat="1" ht="23.25" customHeight="1">
      <c r="B76" t="s">
        <v>2505</v>
      </c>
      <c r="C76"/>
      <c r="D76"/>
      <c r="E76"/>
      <c r="F76"/>
    </row>
    <row r="77" spans="2:6" s="21" customFormat="1" ht="23.25" customHeight="1">
      <c r="B77" s="415" t="s">
        <v>1371</v>
      </c>
    </row>
    <row r="78" spans="2:6" s="21" customFormat="1" ht="23.25" customHeight="1">
      <c r="B78" t="s">
        <v>2507</v>
      </c>
      <c r="C78"/>
      <c r="D78"/>
      <c r="E78"/>
      <c r="F78"/>
    </row>
    <row r="79" spans="2:6" s="21" customFormat="1" ht="23.25" customHeight="1">
      <c r="B79" t="s">
        <v>2508</v>
      </c>
      <c r="C79"/>
      <c r="D79"/>
      <c r="E79"/>
      <c r="F79"/>
    </row>
    <row r="80" spans="2:6" s="21" customFormat="1" ht="23.25" customHeight="1">
      <c r="B80" t="s">
        <v>2509</v>
      </c>
      <c r="C80"/>
      <c r="D80"/>
      <c r="E80"/>
      <c r="F80"/>
    </row>
    <row r="81" spans="2:6" s="21" customFormat="1" ht="23.25" customHeight="1">
      <c r="B81" t="s">
        <v>2510</v>
      </c>
      <c r="C81"/>
      <c r="D81"/>
      <c r="E81"/>
      <c r="F81"/>
    </row>
    <row r="82" spans="2:6" s="21" customFormat="1" ht="23.25" customHeight="1">
      <c r="B82" t="s">
        <v>2512</v>
      </c>
      <c r="C82"/>
      <c r="D82"/>
      <c r="E82"/>
      <c r="F82"/>
    </row>
    <row r="83" spans="2:6" s="21" customFormat="1" ht="23.25" customHeight="1">
      <c r="B83" t="s">
        <v>2511</v>
      </c>
      <c r="C83"/>
      <c r="D83"/>
      <c r="E83"/>
      <c r="F83"/>
    </row>
    <row r="84" spans="2:6" s="21" customFormat="1" ht="23.25" customHeight="1">
      <c r="B84" t="s">
        <v>2513</v>
      </c>
      <c r="C84"/>
      <c r="D84"/>
      <c r="E84"/>
      <c r="F84"/>
    </row>
    <row r="85" spans="2:6" s="21" customFormat="1" ht="23.25" customHeight="1">
      <c r="B85" t="s">
        <v>2514</v>
      </c>
      <c r="C85"/>
      <c r="D85"/>
      <c r="E85"/>
      <c r="F85"/>
    </row>
    <row r="86" spans="2:6" s="21" customFormat="1" ht="23.25" customHeight="1">
      <c r="B86" t="s">
        <v>2515</v>
      </c>
      <c r="C86"/>
      <c r="D86"/>
      <c r="E86"/>
      <c r="F86"/>
    </row>
    <row r="87" spans="2:6" s="21" customFormat="1" ht="23.25" customHeight="1">
      <c r="B87" t="s">
        <v>2516</v>
      </c>
      <c r="C87"/>
      <c r="D87"/>
      <c r="E87"/>
      <c r="F87"/>
    </row>
    <row r="88" spans="2:6" s="21" customFormat="1" ht="23.25" customHeight="1">
      <c r="B88" s="415" t="s">
        <v>1372</v>
      </c>
    </row>
    <row r="89" spans="2:6" s="21" customFormat="1" ht="23.25" customHeight="1">
      <c r="B89" t="s">
        <v>2518</v>
      </c>
      <c r="C89"/>
      <c r="D89"/>
      <c r="E89"/>
      <c r="F89"/>
    </row>
    <row r="90" spans="2:6" s="21" customFormat="1" ht="23.25" customHeight="1">
      <c r="B90" t="s">
        <v>2517</v>
      </c>
      <c r="C90"/>
      <c r="D90"/>
      <c r="E90"/>
      <c r="F90"/>
    </row>
    <row r="91" spans="2:6" s="21" customFormat="1" ht="23.25" customHeight="1">
      <c r="B91" s="415" t="s">
        <v>1373</v>
      </c>
    </row>
    <row r="92" spans="2:6" s="21" customFormat="1" ht="23.25" customHeight="1">
      <c r="B92" t="s">
        <v>2519</v>
      </c>
      <c r="C92"/>
      <c r="D92"/>
      <c r="E92"/>
      <c r="F92"/>
    </row>
    <row r="93" spans="2:6" s="21" customFormat="1" ht="23.25" customHeight="1">
      <c r="B93" t="s">
        <v>2520</v>
      </c>
      <c r="C93"/>
      <c r="D93"/>
      <c r="E93"/>
      <c r="F93"/>
    </row>
    <row r="94" spans="2:6" s="21" customFormat="1" ht="23.25" customHeight="1">
      <c r="B94" t="s">
        <v>2521</v>
      </c>
      <c r="C94"/>
      <c r="D94"/>
      <c r="E94"/>
      <c r="F94"/>
    </row>
    <row r="95" spans="2:6" s="21" customFormat="1" ht="23.25" customHeight="1">
      <c r="B95" t="s">
        <v>2522</v>
      </c>
      <c r="C95"/>
      <c r="D95"/>
      <c r="E95"/>
      <c r="F95"/>
    </row>
    <row r="96" spans="2:6" s="21" customFormat="1" ht="23.25" customHeight="1">
      <c r="B96" t="s">
        <v>2523</v>
      </c>
      <c r="C96"/>
      <c r="D96"/>
      <c r="E96"/>
      <c r="F96"/>
    </row>
    <row r="97" spans="2:6" s="21" customFormat="1" ht="23.25" customHeight="1">
      <c r="B97" s="415" t="s">
        <v>1619</v>
      </c>
    </row>
    <row r="98" spans="2:6" s="21" customFormat="1" ht="23.25" customHeight="1">
      <c r="B98" t="s">
        <v>2524</v>
      </c>
      <c r="C98"/>
      <c r="D98"/>
      <c r="E98"/>
      <c r="F98"/>
    </row>
    <row r="99" spans="2:6" s="21" customFormat="1" ht="23.25" customHeight="1">
      <c r="B99" t="s">
        <v>2525</v>
      </c>
      <c r="C99"/>
      <c r="D99"/>
      <c r="E99"/>
      <c r="F99"/>
    </row>
    <row r="100" spans="2:6" s="21" customFormat="1" ht="23.25" customHeight="1">
      <c r="B100" s="415" t="s">
        <v>1620</v>
      </c>
    </row>
    <row r="101" spans="2:6" s="21" customFormat="1" ht="23.25" customHeight="1">
      <c r="B101" t="s">
        <v>2526</v>
      </c>
      <c r="C101"/>
      <c r="D101"/>
      <c r="E101"/>
      <c r="F101"/>
    </row>
    <row r="102" spans="2:6" s="21" customFormat="1" ht="23.25" customHeight="1">
      <c r="B102" s="415" t="s">
        <v>1621</v>
      </c>
    </row>
    <row r="103" spans="2:6" s="21" customFormat="1" ht="23.25" customHeight="1">
      <c r="B103" t="s">
        <v>2527</v>
      </c>
      <c r="C103"/>
      <c r="D103"/>
      <c r="E103"/>
      <c r="F103"/>
    </row>
    <row r="104" spans="2:6" s="21" customFormat="1" ht="23.25" customHeight="1">
      <c r="B104" t="s">
        <v>2528</v>
      </c>
      <c r="C104"/>
      <c r="D104"/>
      <c r="E104"/>
      <c r="F104"/>
    </row>
    <row r="105" spans="2:6" s="21" customFormat="1" ht="23.25" customHeight="1">
      <c r="B105" t="s">
        <v>2529</v>
      </c>
      <c r="C105"/>
      <c r="D105"/>
      <c r="E105"/>
      <c r="F105"/>
    </row>
    <row r="106" spans="2:6" s="21" customFormat="1" ht="23.25" customHeight="1"/>
    <row r="107" spans="2:6" s="21" customFormat="1" ht="23.25" customHeight="1"/>
    <row r="108" spans="2:6" s="21" customFormat="1" ht="23.25" customHeight="1"/>
  </sheetData>
  <mergeCells count="1">
    <mergeCell ref="B1:F1"/>
  </mergeCells>
  <phoneticPr fontId="2"/>
  <pageMargins left="0.78740157480314965" right="0.78740157480314965" top="1.1200000000000001" bottom="1.0900000000000001" header="0.51181102362204722" footer="0.51181102362204722"/>
  <pageSetup paperSize="9" orientation="portrait" r:id="rId1"/>
  <headerFooter alignWithMargins="0"/>
  <rowBreaks count="1" manualBreakCount="1">
    <brk id="32"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I46"/>
  <sheetViews>
    <sheetView zoomScaleNormal="100" workbookViewId="0">
      <selection activeCell="B2" sqref="B2:J2"/>
    </sheetView>
  </sheetViews>
  <sheetFormatPr defaultRowHeight="13.5"/>
  <cols>
    <col min="1" max="1" width="1.25" style="21" customWidth="1"/>
    <col min="2" max="2" width="20.75" style="21" customWidth="1"/>
    <col min="3" max="5" width="7" style="21" customWidth="1"/>
    <col min="6" max="6" width="1.375" style="21" customWidth="1"/>
    <col min="7" max="7" width="20.75" style="21" customWidth="1"/>
    <col min="8" max="10" width="7" style="21" customWidth="1"/>
    <col min="11" max="11" width="6.75" style="21" bestFit="1" customWidth="1"/>
    <col min="12" max="12" width="7.125" style="21" bestFit="1" customWidth="1"/>
    <col min="13" max="13" width="4.5" style="21" customWidth="1"/>
    <col min="14" max="14" width="3.375" style="21" customWidth="1"/>
    <col min="15" max="15" width="4.125" style="21" customWidth="1"/>
    <col min="16" max="17" width="3.75" style="21" customWidth="1"/>
    <col min="18" max="18" width="4.75" style="21" customWidth="1"/>
    <col min="19" max="19" width="4.25" style="21" customWidth="1"/>
    <col min="20" max="20" width="2.5" style="21" bestFit="1" customWidth="1"/>
    <col min="21" max="22" width="3.875" style="21" customWidth="1"/>
    <col min="23" max="23" width="9" style="21"/>
    <col min="24" max="24" width="4.75" style="21" customWidth="1"/>
    <col min="25" max="25" width="3" style="21" customWidth="1"/>
    <col min="26" max="16384" width="9" style="21"/>
  </cols>
  <sheetData>
    <row r="1" spans="1:35" s="435" customFormat="1" ht="26.25" customHeight="1">
      <c r="A1" s="433" t="s">
        <v>2331</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18.75" customHeight="1">
      <c r="B2" s="1116" t="s">
        <v>42</v>
      </c>
      <c r="C2" s="1116"/>
      <c r="D2" s="1116"/>
      <c r="E2" s="1116"/>
      <c r="F2" s="1116"/>
      <c r="G2" s="1116"/>
      <c r="H2" s="1116"/>
      <c r="I2" s="1116"/>
      <c r="J2" s="1116"/>
    </row>
    <row r="3" spans="1:35">
      <c r="B3" s="21" t="s">
        <v>1990</v>
      </c>
      <c r="G3" s="21" t="s">
        <v>1991</v>
      </c>
    </row>
    <row r="4" spans="1:35" s="3" customFormat="1" ht="16.5" customHeight="1">
      <c r="B4" s="5" t="s">
        <v>2054</v>
      </c>
      <c r="C4" s="5" t="s">
        <v>1906</v>
      </c>
      <c r="D4" s="5" t="s">
        <v>1663</v>
      </c>
      <c r="E4" s="5" t="s">
        <v>727</v>
      </c>
      <c r="G4" s="5" t="s">
        <v>2054</v>
      </c>
      <c r="H4" s="5" t="s">
        <v>1906</v>
      </c>
      <c r="I4" s="5" t="s">
        <v>1663</v>
      </c>
      <c r="J4" s="5" t="s">
        <v>727</v>
      </c>
      <c r="K4" s="8"/>
    </row>
    <row r="5" spans="1:35" ht="16.5" customHeight="1">
      <c r="B5" s="1121" t="s">
        <v>1124</v>
      </c>
      <c r="C5" s="1122">
        <v>27310</v>
      </c>
      <c r="D5" s="1113">
        <v>24790</v>
      </c>
      <c r="E5" s="1113">
        <v>2520</v>
      </c>
      <c r="G5" s="1121" t="s">
        <v>1374</v>
      </c>
      <c r="H5" s="1113">
        <v>26028</v>
      </c>
      <c r="I5" s="1113">
        <v>25236</v>
      </c>
      <c r="J5" s="1113">
        <v>792</v>
      </c>
      <c r="K5" s="60"/>
    </row>
    <row r="6" spans="1:35" ht="16.5" customHeight="1">
      <c r="B6" s="1121"/>
      <c r="C6" s="1123"/>
      <c r="D6" s="1117"/>
      <c r="E6" s="1120"/>
      <c r="G6" s="1121"/>
      <c r="H6" s="1117"/>
      <c r="I6" s="1117"/>
      <c r="J6" s="1117"/>
      <c r="K6" s="60"/>
    </row>
    <row r="7" spans="1:35" ht="16.5" customHeight="1">
      <c r="B7" s="84" t="s">
        <v>600</v>
      </c>
      <c r="C7" s="83">
        <v>10922</v>
      </c>
      <c r="D7" s="83">
        <v>10562</v>
      </c>
      <c r="E7" s="83">
        <v>360</v>
      </c>
      <c r="G7" s="84" t="s">
        <v>301</v>
      </c>
      <c r="H7" s="83">
        <v>10922</v>
      </c>
      <c r="I7" s="83">
        <v>10562</v>
      </c>
      <c r="J7" s="463">
        <v>360</v>
      </c>
      <c r="K7" s="60"/>
    </row>
    <row r="8" spans="1:35" ht="16.5" customHeight="1">
      <c r="B8" s="85" t="s">
        <v>2235</v>
      </c>
      <c r="C8" s="86">
        <v>2239</v>
      </c>
      <c r="D8" s="86">
        <v>2239</v>
      </c>
      <c r="E8" s="86" t="s">
        <v>329</v>
      </c>
      <c r="G8" s="85" t="s">
        <v>2235</v>
      </c>
      <c r="H8" s="86">
        <v>2239</v>
      </c>
      <c r="I8" s="86">
        <v>2239</v>
      </c>
      <c r="J8" s="86" t="s">
        <v>1731</v>
      </c>
      <c r="K8" s="60"/>
    </row>
    <row r="9" spans="1:35" ht="16.5" customHeight="1">
      <c r="B9" s="87" t="s">
        <v>2236</v>
      </c>
      <c r="C9" s="88">
        <v>8683</v>
      </c>
      <c r="D9" s="88">
        <v>8323</v>
      </c>
      <c r="E9" s="88">
        <v>360</v>
      </c>
      <c r="G9" s="87" t="s">
        <v>2236</v>
      </c>
      <c r="H9" s="90">
        <v>8683</v>
      </c>
      <c r="I9" s="90">
        <v>8323</v>
      </c>
      <c r="J9" s="464">
        <v>360</v>
      </c>
      <c r="K9" s="60"/>
    </row>
    <row r="10" spans="1:35" ht="16.5" customHeight="1">
      <c r="B10" s="1118" t="s">
        <v>1825</v>
      </c>
      <c r="C10" s="1122">
        <v>16182</v>
      </c>
      <c r="D10" s="1113">
        <v>14035</v>
      </c>
      <c r="E10" s="1113">
        <v>2147</v>
      </c>
      <c r="G10" s="1118" t="s">
        <v>302</v>
      </c>
      <c r="H10" s="1113">
        <v>14182</v>
      </c>
      <c r="I10" s="1113">
        <v>13860</v>
      </c>
      <c r="J10" s="1113">
        <v>322</v>
      </c>
      <c r="K10" s="60"/>
    </row>
    <row r="11" spans="1:35" ht="16.5" customHeight="1">
      <c r="B11" s="1119"/>
      <c r="C11" s="1123"/>
      <c r="D11" s="1114"/>
      <c r="E11" s="1114"/>
      <c r="G11" s="1119"/>
      <c r="H11" s="1115"/>
      <c r="I11" s="1115"/>
      <c r="J11" s="1115"/>
      <c r="K11" s="60"/>
    </row>
    <row r="12" spans="1:35" ht="16.5" customHeight="1">
      <c r="B12" s="85" t="s">
        <v>2237</v>
      </c>
      <c r="C12" s="86">
        <v>12327</v>
      </c>
      <c r="D12" s="86">
        <v>11000</v>
      </c>
      <c r="E12" s="86">
        <v>1327</v>
      </c>
      <c r="G12" s="85" t="s">
        <v>2237</v>
      </c>
      <c r="H12" s="86">
        <v>13042</v>
      </c>
      <c r="I12" s="86">
        <v>12735</v>
      </c>
      <c r="J12" s="86">
        <v>307</v>
      </c>
      <c r="K12" s="60"/>
    </row>
    <row r="13" spans="1:35" ht="16.5" customHeight="1">
      <c r="B13" s="89" t="s">
        <v>2238</v>
      </c>
      <c r="C13" s="90">
        <v>1768</v>
      </c>
      <c r="D13" s="90">
        <v>1421</v>
      </c>
      <c r="E13" s="90">
        <v>347</v>
      </c>
      <c r="G13" s="89" t="s">
        <v>2238</v>
      </c>
      <c r="H13" s="103">
        <v>1522</v>
      </c>
      <c r="I13" s="104">
        <v>1482</v>
      </c>
      <c r="J13" s="105">
        <v>40</v>
      </c>
      <c r="K13" s="60"/>
    </row>
    <row r="14" spans="1:35" ht="16.5" customHeight="1">
      <c r="B14" s="91" t="s">
        <v>2239</v>
      </c>
      <c r="C14" s="90">
        <v>487</v>
      </c>
      <c r="D14" s="90">
        <v>356</v>
      </c>
      <c r="E14" s="90">
        <v>131</v>
      </c>
      <c r="G14" s="49" t="s">
        <v>2239</v>
      </c>
      <c r="H14" s="103">
        <v>392</v>
      </c>
      <c r="I14" s="90">
        <v>366</v>
      </c>
      <c r="J14" s="105">
        <v>26</v>
      </c>
      <c r="K14" s="60"/>
    </row>
    <row r="15" spans="1:35" ht="16.5" customHeight="1">
      <c r="B15" s="91" t="s">
        <v>2240</v>
      </c>
      <c r="C15" s="90">
        <v>70</v>
      </c>
      <c r="D15" s="90">
        <v>59</v>
      </c>
      <c r="E15" s="90">
        <v>11</v>
      </c>
      <c r="G15" s="49" t="s">
        <v>2240</v>
      </c>
      <c r="H15" s="103">
        <v>89</v>
      </c>
      <c r="I15" s="90">
        <v>88</v>
      </c>
      <c r="J15" s="90">
        <v>1</v>
      </c>
      <c r="K15" s="60"/>
    </row>
    <row r="16" spans="1:35" ht="16.5" customHeight="1">
      <c r="B16" s="91" t="s">
        <v>921</v>
      </c>
      <c r="C16" s="90">
        <v>1217</v>
      </c>
      <c r="D16" s="90">
        <v>1066</v>
      </c>
      <c r="E16" s="90">
        <v>151</v>
      </c>
      <c r="G16" s="49" t="s">
        <v>921</v>
      </c>
      <c r="H16" s="103">
        <v>2254</v>
      </c>
      <c r="I16" s="90">
        <v>2196</v>
      </c>
      <c r="J16" s="105">
        <v>58</v>
      </c>
      <c r="K16" s="60"/>
    </row>
    <row r="17" spans="2:11" ht="16.5" customHeight="1">
      <c r="B17" s="91" t="s">
        <v>922</v>
      </c>
      <c r="C17" s="90">
        <v>1980</v>
      </c>
      <c r="D17" s="90">
        <v>1625</v>
      </c>
      <c r="E17" s="90">
        <v>355</v>
      </c>
      <c r="G17" s="49" t="s">
        <v>922</v>
      </c>
      <c r="H17" s="103">
        <v>1405</v>
      </c>
      <c r="I17" s="90">
        <v>1374</v>
      </c>
      <c r="J17" s="105">
        <v>31</v>
      </c>
      <c r="K17" s="60"/>
    </row>
    <row r="18" spans="2:11" ht="16.5" customHeight="1">
      <c r="B18" s="91" t="s">
        <v>951</v>
      </c>
      <c r="C18" s="90">
        <v>2536</v>
      </c>
      <c r="D18" s="90">
        <v>2309</v>
      </c>
      <c r="E18" s="90">
        <v>227</v>
      </c>
      <c r="G18" s="49" t="s">
        <v>951</v>
      </c>
      <c r="H18" s="103">
        <v>2961</v>
      </c>
      <c r="I18" s="90">
        <v>2917</v>
      </c>
      <c r="J18" s="105">
        <v>44</v>
      </c>
      <c r="K18" s="60"/>
    </row>
    <row r="19" spans="2:11" ht="16.5" customHeight="1">
      <c r="B19" s="91" t="s">
        <v>952</v>
      </c>
      <c r="C19" s="90">
        <v>1368</v>
      </c>
      <c r="D19" s="90">
        <v>1295</v>
      </c>
      <c r="E19" s="90">
        <v>73</v>
      </c>
      <c r="G19" s="49" t="s">
        <v>952</v>
      </c>
      <c r="H19" s="103">
        <v>1125</v>
      </c>
      <c r="I19" s="90">
        <v>1093</v>
      </c>
      <c r="J19" s="105">
        <v>32</v>
      </c>
      <c r="K19" s="60"/>
    </row>
    <row r="20" spans="2:11" ht="16.5" customHeight="1">
      <c r="B20" s="91" t="s">
        <v>1256</v>
      </c>
      <c r="C20" s="90">
        <v>405</v>
      </c>
      <c r="D20" s="90">
        <v>397</v>
      </c>
      <c r="E20" s="90">
        <v>8</v>
      </c>
      <c r="G20" s="49" t="s">
        <v>1256</v>
      </c>
      <c r="H20" s="103">
        <v>430</v>
      </c>
      <c r="I20" s="90">
        <v>420</v>
      </c>
      <c r="J20" s="105">
        <v>10</v>
      </c>
      <c r="K20" s="60"/>
    </row>
    <row r="21" spans="2:11" ht="16.5" customHeight="1">
      <c r="B21" s="91" t="s">
        <v>1255</v>
      </c>
      <c r="C21" s="90">
        <v>700</v>
      </c>
      <c r="D21" s="90">
        <v>690</v>
      </c>
      <c r="E21" s="90">
        <v>10</v>
      </c>
      <c r="G21" s="49" t="s">
        <v>1255</v>
      </c>
      <c r="H21" s="103">
        <v>1134</v>
      </c>
      <c r="I21" s="90">
        <v>1115</v>
      </c>
      <c r="J21" s="105">
        <v>19</v>
      </c>
      <c r="K21" s="60"/>
    </row>
    <row r="22" spans="2:11" ht="16.5" customHeight="1">
      <c r="B22" s="91" t="s">
        <v>1254</v>
      </c>
      <c r="C22" s="90">
        <v>13</v>
      </c>
      <c r="D22" s="90">
        <v>13</v>
      </c>
      <c r="E22" s="90" t="s">
        <v>1731</v>
      </c>
      <c r="G22" s="49" t="s">
        <v>1254</v>
      </c>
      <c r="H22" s="103">
        <v>56</v>
      </c>
      <c r="I22" s="90">
        <v>56</v>
      </c>
      <c r="J22" s="90" t="s">
        <v>1751</v>
      </c>
      <c r="K22" s="60"/>
    </row>
    <row r="23" spans="2:11" ht="16.5" customHeight="1">
      <c r="B23" s="91" t="s">
        <v>582</v>
      </c>
      <c r="C23" s="90">
        <v>561</v>
      </c>
      <c r="D23" s="90">
        <v>552</v>
      </c>
      <c r="E23" s="90">
        <v>9</v>
      </c>
      <c r="G23" s="49" t="s">
        <v>582</v>
      </c>
      <c r="H23" s="99">
        <v>935</v>
      </c>
      <c r="I23" s="100">
        <v>909</v>
      </c>
      <c r="J23" s="101">
        <v>26</v>
      </c>
      <c r="K23" s="60"/>
    </row>
    <row r="24" spans="2:11" ht="17.25" customHeight="1">
      <c r="B24" s="91" t="s">
        <v>581</v>
      </c>
      <c r="C24" s="90">
        <v>38</v>
      </c>
      <c r="D24" s="90">
        <v>34</v>
      </c>
      <c r="E24" s="90">
        <v>4</v>
      </c>
      <c r="G24" s="49" t="s">
        <v>581</v>
      </c>
      <c r="H24" s="103">
        <v>58</v>
      </c>
      <c r="I24" s="90">
        <v>58</v>
      </c>
      <c r="J24" s="90" t="s">
        <v>1751</v>
      </c>
      <c r="K24" s="60"/>
    </row>
    <row r="25" spans="2:11" ht="17.25" customHeight="1">
      <c r="B25" s="91" t="s">
        <v>791</v>
      </c>
      <c r="C25" s="90">
        <v>82</v>
      </c>
      <c r="D25" s="90">
        <v>82</v>
      </c>
      <c r="E25" s="90" t="s">
        <v>1731</v>
      </c>
      <c r="G25" s="49" t="s">
        <v>791</v>
      </c>
      <c r="H25" s="103">
        <v>93</v>
      </c>
      <c r="I25" s="90">
        <v>93</v>
      </c>
      <c r="J25" s="90" t="s">
        <v>1751</v>
      </c>
      <c r="K25" s="60"/>
    </row>
    <row r="26" spans="2:11" ht="16.5" customHeight="1">
      <c r="B26" s="91" t="s">
        <v>580</v>
      </c>
      <c r="C26" s="90">
        <v>1003</v>
      </c>
      <c r="D26" s="90">
        <v>1003</v>
      </c>
      <c r="E26" s="90" t="s">
        <v>1731</v>
      </c>
      <c r="G26" s="49" t="s">
        <v>580</v>
      </c>
      <c r="H26" s="103">
        <v>428</v>
      </c>
      <c r="I26" s="90">
        <v>414</v>
      </c>
      <c r="J26" s="90">
        <v>14</v>
      </c>
      <c r="K26" s="60"/>
    </row>
    <row r="27" spans="2:11" ht="16.5" customHeight="1">
      <c r="B27" s="91" t="s">
        <v>1311</v>
      </c>
      <c r="C27" s="90">
        <v>67</v>
      </c>
      <c r="D27" s="90">
        <v>66</v>
      </c>
      <c r="E27" s="90">
        <v>1</v>
      </c>
      <c r="G27" s="49" t="s">
        <v>1311</v>
      </c>
      <c r="H27" s="103">
        <v>93</v>
      </c>
      <c r="I27" s="90">
        <v>93</v>
      </c>
      <c r="J27" s="105" t="s">
        <v>1751</v>
      </c>
      <c r="K27" s="60"/>
    </row>
    <row r="28" spans="2:11" ht="16.5" customHeight="1">
      <c r="B28" s="91" t="s">
        <v>579</v>
      </c>
      <c r="C28" s="90">
        <v>7</v>
      </c>
      <c r="D28" s="90">
        <v>7</v>
      </c>
      <c r="E28" s="90" t="s">
        <v>1731</v>
      </c>
      <c r="G28" s="49" t="s">
        <v>579</v>
      </c>
      <c r="H28" s="103">
        <v>31</v>
      </c>
      <c r="I28" s="90">
        <v>27</v>
      </c>
      <c r="J28" s="90">
        <v>4</v>
      </c>
      <c r="K28" s="60"/>
    </row>
    <row r="29" spans="2:11" ht="16.5" customHeight="1">
      <c r="B29" s="91" t="s">
        <v>578</v>
      </c>
      <c r="C29" s="90">
        <v>12</v>
      </c>
      <c r="D29" s="90">
        <v>12</v>
      </c>
      <c r="E29" s="90" t="s">
        <v>1731</v>
      </c>
      <c r="G29" s="49" t="s">
        <v>578</v>
      </c>
      <c r="H29" s="103">
        <v>20</v>
      </c>
      <c r="I29" s="90">
        <v>19</v>
      </c>
      <c r="J29" s="90">
        <v>1</v>
      </c>
      <c r="K29" s="60"/>
    </row>
    <row r="30" spans="2:11" ht="16.5" customHeight="1">
      <c r="B30" s="91" t="s">
        <v>549</v>
      </c>
      <c r="C30" s="90">
        <v>13</v>
      </c>
      <c r="D30" s="90">
        <v>13</v>
      </c>
      <c r="E30" s="90" t="s">
        <v>1731</v>
      </c>
      <c r="G30" s="49" t="s">
        <v>549</v>
      </c>
      <c r="H30" s="103">
        <v>16</v>
      </c>
      <c r="I30" s="90">
        <v>15</v>
      </c>
      <c r="J30" s="90">
        <v>1</v>
      </c>
      <c r="K30" s="60"/>
    </row>
    <row r="31" spans="2:11" ht="16.5" customHeight="1">
      <c r="B31" s="85" t="s">
        <v>953</v>
      </c>
      <c r="C31" s="86">
        <v>3137</v>
      </c>
      <c r="D31" s="86">
        <v>2414</v>
      </c>
      <c r="E31" s="86">
        <v>723</v>
      </c>
      <c r="G31" s="85" t="s">
        <v>953</v>
      </c>
      <c r="H31" s="106">
        <v>1140</v>
      </c>
      <c r="I31" s="106">
        <v>1125</v>
      </c>
      <c r="J31" s="86">
        <v>15</v>
      </c>
      <c r="K31" s="60"/>
    </row>
    <row r="32" spans="2:11" ht="16.5" customHeight="1">
      <c r="B32" s="92" t="s">
        <v>1061</v>
      </c>
      <c r="C32" s="90">
        <v>21</v>
      </c>
      <c r="D32" s="90">
        <v>20</v>
      </c>
      <c r="E32" s="90">
        <v>1</v>
      </c>
      <c r="G32" s="91" t="s">
        <v>1061</v>
      </c>
      <c r="H32" s="103">
        <v>3</v>
      </c>
      <c r="I32" s="103">
        <v>3</v>
      </c>
      <c r="J32" s="90" t="s">
        <v>1508</v>
      </c>
      <c r="K32" s="60"/>
    </row>
    <row r="33" spans="2:11" ht="16.5" customHeight="1">
      <c r="B33" s="93" t="s">
        <v>1073</v>
      </c>
      <c r="C33" s="90">
        <v>5</v>
      </c>
      <c r="D33" s="90">
        <v>4</v>
      </c>
      <c r="E33" s="90">
        <v>1</v>
      </c>
      <c r="G33" s="91" t="s">
        <v>1507</v>
      </c>
      <c r="H33" s="103">
        <v>7</v>
      </c>
      <c r="I33" s="103">
        <v>7</v>
      </c>
      <c r="J33" s="90" t="s">
        <v>1508</v>
      </c>
      <c r="K33" s="60"/>
    </row>
    <row r="34" spans="2:11" ht="16.5" customHeight="1">
      <c r="B34" s="93" t="s">
        <v>1074</v>
      </c>
      <c r="C34" s="90">
        <v>28</v>
      </c>
      <c r="D34" s="90">
        <v>26</v>
      </c>
      <c r="E34" s="90">
        <v>2</v>
      </c>
      <c r="G34" s="91" t="s">
        <v>1074</v>
      </c>
      <c r="H34" s="103">
        <v>8</v>
      </c>
      <c r="I34" s="103">
        <v>8</v>
      </c>
      <c r="J34" s="90" t="s">
        <v>1508</v>
      </c>
      <c r="K34" s="60"/>
    </row>
    <row r="35" spans="2:11" ht="16.5" customHeight="1">
      <c r="B35" s="93" t="s">
        <v>1261</v>
      </c>
      <c r="C35" s="90">
        <v>22</v>
      </c>
      <c r="D35" s="90">
        <v>21</v>
      </c>
      <c r="E35" s="90">
        <v>1</v>
      </c>
      <c r="G35" s="93" t="s">
        <v>1261</v>
      </c>
      <c r="H35" s="103">
        <v>18</v>
      </c>
      <c r="I35" s="90">
        <v>18</v>
      </c>
      <c r="J35" s="90" t="s">
        <v>1731</v>
      </c>
      <c r="K35" s="60"/>
    </row>
    <row r="36" spans="2:11" ht="16.5" customHeight="1">
      <c r="B36" s="93" t="s">
        <v>954</v>
      </c>
      <c r="C36" s="90">
        <v>1905</v>
      </c>
      <c r="D36" s="90">
        <v>1413</v>
      </c>
      <c r="E36" s="90">
        <v>492</v>
      </c>
      <c r="G36" s="93" t="s">
        <v>954</v>
      </c>
      <c r="H36" s="103">
        <v>746</v>
      </c>
      <c r="I36" s="90">
        <v>739</v>
      </c>
      <c r="J36" s="105">
        <v>7</v>
      </c>
      <c r="K36" s="60"/>
    </row>
    <row r="37" spans="2:11" ht="16.5" customHeight="1">
      <c r="B37" s="93" t="s">
        <v>955</v>
      </c>
      <c r="C37" s="90">
        <v>1027</v>
      </c>
      <c r="D37" s="90">
        <v>842</v>
      </c>
      <c r="E37" s="90">
        <v>185</v>
      </c>
      <c r="G37" s="93" t="s">
        <v>955</v>
      </c>
      <c r="H37" s="103">
        <v>249</v>
      </c>
      <c r="I37" s="90">
        <v>247</v>
      </c>
      <c r="J37" s="105">
        <v>2</v>
      </c>
      <c r="K37" s="60"/>
    </row>
    <row r="38" spans="2:11" ht="16.5" customHeight="1">
      <c r="B38" s="93" t="s">
        <v>956</v>
      </c>
      <c r="C38" s="90">
        <f>D38+E38</f>
        <v>82</v>
      </c>
      <c r="D38" s="90">
        <v>58</v>
      </c>
      <c r="E38" s="90">
        <v>24</v>
      </c>
      <c r="G38" s="93" t="s">
        <v>956</v>
      </c>
      <c r="H38" s="103">
        <v>49</v>
      </c>
      <c r="I38" s="90">
        <v>45</v>
      </c>
      <c r="J38" s="105">
        <v>4</v>
      </c>
      <c r="K38" s="60"/>
    </row>
    <row r="39" spans="2:11" ht="16.5" customHeight="1">
      <c r="B39" s="93" t="s">
        <v>1262</v>
      </c>
      <c r="C39" s="90">
        <v>12</v>
      </c>
      <c r="D39" s="90">
        <v>6</v>
      </c>
      <c r="E39" s="90">
        <v>6</v>
      </c>
      <c r="G39" s="93" t="s">
        <v>1262</v>
      </c>
      <c r="H39" s="103">
        <v>23</v>
      </c>
      <c r="I39" s="90">
        <v>22</v>
      </c>
      <c r="J39" s="90">
        <v>1</v>
      </c>
      <c r="K39" s="60"/>
    </row>
    <row r="40" spans="2:11" ht="16.5" customHeight="1">
      <c r="B40" s="94" t="s">
        <v>1472</v>
      </c>
      <c r="C40" s="88">
        <v>35</v>
      </c>
      <c r="D40" s="88">
        <v>24</v>
      </c>
      <c r="E40" s="88">
        <v>137</v>
      </c>
      <c r="G40" s="94" t="s">
        <v>1472</v>
      </c>
      <c r="H40" s="107">
        <v>37</v>
      </c>
      <c r="I40" s="88">
        <v>36</v>
      </c>
      <c r="J40" s="90">
        <v>1</v>
      </c>
      <c r="K40" s="60"/>
    </row>
    <row r="41" spans="2:11" ht="16.5" customHeight="1">
      <c r="B41" s="21" t="s">
        <v>2147</v>
      </c>
      <c r="C41" s="461"/>
      <c r="D41" s="461"/>
      <c r="E41" s="461"/>
      <c r="G41" s="2" t="s">
        <v>2147</v>
      </c>
      <c r="H41" s="461"/>
      <c r="I41" s="461"/>
      <c r="J41" s="461"/>
      <c r="K41" s="60"/>
    </row>
    <row r="42" spans="2:11" ht="16.5" customHeight="1">
      <c r="G42" s="60"/>
      <c r="H42" s="462"/>
      <c r="I42" s="462"/>
      <c r="J42" s="462"/>
      <c r="K42" s="60"/>
    </row>
    <row r="43" spans="2:11" ht="16.5" customHeight="1">
      <c r="G43" s="60"/>
      <c r="H43" s="462"/>
      <c r="I43" s="462"/>
      <c r="J43" s="462"/>
      <c r="K43" s="60"/>
    </row>
    <row r="44" spans="2:11">
      <c r="G44" s="2"/>
      <c r="H44" s="102"/>
      <c r="I44" s="102"/>
      <c r="J44" s="102"/>
      <c r="K44" s="60"/>
    </row>
    <row r="45" spans="2:11">
      <c r="G45" s="8"/>
      <c r="H45" s="8"/>
      <c r="I45" s="8"/>
      <c r="J45" s="8"/>
    </row>
    <row r="46" spans="2:11">
      <c r="G46" s="95"/>
      <c r="H46" s="95"/>
      <c r="I46" s="95"/>
      <c r="J46" s="95"/>
    </row>
  </sheetData>
  <mergeCells count="17">
    <mergeCell ref="C10:C11"/>
    <mergeCell ref="D10:D11"/>
    <mergeCell ref="H10:H11"/>
    <mergeCell ref="I10:I11"/>
    <mergeCell ref="J10:J11"/>
    <mergeCell ref="B2:J2"/>
    <mergeCell ref="H5:H6"/>
    <mergeCell ref="I5:I6"/>
    <mergeCell ref="J5:J6"/>
    <mergeCell ref="G10:G11"/>
    <mergeCell ref="E5:E6"/>
    <mergeCell ref="B5:B6"/>
    <mergeCell ref="E10:E11"/>
    <mergeCell ref="G5:G6"/>
    <mergeCell ref="B10:B11"/>
    <mergeCell ref="C5:C6"/>
    <mergeCell ref="D5:D6"/>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&amp;C－８－</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I46"/>
  <sheetViews>
    <sheetView zoomScaleNormal="100" workbookViewId="0">
      <selection activeCell="B2" sqref="B2"/>
    </sheetView>
  </sheetViews>
  <sheetFormatPr defaultRowHeight="13.5"/>
  <cols>
    <col min="1" max="1" width="1.25" style="21" customWidth="1"/>
    <col min="2" max="2" width="9.875" style="21" customWidth="1"/>
    <col min="3" max="3" width="9.75" style="21" customWidth="1"/>
    <col min="4" max="4" width="10.625" style="21" customWidth="1"/>
    <col min="5" max="5" width="10.5" style="21" customWidth="1"/>
    <col min="6" max="6" width="7.125" style="21" bestFit="1" customWidth="1"/>
    <col min="7" max="7" width="4.5" style="21" customWidth="1"/>
    <col min="8" max="8" width="1.875" style="21" customWidth="1"/>
    <col min="9" max="9" width="4.125" style="21" customWidth="1"/>
    <col min="10" max="11" width="3.75" style="21" customWidth="1"/>
    <col min="12" max="12" width="4.75" style="21" customWidth="1"/>
    <col min="13" max="13" width="4.25" style="21" customWidth="1"/>
    <col min="14" max="14" width="2.5" style="21" bestFit="1" customWidth="1"/>
    <col min="15" max="16" width="3.875" style="21" customWidth="1"/>
    <col min="17" max="17" width="9" style="21"/>
    <col min="18" max="18" width="4.75" style="21" customWidth="1"/>
    <col min="19" max="19" width="3" style="21" customWidth="1"/>
    <col min="20" max="16384" width="9" style="21"/>
  </cols>
  <sheetData>
    <row r="1" spans="1:35" s="435" customFormat="1" ht="26.25" customHeight="1">
      <c r="A1" s="433" t="s">
        <v>1312</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18.75" customHeight="1">
      <c r="B2" s="2"/>
      <c r="C2" s="2"/>
      <c r="D2" s="21" t="s">
        <v>232</v>
      </c>
      <c r="I2" s="22"/>
      <c r="J2" s="22"/>
      <c r="K2" s="22"/>
      <c r="L2" s="22"/>
      <c r="M2" s="22"/>
      <c r="N2" s="22"/>
      <c r="O2" s="22"/>
      <c r="P2" s="22"/>
      <c r="Q2" s="22"/>
    </row>
    <row r="3" spans="1:35" ht="17.100000000000001" customHeight="1">
      <c r="B3" s="424" t="s">
        <v>477</v>
      </c>
      <c r="C3" s="108" t="s">
        <v>176</v>
      </c>
      <c r="D3" s="109" t="s">
        <v>251</v>
      </c>
      <c r="E3" s="110" t="s">
        <v>2181</v>
      </c>
      <c r="I3" s="22"/>
      <c r="J3" s="22"/>
      <c r="K3" s="22"/>
      <c r="L3" s="22"/>
      <c r="M3" s="22"/>
      <c r="N3" s="22"/>
      <c r="O3" s="22"/>
      <c r="P3" s="22"/>
      <c r="Q3" s="22"/>
      <c r="T3" s="22"/>
    </row>
    <row r="4" spans="1:35" ht="17.100000000000001" customHeight="1">
      <c r="B4" s="425" t="s">
        <v>1687</v>
      </c>
      <c r="C4" s="111">
        <v>8585</v>
      </c>
      <c r="D4" s="112">
        <v>1.5</v>
      </c>
      <c r="E4" s="113">
        <v>5723.3</v>
      </c>
      <c r="I4" s="22"/>
      <c r="J4" s="22"/>
      <c r="K4" s="22"/>
      <c r="L4" s="22"/>
      <c r="M4" s="22"/>
      <c r="N4" s="22"/>
      <c r="O4" s="22"/>
      <c r="P4" s="22"/>
      <c r="Q4" s="22"/>
    </row>
    <row r="5" spans="1:35" ht="17.100000000000001" customHeight="1">
      <c r="B5" s="425" t="s">
        <v>1058</v>
      </c>
      <c r="C5" s="111">
        <v>13415</v>
      </c>
      <c r="D5" s="112">
        <v>2.2000000000000002</v>
      </c>
      <c r="E5" s="113">
        <v>6097.7</v>
      </c>
      <c r="I5" s="22"/>
      <c r="J5" s="22"/>
      <c r="K5" s="22"/>
      <c r="L5" s="22"/>
      <c r="M5" s="22"/>
      <c r="N5" s="22"/>
      <c r="O5" s="22"/>
      <c r="P5" s="22"/>
      <c r="Q5" s="22"/>
    </row>
    <row r="6" spans="1:35" ht="17.100000000000001" customHeight="1">
      <c r="B6" s="425" t="s">
        <v>1059</v>
      </c>
      <c r="C6" s="111">
        <v>15018</v>
      </c>
      <c r="D6" s="112">
        <v>2.2000000000000002</v>
      </c>
      <c r="E6" s="114">
        <v>6764.9</v>
      </c>
      <c r="I6" s="22"/>
      <c r="J6" s="22"/>
      <c r="K6" s="22"/>
      <c r="L6" s="22"/>
      <c r="M6" s="22"/>
      <c r="N6" s="22"/>
      <c r="O6" s="22"/>
      <c r="P6" s="22"/>
      <c r="Q6" s="22"/>
    </row>
    <row r="7" spans="1:35" ht="17.100000000000001" customHeight="1">
      <c r="B7" s="425" t="s">
        <v>1898</v>
      </c>
      <c r="C7" s="115">
        <v>17081</v>
      </c>
      <c r="D7" s="116">
        <v>2.4</v>
      </c>
      <c r="E7" s="114">
        <v>7117.1</v>
      </c>
      <c r="I7" s="22"/>
    </row>
    <row r="8" spans="1:35" ht="17.100000000000001" customHeight="1">
      <c r="B8" s="425" t="s">
        <v>792</v>
      </c>
      <c r="C8" s="117">
        <v>20648</v>
      </c>
      <c r="D8" s="116">
        <v>2.8</v>
      </c>
      <c r="E8" s="114">
        <v>7454.2</v>
      </c>
      <c r="I8" s="22"/>
      <c r="J8" s="22"/>
      <c r="K8" s="22"/>
      <c r="L8" s="22"/>
      <c r="M8" s="22"/>
      <c r="N8" s="22"/>
      <c r="O8" s="22"/>
      <c r="P8" s="22"/>
      <c r="Q8" s="22"/>
    </row>
    <row r="9" spans="1:35" ht="17.100000000000001" customHeight="1">
      <c r="B9" s="425" t="s">
        <v>1531</v>
      </c>
      <c r="C9" s="117">
        <v>23313</v>
      </c>
      <c r="D9" s="116">
        <v>3.16</v>
      </c>
      <c r="E9" s="114">
        <v>7377.5</v>
      </c>
      <c r="I9" s="22"/>
      <c r="J9" s="22"/>
      <c r="K9" s="22"/>
      <c r="L9" s="22"/>
      <c r="M9" s="22"/>
      <c r="N9" s="22"/>
      <c r="O9" s="22"/>
      <c r="P9" s="22"/>
      <c r="Q9" s="22"/>
    </row>
    <row r="10" spans="1:35" ht="17.100000000000001" customHeight="1">
      <c r="B10" s="118"/>
      <c r="C10" s="119"/>
      <c r="D10" s="1124" t="s">
        <v>481</v>
      </c>
      <c r="E10" s="1125"/>
      <c r="I10" s="22"/>
      <c r="J10" s="22"/>
      <c r="K10" s="22"/>
      <c r="L10" s="22"/>
      <c r="M10" s="22"/>
      <c r="N10" s="22"/>
      <c r="O10" s="22"/>
      <c r="P10" s="22"/>
      <c r="Q10" s="22"/>
    </row>
    <row r="11" spans="1:35" ht="17.100000000000001" customHeight="1">
      <c r="I11" s="22"/>
      <c r="J11" s="22"/>
      <c r="K11" s="22"/>
      <c r="L11" s="22"/>
      <c r="M11" s="22"/>
      <c r="N11" s="22"/>
      <c r="O11" s="22"/>
      <c r="P11" s="22"/>
      <c r="Q11" s="22"/>
    </row>
    <row r="12" spans="1:35" ht="17.100000000000001" customHeight="1">
      <c r="B12" s="120"/>
      <c r="I12" s="22"/>
      <c r="J12" s="22"/>
      <c r="K12" s="22"/>
      <c r="L12" s="22"/>
      <c r="M12" s="22"/>
      <c r="N12" s="22"/>
      <c r="O12" s="22"/>
      <c r="P12" s="22"/>
      <c r="Q12" s="22"/>
    </row>
    <row r="13" spans="1:35" ht="17.100000000000001" customHeight="1">
      <c r="I13" s="22"/>
      <c r="J13" s="22"/>
      <c r="K13" s="22"/>
      <c r="L13" s="22"/>
      <c r="M13" s="22"/>
      <c r="N13" s="22"/>
      <c r="O13" s="22"/>
      <c r="P13" s="22"/>
      <c r="Q13" s="22"/>
    </row>
    <row r="14" spans="1:35" ht="17.100000000000001" customHeight="1">
      <c r="I14" s="22"/>
    </row>
    <row r="15" spans="1:35" ht="17.100000000000001" customHeight="1"/>
    <row r="16" spans="1:35" ht="17.100000000000001" customHeight="1">
      <c r="I16" s="22"/>
      <c r="J16" s="22"/>
      <c r="K16" s="22"/>
      <c r="L16" s="22"/>
      <c r="M16" s="22"/>
      <c r="N16" s="22"/>
      <c r="O16" s="22"/>
      <c r="P16" s="22"/>
      <c r="Q16" s="22"/>
    </row>
    <row r="17" spans="9:17" ht="17.100000000000001" customHeight="1">
      <c r="I17" s="22"/>
      <c r="J17" s="22"/>
      <c r="K17" s="22"/>
      <c r="L17" s="22"/>
      <c r="M17" s="22"/>
      <c r="N17" s="22"/>
      <c r="O17" s="22"/>
      <c r="P17" s="22"/>
      <c r="Q17" s="22"/>
    </row>
    <row r="18" spans="9:17" ht="17.100000000000001" customHeight="1">
      <c r="I18" s="22"/>
      <c r="J18" s="22"/>
      <c r="K18" s="22"/>
      <c r="L18" s="22"/>
      <c r="M18" s="22"/>
      <c r="N18" s="22"/>
      <c r="O18" s="22"/>
      <c r="P18" s="22"/>
      <c r="Q18" s="22"/>
    </row>
    <row r="19" spans="9:17" ht="17.100000000000001" customHeight="1">
      <c r="I19" s="22"/>
    </row>
    <row r="20" spans="9:17" ht="17.100000000000001" customHeight="1">
      <c r="I20" s="22"/>
      <c r="J20" s="22"/>
      <c r="K20" s="22"/>
      <c r="L20" s="22"/>
      <c r="M20" s="22"/>
      <c r="N20" s="22"/>
      <c r="O20" s="22"/>
      <c r="P20" s="22"/>
      <c r="Q20" s="22"/>
    </row>
    <row r="21" spans="9:17" ht="17.100000000000001" customHeight="1">
      <c r="I21" s="22"/>
      <c r="J21" s="22"/>
      <c r="K21" s="22"/>
      <c r="L21" s="22"/>
      <c r="M21" s="22"/>
      <c r="N21" s="22"/>
      <c r="O21" s="22"/>
      <c r="P21" s="22"/>
      <c r="Q21" s="22"/>
    </row>
    <row r="22" spans="9:17" ht="17.100000000000001" customHeight="1">
      <c r="I22" s="22"/>
      <c r="J22" s="22"/>
      <c r="K22" s="22"/>
      <c r="L22" s="22"/>
      <c r="M22" s="22"/>
      <c r="N22" s="22"/>
      <c r="O22" s="22"/>
      <c r="P22" s="22"/>
      <c r="Q22" s="22"/>
    </row>
    <row r="23" spans="9:17" ht="17.100000000000001" customHeight="1">
      <c r="I23" s="22"/>
      <c r="J23" s="22"/>
      <c r="K23" s="22"/>
      <c r="L23" s="22"/>
      <c r="M23" s="22"/>
      <c r="N23" s="22"/>
      <c r="O23" s="22"/>
      <c r="P23" s="22"/>
      <c r="Q23" s="22"/>
    </row>
    <row r="24" spans="9:17" ht="17.100000000000001" customHeight="1">
      <c r="I24" s="22"/>
      <c r="J24" s="22"/>
      <c r="K24" s="22"/>
      <c r="L24" s="22"/>
      <c r="M24" s="22"/>
      <c r="N24" s="22"/>
      <c r="O24" s="22"/>
      <c r="P24" s="22"/>
      <c r="Q24" s="22"/>
    </row>
    <row r="25" spans="9:17" ht="17.100000000000001" customHeight="1">
      <c r="I25" s="22"/>
    </row>
    <row r="26" spans="9:17" ht="17.100000000000001" customHeight="1">
      <c r="I26" s="22"/>
      <c r="J26" s="22"/>
      <c r="K26" s="22"/>
      <c r="L26" s="22"/>
      <c r="M26" s="22"/>
      <c r="N26" s="22"/>
      <c r="O26" s="22"/>
      <c r="P26" s="22"/>
      <c r="Q26" s="22"/>
    </row>
    <row r="27" spans="9:17" ht="17.100000000000001" customHeight="1">
      <c r="I27" s="22"/>
      <c r="J27" s="22"/>
      <c r="K27" s="22"/>
      <c r="L27" s="22"/>
      <c r="M27" s="22"/>
      <c r="N27" s="22"/>
      <c r="O27" s="22"/>
      <c r="P27" s="22"/>
      <c r="Q27" s="22"/>
    </row>
    <row r="28" spans="9:17" ht="17.100000000000001" customHeight="1">
      <c r="I28" s="22"/>
      <c r="J28" s="22"/>
      <c r="K28" s="22"/>
      <c r="L28" s="22"/>
      <c r="M28" s="22"/>
      <c r="N28" s="22"/>
      <c r="O28" s="22"/>
      <c r="P28" s="22"/>
      <c r="Q28" s="22"/>
    </row>
    <row r="29" spans="9:17" ht="17.100000000000001" customHeight="1"/>
    <row r="30" spans="9:17" ht="17.100000000000001" customHeight="1">
      <c r="I30" s="22"/>
      <c r="J30" s="22"/>
      <c r="K30" s="22"/>
      <c r="L30" s="22"/>
      <c r="M30" s="22"/>
      <c r="N30" s="22"/>
      <c r="O30" s="22"/>
      <c r="P30" s="22"/>
      <c r="Q30" s="22"/>
    </row>
    <row r="31" spans="9:17" ht="17.100000000000001" customHeight="1">
      <c r="I31" s="22"/>
      <c r="J31" s="22"/>
      <c r="K31" s="22"/>
      <c r="L31" s="22"/>
      <c r="M31" s="22"/>
      <c r="N31" s="22"/>
      <c r="O31" s="22"/>
      <c r="P31" s="22"/>
      <c r="Q31" s="22"/>
    </row>
    <row r="32" spans="9:17" ht="17.100000000000001" customHeight="1">
      <c r="I32" s="22"/>
      <c r="J32" s="22"/>
      <c r="K32" s="22"/>
      <c r="L32" s="22"/>
      <c r="M32" s="22"/>
      <c r="N32" s="22"/>
      <c r="O32" s="22"/>
      <c r="P32" s="22"/>
      <c r="Q32" s="22"/>
    </row>
    <row r="33" spans="3:17" ht="16.5" customHeight="1">
      <c r="I33" s="22"/>
      <c r="Q33" s="22"/>
    </row>
    <row r="34" spans="3:17" ht="16.5" customHeight="1">
      <c r="I34" s="22"/>
      <c r="J34" s="22"/>
      <c r="K34" s="22"/>
      <c r="L34" s="22"/>
      <c r="M34" s="22"/>
      <c r="N34" s="22"/>
      <c r="O34" s="22"/>
      <c r="P34" s="22"/>
      <c r="Q34" s="22"/>
    </row>
    <row r="35" spans="3:17" ht="16.5" customHeight="1">
      <c r="I35" s="22"/>
      <c r="J35" s="22"/>
      <c r="K35" s="22"/>
      <c r="L35" s="22"/>
      <c r="M35" s="22"/>
      <c r="N35" s="22"/>
      <c r="O35" s="22"/>
      <c r="P35" s="22"/>
      <c r="Q35" s="22"/>
    </row>
    <row r="36" spans="3:17" ht="16.5" customHeight="1">
      <c r="I36" s="22"/>
      <c r="J36" s="22"/>
      <c r="K36" s="22"/>
      <c r="L36" s="22"/>
      <c r="M36" s="22"/>
      <c r="N36" s="22"/>
      <c r="O36" s="22"/>
      <c r="P36" s="22"/>
      <c r="Q36" s="22"/>
    </row>
    <row r="37" spans="3:17" ht="16.5" customHeight="1">
      <c r="I37" s="22"/>
      <c r="J37" s="22"/>
      <c r="K37" s="22"/>
      <c r="L37" s="22"/>
      <c r="M37" s="22"/>
      <c r="N37" s="22"/>
      <c r="O37" s="22"/>
      <c r="P37" s="22"/>
    </row>
    <row r="38" spans="3:17" ht="16.5" customHeight="1">
      <c r="I38" s="22"/>
    </row>
    <row r="39" spans="3:17" ht="16.5" customHeight="1"/>
    <row r="40" spans="3:17" ht="16.5" customHeight="1"/>
    <row r="46" spans="3:17">
      <c r="C46" s="39"/>
    </row>
  </sheetData>
  <mergeCells count="1">
    <mergeCell ref="D10:E10"/>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&amp;C－９－</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G74"/>
  <sheetViews>
    <sheetView zoomScaleNormal="100" workbookViewId="0">
      <selection activeCell="C2" sqref="C2"/>
    </sheetView>
  </sheetViews>
  <sheetFormatPr defaultRowHeight="13.5"/>
  <cols>
    <col min="1" max="1" width="1.25" style="21" customWidth="1"/>
    <col min="2" max="2" width="7.5" style="21" customWidth="1"/>
    <col min="3" max="3" width="16.375" style="21" customWidth="1"/>
    <col min="4" max="4" width="6.625" style="21" customWidth="1"/>
    <col min="5" max="5" width="7.625" style="21" customWidth="1"/>
    <col min="6" max="6" width="6.625" style="21" customWidth="1"/>
    <col min="7" max="7" width="7.625" style="21" customWidth="1"/>
    <col min="8" max="8" width="6.625" style="21" customWidth="1"/>
    <col min="9" max="9" width="7.625" style="21" customWidth="1"/>
    <col min="10" max="11" width="6.625" style="21" customWidth="1"/>
    <col min="12" max="12" width="3.375" style="21" customWidth="1"/>
    <col min="13" max="13" width="4.125" style="21" customWidth="1"/>
    <col min="14" max="15" width="3.75" style="21" customWidth="1"/>
    <col min="16" max="16" width="4.75" style="21" customWidth="1"/>
    <col min="17" max="17" width="4.25" style="21" customWidth="1"/>
    <col min="18" max="18" width="2.5" style="21" bestFit="1" customWidth="1"/>
    <col min="19" max="20" width="3.875" style="21" customWidth="1"/>
    <col min="21" max="21" width="9" style="21"/>
    <col min="22" max="22" width="4.75" style="21" customWidth="1"/>
    <col min="23" max="23" width="3" style="21" customWidth="1"/>
    <col min="24" max="16384" width="9" style="21"/>
  </cols>
  <sheetData>
    <row r="1" spans="1:33" s="435" customFormat="1" ht="26.25" customHeight="1">
      <c r="A1" s="433" t="s">
        <v>2332</v>
      </c>
      <c r="B1" s="437"/>
      <c r="C1" s="437"/>
      <c r="D1" s="437"/>
      <c r="E1" s="437"/>
      <c r="F1" s="437"/>
      <c r="G1" s="437"/>
      <c r="H1" s="664"/>
      <c r="I1" s="437"/>
      <c r="J1" s="437"/>
      <c r="K1" s="437"/>
      <c r="L1" s="437"/>
      <c r="M1" s="437"/>
      <c r="N1" s="437"/>
      <c r="O1" s="437"/>
      <c r="P1" s="437"/>
      <c r="Q1" s="437"/>
      <c r="R1" s="437"/>
      <c r="S1" s="437"/>
      <c r="T1" s="437"/>
      <c r="U1" s="437"/>
      <c r="V1" s="436"/>
      <c r="W1" s="436"/>
      <c r="X1" s="436"/>
      <c r="Y1" s="436"/>
      <c r="Z1" s="436"/>
      <c r="AA1" s="436"/>
      <c r="AB1" s="436"/>
      <c r="AC1" s="436"/>
      <c r="AD1" s="436"/>
      <c r="AE1" s="436"/>
      <c r="AF1" s="436"/>
      <c r="AG1" s="436"/>
    </row>
    <row r="2" spans="1:33" s="122" customFormat="1" ht="14.1" customHeight="1">
      <c r="A2" s="7"/>
      <c r="B2" s="121" t="s">
        <v>1460</v>
      </c>
      <c r="C2" s="3"/>
      <c r="D2" s="940" t="s">
        <v>2439</v>
      </c>
      <c r="E2" s="940"/>
      <c r="F2" s="940"/>
      <c r="G2" s="940"/>
      <c r="H2" s="940"/>
      <c r="I2" s="940"/>
      <c r="J2" s="940"/>
      <c r="K2" s="940"/>
    </row>
    <row r="3" spans="1:33" s="252" customFormat="1" ht="15" customHeight="1">
      <c r="A3" s="20"/>
      <c r="B3" s="1045"/>
      <c r="C3" s="1045" t="s">
        <v>1910</v>
      </c>
      <c r="D3" s="983" t="s">
        <v>587</v>
      </c>
      <c r="E3" s="985"/>
      <c r="F3" s="983" t="s">
        <v>2157</v>
      </c>
      <c r="G3" s="985"/>
      <c r="H3" s="983" t="s">
        <v>586</v>
      </c>
      <c r="I3" s="985"/>
      <c r="J3" s="983" t="s">
        <v>1554</v>
      </c>
      <c r="K3" s="985"/>
    </row>
    <row r="4" spans="1:33" s="252" customFormat="1" ht="15" customHeight="1">
      <c r="A4" s="20"/>
      <c r="B4" s="1046"/>
      <c r="C4" s="1046"/>
      <c r="D4" s="171" t="s">
        <v>1171</v>
      </c>
      <c r="E4" s="170" t="s">
        <v>1172</v>
      </c>
      <c r="F4" s="171" t="s">
        <v>1685</v>
      </c>
      <c r="G4" s="170" t="s">
        <v>390</v>
      </c>
      <c r="H4" s="477" t="s">
        <v>1685</v>
      </c>
      <c r="I4" s="478" t="s">
        <v>390</v>
      </c>
      <c r="J4" s="477" t="s">
        <v>1685</v>
      </c>
      <c r="K4" s="478" t="s">
        <v>390</v>
      </c>
    </row>
    <row r="5" spans="1:33" s="252" customFormat="1" ht="12">
      <c r="A5" s="20"/>
      <c r="B5" s="1126" t="s">
        <v>2283</v>
      </c>
      <c r="C5" s="175" t="s">
        <v>391</v>
      </c>
      <c r="D5" s="524">
        <f t="shared" ref="D5:K5" si="0">SUM(D6:D9)</f>
        <v>424</v>
      </c>
      <c r="E5" s="520">
        <f t="shared" si="0"/>
        <v>1182</v>
      </c>
      <c r="F5" s="697">
        <f t="shared" si="0"/>
        <v>429</v>
      </c>
      <c r="G5" s="696">
        <f t="shared" si="0"/>
        <v>1169</v>
      </c>
      <c r="H5" s="697">
        <f t="shared" si="0"/>
        <v>425</v>
      </c>
      <c r="I5" s="696">
        <f t="shared" si="0"/>
        <v>1123</v>
      </c>
      <c r="J5" s="697">
        <f t="shared" si="0"/>
        <v>421</v>
      </c>
      <c r="K5" s="696">
        <f t="shared" si="0"/>
        <v>1096</v>
      </c>
    </row>
    <row r="6" spans="1:33" s="252" customFormat="1" ht="12">
      <c r="A6" s="20"/>
      <c r="B6" s="1127"/>
      <c r="C6" s="254" t="s">
        <v>2195</v>
      </c>
      <c r="D6" s="522">
        <v>182</v>
      </c>
      <c r="E6" s="549">
        <v>502</v>
      </c>
      <c r="F6" s="665">
        <v>174</v>
      </c>
      <c r="G6" s="259">
        <v>490</v>
      </c>
      <c r="H6" s="665">
        <v>174</v>
      </c>
      <c r="I6" s="259">
        <v>471</v>
      </c>
      <c r="J6" s="665">
        <v>175</v>
      </c>
      <c r="K6" s="259">
        <v>463</v>
      </c>
    </row>
    <row r="7" spans="1:33" s="252" customFormat="1" ht="12">
      <c r="A7" s="20"/>
      <c r="B7" s="1127"/>
      <c r="C7" s="254" t="s">
        <v>2196</v>
      </c>
      <c r="D7" s="522">
        <v>46</v>
      </c>
      <c r="E7" s="549">
        <v>95</v>
      </c>
      <c r="F7" s="665">
        <v>55</v>
      </c>
      <c r="G7" s="259">
        <v>102</v>
      </c>
      <c r="H7" s="665">
        <v>49</v>
      </c>
      <c r="I7" s="259">
        <v>89</v>
      </c>
      <c r="J7" s="665">
        <v>41</v>
      </c>
      <c r="K7" s="259">
        <v>77</v>
      </c>
    </row>
    <row r="8" spans="1:33" s="252" customFormat="1" ht="12">
      <c r="A8" s="20"/>
      <c r="B8" s="1127"/>
      <c r="C8" s="254" t="s">
        <v>1120</v>
      </c>
      <c r="D8" s="522">
        <v>71</v>
      </c>
      <c r="E8" s="549">
        <v>231</v>
      </c>
      <c r="F8" s="665">
        <v>71</v>
      </c>
      <c r="G8" s="259">
        <v>222</v>
      </c>
      <c r="H8" s="665">
        <v>74</v>
      </c>
      <c r="I8" s="259">
        <v>213</v>
      </c>
      <c r="J8" s="665">
        <v>74</v>
      </c>
      <c r="K8" s="259">
        <v>206</v>
      </c>
    </row>
    <row r="9" spans="1:33" s="252" customFormat="1" ht="12">
      <c r="A9" s="20"/>
      <c r="B9" s="1127"/>
      <c r="C9" s="254" t="s">
        <v>1121</v>
      </c>
      <c r="D9" s="522">
        <v>125</v>
      </c>
      <c r="E9" s="549">
        <v>354</v>
      </c>
      <c r="F9" s="665">
        <v>129</v>
      </c>
      <c r="G9" s="259">
        <v>355</v>
      </c>
      <c r="H9" s="665">
        <v>128</v>
      </c>
      <c r="I9" s="259">
        <v>350</v>
      </c>
      <c r="J9" s="665">
        <v>131</v>
      </c>
      <c r="K9" s="259">
        <v>350</v>
      </c>
    </row>
    <row r="10" spans="1:33" s="252" customFormat="1" ht="12">
      <c r="A10" s="20"/>
      <c r="B10" s="1127"/>
      <c r="C10" s="254" t="s">
        <v>285</v>
      </c>
      <c r="D10" s="255">
        <v>449</v>
      </c>
      <c r="E10" s="256">
        <v>1200</v>
      </c>
      <c r="F10" s="255">
        <v>449</v>
      </c>
      <c r="G10" s="256">
        <v>1201</v>
      </c>
      <c r="H10" s="255">
        <v>449</v>
      </c>
      <c r="I10" s="256">
        <v>1189</v>
      </c>
      <c r="J10" s="255">
        <v>452</v>
      </c>
      <c r="K10" s="256">
        <v>1188</v>
      </c>
    </row>
    <row r="11" spans="1:33" s="252" customFormat="1" ht="12">
      <c r="A11" s="20"/>
      <c r="B11" s="1127"/>
      <c r="C11" s="254" t="s">
        <v>392</v>
      </c>
      <c r="D11" s="255">
        <v>232</v>
      </c>
      <c r="E11" s="256">
        <v>643</v>
      </c>
      <c r="F11" s="255">
        <v>233</v>
      </c>
      <c r="G11" s="256">
        <v>641</v>
      </c>
      <c r="H11" s="255">
        <v>234</v>
      </c>
      <c r="I11" s="256">
        <v>636</v>
      </c>
      <c r="J11" s="255">
        <v>237</v>
      </c>
      <c r="K11" s="256">
        <v>635</v>
      </c>
    </row>
    <row r="12" spans="1:33" s="252" customFormat="1" ht="12">
      <c r="A12" s="20"/>
      <c r="B12" s="1127"/>
      <c r="C12" s="254" t="s">
        <v>369</v>
      </c>
      <c r="D12" s="255">
        <v>224</v>
      </c>
      <c r="E12" s="256">
        <v>556</v>
      </c>
      <c r="F12" s="255">
        <v>224</v>
      </c>
      <c r="G12" s="256">
        <v>544</v>
      </c>
      <c r="H12" s="255">
        <v>221</v>
      </c>
      <c r="I12" s="256">
        <v>550</v>
      </c>
      <c r="J12" s="255">
        <v>224</v>
      </c>
      <c r="K12" s="256">
        <v>558</v>
      </c>
    </row>
    <row r="13" spans="1:33" s="252" customFormat="1" ht="12">
      <c r="A13" s="20"/>
      <c r="B13" s="1127"/>
      <c r="C13" s="254" t="s">
        <v>370</v>
      </c>
      <c r="D13" s="545">
        <f t="shared" ref="D13:K13" si="1">SUM(D14:D16)</f>
        <v>679</v>
      </c>
      <c r="E13" s="256">
        <f t="shared" si="1"/>
        <v>1899</v>
      </c>
      <c r="F13" s="255">
        <f t="shared" si="1"/>
        <v>729</v>
      </c>
      <c r="G13" s="698">
        <f t="shared" si="1"/>
        <v>2032</v>
      </c>
      <c r="H13" s="255">
        <f t="shared" si="1"/>
        <v>754</v>
      </c>
      <c r="I13" s="698">
        <f t="shared" si="1"/>
        <v>2084</v>
      </c>
      <c r="J13" s="255">
        <f>SUM(J14:J16)</f>
        <v>774</v>
      </c>
      <c r="K13" s="698">
        <f t="shared" si="1"/>
        <v>2129</v>
      </c>
    </row>
    <row r="14" spans="1:33" s="252" customFormat="1" ht="12">
      <c r="A14" s="20"/>
      <c r="B14" s="1127"/>
      <c r="C14" s="254" t="s">
        <v>2193</v>
      </c>
      <c r="D14" s="522">
        <v>185</v>
      </c>
      <c r="E14" s="259">
        <v>520</v>
      </c>
      <c r="F14" s="665">
        <v>190</v>
      </c>
      <c r="G14" s="668">
        <v>524</v>
      </c>
      <c r="H14" s="665">
        <v>198</v>
      </c>
      <c r="I14" s="668">
        <v>546</v>
      </c>
      <c r="J14" s="665">
        <v>206</v>
      </c>
      <c r="K14" s="668">
        <v>563</v>
      </c>
    </row>
    <row r="15" spans="1:33" s="252" customFormat="1" ht="12">
      <c r="A15" s="20"/>
      <c r="B15" s="1127"/>
      <c r="C15" s="254" t="s">
        <v>307</v>
      </c>
      <c r="D15" s="522">
        <v>164</v>
      </c>
      <c r="E15" s="259">
        <v>410</v>
      </c>
      <c r="F15" s="665">
        <v>168</v>
      </c>
      <c r="G15" s="668">
        <v>412</v>
      </c>
      <c r="H15" s="665">
        <v>168</v>
      </c>
      <c r="I15" s="668">
        <v>414</v>
      </c>
      <c r="J15" s="665">
        <v>173</v>
      </c>
      <c r="K15" s="668">
        <v>421</v>
      </c>
    </row>
    <row r="16" spans="1:33" s="252" customFormat="1" ht="12">
      <c r="A16" s="20"/>
      <c r="B16" s="1127"/>
      <c r="C16" s="254" t="s">
        <v>2194</v>
      </c>
      <c r="D16" s="522">
        <v>330</v>
      </c>
      <c r="E16" s="259">
        <v>969</v>
      </c>
      <c r="F16" s="665">
        <v>371</v>
      </c>
      <c r="G16" s="668">
        <v>1096</v>
      </c>
      <c r="H16" s="665">
        <v>388</v>
      </c>
      <c r="I16" s="668">
        <v>1124</v>
      </c>
      <c r="J16" s="665">
        <v>395</v>
      </c>
      <c r="K16" s="668">
        <v>1145</v>
      </c>
    </row>
    <row r="17" spans="1:11" s="252" customFormat="1" ht="12">
      <c r="A17" s="20"/>
      <c r="B17" s="1127"/>
      <c r="C17" s="254" t="s">
        <v>2162</v>
      </c>
      <c r="D17" s="255">
        <v>533</v>
      </c>
      <c r="E17" s="256">
        <v>1344</v>
      </c>
      <c r="F17" s="255">
        <v>553</v>
      </c>
      <c r="G17" s="256">
        <v>1386</v>
      </c>
      <c r="H17" s="255">
        <v>587</v>
      </c>
      <c r="I17" s="256">
        <v>1429</v>
      </c>
      <c r="J17" s="255">
        <v>567</v>
      </c>
      <c r="K17" s="256">
        <v>1389</v>
      </c>
    </row>
    <row r="18" spans="1:11" s="252" customFormat="1" ht="12">
      <c r="A18" s="20"/>
      <c r="B18" s="1127"/>
      <c r="C18" s="254" t="s">
        <v>2163</v>
      </c>
      <c r="D18" s="255">
        <v>834</v>
      </c>
      <c r="E18" s="256">
        <v>1976</v>
      </c>
      <c r="F18" s="255">
        <v>853</v>
      </c>
      <c r="G18" s="256">
        <v>1979</v>
      </c>
      <c r="H18" s="255">
        <v>872</v>
      </c>
      <c r="I18" s="256">
        <v>2022</v>
      </c>
      <c r="J18" s="255">
        <v>894</v>
      </c>
      <c r="K18" s="256">
        <v>2062</v>
      </c>
    </row>
    <row r="19" spans="1:11" s="252" customFormat="1" ht="12">
      <c r="A19" s="20"/>
      <c r="B19" s="1127"/>
      <c r="C19" s="254" t="s">
        <v>2164</v>
      </c>
      <c r="D19" s="255">
        <v>181</v>
      </c>
      <c r="E19" s="256">
        <v>517</v>
      </c>
      <c r="F19" s="255">
        <v>190</v>
      </c>
      <c r="G19" s="256">
        <v>542</v>
      </c>
      <c r="H19" s="255">
        <v>210</v>
      </c>
      <c r="I19" s="256">
        <v>601</v>
      </c>
      <c r="J19" s="255">
        <v>219</v>
      </c>
      <c r="K19" s="256">
        <v>623</v>
      </c>
    </row>
    <row r="20" spans="1:11" s="252" customFormat="1" ht="12">
      <c r="A20" s="20"/>
      <c r="B20" s="1127"/>
      <c r="C20" s="254" t="s">
        <v>308</v>
      </c>
      <c r="D20" s="255">
        <v>185</v>
      </c>
      <c r="E20" s="256">
        <v>412</v>
      </c>
      <c r="F20" s="255">
        <v>183</v>
      </c>
      <c r="G20" s="256">
        <v>407</v>
      </c>
      <c r="H20" s="255">
        <v>181</v>
      </c>
      <c r="I20" s="256">
        <v>411</v>
      </c>
      <c r="J20" s="255">
        <v>214</v>
      </c>
      <c r="K20" s="256">
        <v>482</v>
      </c>
    </row>
    <row r="21" spans="1:11" s="252" customFormat="1" ht="12">
      <c r="A21" s="20"/>
      <c r="B21" s="1127"/>
      <c r="C21" s="254" t="s">
        <v>309</v>
      </c>
      <c r="D21" s="255">
        <v>283</v>
      </c>
      <c r="E21" s="256">
        <v>721</v>
      </c>
      <c r="F21" s="255">
        <v>284</v>
      </c>
      <c r="G21" s="256">
        <v>715</v>
      </c>
      <c r="H21" s="255">
        <v>289</v>
      </c>
      <c r="I21" s="256">
        <v>733</v>
      </c>
      <c r="J21" s="255">
        <v>290</v>
      </c>
      <c r="K21" s="256">
        <v>725</v>
      </c>
    </row>
    <row r="22" spans="1:11" s="252" customFormat="1" ht="12">
      <c r="A22" s="20"/>
      <c r="B22" s="1127"/>
      <c r="C22" s="254" t="s">
        <v>1963</v>
      </c>
      <c r="D22" s="255">
        <v>130</v>
      </c>
      <c r="E22" s="256">
        <v>363</v>
      </c>
      <c r="F22" s="255">
        <v>128</v>
      </c>
      <c r="G22" s="256">
        <v>351</v>
      </c>
      <c r="H22" s="255">
        <v>128</v>
      </c>
      <c r="I22" s="256">
        <v>359</v>
      </c>
      <c r="J22" s="255">
        <v>127</v>
      </c>
      <c r="K22" s="256">
        <v>348</v>
      </c>
    </row>
    <row r="23" spans="1:11" s="252" customFormat="1" ht="12">
      <c r="A23" s="20"/>
      <c r="B23" s="1127"/>
      <c r="C23" s="254" t="s">
        <v>1964</v>
      </c>
      <c r="D23" s="255">
        <v>279</v>
      </c>
      <c r="E23" s="256">
        <v>601</v>
      </c>
      <c r="F23" s="255">
        <v>311</v>
      </c>
      <c r="G23" s="256">
        <v>643</v>
      </c>
      <c r="H23" s="255">
        <v>378</v>
      </c>
      <c r="I23" s="256">
        <v>719</v>
      </c>
      <c r="J23" s="255">
        <v>381</v>
      </c>
      <c r="K23" s="256">
        <v>713</v>
      </c>
    </row>
    <row r="24" spans="1:11" s="252" customFormat="1" ht="12">
      <c r="A24" s="20"/>
      <c r="B24" s="1127"/>
      <c r="C24" s="254" t="s">
        <v>1965</v>
      </c>
      <c r="D24" s="255">
        <v>94</v>
      </c>
      <c r="E24" s="256">
        <v>269</v>
      </c>
      <c r="F24" s="255">
        <v>93</v>
      </c>
      <c r="G24" s="256">
        <v>264</v>
      </c>
      <c r="H24" s="255">
        <v>93</v>
      </c>
      <c r="I24" s="256">
        <v>260</v>
      </c>
      <c r="J24" s="255">
        <v>89</v>
      </c>
      <c r="K24" s="256">
        <v>248</v>
      </c>
    </row>
    <row r="25" spans="1:11" s="252" customFormat="1" ht="12">
      <c r="A25" s="20"/>
      <c r="B25" s="1127"/>
      <c r="C25" s="254" t="s">
        <v>2158</v>
      </c>
      <c r="D25" s="255">
        <v>57</v>
      </c>
      <c r="E25" s="256">
        <v>149</v>
      </c>
      <c r="F25" s="255">
        <v>57</v>
      </c>
      <c r="G25" s="256">
        <v>153</v>
      </c>
      <c r="H25" s="255">
        <v>53</v>
      </c>
      <c r="I25" s="256">
        <v>143</v>
      </c>
      <c r="J25" s="255">
        <v>55</v>
      </c>
      <c r="K25" s="256">
        <v>141</v>
      </c>
    </row>
    <row r="26" spans="1:11" s="252" customFormat="1" ht="12">
      <c r="A26" s="20"/>
      <c r="B26" s="1127"/>
      <c r="C26" s="254" t="s">
        <v>1642</v>
      </c>
      <c r="D26" s="255">
        <v>106</v>
      </c>
      <c r="E26" s="256">
        <v>299</v>
      </c>
      <c r="F26" s="255">
        <v>107</v>
      </c>
      <c r="G26" s="256">
        <v>304</v>
      </c>
      <c r="H26" s="255">
        <v>110</v>
      </c>
      <c r="I26" s="256">
        <v>308</v>
      </c>
      <c r="J26" s="255">
        <v>109</v>
      </c>
      <c r="K26" s="256">
        <v>303</v>
      </c>
    </row>
    <row r="27" spans="1:11" s="252" customFormat="1" ht="12">
      <c r="A27" s="20"/>
      <c r="B27" s="1127"/>
      <c r="C27" s="245" t="s">
        <v>1643</v>
      </c>
      <c r="D27" s="255">
        <v>137</v>
      </c>
      <c r="E27" s="256">
        <v>377</v>
      </c>
      <c r="F27" s="255">
        <v>138</v>
      </c>
      <c r="G27" s="256">
        <v>385</v>
      </c>
      <c r="H27" s="255">
        <v>135</v>
      </c>
      <c r="I27" s="256">
        <v>373</v>
      </c>
      <c r="J27" s="255">
        <v>137</v>
      </c>
      <c r="K27" s="256">
        <v>378</v>
      </c>
    </row>
    <row r="28" spans="1:11" s="252" customFormat="1" ht="12">
      <c r="A28" s="20"/>
      <c r="B28" s="1128"/>
      <c r="C28" s="260" t="s">
        <v>2308</v>
      </c>
      <c r="D28" s="261">
        <v>38</v>
      </c>
      <c r="E28" s="551">
        <v>86</v>
      </c>
      <c r="F28" s="261">
        <v>59</v>
      </c>
      <c r="G28" s="551">
        <v>136</v>
      </c>
      <c r="H28" s="261">
        <v>58</v>
      </c>
      <c r="I28" s="551">
        <v>141</v>
      </c>
      <c r="J28" s="261">
        <v>60</v>
      </c>
      <c r="K28" s="551">
        <v>149</v>
      </c>
    </row>
    <row r="29" spans="1:11" s="252" customFormat="1" ht="12" customHeight="1">
      <c r="A29" s="20"/>
      <c r="B29" s="1126" t="s">
        <v>2284</v>
      </c>
      <c r="C29" s="175" t="s">
        <v>1966</v>
      </c>
      <c r="D29" s="257">
        <v>332</v>
      </c>
      <c r="E29" s="258">
        <v>1006</v>
      </c>
      <c r="F29" s="257">
        <v>337</v>
      </c>
      <c r="G29" s="258">
        <v>1012</v>
      </c>
      <c r="H29" s="257">
        <v>349</v>
      </c>
      <c r="I29" s="258">
        <v>1022</v>
      </c>
      <c r="J29" s="257">
        <v>354</v>
      </c>
      <c r="K29" s="258">
        <v>1024</v>
      </c>
    </row>
    <row r="30" spans="1:11" s="252" customFormat="1" ht="12">
      <c r="A30" s="20"/>
      <c r="B30" s="1127"/>
      <c r="C30" s="254" t="s">
        <v>1967</v>
      </c>
      <c r="D30" s="255">
        <v>456</v>
      </c>
      <c r="E30" s="256">
        <v>1100</v>
      </c>
      <c r="F30" s="255">
        <v>469</v>
      </c>
      <c r="G30" s="256">
        <v>1124</v>
      </c>
      <c r="H30" s="255">
        <v>503</v>
      </c>
      <c r="I30" s="256">
        <v>1195</v>
      </c>
      <c r="J30" s="255">
        <v>495</v>
      </c>
      <c r="K30" s="256">
        <v>1188</v>
      </c>
    </row>
    <row r="31" spans="1:11" s="252" customFormat="1" ht="12">
      <c r="A31" s="20"/>
      <c r="B31" s="1127"/>
      <c r="C31" s="254" t="s">
        <v>1969</v>
      </c>
      <c r="D31" s="255">
        <v>399</v>
      </c>
      <c r="E31" s="256">
        <v>856</v>
      </c>
      <c r="F31" s="255">
        <v>429</v>
      </c>
      <c r="G31" s="256">
        <v>891</v>
      </c>
      <c r="H31" s="255">
        <v>437</v>
      </c>
      <c r="I31" s="256">
        <v>883</v>
      </c>
      <c r="J31" s="255">
        <v>442</v>
      </c>
      <c r="K31" s="256">
        <v>881</v>
      </c>
    </row>
    <row r="32" spans="1:11" s="252" customFormat="1" ht="12">
      <c r="A32" s="20"/>
      <c r="B32" s="1127"/>
      <c r="C32" s="254" t="s">
        <v>1970</v>
      </c>
      <c r="D32" s="255">
        <v>110</v>
      </c>
      <c r="E32" s="256">
        <v>239</v>
      </c>
      <c r="F32" s="255">
        <v>104</v>
      </c>
      <c r="G32" s="256">
        <v>229</v>
      </c>
      <c r="H32" s="255">
        <v>107</v>
      </c>
      <c r="I32" s="256">
        <v>236</v>
      </c>
      <c r="J32" s="255">
        <v>109</v>
      </c>
      <c r="K32" s="256">
        <v>238</v>
      </c>
    </row>
    <row r="33" spans="1:11" s="252" customFormat="1" ht="12">
      <c r="A33" s="20"/>
      <c r="B33" s="1127"/>
      <c r="C33" s="254" t="s">
        <v>1971</v>
      </c>
      <c r="D33" s="255">
        <v>131</v>
      </c>
      <c r="E33" s="256">
        <v>329</v>
      </c>
      <c r="F33" s="255">
        <v>128</v>
      </c>
      <c r="G33" s="256">
        <v>322</v>
      </c>
      <c r="H33" s="255">
        <v>126</v>
      </c>
      <c r="I33" s="256">
        <v>312</v>
      </c>
      <c r="J33" s="255">
        <v>122</v>
      </c>
      <c r="K33" s="256">
        <v>317</v>
      </c>
    </row>
    <row r="34" spans="1:11" s="252" customFormat="1" ht="12">
      <c r="A34" s="20"/>
      <c r="B34" s="1127"/>
      <c r="C34" s="254" t="s">
        <v>1989</v>
      </c>
      <c r="D34" s="255">
        <v>131</v>
      </c>
      <c r="E34" s="256">
        <v>317</v>
      </c>
      <c r="F34" s="255">
        <v>132</v>
      </c>
      <c r="G34" s="256">
        <v>318</v>
      </c>
      <c r="H34" s="255">
        <v>135</v>
      </c>
      <c r="I34" s="256">
        <v>323</v>
      </c>
      <c r="J34" s="255">
        <v>132</v>
      </c>
      <c r="K34" s="256">
        <v>306</v>
      </c>
    </row>
    <row r="35" spans="1:11" s="252" customFormat="1" ht="12">
      <c r="A35" s="20"/>
      <c r="B35" s="1127"/>
      <c r="C35" s="254" t="s">
        <v>262</v>
      </c>
      <c r="D35" s="255">
        <v>129</v>
      </c>
      <c r="E35" s="256">
        <v>327</v>
      </c>
      <c r="F35" s="255">
        <v>125</v>
      </c>
      <c r="G35" s="256">
        <v>313</v>
      </c>
      <c r="H35" s="255">
        <v>126</v>
      </c>
      <c r="I35" s="256">
        <v>312</v>
      </c>
      <c r="J35" s="255">
        <v>130</v>
      </c>
      <c r="K35" s="256">
        <v>299</v>
      </c>
    </row>
    <row r="36" spans="1:11" s="252" customFormat="1" ht="12">
      <c r="A36" s="20"/>
      <c r="B36" s="1127"/>
      <c r="C36" s="254" t="s">
        <v>460</v>
      </c>
      <c r="D36" s="255">
        <v>125</v>
      </c>
      <c r="E36" s="256">
        <v>302</v>
      </c>
      <c r="F36" s="255">
        <v>118</v>
      </c>
      <c r="G36" s="256">
        <v>291</v>
      </c>
      <c r="H36" s="255">
        <v>118</v>
      </c>
      <c r="I36" s="256">
        <v>290</v>
      </c>
      <c r="J36" s="255">
        <v>114</v>
      </c>
      <c r="K36" s="256">
        <v>279</v>
      </c>
    </row>
    <row r="37" spans="1:11" s="252" customFormat="1" ht="12">
      <c r="A37" s="20"/>
      <c r="B37" s="1127"/>
      <c r="C37" s="254" t="s">
        <v>461</v>
      </c>
      <c r="D37" s="255">
        <v>124</v>
      </c>
      <c r="E37" s="256">
        <v>319</v>
      </c>
      <c r="F37" s="255">
        <v>127</v>
      </c>
      <c r="G37" s="256">
        <v>322</v>
      </c>
      <c r="H37" s="255">
        <v>126</v>
      </c>
      <c r="I37" s="256">
        <v>320</v>
      </c>
      <c r="J37" s="255">
        <v>129</v>
      </c>
      <c r="K37" s="256">
        <v>331</v>
      </c>
    </row>
    <row r="38" spans="1:11" s="252" customFormat="1" ht="12">
      <c r="A38" s="20"/>
      <c r="B38" s="1127"/>
      <c r="C38" s="254" t="s">
        <v>1050</v>
      </c>
      <c r="D38" s="255">
        <v>79</v>
      </c>
      <c r="E38" s="256">
        <v>196</v>
      </c>
      <c r="F38" s="255">
        <v>73</v>
      </c>
      <c r="G38" s="256">
        <v>187</v>
      </c>
      <c r="H38" s="255">
        <v>73</v>
      </c>
      <c r="I38" s="256">
        <v>170</v>
      </c>
      <c r="J38" s="255">
        <v>68</v>
      </c>
      <c r="K38" s="256">
        <v>155</v>
      </c>
    </row>
    <row r="39" spans="1:11" s="252" customFormat="1" ht="12">
      <c r="A39" s="20"/>
      <c r="B39" s="1127"/>
      <c r="C39" s="254" t="s">
        <v>462</v>
      </c>
      <c r="D39" s="255">
        <v>464</v>
      </c>
      <c r="E39" s="256">
        <v>1061</v>
      </c>
      <c r="F39" s="255">
        <v>479</v>
      </c>
      <c r="G39" s="256">
        <v>1078</v>
      </c>
      <c r="H39" s="255">
        <v>503</v>
      </c>
      <c r="I39" s="256">
        <v>1107</v>
      </c>
      <c r="J39" s="255">
        <v>505</v>
      </c>
      <c r="K39" s="256">
        <v>1095</v>
      </c>
    </row>
    <row r="40" spans="1:11" s="252" customFormat="1" ht="12">
      <c r="A40" s="20"/>
      <c r="B40" s="1127"/>
      <c r="C40" s="254" t="s">
        <v>463</v>
      </c>
      <c r="D40" s="255">
        <v>244</v>
      </c>
      <c r="E40" s="256">
        <v>648</v>
      </c>
      <c r="F40" s="255">
        <v>250</v>
      </c>
      <c r="G40" s="256">
        <v>655</v>
      </c>
      <c r="H40" s="255">
        <v>250</v>
      </c>
      <c r="I40" s="256">
        <v>646</v>
      </c>
      <c r="J40" s="255">
        <v>247</v>
      </c>
      <c r="K40" s="256">
        <v>624</v>
      </c>
    </row>
    <row r="41" spans="1:11" s="252" customFormat="1" ht="12">
      <c r="A41" s="20"/>
      <c r="B41" s="1127"/>
      <c r="C41" s="254" t="s">
        <v>1798</v>
      </c>
      <c r="D41" s="255">
        <v>48</v>
      </c>
      <c r="E41" s="256">
        <v>143</v>
      </c>
      <c r="F41" s="255">
        <v>49</v>
      </c>
      <c r="G41" s="256">
        <v>139</v>
      </c>
      <c r="H41" s="255">
        <v>49</v>
      </c>
      <c r="I41" s="256">
        <v>137</v>
      </c>
      <c r="J41" s="255">
        <v>49</v>
      </c>
      <c r="K41" s="256">
        <v>136</v>
      </c>
    </row>
    <row r="42" spans="1:11" s="252" customFormat="1" ht="12">
      <c r="A42" s="20"/>
      <c r="B42" s="1127"/>
      <c r="C42" s="254" t="s">
        <v>1799</v>
      </c>
      <c r="D42" s="255">
        <v>62</v>
      </c>
      <c r="E42" s="256">
        <v>242</v>
      </c>
      <c r="F42" s="255">
        <v>65</v>
      </c>
      <c r="G42" s="256">
        <v>244</v>
      </c>
      <c r="H42" s="255">
        <v>65</v>
      </c>
      <c r="I42" s="256">
        <v>243</v>
      </c>
      <c r="J42" s="255">
        <v>64</v>
      </c>
      <c r="K42" s="256">
        <v>235</v>
      </c>
    </row>
    <row r="43" spans="1:11" s="252" customFormat="1" ht="12">
      <c r="A43" s="20"/>
      <c r="B43" s="1127"/>
      <c r="C43" s="254" t="s">
        <v>1800</v>
      </c>
      <c r="D43" s="545">
        <v>123</v>
      </c>
      <c r="E43" s="546">
        <v>336</v>
      </c>
      <c r="F43" s="255">
        <v>122</v>
      </c>
      <c r="G43" s="256">
        <v>336</v>
      </c>
      <c r="H43" s="255">
        <v>128</v>
      </c>
      <c r="I43" s="256">
        <v>356</v>
      </c>
      <c r="J43" s="255">
        <v>126</v>
      </c>
      <c r="K43" s="256">
        <v>352</v>
      </c>
    </row>
    <row r="44" spans="1:11" s="252" customFormat="1" ht="12">
      <c r="A44" s="20"/>
      <c r="B44" s="1127"/>
      <c r="C44" s="254" t="s">
        <v>1801</v>
      </c>
      <c r="D44" s="545">
        <v>135</v>
      </c>
      <c r="E44" s="546">
        <v>326</v>
      </c>
      <c r="F44" s="255">
        <v>134</v>
      </c>
      <c r="G44" s="256">
        <v>334</v>
      </c>
      <c r="H44" s="255">
        <v>143</v>
      </c>
      <c r="I44" s="256">
        <v>344</v>
      </c>
      <c r="J44" s="255">
        <v>138</v>
      </c>
      <c r="K44" s="256">
        <v>324</v>
      </c>
    </row>
    <row r="45" spans="1:11" s="252" customFormat="1" ht="12">
      <c r="A45" s="20"/>
      <c r="B45" s="1127"/>
      <c r="C45" s="254" t="s">
        <v>1802</v>
      </c>
      <c r="D45" s="545">
        <v>140</v>
      </c>
      <c r="E45" s="546">
        <v>362</v>
      </c>
      <c r="F45" s="255">
        <v>138</v>
      </c>
      <c r="G45" s="256">
        <v>355</v>
      </c>
      <c r="H45" s="255">
        <v>138</v>
      </c>
      <c r="I45" s="256">
        <v>347</v>
      </c>
      <c r="J45" s="255">
        <v>138</v>
      </c>
      <c r="K45" s="256">
        <v>340</v>
      </c>
    </row>
    <row r="46" spans="1:11" s="252" customFormat="1" ht="12">
      <c r="A46" s="20"/>
      <c r="B46" s="1127"/>
      <c r="C46" s="254" t="s">
        <v>263</v>
      </c>
      <c r="D46" s="545">
        <v>39</v>
      </c>
      <c r="E46" s="546">
        <v>103</v>
      </c>
      <c r="F46" s="255">
        <v>39</v>
      </c>
      <c r="G46" s="256">
        <v>107</v>
      </c>
      <c r="H46" s="255">
        <v>39</v>
      </c>
      <c r="I46" s="256">
        <v>111</v>
      </c>
      <c r="J46" s="255">
        <v>38</v>
      </c>
      <c r="K46" s="256">
        <v>107</v>
      </c>
    </row>
    <row r="47" spans="1:11" s="252" customFormat="1" ht="12">
      <c r="A47" s="20"/>
      <c r="B47" s="1127"/>
      <c r="C47" s="254" t="s">
        <v>2106</v>
      </c>
      <c r="D47" s="545">
        <v>93</v>
      </c>
      <c r="E47" s="546">
        <v>330</v>
      </c>
      <c r="F47" s="255">
        <v>91</v>
      </c>
      <c r="G47" s="256">
        <v>317</v>
      </c>
      <c r="H47" s="255">
        <v>95</v>
      </c>
      <c r="I47" s="256">
        <v>320</v>
      </c>
      <c r="J47" s="255">
        <v>94</v>
      </c>
      <c r="K47" s="256">
        <v>320</v>
      </c>
    </row>
    <row r="48" spans="1:11" s="252" customFormat="1" ht="12">
      <c r="A48" s="20"/>
      <c r="B48" s="1127"/>
      <c r="C48" s="254" t="s">
        <v>1854</v>
      </c>
      <c r="D48" s="545">
        <v>154</v>
      </c>
      <c r="E48" s="546">
        <v>431</v>
      </c>
      <c r="F48" s="255">
        <v>151</v>
      </c>
      <c r="G48" s="256">
        <v>426</v>
      </c>
      <c r="H48" s="255">
        <v>150</v>
      </c>
      <c r="I48" s="256">
        <v>424</v>
      </c>
      <c r="J48" s="255">
        <v>153</v>
      </c>
      <c r="K48" s="256">
        <v>435</v>
      </c>
    </row>
    <row r="49" spans="1:11" s="252" customFormat="1" ht="12">
      <c r="A49" s="20"/>
      <c r="B49" s="1127"/>
      <c r="C49" s="254" t="s">
        <v>1855</v>
      </c>
      <c r="D49" s="545">
        <v>38</v>
      </c>
      <c r="E49" s="546">
        <v>133</v>
      </c>
      <c r="F49" s="255">
        <v>40</v>
      </c>
      <c r="G49" s="256">
        <v>139</v>
      </c>
      <c r="H49" s="255">
        <v>41</v>
      </c>
      <c r="I49" s="256">
        <v>138</v>
      </c>
      <c r="J49" s="255">
        <v>40</v>
      </c>
      <c r="K49" s="256">
        <v>136</v>
      </c>
    </row>
    <row r="50" spans="1:11" s="252" customFormat="1" ht="12">
      <c r="A50" s="20"/>
      <c r="B50" s="1128"/>
      <c r="C50" s="260" t="s">
        <v>2361</v>
      </c>
      <c r="D50" s="865" t="s">
        <v>16</v>
      </c>
      <c r="E50" s="866" t="s">
        <v>16</v>
      </c>
      <c r="F50" s="867" t="s">
        <v>16</v>
      </c>
      <c r="G50" s="866" t="s">
        <v>16</v>
      </c>
      <c r="H50" s="867" t="s">
        <v>16</v>
      </c>
      <c r="I50" s="866" t="s">
        <v>16</v>
      </c>
      <c r="J50" s="261">
        <v>37</v>
      </c>
      <c r="K50" s="868">
        <v>127</v>
      </c>
    </row>
    <row r="51" spans="1:11" s="252" customFormat="1" ht="12">
      <c r="A51" s="20"/>
      <c r="B51" s="1126" t="s">
        <v>2285</v>
      </c>
      <c r="C51" s="175" t="s">
        <v>1803</v>
      </c>
      <c r="D51" s="543">
        <f t="shared" ref="D51:K51" si="2">SUM(D52:D56)</f>
        <v>295</v>
      </c>
      <c r="E51" s="544">
        <f t="shared" si="2"/>
        <v>1016</v>
      </c>
      <c r="F51" s="543">
        <f t="shared" si="2"/>
        <v>295</v>
      </c>
      <c r="G51" s="699">
        <f t="shared" si="2"/>
        <v>1009</v>
      </c>
      <c r="H51" s="756">
        <f t="shared" si="2"/>
        <v>306</v>
      </c>
      <c r="I51" s="757">
        <f t="shared" si="2"/>
        <v>1008</v>
      </c>
      <c r="J51" s="756">
        <f t="shared" si="2"/>
        <v>312</v>
      </c>
      <c r="K51" s="757">
        <f t="shared" si="2"/>
        <v>1019</v>
      </c>
    </row>
    <row r="52" spans="1:11" s="252" customFormat="1" ht="12">
      <c r="A52" s="20"/>
      <c r="B52" s="1129"/>
      <c r="C52" s="254" t="s">
        <v>669</v>
      </c>
      <c r="D52" s="522">
        <v>59</v>
      </c>
      <c r="E52" s="550">
        <v>192</v>
      </c>
      <c r="F52" s="665">
        <v>59</v>
      </c>
      <c r="G52" s="668">
        <v>194</v>
      </c>
      <c r="H52" s="665">
        <v>65</v>
      </c>
      <c r="I52" s="668">
        <v>193</v>
      </c>
      <c r="J52" s="665">
        <v>63</v>
      </c>
      <c r="K52" s="668">
        <v>192</v>
      </c>
    </row>
    <row r="53" spans="1:11" s="252" customFormat="1" ht="12">
      <c r="A53" s="20"/>
      <c r="B53" s="1129"/>
      <c r="C53" s="254" t="s">
        <v>670</v>
      </c>
      <c r="D53" s="522">
        <v>46</v>
      </c>
      <c r="E53" s="550">
        <v>167</v>
      </c>
      <c r="F53" s="665">
        <v>45</v>
      </c>
      <c r="G53" s="668">
        <v>162</v>
      </c>
      <c r="H53" s="665">
        <v>45</v>
      </c>
      <c r="I53" s="668">
        <v>159</v>
      </c>
      <c r="J53" s="665">
        <v>46</v>
      </c>
      <c r="K53" s="668">
        <v>159</v>
      </c>
    </row>
    <row r="54" spans="1:11" s="252" customFormat="1" ht="12">
      <c r="A54" s="20"/>
      <c r="B54" s="1129"/>
      <c r="C54" s="254" t="s">
        <v>671</v>
      </c>
      <c r="D54" s="522">
        <v>65</v>
      </c>
      <c r="E54" s="550">
        <v>216</v>
      </c>
      <c r="F54" s="665">
        <v>63</v>
      </c>
      <c r="G54" s="668">
        <v>210</v>
      </c>
      <c r="H54" s="665">
        <v>66</v>
      </c>
      <c r="I54" s="668">
        <v>210</v>
      </c>
      <c r="J54" s="665">
        <v>71</v>
      </c>
      <c r="K54" s="668">
        <v>219</v>
      </c>
    </row>
    <row r="55" spans="1:11" s="252" customFormat="1" ht="12">
      <c r="A55" s="20"/>
      <c r="B55" s="1129"/>
      <c r="C55" s="254" t="s">
        <v>672</v>
      </c>
      <c r="D55" s="522">
        <v>84</v>
      </c>
      <c r="E55" s="550">
        <v>300</v>
      </c>
      <c r="F55" s="665">
        <v>86</v>
      </c>
      <c r="G55" s="668">
        <v>304</v>
      </c>
      <c r="H55" s="665">
        <v>87</v>
      </c>
      <c r="I55" s="668">
        <v>305</v>
      </c>
      <c r="J55" s="665">
        <v>87</v>
      </c>
      <c r="K55" s="668">
        <v>301</v>
      </c>
    </row>
    <row r="56" spans="1:11" s="252" customFormat="1" ht="12">
      <c r="A56" s="20"/>
      <c r="B56" s="1129"/>
      <c r="C56" s="254" t="s">
        <v>2192</v>
      </c>
      <c r="D56" s="522">
        <v>41</v>
      </c>
      <c r="E56" s="550">
        <v>141</v>
      </c>
      <c r="F56" s="665">
        <v>42</v>
      </c>
      <c r="G56" s="668">
        <v>139</v>
      </c>
      <c r="H56" s="665">
        <v>43</v>
      </c>
      <c r="I56" s="668">
        <v>141</v>
      </c>
      <c r="J56" s="665">
        <v>45</v>
      </c>
      <c r="K56" s="668">
        <v>148</v>
      </c>
    </row>
    <row r="57" spans="1:11" s="252" customFormat="1" ht="12">
      <c r="A57" s="20"/>
      <c r="B57" s="1129"/>
      <c r="C57" s="254" t="s">
        <v>1804</v>
      </c>
      <c r="D57" s="545">
        <v>311</v>
      </c>
      <c r="E57" s="546">
        <v>862</v>
      </c>
      <c r="F57" s="255">
        <v>314</v>
      </c>
      <c r="G57" s="256">
        <v>867</v>
      </c>
      <c r="H57" s="255">
        <v>315</v>
      </c>
      <c r="I57" s="256">
        <v>845</v>
      </c>
      <c r="J57" s="255">
        <v>324</v>
      </c>
      <c r="K57" s="256">
        <v>824</v>
      </c>
    </row>
    <row r="58" spans="1:11" s="252" customFormat="1" ht="12">
      <c r="A58" s="20"/>
      <c r="B58" s="1129"/>
      <c r="C58" s="254" t="s">
        <v>1805</v>
      </c>
      <c r="D58" s="545">
        <v>108</v>
      </c>
      <c r="E58" s="546">
        <v>287</v>
      </c>
      <c r="F58" s="255">
        <v>109</v>
      </c>
      <c r="G58" s="256">
        <v>285</v>
      </c>
      <c r="H58" s="255">
        <v>108</v>
      </c>
      <c r="I58" s="256">
        <v>281</v>
      </c>
      <c r="J58" s="255">
        <v>104</v>
      </c>
      <c r="K58" s="256">
        <v>275</v>
      </c>
    </row>
    <row r="59" spans="1:11" s="252" customFormat="1" ht="12">
      <c r="A59" s="20"/>
      <c r="B59" s="1129"/>
      <c r="C59" s="254" t="s">
        <v>1806</v>
      </c>
      <c r="D59" s="545">
        <v>67</v>
      </c>
      <c r="E59" s="546">
        <v>239</v>
      </c>
      <c r="F59" s="255">
        <v>66</v>
      </c>
      <c r="G59" s="256">
        <v>231</v>
      </c>
      <c r="H59" s="255">
        <v>65</v>
      </c>
      <c r="I59" s="256">
        <v>226</v>
      </c>
      <c r="J59" s="255">
        <v>70</v>
      </c>
      <c r="K59" s="256">
        <v>227</v>
      </c>
    </row>
    <row r="60" spans="1:11" s="252" customFormat="1" ht="12">
      <c r="A60" s="20"/>
      <c r="B60" s="1129"/>
      <c r="C60" s="254" t="s">
        <v>1807</v>
      </c>
      <c r="D60" s="545">
        <v>112</v>
      </c>
      <c r="E60" s="546">
        <v>418</v>
      </c>
      <c r="F60" s="255">
        <v>114</v>
      </c>
      <c r="G60" s="256">
        <v>418</v>
      </c>
      <c r="H60" s="255">
        <v>114</v>
      </c>
      <c r="I60" s="256">
        <v>415</v>
      </c>
      <c r="J60" s="255">
        <v>114</v>
      </c>
      <c r="K60" s="256">
        <v>417</v>
      </c>
    </row>
    <row r="61" spans="1:11" s="252" customFormat="1" ht="12">
      <c r="A61" s="20"/>
      <c r="B61" s="1129"/>
      <c r="C61" s="254" t="s">
        <v>490</v>
      </c>
      <c r="D61" s="545">
        <v>125</v>
      </c>
      <c r="E61" s="546">
        <v>343</v>
      </c>
      <c r="F61" s="255">
        <v>124</v>
      </c>
      <c r="G61" s="256">
        <v>332</v>
      </c>
      <c r="H61" s="255">
        <v>122</v>
      </c>
      <c r="I61" s="256">
        <v>334</v>
      </c>
      <c r="J61" s="255">
        <v>124</v>
      </c>
      <c r="K61" s="256">
        <v>330</v>
      </c>
    </row>
    <row r="62" spans="1:11" s="252" customFormat="1" ht="12">
      <c r="A62" s="20"/>
      <c r="B62" s="1129"/>
      <c r="C62" s="254" t="s">
        <v>491</v>
      </c>
      <c r="D62" s="545">
        <v>155</v>
      </c>
      <c r="E62" s="546">
        <v>400</v>
      </c>
      <c r="F62" s="255">
        <v>156</v>
      </c>
      <c r="G62" s="256">
        <v>395</v>
      </c>
      <c r="H62" s="255">
        <v>157</v>
      </c>
      <c r="I62" s="256">
        <v>392</v>
      </c>
      <c r="J62" s="255">
        <v>154</v>
      </c>
      <c r="K62" s="256">
        <v>379</v>
      </c>
    </row>
    <row r="63" spans="1:11" s="252" customFormat="1" ht="12">
      <c r="A63" s="20"/>
      <c r="B63" s="1129"/>
      <c r="C63" s="254" t="s">
        <v>492</v>
      </c>
      <c r="D63" s="545">
        <v>105</v>
      </c>
      <c r="E63" s="546">
        <v>268</v>
      </c>
      <c r="F63" s="255">
        <v>106</v>
      </c>
      <c r="G63" s="256">
        <v>266</v>
      </c>
      <c r="H63" s="255">
        <v>104</v>
      </c>
      <c r="I63" s="256">
        <v>253</v>
      </c>
      <c r="J63" s="255">
        <v>103</v>
      </c>
      <c r="K63" s="256">
        <v>256</v>
      </c>
    </row>
    <row r="64" spans="1:11" s="252" customFormat="1" ht="12">
      <c r="A64" s="20"/>
      <c r="B64" s="1130"/>
      <c r="C64" s="260" t="s">
        <v>493</v>
      </c>
      <c r="D64" s="521">
        <v>92</v>
      </c>
      <c r="E64" s="548">
        <v>246</v>
      </c>
      <c r="F64" s="261">
        <v>96</v>
      </c>
      <c r="G64" s="551">
        <v>245</v>
      </c>
      <c r="H64" s="261">
        <v>96</v>
      </c>
      <c r="I64" s="551">
        <v>243</v>
      </c>
      <c r="J64" s="261">
        <v>96</v>
      </c>
      <c r="K64" s="551">
        <v>241</v>
      </c>
    </row>
    <row r="65" spans="2:10" s="39" customFormat="1" ht="18.75" customHeight="1">
      <c r="B65" s="34"/>
      <c r="C65" s="34"/>
    </row>
    <row r="66" spans="2:10" s="39" customFormat="1" ht="18.75" customHeight="1">
      <c r="B66" s="34"/>
      <c r="C66" s="34"/>
      <c r="G66" s="262"/>
      <c r="H66" s="262"/>
      <c r="J66" s="262"/>
    </row>
    <row r="67" spans="2:10" ht="18.75" customHeight="1">
      <c r="B67" s="2"/>
      <c r="C67" s="2"/>
    </row>
    <row r="68" spans="2:10" ht="18.75" customHeight="1">
      <c r="B68" s="2"/>
      <c r="C68" s="2"/>
    </row>
    <row r="69" spans="2:10" ht="18.75" customHeight="1">
      <c r="B69" s="2"/>
      <c r="C69" s="2"/>
    </row>
    <row r="70" spans="2:10" ht="18.75" customHeight="1">
      <c r="B70" s="2"/>
      <c r="C70" s="2"/>
    </row>
    <row r="71" spans="2:10" ht="18.75" customHeight="1">
      <c r="B71" s="2"/>
      <c r="C71" s="2"/>
    </row>
    <row r="72" spans="2:10" ht="18.75" customHeight="1">
      <c r="B72" s="2"/>
      <c r="C72" s="2"/>
    </row>
    <row r="73" spans="2:10" ht="18.75" customHeight="1">
      <c r="B73" s="2"/>
      <c r="C73" s="2"/>
    </row>
    <row r="74" spans="2:10" ht="18.75" customHeight="1">
      <c r="B74" s="2"/>
      <c r="C74" s="2"/>
    </row>
  </sheetData>
  <mergeCells count="10">
    <mergeCell ref="B29:B50"/>
    <mergeCell ref="D2:K2"/>
    <mergeCell ref="J3:K3"/>
    <mergeCell ref="H3:I3"/>
    <mergeCell ref="B51:B64"/>
    <mergeCell ref="F3:G3"/>
    <mergeCell ref="B3:B4"/>
    <mergeCell ref="D3:E3"/>
    <mergeCell ref="C3:C4"/>
    <mergeCell ref="B5:B28"/>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&amp;C－１０－</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67"/>
  <sheetViews>
    <sheetView zoomScaleNormal="100" workbookViewId="0">
      <selection activeCell="B3" sqref="B3:B10"/>
    </sheetView>
  </sheetViews>
  <sheetFormatPr defaultRowHeight="13.5"/>
  <cols>
    <col min="1" max="1" width="1.25" style="21" customWidth="1"/>
    <col min="2" max="2" width="7.5" style="21" customWidth="1"/>
    <col min="3" max="3" width="18" style="21" bestFit="1" customWidth="1"/>
    <col min="4" max="4" width="6.625" style="21" customWidth="1"/>
    <col min="5" max="5" width="7.625" style="21" customWidth="1"/>
    <col min="6" max="6" width="7.625" style="21" bestFit="1" customWidth="1"/>
    <col min="7" max="7" width="7.625" style="21" customWidth="1"/>
    <col min="8" max="8" width="6.375" style="21" customWidth="1"/>
    <col min="9" max="9" width="7.625" style="21" customWidth="1"/>
    <col min="10" max="11" width="6.625" style="21" customWidth="1"/>
    <col min="12" max="12" width="3.75" style="21" customWidth="1"/>
    <col min="13" max="13" width="3.375" style="21" customWidth="1"/>
    <col min="14" max="15" width="8.875" style="21" customWidth="1"/>
    <col min="16" max="16" width="2.5" style="21" bestFit="1" customWidth="1"/>
    <col min="17" max="18" width="3.875" style="21" customWidth="1"/>
    <col min="19" max="19" width="9" style="21"/>
    <col min="20" max="20" width="4.75" style="21" customWidth="1"/>
    <col min="21" max="21" width="3" style="21" customWidth="1"/>
    <col min="22" max="16384" width="9" style="21"/>
  </cols>
  <sheetData>
    <row r="1" spans="1:15" s="264" customFormat="1" ht="12.75">
      <c r="A1" s="263"/>
      <c r="B1" s="1045"/>
      <c r="C1" s="1045" t="s">
        <v>1910</v>
      </c>
      <c r="D1" s="983" t="s">
        <v>587</v>
      </c>
      <c r="E1" s="985"/>
      <c r="F1" s="983" t="s">
        <v>2157</v>
      </c>
      <c r="G1" s="985"/>
      <c r="H1" s="983" t="s">
        <v>586</v>
      </c>
      <c r="I1" s="985"/>
      <c r="J1" s="983" t="s">
        <v>1554</v>
      </c>
      <c r="K1" s="985"/>
    </row>
    <row r="2" spans="1:15" s="264" customFormat="1" ht="12.75">
      <c r="A2" s="263"/>
      <c r="B2" s="1046"/>
      <c r="C2" s="1131"/>
      <c r="D2" s="171" t="s">
        <v>1171</v>
      </c>
      <c r="E2" s="172" t="s">
        <v>1172</v>
      </c>
      <c r="F2" s="171" t="s">
        <v>1685</v>
      </c>
      <c r="G2" s="170" t="s">
        <v>390</v>
      </c>
      <c r="H2" s="171" t="s">
        <v>1685</v>
      </c>
      <c r="I2" s="170" t="s">
        <v>390</v>
      </c>
      <c r="J2" s="171" t="s">
        <v>1685</v>
      </c>
      <c r="K2" s="170" t="s">
        <v>390</v>
      </c>
    </row>
    <row r="3" spans="1:15" s="264" customFormat="1" ht="12.75">
      <c r="A3" s="263"/>
      <c r="B3" s="1133" t="s">
        <v>2285</v>
      </c>
      <c r="C3" s="272" t="s">
        <v>494</v>
      </c>
      <c r="D3" s="257">
        <v>171</v>
      </c>
      <c r="E3" s="258">
        <v>453</v>
      </c>
      <c r="F3" s="543">
        <v>168</v>
      </c>
      <c r="G3" s="544">
        <v>445</v>
      </c>
      <c r="H3" s="543">
        <v>171</v>
      </c>
      <c r="I3" s="544">
        <v>451</v>
      </c>
      <c r="J3" s="543">
        <v>167</v>
      </c>
      <c r="K3" s="544">
        <v>434</v>
      </c>
    </row>
    <row r="4" spans="1:15" s="264" customFormat="1" ht="12.75">
      <c r="A4" s="263"/>
      <c r="B4" s="1129"/>
      <c r="C4" s="273" t="s">
        <v>495</v>
      </c>
      <c r="D4" s="255">
        <v>83</v>
      </c>
      <c r="E4" s="256">
        <v>218</v>
      </c>
      <c r="F4" s="545">
        <v>81</v>
      </c>
      <c r="G4" s="546">
        <v>200</v>
      </c>
      <c r="H4" s="545">
        <v>82</v>
      </c>
      <c r="I4" s="546">
        <v>204</v>
      </c>
      <c r="J4" s="545">
        <v>83</v>
      </c>
      <c r="K4" s="546">
        <v>196</v>
      </c>
    </row>
    <row r="5" spans="1:15" s="264" customFormat="1" ht="12.75">
      <c r="A5" s="263"/>
      <c r="B5" s="1129"/>
      <c r="C5" s="226" t="s">
        <v>496</v>
      </c>
      <c r="D5" s="255">
        <v>50</v>
      </c>
      <c r="E5" s="256">
        <v>184</v>
      </c>
      <c r="F5" s="545">
        <v>52</v>
      </c>
      <c r="G5" s="546">
        <v>182</v>
      </c>
      <c r="H5" s="545">
        <v>54</v>
      </c>
      <c r="I5" s="546">
        <v>186</v>
      </c>
      <c r="J5" s="545">
        <v>56</v>
      </c>
      <c r="K5" s="546">
        <v>173</v>
      </c>
    </row>
    <row r="6" spans="1:15" s="264" customFormat="1" ht="12.75">
      <c r="A6" s="263"/>
      <c r="B6" s="1129"/>
      <c r="C6" s="273" t="s">
        <v>497</v>
      </c>
      <c r="D6" s="255">
        <v>71</v>
      </c>
      <c r="E6" s="256">
        <v>71</v>
      </c>
      <c r="F6" s="545">
        <v>71</v>
      </c>
      <c r="G6" s="546">
        <v>71</v>
      </c>
      <c r="H6" s="545">
        <v>72</v>
      </c>
      <c r="I6" s="546">
        <v>72</v>
      </c>
      <c r="J6" s="545">
        <v>73</v>
      </c>
      <c r="K6" s="546">
        <v>73</v>
      </c>
    </row>
    <row r="7" spans="1:15" s="264" customFormat="1" ht="12.75">
      <c r="A7" s="263"/>
      <c r="B7" s="1129"/>
      <c r="C7" s="273" t="s">
        <v>498</v>
      </c>
      <c r="D7" s="255">
        <v>27</v>
      </c>
      <c r="E7" s="256">
        <v>27</v>
      </c>
      <c r="F7" s="545">
        <v>23</v>
      </c>
      <c r="G7" s="546">
        <v>23</v>
      </c>
      <c r="H7" s="545">
        <v>19</v>
      </c>
      <c r="I7" s="546">
        <v>19</v>
      </c>
      <c r="J7" s="545">
        <v>18</v>
      </c>
      <c r="K7" s="546">
        <v>18</v>
      </c>
      <c r="N7" s="266"/>
      <c r="O7" s="467"/>
    </row>
    <row r="8" spans="1:15" s="264" customFormat="1" ht="12.75">
      <c r="A8" s="263"/>
      <c r="B8" s="1129"/>
      <c r="C8" s="273" t="s">
        <v>1052</v>
      </c>
      <c r="D8" s="255">
        <v>1</v>
      </c>
      <c r="E8" s="256">
        <v>1</v>
      </c>
      <c r="F8" s="545">
        <v>1</v>
      </c>
      <c r="G8" s="546">
        <v>1</v>
      </c>
      <c r="H8" s="758" t="s">
        <v>1731</v>
      </c>
      <c r="I8" s="759" t="s">
        <v>1731</v>
      </c>
      <c r="J8" s="758" t="s">
        <v>16</v>
      </c>
      <c r="K8" s="759" t="s">
        <v>16</v>
      </c>
      <c r="N8" s="643"/>
      <c r="O8" s="644"/>
    </row>
    <row r="9" spans="1:15" s="264" customFormat="1" ht="12.75">
      <c r="A9" s="263"/>
      <c r="B9" s="1129"/>
      <c r="C9" s="273" t="s">
        <v>499</v>
      </c>
      <c r="D9" s="255">
        <v>13</v>
      </c>
      <c r="E9" s="256">
        <v>29</v>
      </c>
      <c r="F9" s="545">
        <v>17</v>
      </c>
      <c r="G9" s="546">
        <v>34</v>
      </c>
      <c r="H9" s="545">
        <v>17</v>
      </c>
      <c r="I9" s="546">
        <v>33</v>
      </c>
      <c r="J9" s="545">
        <v>18</v>
      </c>
      <c r="K9" s="546">
        <v>34</v>
      </c>
      <c r="N9" s="265"/>
    </row>
    <row r="10" spans="1:15" s="264" customFormat="1" ht="12.75">
      <c r="A10" s="263"/>
      <c r="B10" s="1130"/>
      <c r="C10" s="223" t="s">
        <v>500</v>
      </c>
      <c r="D10" s="261">
        <v>13</v>
      </c>
      <c r="E10" s="551">
        <v>13</v>
      </c>
      <c r="F10" s="547">
        <v>14</v>
      </c>
      <c r="G10" s="548">
        <v>14</v>
      </c>
      <c r="H10" s="547">
        <v>14</v>
      </c>
      <c r="I10" s="548">
        <v>14</v>
      </c>
      <c r="J10" s="547">
        <v>13</v>
      </c>
      <c r="K10" s="548">
        <v>13</v>
      </c>
      <c r="N10" s="265"/>
    </row>
    <row r="11" spans="1:15" s="264" customFormat="1" ht="12.75">
      <c r="A11" s="263"/>
      <c r="B11" s="1126" t="s">
        <v>2286</v>
      </c>
      <c r="C11" s="211" t="s">
        <v>501</v>
      </c>
      <c r="D11" s="257">
        <v>473</v>
      </c>
      <c r="E11" s="258">
        <v>1235</v>
      </c>
      <c r="F11" s="543">
        <v>463</v>
      </c>
      <c r="G11" s="258">
        <v>1193</v>
      </c>
      <c r="H11" s="543">
        <v>471</v>
      </c>
      <c r="I11" s="258">
        <v>1192</v>
      </c>
      <c r="J11" s="543">
        <v>473</v>
      </c>
      <c r="K11" s="258">
        <v>1199</v>
      </c>
      <c r="N11" s="265"/>
    </row>
    <row r="12" spans="1:15" s="264" customFormat="1" ht="12.75">
      <c r="A12" s="263"/>
      <c r="B12" s="1127"/>
      <c r="C12" s="273" t="s">
        <v>502</v>
      </c>
      <c r="D12" s="255">
        <v>63</v>
      </c>
      <c r="E12" s="256">
        <v>206</v>
      </c>
      <c r="F12" s="545">
        <v>61</v>
      </c>
      <c r="G12" s="546">
        <v>195</v>
      </c>
      <c r="H12" s="545">
        <v>64</v>
      </c>
      <c r="I12" s="546">
        <v>201</v>
      </c>
      <c r="J12" s="545">
        <v>63</v>
      </c>
      <c r="K12" s="546">
        <v>198</v>
      </c>
    </row>
    <row r="13" spans="1:15" s="264" customFormat="1" ht="12.75">
      <c r="A13" s="263"/>
      <c r="B13" s="1127"/>
      <c r="C13" s="273" t="s">
        <v>503</v>
      </c>
      <c r="D13" s="255">
        <v>412</v>
      </c>
      <c r="E13" s="256">
        <v>1233</v>
      </c>
      <c r="F13" s="545">
        <v>417</v>
      </c>
      <c r="G13" s="256">
        <v>1216</v>
      </c>
      <c r="H13" s="545">
        <v>418</v>
      </c>
      <c r="I13" s="256">
        <v>1193</v>
      </c>
      <c r="J13" s="545">
        <v>420</v>
      </c>
      <c r="K13" s="256">
        <v>1202</v>
      </c>
      <c r="N13" s="265"/>
      <c r="O13" s="467"/>
    </row>
    <row r="14" spans="1:15" s="264" customFormat="1" ht="12.75">
      <c r="A14" s="263"/>
      <c r="B14" s="1127"/>
      <c r="C14" s="273" t="s">
        <v>701</v>
      </c>
      <c r="D14" s="255">
        <v>42</v>
      </c>
      <c r="E14" s="256">
        <v>160</v>
      </c>
      <c r="F14" s="545">
        <v>42</v>
      </c>
      <c r="G14" s="546">
        <v>158</v>
      </c>
      <c r="H14" s="545">
        <v>42</v>
      </c>
      <c r="I14" s="546">
        <v>160</v>
      </c>
      <c r="J14" s="545">
        <v>42</v>
      </c>
      <c r="K14" s="546">
        <v>157</v>
      </c>
      <c r="N14" s="644"/>
      <c r="O14" s="645"/>
    </row>
    <row r="15" spans="1:15" s="264" customFormat="1" ht="12.75">
      <c r="A15" s="263"/>
      <c r="B15" s="1127"/>
      <c r="C15" s="273" t="s">
        <v>702</v>
      </c>
      <c r="D15" s="255">
        <v>166</v>
      </c>
      <c r="E15" s="256">
        <v>558</v>
      </c>
      <c r="F15" s="545">
        <v>168</v>
      </c>
      <c r="G15" s="546">
        <v>552</v>
      </c>
      <c r="H15" s="545">
        <v>171</v>
      </c>
      <c r="I15" s="546">
        <v>549</v>
      </c>
      <c r="J15" s="545">
        <v>173</v>
      </c>
      <c r="K15" s="546">
        <v>549</v>
      </c>
    </row>
    <row r="16" spans="1:15" s="264" customFormat="1" ht="12.75">
      <c r="A16" s="263"/>
      <c r="B16" s="1127"/>
      <c r="C16" s="273" t="s">
        <v>703</v>
      </c>
      <c r="D16" s="255">
        <v>169</v>
      </c>
      <c r="E16" s="256">
        <v>352</v>
      </c>
      <c r="F16" s="545">
        <v>162</v>
      </c>
      <c r="G16" s="546">
        <v>343</v>
      </c>
      <c r="H16" s="545">
        <v>147</v>
      </c>
      <c r="I16" s="546">
        <v>320</v>
      </c>
      <c r="J16" s="545">
        <v>174</v>
      </c>
      <c r="K16" s="546">
        <v>347</v>
      </c>
    </row>
    <row r="17" spans="1:15" s="264" customFormat="1" ht="12.75">
      <c r="A17" s="263"/>
      <c r="B17" s="1127"/>
      <c r="C17" s="273" t="s">
        <v>2293</v>
      </c>
      <c r="D17" s="255">
        <v>138</v>
      </c>
      <c r="E17" s="256">
        <v>312</v>
      </c>
      <c r="F17" s="545">
        <v>145</v>
      </c>
      <c r="G17" s="546">
        <v>314</v>
      </c>
      <c r="H17" s="545">
        <v>145</v>
      </c>
      <c r="I17" s="546">
        <v>308</v>
      </c>
      <c r="J17" s="545">
        <v>145</v>
      </c>
      <c r="K17" s="546">
        <v>306</v>
      </c>
    </row>
    <row r="18" spans="1:15" s="264" customFormat="1" ht="12.75">
      <c r="A18" s="263"/>
      <c r="B18" s="1127"/>
      <c r="C18" s="273" t="s">
        <v>2294</v>
      </c>
      <c r="D18" s="255">
        <v>55</v>
      </c>
      <c r="E18" s="256">
        <v>183</v>
      </c>
      <c r="F18" s="545">
        <v>52</v>
      </c>
      <c r="G18" s="546">
        <v>177</v>
      </c>
      <c r="H18" s="545">
        <v>51</v>
      </c>
      <c r="I18" s="546">
        <v>171</v>
      </c>
      <c r="J18" s="545">
        <v>52</v>
      </c>
      <c r="K18" s="546">
        <v>169</v>
      </c>
    </row>
    <row r="19" spans="1:15" s="264" customFormat="1" ht="12.75">
      <c r="A19" s="263"/>
      <c r="B19" s="1127"/>
      <c r="C19" s="273" t="s">
        <v>2295</v>
      </c>
      <c r="D19" s="255">
        <v>381</v>
      </c>
      <c r="E19" s="256">
        <v>1076</v>
      </c>
      <c r="F19" s="545">
        <v>378</v>
      </c>
      <c r="G19" s="256">
        <v>1097</v>
      </c>
      <c r="H19" s="545">
        <v>394</v>
      </c>
      <c r="I19" s="256">
        <v>1115</v>
      </c>
      <c r="J19" s="545">
        <v>393</v>
      </c>
      <c r="K19" s="256">
        <v>1113</v>
      </c>
    </row>
    <row r="20" spans="1:15" s="264" customFormat="1" ht="12.75">
      <c r="A20" s="263"/>
      <c r="B20" s="1127"/>
      <c r="C20" s="273" t="s">
        <v>2296</v>
      </c>
      <c r="D20" s="255">
        <v>138</v>
      </c>
      <c r="E20" s="256">
        <v>382</v>
      </c>
      <c r="F20" s="545">
        <v>162</v>
      </c>
      <c r="G20" s="546">
        <v>463</v>
      </c>
      <c r="H20" s="545">
        <v>174</v>
      </c>
      <c r="I20" s="546">
        <v>501</v>
      </c>
      <c r="J20" s="545">
        <v>183</v>
      </c>
      <c r="K20" s="546">
        <v>523</v>
      </c>
    </row>
    <row r="21" spans="1:15" s="264" customFormat="1" ht="12.75">
      <c r="A21" s="263"/>
      <c r="B21" s="1127"/>
      <c r="C21" s="273" t="s">
        <v>2297</v>
      </c>
      <c r="D21" s="255">
        <v>183</v>
      </c>
      <c r="E21" s="256">
        <v>534</v>
      </c>
      <c r="F21" s="545">
        <v>186</v>
      </c>
      <c r="G21" s="546">
        <v>540</v>
      </c>
      <c r="H21" s="545">
        <v>203</v>
      </c>
      <c r="I21" s="546">
        <v>567</v>
      </c>
      <c r="J21" s="545">
        <v>202</v>
      </c>
      <c r="K21" s="546">
        <v>576</v>
      </c>
    </row>
    <row r="22" spans="1:15" s="264" customFormat="1" ht="12.75">
      <c r="A22" s="263"/>
      <c r="B22" s="1127"/>
      <c r="C22" s="273" t="s">
        <v>730</v>
      </c>
      <c r="D22" s="255">
        <v>96</v>
      </c>
      <c r="E22" s="256">
        <v>364</v>
      </c>
      <c r="F22" s="545">
        <v>96</v>
      </c>
      <c r="G22" s="546">
        <v>362</v>
      </c>
      <c r="H22" s="545">
        <v>96</v>
      </c>
      <c r="I22" s="546">
        <v>354</v>
      </c>
      <c r="J22" s="545">
        <v>98</v>
      </c>
      <c r="K22" s="546">
        <v>349</v>
      </c>
    </row>
    <row r="23" spans="1:15" s="264" customFormat="1" ht="12.75">
      <c r="A23" s="263"/>
      <c r="B23" s="1127"/>
      <c r="C23" s="273" t="s">
        <v>731</v>
      </c>
      <c r="D23" s="255">
        <v>215</v>
      </c>
      <c r="E23" s="256">
        <v>736</v>
      </c>
      <c r="F23" s="545">
        <v>216</v>
      </c>
      <c r="G23" s="546">
        <v>741</v>
      </c>
      <c r="H23" s="545">
        <v>217</v>
      </c>
      <c r="I23" s="546">
        <v>742</v>
      </c>
      <c r="J23" s="545">
        <v>218</v>
      </c>
      <c r="K23" s="546">
        <v>740</v>
      </c>
    </row>
    <row r="24" spans="1:15" s="264" customFormat="1" ht="12.75">
      <c r="A24" s="263"/>
      <c r="B24" s="1127"/>
      <c r="C24" s="226" t="s">
        <v>732</v>
      </c>
      <c r="D24" s="255">
        <v>478</v>
      </c>
      <c r="E24" s="256">
        <v>478</v>
      </c>
      <c r="F24" s="545">
        <v>377</v>
      </c>
      <c r="G24" s="546">
        <v>377</v>
      </c>
      <c r="H24" s="545">
        <v>244</v>
      </c>
      <c r="I24" s="546">
        <v>244</v>
      </c>
      <c r="J24" s="545">
        <v>147</v>
      </c>
      <c r="K24" s="546">
        <v>147</v>
      </c>
    </row>
    <row r="25" spans="1:15" s="264" customFormat="1" ht="12.75">
      <c r="A25" s="263"/>
      <c r="B25" s="1127"/>
      <c r="C25" s="273" t="s">
        <v>1060</v>
      </c>
      <c r="D25" s="255">
        <v>7</v>
      </c>
      <c r="E25" s="256">
        <v>7</v>
      </c>
      <c r="F25" s="545">
        <v>8</v>
      </c>
      <c r="G25" s="546">
        <v>8</v>
      </c>
      <c r="H25" s="545">
        <v>10</v>
      </c>
      <c r="I25" s="546">
        <v>10</v>
      </c>
      <c r="J25" s="545">
        <v>6</v>
      </c>
      <c r="K25" s="546">
        <v>6</v>
      </c>
    </row>
    <row r="26" spans="1:15" s="264" customFormat="1" ht="12.75">
      <c r="A26" s="263"/>
      <c r="B26" s="1128"/>
      <c r="C26" s="899" t="s">
        <v>2328</v>
      </c>
      <c r="D26" s="261">
        <v>60</v>
      </c>
      <c r="E26" s="551">
        <v>193</v>
      </c>
      <c r="F26" s="547">
        <v>66</v>
      </c>
      <c r="G26" s="548">
        <v>219</v>
      </c>
      <c r="H26" s="547">
        <v>68</v>
      </c>
      <c r="I26" s="548">
        <v>240</v>
      </c>
      <c r="J26" s="547">
        <v>69</v>
      </c>
      <c r="K26" s="548">
        <v>250</v>
      </c>
    </row>
    <row r="27" spans="1:15" s="264" customFormat="1" ht="12.75" customHeight="1">
      <c r="A27" s="263"/>
      <c r="B27" s="1126" t="s">
        <v>2287</v>
      </c>
      <c r="C27" s="211" t="s">
        <v>733</v>
      </c>
      <c r="D27" s="641">
        <f t="shared" ref="D27:K27" si="0">SUM(D28:D31)</f>
        <v>256</v>
      </c>
      <c r="E27" s="642">
        <f t="shared" si="0"/>
        <v>766</v>
      </c>
      <c r="F27" s="641">
        <f t="shared" si="0"/>
        <v>261</v>
      </c>
      <c r="G27" s="541">
        <f t="shared" si="0"/>
        <v>772</v>
      </c>
      <c r="H27" s="641">
        <f t="shared" si="0"/>
        <v>258</v>
      </c>
      <c r="I27" s="541">
        <f t="shared" si="0"/>
        <v>763</v>
      </c>
      <c r="J27" s="641">
        <f t="shared" si="0"/>
        <v>254</v>
      </c>
      <c r="K27" s="541">
        <f t="shared" si="0"/>
        <v>752</v>
      </c>
    </row>
    <row r="28" spans="1:15" s="264" customFormat="1" ht="12.75">
      <c r="A28" s="263"/>
      <c r="B28" s="1127"/>
      <c r="C28" s="273" t="s">
        <v>1122</v>
      </c>
      <c r="D28" s="666">
        <v>49</v>
      </c>
      <c r="E28" s="667">
        <v>151</v>
      </c>
      <c r="F28" s="522">
        <v>50</v>
      </c>
      <c r="G28" s="523">
        <v>153</v>
      </c>
      <c r="H28" s="522">
        <v>52</v>
      </c>
      <c r="I28" s="523">
        <v>154</v>
      </c>
      <c r="J28" s="522">
        <v>52</v>
      </c>
      <c r="K28" s="523">
        <v>154</v>
      </c>
    </row>
    <row r="29" spans="1:15" s="264" customFormat="1" ht="12.75">
      <c r="A29" s="263"/>
      <c r="B29" s="1127"/>
      <c r="C29" s="273" t="s">
        <v>1123</v>
      </c>
      <c r="D29" s="666">
        <v>89</v>
      </c>
      <c r="E29" s="667">
        <v>250</v>
      </c>
      <c r="F29" s="522">
        <v>94</v>
      </c>
      <c r="G29" s="523">
        <v>260</v>
      </c>
      <c r="H29" s="522">
        <v>87</v>
      </c>
      <c r="I29" s="523">
        <v>257</v>
      </c>
      <c r="J29" s="522">
        <v>85</v>
      </c>
      <c r="K29" s="523">
        <v>254</v>
      </c>
      <c r="O29" s="467"/>
    </row>
    <row r="30" spans="1:15" s="264" customFormat="1" ht="12.75">
      <c r="A30" s="263"/>
      <c r="B30" s="1127"/>
      <c r="C30" s="273" t="s">
        <v>2107</v>
      </c>
      <c r="D30" s="666">
        <v>74</v>
      </c>
      <c r="E30" s="667">
        <v>207</v>
      </c>
      <c r="F30" s="522">
        <v>75</v>
      </c>
      <c r="G30" s="523">
        <v>205</v>
      </c>
      <c r="H30" s="522">
        <v>77</v>
      </c>
      <c r="I30" s="523">
        <v>199</v>
      </c>
      <c r="J30" s="522">
        <v>75</v>
      </c>
      <c r="K30" s="523">
        <v>193</v>
      </c>
      <c r="N30" s="644"/>
      <c r="O30" s="644"/>
    </row>
    <row r="31" spans="1:15" s="264" customFormat="1" ht="12.75">
      <c r="A31" s="263"/>
      <c r="B31" s="1127"/>
      <c r="C31" s="273" t="s">
        <v>2108</v>
      </c>
      <c r="D31" s="666">
        <v>44</v>
      </c>
      <c r="E31" s="667">
        <v>158</v>
      </c>
      <c r="F31" s="522">
        <v>42</v>
      </c>
      <c r="G31" s="523">
        <v>154</v>
      </c>
      <c r="H31" s="522">
        <v>42</v>
      </c>
      <c r="I31" s="523">
        <v>153</v>
      </c>
      <c r="J31" s="522">
        <v>42</v>
      </c>
      <c r="K31" s="523">
        <v>151</v>
      </c>
    </row>
    <row r="32" spans="1:15" s="264" customFormat="1" ht="12.75">
      <c r="A32" s="263"/>
      <c r="B32" s="1127"/>
      <c r="C32" s="273" t="s">
        <v>734</v>
      </c>
      <c r="D32" s="255">
        <v>116</v>
      </c>
      <c r="E32" s="256">
        <v>314</v>
      </c>
      <c r="F32" s="545">
        <v>115</v>
      </c>
      <c r="G32" s="546">
        <v>307</v>
      </c>
      <c r="H32" s="545">
        <v>111</v>
      </c>
      <c r="I32" s="546">
        <v>294</v>
      </c>
      <c r="J32" s="545">
        <v>113</v>
      </c>
      <c r="K32" s="546">
        <v>296</v>
      </c>
    </row>
    <row r="33" spans="1:15" s="264" customFormat="1" ht="12.75">
      <c r="A33" s="263"/>
      <c r="B33" s="1127"/>
      <c r="C33" s="273" t="s">
        <v>735</v>
      </c>
      <c r="D33" s="255">
        <v>49</v>
      </c>
      <c r="E33" s="256">
        <v>184</v>
      </c>
      <c r="F33" s="545">
        <v>49</v>
      </c>
      <c r="G33" s="546">
        <v>183</v>
      </c>
      <c r="H33" s="545">
        <v>49</v>
      </c>
      <c r="I33" s="546">
        <v>181</v>
      </c>
      <c r="J33" s="545">
        <v>53</v>
      </c>
      <c r="K33" s="546">
        <v>190</v>
      </c>
    </row>
    <row r="34" spans="1:15" s="264" customFormat="1" ht="12.75">
      <c r="A34" s="263"/>
      <c r="B34" s="1127"/>
      <c r="C34" s="273" t="s">
        <v>736</v>
      </c>
      <c r="D34" s="255">
        <v>29</v>
      </c>
      <c r="E34" s="256">
        <v>106</v>
      </c>
      <c r="F34" s="545">
        <v>30</v>
      </c>
      <c r="G34" s="546">
        <v>107</v>
      </c>
      <c r="H34" s="545">
        <v>32</v>
      </c>
      <c r="I34" s="546">
        <v>113</v>
      </c>
      <c r="J34" s="545">
        <v>33</v>
      </c>
      <c r="K34" s="546">
        <v>110</v>
      </c>
    </row>
    <row r="35" spans="1:15" s="264" customFormat="1" ht="12.75">
      <c r="A35" s="263"/>
      <c r="B35" s="1127"/>
      <c r="C35" s="273" t="s">
        <v>737</v>
      </c>
      <c r="D35" s="255">
        <v>93</v>
      </c>
      <c r="E35" s="256">
        <v>350</v>
      </c>
      <c r="F35" s="545">
        <v>93</v>
      </c>
      <c r="G35" s="546">
        <v>347</v>
      </c>
      <c r="H35" s="545">
        <v>92</v>
      </c>
      <c r="I35" s="546">
        <v>342</v>
      </c>
      <c r="J35" s="545">
        <v>93</v>
      </c>
      <c r="K35" s="546">
        <v>341</v>
      </c>
    </row>
    <row r="36" spans="1:15" s="264" customFormat="1" ht="12.75">
      <c r="A36" s="263"/>
      <c r="B36" s="1127"/>
      <c r="C36" s="273" t="s">
        <v>2281</v>
      </c>
      <c r="D36" s="255">
        <v>220</v>
      </c>
      <c r="E36" s="256">
        <v>825</v>
      </c>
      <c r="F36" s="545">
        <v>223</v>
      </c>
      <c r="G36" s="546">
        <v>820</v>
      </c>
      <c r="H36" s="545">
        <v>224</v>
      </c>
      <c r="I36" s="546">
        <v>818</v>
      </c>
      <c r="J36" s="545">
        <v>224</v>
      </c>
      <c r="K36" s="546">
        <v>806</v>
      </c>
    </row>
    <row r="37" spans="1:15" s="264" customFormat="1" ht="12.75">
      <c r="A37" s="263"/>
      <c r="B37" s="1127"/>
      <c r="C37" s="273" t="s">
        <v>2282</v>
      </c>
      <c r="D37" s="255">
        <v>429</v>
      </c>
      <c r="E37" s="256">
        <v>1161</v>
      </c>
      <c r="F37" s="545">
        <v>430</v>
      </c>
      <c r="G37" s="256">
        <v>1155</v>
      </c>
      <c r="H37" s="545">
        <v>432</v>
      </c>
      <c r="I37" s="256">
        <v>1137</v>
      </c>
      <c r="J37" s="545">
        <v>437</v>
      </c>
      <c r="K37" s="256">
        <v>1143</v>
      </c>
    </row>
    <row r="38" spans="1:15" s="264" customFormat="1" ht="12.75">
      <c r="A38" s="263"/>
      <c r="B38" s="1128"/>
      <c r="C38" s="226" t="s">
        <v>2368</v>
      </c>
      <c r="D38" s="865" t="s">
        <v>16</v>
      </c>
      <c r="E38" s="866" t="s">
        <v>16</v>
      </c>
      <c r="F38" s="867" t="s">
        <v>16</v>
      </c>
      <c r="G38" s="866" t="s">
        <v>16</v>
      </c>
      <c r="H38" s="867" t="s">
        <v>16</v>
      </c>
      <c r="I38" s="866" t="s">
        <v>16</v>
      </c>
      <c r="J38" s="864">
        <v>4</v>
      </c>
      <c r="K38" s="863">
        <v>4</v>
      </c>
    </row>
    <row r="39" spans="1:15" s="264" customFormat="1" ht="12.75">
      <c r="A39" s="263"/>
      <c r="B39" s="1132" t="s">
        <v>2288</v>
      </c>
      <c r="C39" s="211" t="s">
        <v>257</v>
      </c>
      <c r="D39" s="257">
        <v>310</v>
      </c>
      <c r="E39" s="258">
        <v>1011</v>
      </c>
      <c r="F39" s="543">
        <v>310</v>
      </c>
      <c r="G39" s="258">
        <v>1009</v>
      </c>
      <c r="H39" s="543">
        <v>311</v>
      </c>
      <c r="I39" s="258">
        <v>999</v>
      </c>
      <c r="J39" s="543">
        <v>314</v>
      </c>
      <c r="K39" s="258">
        <v>1001</v>
      </c>
    </row>
    <row r="40" spans="1:15" s="264" customFormat="1" ht="12.75">
      <c r="A40" s="263"/>
      <c r="B40" s="1132"/>
      <c r="C40" s="273" t="s">
        <v>1857</v>
      </c>
      <c r="D40" s="255">
        <v>21</v>
      </c>
      <c r="E40" s="256">
        <v>83</v>
      </c>
      <c r="F40" s="545">
        <v>20</v>
      </c>
      <c r="G40" s="546">
        <v>81</v>
      </c>
      <c r="H40" s="545">
        <v>21</v>
      </c>
      <c r="I40" s="546">
        <v>81</v>
      </c>
      <c r="J40" s="545">
        <v>22</v>
      </c>
      <c r="K40" s="546">
        <v>80</v>
      </c>
    </row>
    <row r="41" spans="1:15" s="264" customFormat="1" ht="12.75">
      <c r="A41" s="263"/>
      <c r="B41" s="1132"/>
      <c r="C41" s="273" t="s">
        <v>1745</v>
      </c>
      <c r="D41" s="255">
        <v>80</v>
      </c>
      <c r="E41" s="256">
        <v>219</v>
      </c>
      <c r="F41" s="545">
        <v>78</v>
      </c>
      <c r="G41" s="546">
        <v>210</v>
      </c>
      <c r="H41" s="545">
        <v>77</v>
      </c>
      <c r="I41" s="546">
        <v>207</v>
      </c>
      <c r="J41" s="545">
        <v>77</v>
      </c>
      <c r="K41" s="546">
        <v>204</v>
      </c>
      <c r="O41" s="467"/>
    </row>
    <row r="42" spans="1:15" s="264" customFormat="1" ht="12.75">
      <c r="A42" s="263"/>
      <c r="B42" s="1132"/>
      <c r="C42" s="273" t="s">
        <v>1791</v>
      </c>
      <c r="D42" s="255">
        <v>60</v>
      </c>
      <c r="E42" s="256">
        <v>230</v>
      </c>
      <c r="F42" s="545">
        <v>60</v>
      </c>
      <c r="G42" s="546">
        <v>226</v>
      </c>
      <c r="H42" s="545">
        <v>61</v>
      </c>
      <c r="I42" s="546">
        <v>224</v>
      </c>
      <c r="J42" s="545">
        <v>62</v>
      </c>
      <c r="K42" s="546">
        <v>225</v>
      </c>
      <c r="N42" s="644"/>
      <c r="O42" s="645"/>
    </row>
    <row r="43" spans="1:15" s="264" customFormat="1" ht="12.75">
      <c r="A43" s="263"/>
      <c r="B43" s="1132"/>
      <c r="C43" s="273" t="s">
        <v>1459</v>
      </c>
      <c r="D43" s="255">
        <v>96</v>
      </c>
      <c r="E43" s="256">
        <v>329</v>
      </c>
      <c r="F43" s="545">
        <v>97</v>
      </c>
      <c r="G43" s="546">
        <v>329</v>
      </c>
      <c r="H43" s="545">
        <v>97</v>
      </c>
      <c r="I43" s="546">
        <v>332</v>
      </c>
      <c r="J43" s="545">
        <v>98</v>
      </c>
      <c r="K43" s="546">
        <v>331</v>
      </c>
    </row>
    <row r="44" spans="1:15" s="264" customFormat="1" ht="12.75">
      <c r="A44" s="263"/>
      <c r="B44" s="1132"/>
      <c r="C44" s="274" t="s">
        <v>1792</v>
      </c>
      <c r="D44" s="255">
        <v>361</v>
      </c>
      <c r="E44" s="256">
        <v>1070</v>
      </c>
      <c r="F44" s="545">
        <v>381</v>
      </c>
      <c r="G44" s="256">
        <v>1107</v>
      </c>
      <c r="H44" s="545">
        <v>399</v>
      </c>
      <c r="I44" s="256">
        <v>1162</v>
      </c>
      <c r="J44" s="545">
        <v>417</v>
      </c>
      <c r="K44" s="256">
        <v>1198</v>
      </c>
    </row>
    <row r="45" spans="1:15" s="264" customFormat="1" ht="12.75">
      <c r="A45" s="263"/>
      <c r="B45" s="1132"/>
      <c r="C45" s="273" t="s">
        <v>1793</v>
      </c>
      <c r="D45" s="255">
        <v>636</v>
      </c>
      <c r="E45" s="256">
        <v>1982</v>
      </c>
      <c r="F45" s="545">
        <v>642</v>
      </c>
      <c r="G45" s="256">
        <v>2009</v>
      </c>
      <c r="H45" s="545">
        <v>665</v>
      </c>
      <c r="I45" s="256">
        <v>2043</v>
      </c>
      <c r="J45" s="545">
        <v>691</v>
      </c>
      <c r="K45" s="256">
        <v>2061</v>
      </c>
    </row>
    <row r="46" spans="1:15" s="264" customFormat="1" ht="12.75">
      <c r="A46" s="263"/>
      <c r="B46" s="1132"/>
      <c r="C46" s="273" t="s">
        <v>1794</v>
      </c>
      <c r="D46" s="255">
        <v>310</v>
      </c>
      <c r="E46" s="256">
        <v>1124</v>
      </c>
      <c r="F46" s="545">
        <v>311</v>
      </c>
      <c r="G46" s="256">
        <v>1103</v>
      </c>
      <c r="H46" s="545">
        <v>312</v>
      </c>
      <c r="I46" s="256">
        <v>1103</v>
      </c>
      <c r="J46" s="545">
        <v>311</v>
      </c>
      <c r="K46" s="256">
        <v>1088</v>
      </c>
    </row>
    <row r="47" spans="1:15" s="264" customFormat="1" ht="12.75">
      <c r="A47" s="263"/>
      <c r="B47" s="1132"/>
      <c r="C47" s="273" t="s">
        <v>1795</v>
      </c>
      <c r="D47" s="255">
        <v>101</v>
      </c>
      <c r="E47" s="256">
        <v>311</v>
      </c>
      <c r="F47" s="545">
        <v>102</v>
      </c>
      <c r="G47" s="546">
        <v>313</v>
      </c>
      <c r="H47" s="545">
        <v>98</v>
      </c>
      <c r="I47" s="546">
        <v>307</v>
      </c>
      <c r="J47" s="545">
        <v>96</v>
      </c>
      <c r="K47" s="546">
        <v>300</v>
      </c>
    </row>
    <row r="48" spans="1:15" s="264" customFormat="1" ht="12.75">
      <c r="A48" s="263"/>
      <c r="B48" s="1132"/>
      <c r="C48" s="273" t="s">
        <v>1796</v>
      </c>
      <c r="D48" s="255">
        <v>90</v>
      </c>
      <c r="E48" s="256">
        <v>332</v>
      </c>
      <c r="F48" s="545">
        <v>90</v>
      </c>
      <c r="G48" s="546">
        <v>332</v>
      </c>
      <c r="H48" s="545">
        <v>89</v>
      </c>
      <c r="I48" s="546">
        <v>329</v>
      </c>
      <c r="J48" s="545">
        <v>89</v>
      </c>
      <c r="K48" s="546">
        <v>321</v>
      </c>
    </row>
    <row r="49" spans="1:15" s="264" customFormat="1" ht="12.75">
      <c r="A49" s="263"/>
      <c r="B49" s="1132"/>
      <c r="C49" s="223" t="s">
        <v>1797</v>
      </c>
      <c r="D49" s="261">
        <v>191</v>
      </c>
      <c r="E49" s="551">
        <v>603</v>
      </c>
      <c r="F49" s="547">
        <v>193</v>
      </c>
      <c r="G49" s="548">
        <v>596</v>
      </c>
      <c r="H49" s="547">
        <v>195</v>
      </c>
      <c r="I49" s="548">
        <v>595</v>
      </c>
      <c r="J49" s="547">
        <v>194</v>
      </c>
      <c r="K49" s="548">
        <v>590</v>
      </c>
    </row>
    <row r="50" spans="1:15" s="264" customFormat="1" ht="12.75" customHeight="1">
      <c r="A50" s="267"/>
      <c r="B50" s="1134" t="s">
        <v>2289</v>
      </c>
      <c r="C50" s="211" t="s">
        <v>1450</v>
      </c>
      <c r="D50" s="257">
        <v>214</v>
      </c>
      <c r="E50" s="258">
        <v>801</v>
      </c>
      <c r="F50" s="543">
        <v>212</v>
      </c>
      <c r="G50" s="544">
        <v>787</v>
      </c>
      <c r="H50" s="543">
        <v>216</v>
      </c>
      <c r="I50" s="544">
        <v>771</v>
      </c>
      <c r="J50" s="543">
        <v>213</v>
      </c>
      <c r="K50" s="544">
        <v>758</v>
      </c>
    </row>
    <row r="51" spans="1:15" s="264" customFormat="1" ht="12.75">
      <c r="A51" s="267"/>
      <c r="B51" s="1135"/>
      <c r="C51" s="273" t="s">
        <v>1451</v>
      </c>
      <c r="D51" s="255">
        <v>92</v>
      </c>
      <c r="E51" s="256">
        <v>309</v>
      </c>
      <c r="F51" s="545">
        <v>90</v>
      </c>
      <c r="G51" s="546">
        <v>300</v>
      </c>
      <c r="H51" s="545">
        <v>92</v>
      </c>
      <c r="I51" s="546">
        <v>297</v>
      </c>
      <c r="J51" s="545">
        <v>94</v>
      </c>
      <c r="K51" s="546">
        <v>299</v>
      </c>
    </row>
    <row r="52" spans="1:15" s="264" customFormat="1" ht="12.75">
      <c r="A52" s="267"/>
      <c r="B52" s="1135"/>
      <c r="C52" s="273" t="s">
        <v>1452</v>
      </c>
      <c r="D52" s="255">
        <v>130</v>
      </c>
      <c r="E52" s="256">
        <v>446</v>
      </c>
      <c r="F52" s="545">
        <v>132</v>
      </c>
      <c r="G52" s="546">
        <v>439</v>
      </c>
      <c r="H52" s="545">
        <v>135</v>
      </c>
      <c r="I52" s="546">
        <v>430</v>
      </c>
      <c r="J52" s="545">
        <v>138</v>
      </c>
      <c r="K52" s="546">
        <v>424</v>
      </c>
    </row>
    <row r="53" spans="1:15" s="264" customFormat="1" ht="12.75">
      <c r="A53" s="267"/>
      <c r="B53" s="1135"/>
      <c r="C53" s="273" t="s">
        <v>1453</v>
      </c>
      <c r="D53" s="255">
        <v>85</v>
      </c>
      <c r="E53" s="256">
        <v>319</v>
      </c>
      <c r="F53" s="545">
        <v>87</v>
      </c>
      <c r="G53" s="546">
        <v>316</v>
      </c>
      <c r="H53" s="545">
        <v>87</v>
      </c>
      <c r="I53" s="546">
        <v>307</v>
      </c>
      <c r="J53" s="545">
        <v>91</v>
      </c>
      <c r="K53" s="546">
        <v>311</v>
      </c>
    </row>
    <row r="54" spans="1:15" s="264" customFormat="1" ht="12.75">
      <c r="A54" s="267"/>
      <c r="B54" s="1135"/>
      <c r="C54" s="273" t="s">
        <v>1454</v>
      </c>
      <c r="D54" s="255">
        <v>29</v>
      </c>
      <c r="E54" s="256">
        <v>91</v>
      </c>
      <c r="F54" s="545">
        <v>32</v>
      </c>
      <c r="G54" s="546">
        <v>99</v>
      </c>
      <c r="H54" s="545">
        <v>32</v>
      </c>
      <c r="I54" s="546">
        <v>101</v>
      </c>
      <c r="J54" s="545">
        <v>33</v>
      </c>
      <c r="K54" s="546">
        <v>105</v>
      </c>
      <c r="O54" s="467"/>
    </row>
    <row r="55" spans="1:15" s="264" customFormat="1" ht="12.75">
      <c r="A55" s="267"/>
      <c r="B55" s="1135"/>
      <c r="C55" s="273" t="s">
        <v>1901</v>
      </c>
      <c r="D55" s="255">
        <v>118</v>
      </c>
      <c r="E55" s="256">
        <v>420</v>
      </c>
      <c r="F55" s="545">
        <v>117</v>
      </c>
      <c r="G55" s="546">
        <v>411</v>
      </c>
      <c r="H55" s="545">
        <v>117</v>
      </c>
      <c r="I55" s="546">
        <v>404</v>
      </c>
      <c r="J55" s="545">
        <v>120</v>
      </c>
      <c r="K55" s="546">
        <v>392</v>
      </c>
      <c r="N55" s="644"/>
      <c r="O55" s="646"/>
    </row>
    <row r="56" spans="1:15" s="264" customFormat="1" ht="12.75">
      <c r="A56" s="267"/>
      <c r="B56" s="1135"/>
      <c r="C56" s="273" t="s">
        <v>1455</v>
      </c>
      <c r="D56" s="255">
        <v>113</v>
      </c>
      <c r="E56" s="256">
        <v>373</v>
      </c>
      <c r="F56" s="545">
        <v>112</v>
      </c>
      <c r="G56" s="546">
        <v>359</v>
      </c>
      <c r="H56" s="545">
        <v>114</v>
      </c>
      <c r="I56" s="546">
        <v>366</v>
      </c>
      <c r="J56" s="545">
        <v>119</v>
      </c>
      <c r="K56" s="546">
        <v>362</v>
      </c>
    </row>
    <row r="57" spans="1:15" s="264" customFormat="1" ht="12.75">
      <c r="A57" s="267"/>
      <c r="B57" s="1135"/>
      <c r="C57" s="273" t="s">
        <v>1456</v>
      </c>
      <c r="D57" s="255">
        <v>181</v>
      </c>
      <c r="E57" s="256">
        <v>561</v>
      </c>
      <c r="F57" s="545">
        <v>188</v>
      </c>
      <c r="G57" s="546">
        <v>565</v>
      </c>
      <c r="H57" s="545">
        <v>191</v>
      </c>
      <c r="I57" s="546">
        <v>576</v>
      </c>
      <c r="J57" s="545">
        <v>194</v>
      </c>
      <c r="K57" s="546">
        <v>581</v>
      </c>
    </row>
    <row r="58" spans="1:15" s="264" customFormat="1" ht="12.75">
      <c r="A58" s="267"/>
      <c r="B58" s="1135"/>
      <c r="C58" s="273" t="s">
        <v>1457</v>
      </c>
      <c r="D58" s="255">
        <v>313</v>
      </c>
      <c r="E58" s="256">
        <v>1125</v>
      </c>
      <c r="F58" s="545">
        <v>318</v>
      </c>
      <c r="G58" s="256">
        <v>1123</v>
      </c>
      <c r="H58" s="545">
        <v>323</v>
      </c>
      <c r="I58" s="256">
        <v>1109</v>
      </c>
      <c r="J58" s="545">
        <v>322</v>
      </c>
      <c r="K58" s="256">
        <v>1095</v>
      </c>
    </row>
    <row r="59" spans="1:15" s="264" customFormat="1" ht="12.75">
      <c r="A59" s="267"/>
      <c r="B59" s="1135"/>
      <c r="C59" s="647" t="s">
        <v>1458</v>
      </c>
      <c r="D59" s="648">
        <v>75</v>
      </c>
      <c r="E59" s="649">
        <v>230</v>
      </c>
      <c r="F59" s="650">
        <v>78</v>
      </c>
      <c r="G59" s="651">
        <v>232</v>
      </c>
      <c r="H59" s="650">
        <v>81</v>
      </c>
      <c r="I59" s="651">
        <v>231</v>
      </c>
      <c r="J59" s="650">
        <v>83</v>
      </c>
      <c r="K59" s="651">
        <v>229</v>
      </c>
    </row>
    <row r="60" spans="1:15" s="264" customFormat="1" ht="12.75">
      <c r="A60" s="267"/>
      <c r="B60" s="1136"/>
      <c r="C60" s="260" t="s">
        <v>1551</v>
      </c>
      <c r="D60" s="704">
        <v>41</v>
      </c>
      <c r="E60" s="703">
        <v>41</v>
      </c>
      <c r="F60" s="701">
        <v>41</v>
      </c>
      <c r="G60" s="700">
        <v>41</v>
      </c>
      <c r="H60" s="701">
        <v>39</v>
      </c>
      <c r="I60" s="700">
        <v>39</v>
      </c>
      <c r="J60" s="701">
        <v>41</v>
      </c>
      <c r="K60" s="700">
        <v>41</v>
      </c>
    </row>
    <row r="61" spans="1:15" s="264" customFormat="1" ht="12.75">
      <c r="A61" s="263"/>
      <c r="B61" s="983" t="s">
        <v>482</v>
      </c>
      <c r="C61" s="985"/>
      <c r="D61" s="705">
        <f>SUM('13.行政区別人口(1)'!D5,'13.行政区別人口(1)'!D10:D13,'13.行政区別人口(1)'!D17:D49,'13.行政区別人口(1)'!D51,'13.行政区別人口(1)'!D57:D64,'13.行政区別人口(2)'!D3:D26,'13.行政区別人口(2)'!D27,'13.行政区別人口(2)'!D32:D60)</f>
        <v>18135</v>
      </c>
      <c r="E61" s="706">
        <f>SUM('13.行政区別人口(1)'!E5,'13.行政区別人口(1)'!E10:E13,'13.行政区別人口(1)'!E17:E49,'13.行政区別人口(1)'!E51,'13.行政区別人口(1)'!E57:E64,'13.行政区別人口(2)'!E3:E26,'13.行政区別人口(2)'!E27,'13.行政区別人口(2)'!E32:E60)</f>
        <v>50500</v>
      </c>
      <c r="F61" s="705">
        <f>SUM('13.行政区別人口(1)'!F5,'13.行政区別人口(1)'!F10:F13,'13.行政区別人口(1)'!F17:F49,'13.行政区別人口(1)'!F51,'13.行政区別人口(1)'!F57:F64,'13.行政区別人口(2)'!F3:F26,'13.行政区別人口(2)'!F27,'13.行政区別人口(2)'!F32:F60)</f>
        <v>18318</v>
      </c>
      <c r="G61" s="706">
        <f>SUM('13.行政区別人口(1)'!G5,'13.行政区別人口(1)'!G10:G13,'13.行政区別人口(1)'!G17:G49,'13.行政区別人口(1)'!G51,'13.行政区別人口(1)'!G57:G64,'13.行政区別人口(2)'!G3:G26,'13.行政区別人口(2)'!G27,'13.行政区別人口(2)'!G32:G60)</f>
        <v>50642</v>
      </c>
      <c r="H61" s="705">
        <f>SUM('13.行政区別人口(1)'!H5,'13.行政区別人口(1)'!H10:H13,'13.行政区別人口(1)'!H17:H51,'13.行政区別人口(1)'!H57:H64,'13.行政区別人口(2)'!H3:H27,'13.行政区別人口(2)'!H32:H60)</f>
        <v>18559</v>
      </c>
      <c r="I61" s="706">
        <f>SUM('13.行政区別人口(1)'!I5,'13.行政区別人口(1)'!I10:I13,'13.行政区別人口(1)'!I17:I51,'13.行政区別人口(1)'!I57:I64,'13.行政区別人口(2)'!I3:I27,'13.行政区別人口(2)'!I32:I60)</f>
        <v>50821</v>
      </c>
      <c r="J61" s="705">
        <f>SUM('13.行政区別人口(1)'!J5,'13.行政区別人口(1)'!J10:J13,'13.行政区別人口(1)'!J17:J51,'13.行政区別人口(1)'!J57:J64,'13.行政区別人口(2)'!J3:J27,'13.行政区別人口(2)'!J32:J60)</f>
        <v>18691</v>
      </c>
      <c r="K61" s="706">
        <f>SUM('13.行政区別人口(1)'!K5,'13.行政区別人口(1)'!K10:K13,'13.行政区別人口(1)'!K17:K51,'13.行政区別人口(1)'!K57:K64,'13.行政区別人口(2)'!K3:K27,'13.行政区別人口(2)'!K32:K60)</f>
        <v>50794</v>
      </c>
      <c r="N61" s="265"/>
      <c r="O61" s="467"/>
    </row>
    <row r="62" spans="1:15" s="264" customFormat="1" ht="12.75">
      <c r="A62" s="267"/>
      <c r="B62" s="32"/>
      <c r="C62" s="32"/>
      <c r="D62" s="32"/>
      <c r="E62" s="32"/>
      <c r="F62" s="32"/>
      <c r="G62" s="32"/>
      <c r="H62" s="144"/>
      <c r="I62" s="137"/>
    </row>
    <row r="63" spans="1:15" s="264" customFormat="1" ht="12.75">
      <c r="A63" s="267"/>
      <c r="B63" s="20"/>
      <c r="C63" s="20" t="s">
        <v>1853</v>
      </c>
      <c r="D63" s="32"/>
      <c r="E63" s="32"/>
      <c r="F63" s="32"/>
      <c r="G63" s="32"/>
      <c r="H63" s="185"/>
      <c r="I63" s="669"/>
    </row>
    <row r="64" spans="1:15" ht="14.1" customHeight="1">
      <c r="A64" s="3"/>
      <c r="B64" s="6"/>
      <c r="C64" s="6"/>
      <c r="D64" s="8"/>
      <c r="E64" s="8"/>
      <c r="F64" s="8"/>
      <c r="G64" s="8"/>
      <c r="H64" s="66"/>
      <c r="I64" s="97"/>
      <c r="N64" s="466"/>
    </row>
    <row r="65" spans="1:15" ht="14.1" customHeight="1">
      <c r="A65" s="3"/>
      <c r="B65" s="6"/>
      <c r="C65" s="8"/>
      <c r="D65" s="8"/>
      <c r="E65" s="8"/>
      <c r="F65" s="8"/>
      <c r="G65" s="8"/>
      <c r="H65" s="66"/>
      <c r="I65" s="97"/>
    </row>
    <row r="67" spans="1:15">
      <c r="O67" s="652"/>
    </row>
  </sheetData>
  <mergeCells count="12">
    <mergeCell ref="D1:E1"/>
    <mergeCell ref="H1:I1"/>
    <mergeCell ref="F1:G1"/>
    <mergeCell ref="J1:K1"/>
    <mergeCell ref="B61:C61"/>
    <mergeCell ref="B1:B2"/>
    <mergeCell ref="C1:C2"/>
    <mergeCell ref="B39:B49"/>
    <mergeCell ref="B3:B10"/>
    <mergeCell ref="B11:B26"/>
    <mergeCell ref="B50:B60"/>
    <mergeCell ref="B27:B38"/>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&amp;C－１１－</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K52"/>
  <sheetViews>
    <sheetView zoomScaleNormal="100" zoomScaleSheetLayoutView="100" workbookViewId="0">
      <selection activeCell="B2" sqref="B2"/>
    </sheetView>
  </sheetViews>
  <sheetFormatPr defaultRowHeight="13.5"/>
  <cols>
    <col min="1" max="1" width="1.25" style="21" customWidth="1"/>
    <col min="2" max="6" width="7.125" style="21" customWidth="1"/>
    <col min="7" max="7" width="0.625" style="21" customWidth="1"/>
    <col min="8" max="11" width="7.125" style="21" customWidth="1"/>
    <col min="12" max="12" width="0.625" style="21" customWidth="1"/>
    <col min="13" max="15" width="7.125" style="21" customWidth="1"/>
    <col min="16" max="16" width="3.75" style="21" customWidth="1"/>
    <col min="17" max="17" width="4.75" style="21" customWidth="1"/>
    <col min="18" max="18" width="4.25" style="21" customWidth="1"/>
    <col min="19" max="19" width="2.5" style="21" bestFit="1" customWidth="1"/>
    <col min="20" max="21" width="3.875" style="21" customWidth="1"/>
    <col min="22" max="22" width="9" style="21"/>
    <col min="23" max="23" width="4.75" style="21" customWidth="1"/>
    <col min="24" max="24" width="3" style="21" customWidth="1"/>
    <col min="25" max="16384" width="9" style="21"/>
  </cols>
  <sheetData>
    <row r="1" spans="1:37" s="435" customFormat="1" ht="26.25" customHeight="1">
      <c r="A1" s="433" t="s">
        <v>2333</v>
      </c>
      <c r="B1" s="437"/>
      <c r="C1" s="437"/>
      <c r="D1" s="437"/>
      <c r="E1" s="437"/>
      <c r="F1" s="437"/>
      <c r="G1" s="437"/>
      <c r="H1" s="437"/>
      <c r="I1" s="437"/>
      <c r="J1" s="437"/>
      <c r="K1" s="437"/>
      <c r="L1" s="437"/>
      <c r="M1" s="437"/>
      <c r="N1" s="437"/>
      <c r="O1" s="437"/>
      <c r="P1" s="437"/>
      <c r="Q1" s="437"/>
      <c r="R1" s="437"/>
      <c r="S1" s="437"/>
      <c r="T1" s="437"/>
      <c r="U1" s="437"/>
      <c r="V1" s="437"/>
      <c r="W1" s="437"/>
      <c r="X1" s="437"/>
      <c r="Y1" s="437"/>
      <c r="Z1" s="436"/>
      <c r="AA1" s="436"/>
      <c r="AB1" s="436"/>
      <c r="AC1" s="436"/>
      <c r="AD1" s="436"/>
      <c r="AE1" s="436"/>
      <c r="AF1" s="436"/>
      <c r="AG1" s="436"/>
      <c r="AH1" s="436"/>
      <c r="AI1" s="436"/>
      <c r="AJ1" s="436"/>
      <c r="AK1" s="436"/>
    </row>
    <row r="2" spans="1:37" s="264" customFormat="1" ht="18.75" customHeight="1">
      <c r="A2" s="267"/>
      <c r="B2" s="268"/>
      <c r="C2" s="268"/>
      <c r="D2" s="268"/>
      <c r="E2" s="268"/>
      <c r="H2" s="1138" t="s">
        <v>1588</v>
      </c>
      <c r="I2" s="1138"/>
      <c r="J2" s="1138"/>
      <c r="K2" s="1138"/>
      <c r="L2" s="1138"/>
      <c r="M2" s="1138"/>
      <c r="N2" s="1138"/>
      <c r="O2" s="1138"/>
    </row>
    <row r="3" spans="1:37" s="264" customFormat="1" ht="18.75" customHeight="1">
      <c r="A3" s="267"/>
      <c r="B3" s="479" t="s">
        <v>793</v>
      </c>
      <c r="C3" s="479" t="s">
        <v>1906</v>
      </c>
      <c r="D3" s="479" t="s">
        <v>1907</v>
      </c>
      <c r="E3" s="479" t="s">
        <v>1987</v>
      </c>
      <c r="F3" s="479" t="s">
        <v>793</v>
      </c>
      <c r="G3" s="479"/>
      <c r="H3" s="479" t="s">
        <v>1906</v>
      </c>
      <c r="I3" s="479" t="s">
        <v>1907</v>
      </c>
      <c r="J3" s="479" t="s">
        <v>1987</v>
      </c>
      <c r="K3" s="479" t="s">
        <v>793</v>
      </c>
      <c r="L3" s="479"/>
      <c r="M3" s="479" t="s">
        <v>1906</v>
      </c>
      <c r="N3" s="479" t="s">
        <v>1907</v>
      </c>
      <c r="O3" s="479" t="s">
        <v>1987</v>
      </c>
    </row>
    <row r="4" spans="1:37" s="264" customFormat="1" ht="25.5">
      <c r="A4" s="267"/>
      <c r="B4" s="480" t="s">
        <v>1760</v>
      </c>
      <c r="C4" s="481">
        <f>SUM(C5:C9)</f>
        <v>2601</v>
      </c>
      <c r="D4" s="481">
        <f>SUM(D5:D9)</f>
        <v>1311</v>
      </c>
      <c r="E4" s="481">
        <f>SUM(E5:E9)</f>
        <v>1290</v>
      </c>
      <c r="F4" s="480" t="s">
        <v>316</v>
      </c>
      <c r="G4" s="480"/>
      <c r="H4" s="481">
        <f>SUM(H5:H9)</f>
        <v>3890</v>
      </c>
      <c r="I4" s="481">
        <f>SUM(I5:I9)</f>
        <v>1984</v>
      </c>
      <c r="J4" s="481">
        <f>SUM(J5:J9)</f>
        <v>1906</v>
      </c>
      <c r="K4" s="480" t="s">
        <v>317</v>
      </c>
      <c r="L4" s="480"/>
      <c r="M4" s="481">
        <f>SUM(M5:M9)</f>
        <v>1509</v>
      </c>
      <c r="N4" s="481">
        <f>SUM(N5:N9)</f>
        <v>632</v>
      </c>
      <c r="O4" s="481">
        <f>SUM(O5:O9)</f>
        <v>877</v>
      </c>
    </row>
    <row r="5" spans="1:37" s="264" customFormat="1" ht="12.75">
      <c r="A5" s="267"/>
      <c r="B5" s="482">
        <v>0</v>
      </c>
      <c r="C5" s="483">
        <f>SUM(D5:E5)</f>
        <v>490</v>
      </c>
      <c r="D5" s="483">
        <v>237</v>
      </c>
      <c r="E5" s="483">
        <v>253</v>
      </c>
      <c r="F5" s="482">
        <v>40</v>
      </c>
      <c r="G5" s="482"/>
      <c r="H5" s="483">
        <f>SUM(I5:J5)</f>
        <v>852</v>
      </c>
      <c r="I5" s="483">
        <v>425</v>
      </c>
      <c r="J5" s="483">
        <v>427</v>
      </c>
      <c r="K5" s="482">
        <v>80</v>
      </c>
      <c r="L5" s="482"/>
      <c r="M5" s="483">
        <f>SUM(N5:O5)</f>
        <v>348</v>
      </c>
      <c r="N5" s="483">
        <v>145</v>
      </c>
      <c r="O5" s="483">
        <v>203</v>
      </c>
    </row>
    <row r="6" spans="1:37" s="264" customFormat="1" ht="12.75">
      <c r="A6" s="267"/>
      <c r="B6" s="484">
        <v>1</v>
      </c>
      <c r="C6" s="485">
        <f>SUM(D6:E6)</f>
        <v>512</v>
      </c>
      <c r="D6" s="485">
        <v>268</v>
      </c>
      <c r="E6" s="485">
        <v>244</v>
      </c>
      <c r="F6" s="484">
        <v>41</v>
      </c>
      <c r="G6" s="484"/>
      <c r="H6" s="485">
        <f>SUM(I6:J6)</f>
        <v>824</v>
      </c>
      <c r="I6" s="485">
        <v>439</v>
      </c>
      <c r="J6" s="485">
        <v>385</v>
      </c>
      <c r="K6" s="484">
        <v>81</v>
      </c>
      <c r="L6" s="484"/>
      <c r="M6" s="485">
        <f>SUM(N6:O6)</f>
        <v>325</v>
      </c>
      <c r="N6" s="485">
        <v>164</v>
      </c>
      <c r="O6" s="485">
        <v>161</v>
      </c>
    </row>
    <row r="7" spans="1:37" s="264" customFormat="1" ht="12.75">
      <c r="A7" s="267"/>
      <c r="B7" s="484">
        <v>2</v>
      </c>
      <c r="C7" s="485">
        <f>SUM(D7:E7)</f>
        <v>517</v>
      </c>
      <c r="D7" s="485">
        <v>262</v>
      </c>
      <c r="E7" s="485">
        <v>255</v>
      </c>
      <c r="F7" s="484">
        <v>42</v>
      </c>
      <c r="G7" s="484"/>
      <c r="H7" s="485">
        <f>SUM(I7:J7)</f>
        <v>754</v>
      </c>
      <c r="I7" s="485">
        <v>371</v>
      </c>
      <c r="J7" s="485">
        <v>383</v>
      </c>
      <c r="K7" s="484">
        <v>82</v>
      </c>
      <c r="L7" s="484"/>
      <c r="M7" s="485">
        <f>SUM(N7:O7)</f>
        <v>288</v>
      </c>
      <c r="N7" s="485">
        <v>111</v>
      </c>
      <c r="O7" s="485">
        <v>177</v>
      </c>
    </row>
    <row r="8" spans="1:37" s="264" customFormat="1" ht="12.75">
      <c r="A8" s="267"/>
      <c r="B8" s="484">
        <v>3</v>
      </c>
      <c r="C8" s="485">
        <f>SUM(D8:E8)</f>
        <v>555</v>
      </c>
      <c r="D8" s="485">
        <v>280</v>
      </c>
      <c r="E8" s="485">
        <v>275</v>
      </c>
      <c r="F8" s="484">
        <v>43</v>
      </c>
      <c r="G8" s="484"/>
      <c r="H8" s="485">
        <f>SUM(I8:J8)</f>
        <v>740</v>
      </c>
      <c r="I8" s="485">
        <v>389</v>
      </c>
      <c r="J8" s="485">
        <v>351</v>
      </c>
      <c r="K8" s="484">
        <v>83</v>
      </c>
      <c r="L8" s="484"/>
      <c r="M8" s="485">
        <f>SUM(N8:O8)</f>
        <v>303</v>
      </c>
      <c r="N8" s="485">
        <v>118</v>
      </c>
      <c r="O8" s="485">
        <v>185</v>
      </c>
    </row>
    <row r="9" spans="1:37" s="264" customFormat="1" ht="12.75">
      <c r="A9" s="267"/>
      <c r="B9" s="486">
        <v>4</v>
      </c>
      <c r="C9" s="483">
        <f>SUM(D9:E9)</f>
        <v>527</v>
      </c>
      <c r="D9" s="487">
        <v>264</v>
      </c>
      <c r="E9" s="487">
        <v>263</v>
      </c>
      <c r="F9" s="486">
        <v>44</v>
      </c>
      <c r="G9" s="486"/>
      <c r="H9" s="487">
        <f>SUM(I9:J9)</f>
        <v>720</v>
      </c>
      <c r="I9" s="487">
        <v>360</v>
      </c>
      <c r="J9" s="487">
        <v>360</v>
      </c>
      <c r="K9" s="486">
        <v>84</v>
      </c>
      <c r="L9" s="486"/>
      <c r="M9" s="487">
        <f>SUM(N9:O9)</f>
        <v>245</v>
      </c>
      <c r="N9" s="487">
        <v>94</v>
      </c>
      <c r="O9" s="487">
        <v>151</v>
      </c>
    </row>
    <row r="10" spans="1:37" s="264" customFormat="1" ht="25.5">
      <c r="A10" s="267"/>
      <c r="B10" s="480" t="s">
        <v>318</v>
      </c>
      <c r="C10" s="481">
        <f>SUM(C11:C15)</f>
        <v>2529</v>
      </c>
      <c r="D10" s="481">
        <f>SUM(D11:D15)</f>
        <v>1355</v>
      </c>
      <c r="E10" s="481">
        <f>SUM(E11:E15)</f>
        <v>1174</v>
      </c>
      <c r="F10" s="480" t="s">
        <v>835</v>
      </c>
      <c r="G10" s="480"/>
      <c r="H10" s="481">
        <f>SUM(H11:H15)</f>
        <v>3078</v>
      </c>
      <c r="I10" s="481">
        <f>SUM(I11:I15)</f>
        <v>1551</v>
      </c>
      <c r="J10" s="481">
        <f>SUM(J11:J15)</f>
        <v>1527</v>
      </c>
      <c r="K10" s="480" t="s">
        <v>35</v>
      </c>
      <c r="L10" s="480"/>
      <c r="M10" s="481">
        <f>SUM(M11:M15)</f>
        <v>947</v>
      </c>
      <c r="N10" s="481">
        <f>SUM(N11:N15)</f>
        <v>310</v>
      </c>
      <c r="O10" s="481">
        <f>SUM(O11:O15)</f>
        <v>637</v>
      </c>
    </row>
    <row r="11" spans="1:37" s="264" customFormat="1" ht="12.75">
      <c r="A11" s="267"/>
      <c r="B11" s="482">
        <v>5</v>
      </c>
      <c r="C11" s="483">
        <f>SUM(D11:E11)</f>
        <v>495</v>
      </c>
      <c r="D11" s="483">
        <v>257</v>
      </c>
      <c r="E11" s="483">
        <v>238</v>
      </c>
      <c r="F11" s="488">
        <v>45</v>
      </c>
      <c r="G11" s="488"/>
      <c r="H11" s="489">
        <f>SUM(I11:J11)</f>
        <v>690</v>
      </c>
      <c r="I11" s="489">
        <v>328</v>
      </c>
      <c r="J11" s="489">
        <v>362</v>
      </c>
      <c r="K11" s="482">
        <v>85</v>
      </c>
      <c r="L11" s="482"/>
      <c r="M11" s="483">
        <f>SUM(N11:O11)</f>
        <v>234</v>
      </c>
      <c r="N11" s="483">
        <v>79</v>
      </c>
      <c r="O11" s="483">
        <v>155</v>
      </c>
    </row>
    <row r="12" spans="1:37" s="264" customFormat="1" ht="12.75">
      <c r="A12" s="267"/>
      <c r="B12" s="484">
        <v>6</v>
      </c>
      <c r="C12" s="485">
        <f>SUM(D12:E12)</f>
        <v>513</v>
      </c>
      <c r="D12" s="485">
        <v>280</v>
      </c>
      <c r="E12" s="485">
        <v>233</v>
      </c>
      <c r="F12" s="490">
        <v>46</v>
      </c>
      <c r="G12" s="490"/>
      <c r="H12" s="491">
        <f>SUM(I12:J12)</f>
        <v>578</v>
      </c>
      <c r="I12" s="491">
        <v>287</v>
      </c>
      <c r="J12" s="491">
        <v>291</v>
      </c>
      <c r="K12" s="484">
        <v>86</v>
      </c>
      <c r="L12" s="484"/>
      <c r="M12" s="485">
        <f>SUM(N12:O12)</f>
        <v>224</v>
      </c>
      <c r="N12" s="485">
        <v>72</v>
      </c>
      <c r="O12" s="485">
        <v>152</v>
      </c>
    </row>
    <row r="13" spans="1:37" s="269" customFormat="1" ht="12.75">
      <c r="B13" s="484">
        <v>7</v>
      </c>
      <c r="C13" s="485">
        <f>SUM(D13:E13)</f>
        <v>496</v>
      </c>
      <c r="D13" s="485">
        <v>272</v>
      </c>
      <c r="E13" s="485">
        <v>224</v>
      </c>
      <c r="F13" s="490">
        <v>47</v>
      </c>
      <c r="G13" s="490"/>
      <c r="H13" s="491">
        <f>SUM(I13:J13)</f>
        <v>573</v>
      </c>
      <c r="I13" s="491">
        <v>297</v>
      </c>
      <c r="J13" s="491">
        <v>276</v>
      </c>
      <c r="K13" s="484">
        <v>87</v>
      </c>
      <c r="L13" s="484"/>
      <c r="M13" s="485">
        <f>SUM(N13:O13)</f>
        <v>195</v>
      </c>
      <c r="N13" s="485">
        <v>73</v>
      </c>
      <c r="O13" s="485">
        <v>122</v>
      </c>
    </row>
    <row r="14" spans="1:37" s="269" customFormat="1" ht="12.75">
      <c r="B14" s="484">
        <v>8</v>
      </c>
      <c r="C14" s="485">
        <f>SUM(D14:E14)</f>
        <v>549</v>
      </c>
      <c r="D14" s="485">
        <v>294</v>
      </c>
      <c r="E14" s="485">
        <v>255</v>
      </c>
      <c r="F14" s="490">
        <v>48</v>
      </c>
      <c r="G14" s="490"/>
      <c r="H14" s="491">
        <f>SUM(I14:J14)</f>
        <v>611</v>
      </c>
      <c r="I14" s="491">
        <v>304</v>
      </c>
      <c r="J14" s="491">
        <v>307</v>
      </c>
      <c r="K14" s="484">
        <v>88</v>
      </c>
      <c r="L14" s="484"/>
      <c r="M14" s="485">
        <f>SUM(N14:O14)</f>
        <v>160</v>
      </c>
      <c r="N14" s="485">
        <v>48</v>
      </c>
      <c r="O14" s="485">
        <v>112</v>
      </c>
    </row>
    <row r="15" spans="1:37" s="269" customFormat="1" ht="12.75">
      <c r="B15" s="486">
        <v>9</v>
      </c>
      <c r="C15" s="487">
        <f>SUM(D15:E15)</f>
        <v>476</v>
      </c>
      <c r="D15" s="487">
        <v>252</v>
      </c>
      <c r="E15" s="487">
        <v>224</v>
      </c>
      <c r="F15" s="492">
        <v>49</v>
      </c>
      <c r="G15" s="492"/>
      <c r="H15" s="493">
        <f>SUM(I15:J15)</f>
        <v>626</v>
      </c>
      <c r="I15" s="493">
        <v>335</v>
      </c>
      <c r="J15" s="493">
        <v>291</v>
      </c>
      <c r="K15" s="486">
        <v>89</v>
      </c>
      <c r="L15" s="486"/>
      <c r="M15" s="487">
        <f>SUM(N15:O15)</f>
        <v>134</v>
      </c>
      <c r="N15" s="487">
        <v>38</v>
      </c>
      <c r="O15" s="487">
        <v>96</v>
      </c>
    </row>
    <row r="16" spans="1:37" s="269" customFormat="1" ht="25.5">
      <c r="B16" s="480" t="s">
        <v>319</v>
      </c>
      <c r="C16" s="481">
        <f>SUM(C17:C21)</f>
        <v>2616</v>
      </c>
      <c r="D16" s="481">
        <f>SUM(D17:D21)</f>
        <v>1364</v>
      </c>
      <c r="E16" s="481">
        <f>SUM(E17:E21)</f>
        <v>1252</v>
      </c>
      <c r="F16" s="480" t="s">
        <v>836</v>
      </c>
      <c r="G16" s="480"/>
      <c r="H16" s="481">
        <f>SUM(H17:H21)</f>
        <v>2751</v>
      </c>
      <c r="I16" s="481">
        <f>SUM(I17:I21)</f>
        <v>1325</v>
      </c>
      <c r="J16" s="481">
        <f>SUM(J17:J21)</f>
        <v>1426</v>
      </c>
      <c r="K16" s="480" t="s">
        <v>1761</v>
      </c>
      <c r="L16" s="480"/>
      <c r="M16" s="481">
        <f>SUM(M17:M21)</f>
        <v>372</v>
      </c>
      <c r="N16" s="481">
        <f>SUM(N17:N21)</f>
        <v>66</v>
      </c>
      <c r="O16" s="481">
        <f>SUM(O17:O21)</f>
        <v>306</v>
      </c>
    </row>
    <row r="17" spans="2:15" s="269" customFormat="1" ht="12.75">
      <c r="B17" s="482">
        <v>10</v>
      </c>
      <c r="C17" s="483">
        <f>SUM(D17:E17)</f>
        <v>542</v>
      </c>
      <c r="D17" s="483">
        <v>279</v>
      </c>
      <c r="E17" s="483">
        <v>263</v>
      </c>
      <c r="F17" s="494">
        <v>50</v>
      </c>
      <c r="G17" s="494"/>
      <c r="H17" s="489">
        <f>SUM(I17:J17)</f>
        <v>577</v>
      </c>
      <c r="I17" s="489">
        <v>272</v>
      </c>
      <c r="J17" s="489">
        <v>305</v>
      </c>
      <c r="K17" s="482">
        <v>90</v>
      </c>
      <c r="L17" s="482"/>
      <c r="M17" s="483">
        <f>SUM(N17:O17)</f>
        <v>121</v>
      </c>
      <c r="N17" s="483">
        <v>24</v>
      </c>
      <c r="O17" s="483">
        <v>97</v>
      </c>
    </row>
    <row r="18" spans="2:15" s="269" customFormat="1" ht="12.75">
      <c r="B18" s="484">
        <v>11</v>
      </c>
      <c r="C18" s="485">
        <f>SUM(D18:E18)</f>
        <v>501</v>
      </c>
      <c r="D18" s="485">
        <v>268</v>
      </c>
      <c r="E18" s="485">
        <v>233</v>
      </c>
      <c r="F18" s="484">
        <v>51</v>
      </c>
      <c r="G18" s="484"/>
      <c r="H18" s="485">
        <f>SUM(I18:J18)</f>
        <v>567</v>
      </c>
      <c r="I18" s="485">
        <v>291</v>
      </c>
      <c r="J18" s="485">
        <v>276</v>
      </c>
      <c r="K18" s="484">
        <v>91</v>
      </c>
      <c r="L18" s="484"/>
      <c r="M18" s="485">
        <f>SUM(N18:O18)</f>
        <v>73</v>
      </c>
      <c r="N18" s="485">
        <v>16</v>
      </c>
      <c r="O18" s="485">
        <v>57</v>
      </c>
    </row>
    <row r="19" spans="2:15" s="269" customFormat="1" ht="12.75">
      <c r="B19" s="484">
        <v>12</v>
      </c>
      <c r="C19" s="485">
        <f>SUM(D19:E19)</f>
        <v>528</v>
      </c>
      <c r="D19" s="485">
        <v>265</v>
      </c>
      <c r="E19" s="485">
        <v>263</v>
      </c>
      <c r="F19" s="484">
        <v>52</v>
      </c>
      <c r="G19" s="484"/>
      <c r="H19" s="485">
        <f>SUM(I19:J19)</f>
        <v>496</v>
      </c>
      <c r="I19" s="485">
        <v>245</v>
      </c>
      <c r="J19" s="485">
        <v>251</v>
      </c>
      <c r="K19" s="484">
        <v>92</v>
      </c>
      <c r="L19" s="484"/>
      <c r="M19" s="485">
        <f>SUM(N19:O19)</f>
        <v>66</v>
      </c>
      <c r="N19" s="485">
        <v>10</v>
      </c>
      <c r="O19" s="485">
        <v>56</v>
      </c>
    </row>
    <row r="20" spans="2:15" s="269" customFormat="1" ht="12.75">
      <c r="B20" s="484">
        <v>13</v>
      </c>
      <c r="C20" s="485">
        <f>SUM(D20:E20)</f>
        <v>508</v>
      </c>
      <c r="D20" s="485">
        <v>262</v>
      </c>
      <c r="E20" s="485">
        <v>246</v>
      </c>
      <c r="F20" s="484">
        <v>53</v>
      </c>
      <c r="G20" s="484"/>
      <c r="H20" s="485">
        <f>SUM(I20:J20)</f>
        <v>506</v>
      </c>
      <c r="I20" s="485">
        <v>231</v>
      </c>
      <c r="J20" s="485">
        <v>275</v>
      </c>
      <c r="K20" s="484">
        <v>93</v>
      </c>
      <c r="L20" s="484"/>
      <c r="M20" s="485">
        <f>SUM(N20:O20)</f>
        <v>69</v>
      </c>
      <c r="N20" s="485">
        <v>13</v>
      </c>
      <c r="O20" s="485">
        <v>56</v>
      </c>
    </row>
    <row r="21" spans="2:15" s="269" customFormat="1" ht="12.75">
      <c r="B21" s="486">
        <v>14</v>
      </c>
      <c r="C21" s="487">
        <f>SUM(D21:E21)</f>
        <v>537</v>
      </c>
      <c r="D21" s="487">
        <v>290</v>
      </c>
      <c r="E21" s="487">
        <v>247</v>
      </c>
      <c r="F21" s="486">
        <v>54</v>
      </c>
      <c r="G21" s="486"/>
      <c r="H21" s="487">
        <f>SUM(I21:J21)</f>
        <v>605</v>
      </c>
      <c r="I21" s="487">
        <v>286</v>
      </c>
      <c r="J21" s="487">
        <v>319</v>
      </c>
      <c r="K21" s="486">
        <v>94</v>
      </c>
      <c r="L21" s="486"/>
      <c r="M21" s="487">
        <f>SUM(N21:O21)</f>
        <v>43</v>
      </c>
      <c r="N21" s="487">
        <v>3</v>
      </c>
      <c r="O21" s="487">
        <v>40</v>
      </c>
    </row>
    <row r="22" spans="2:15" s="269" customFormat="1" ht="25.5">
      <c r="B22" s="480" t="s">
        <v>320</v>
      </c>
      <c r="C22" s="481">
        <f>SUM(C23:C27)</f>
        <v>2492</v>
      </c>
      <c r="D22" s="481">
        <f>SUM(D23:D27)</f>
        <v>1236</v>
      </c>
      <c r="E22" s="481">
        <f>SUM(E23:E27)</f>
        <v>1256</v>
      </c>
      <c r="F22" s="480" t="s">
        <v>837</v>
      </c>
      <c r="G22" s="480"/>
      <c r="H22" s="481">
        <f>SUM(H23:H27)</f>
        <v>2932</v>
      </c>
      <c r="I22" s="481">
        <f>SUM(I23:I27)</f>
        <v>1445</v>
      </c>
      <c r="J22" s="481">
        <f>SUM(J23:J27)</f>
        <v>1487</v>
      </c>
      <c r="K22" s="480" t="s">
        <v>1762</v>
      </c>
      <c r="L22" s="480"/>
      <c r="M22" s="481">
        <f>SUM(M23:M27)</f>
        <v>108</v>
      </c>
      <c r="N22" s="481">
        <f>SUM(N23:N27)</f>
        <v>22</v>
      </c>
      <c r="O22" s="481">
        <f>SUM(O23:O27)</f>
        <v>86</v>
      </c>
    </row>
    <row r="23" spans="2:15" s="269" customFormat="1" ht="12.75">
      <c r="B23" s="482">
        <v>15</v>
      </c>
      <c r="C23" s="483">
        <f>SUM(D23:E23)</f>
        <v>521</v>
      </c>
      <c r="D23" s="483">
        <v>265</v>
      </c>
      <c r="E23" s="483">
        <v>256</v>
      </c>
      <c r="F23" s="482">
        <v>55</v>
      </c>
      <c r="G23" s="482"/>
      <c r="H23" s="483">
        <f>SUM(I23:J23)</f>
        <v>522</v>
      </c>
      <c r="I23" s="483">
        <v>250</v>
      </c>
      <c r="J23" s="483">
        <v>272</v>
      </c>
      <c r="K23" s="482">
        <v>95</v>
      </c>
      <c r="L23" s="482"/>
      <c r="M23" s="483">
        <f>SUM(N23:O23)</f>
        <v>38</v>
      </c>
      <c r="N23" s="483">
        <v>6</v>
      </c>
      <c r="O23" s="483">
        <v>32</v>
      </c>
    </row>
    <row r="24" spans="2:15" s="269" customFormat="1" ht="12.75">
      <c r="B24" s="484">
        <v>16</v>
      </c>
      <c r="C24" s="485">
        <f>SUM(D24:E24)</f>
        <v>502</v>
      </c>
      <c r="D24" s="485">
        <v>242</v>
      </c>
      <c r="E24" s="485">
        <v>260</v>
      </c>
      <c r="F24" s="484">
        <v>56</v>
      </c>
      <c r="G24" s="484"/>
      <c r="H24" s="485">
        <f>SUM(I24:J24)</f>
        <v>539</v>
      </c>
      <c r="I24" s="485">
        <v>254</v>
      </c>
      <c r="J24" s="485">
        <v>285</v>
      </c>
      <c r="K24" s="484">
        <v>96</v>
      </c>
      <c r="L24" s="484"/>
      <c r="M24" s="485">
        <f>SUM(N24:O24)</f>
        <v>29</v>
      </c>
      <c r="N24" s="485">
        <v>8</v>
      </c>
      <c r="O24" s="485">
        <v>21</v>
      </c>
    </row>
    <row r="25" spans="2:15" s="269" customFormat="1" ht="12.75">
      <c r="B25" s="484">
        <v>17</v>
      </c>
      <c r="C25" s="485">
        <f>SUM(D25:E25)</f>
        <v>485</v>
      </c>
      <c r="D25" s="485">
        <v>241</v>
      </c>
      <c r="E25" s="485">
        <v>244</v>
      </c>
      <c r="F25" s="484">
        <v>57</v>
      </c>
      <c r="G25" s="484"/>
      <c r="H25" s="485">
        <f>SUM(I25:J25)</f>
        <v>641</v>
      </c>
      <c r="I25" s="485">
        <v>331</v>
      </c>
      <c r="J25" s="485">
        <v>310</v>
      </c>
      <c r="K25" s="484">
        <v>97</v>
      </c>
      <c r="L25" s="484"/>
      <c r="M25" s="485">
        <f>SUM(N25:O25)</f>
        <v>23</v>
      </c>
      <c r="N25" s="485">
        <v>7</v>
      </c>
      <c r="O25" s="485">
        <v>16</v>
      </c>
    </row>
    <row r="26" spans="2:15" s="269" customFormat="1" ht="12.75">
      <c r="B26" s="484">
        <v>18</v>
      </c>
      <c r="C26" s="485">
        <f>SUM(D26:E26)</f>
        <v>494</v>
      </c>
      <c r="D26" s="485">
        <v>256</v>
      </c>
      <c r="E26" s="485">
        <v>238</v>
      </c>
      <c r="F26" s="484">
        <v>58</v>
      </c>
      <c r="G26" s="484"/>
      <c r="H26" s="485">
        <f>SUM(I26:J26)</f>
        <v>615</v>
      </c>
      <c r="I26" s="485">
        <v>324</v>
      </c>
      <c r="J26" s="485">
        <v>291</v>
      </c>
      <c r="K26" s="484">
        <v>98</v>
      </c>
      <c r="L26" s="484"/>
      <c r="M26" s="485">
        <f>SUM(N26:O26)</f>
        <v>10</v>
      </c>
      <c r="N26" s="869">
        <v>0</v>
      </c>
      <c r="O26" s="485">
        <v>10</v>
      </c>
    </row>
    <row r="27" spans="2:15" s="269" customFormat="1" ht="12.75">
      <c r="B27" s="486">
        <v>19</v>
      </c>
      <c r="C27" s="487">
        <f>SUM(D27:E27)</f>
        <v>490</v>
      </c>
      <c r="D27" s="487">
        <v>232</v>
      </c>
      <c r="E27" s="487">
        <v>258</v>
      </c>
      <c r="F27" s="486">
        <v>59</v>
      </c>
      <c r="G27" s="486"/>
      <c r="H27" s="487">
        <f>SUM(I27:J27)</f>
        <v>615</v>
      </c>
      <c r="I27" s="487">
        <v>286</v>
      </c>
      <c r="J27" s="487">
        <v>329</v>
      </c>
      <c r="K27" s="486">
        <v>99</v>
      </c>
      <c r="L27" s="486"/>
      <c r="M27" s="487">
        <f>SUM(N27:O27)</f>
        <v>8</v>
      </c>
      <c r="N27" s="487">
        <v>1</v>
      </c>
      <c r="O27" s="487">
        <v>7</v>
      </c>
    </row>
    <row r="28" spans="2:15" s="269" customFormat="1" ht="25.5">
      <c r="B28" s="480" t="s">
        <v>321</v>
      </c>
      <c r="C28" s="481">
        <f>SUM(C29:C33)</f>
        <v>2547</v>
      </c>
      <c r="D28" s="481">
        <f>SUM(D29:D33)</f>
        <v>1369</v>
      </c>
      <c r="E28" s="481">
        <f>SUM(E29:E33)</f>
        <v>1178</v>
      </c>
      <c r="F28" s="480" t="s">
        <v>838</v>
      </c>
      <c r="G28" s="480"/>
      <c r="H28" s="481">
        <f>SUM(H29:H33)</f>
        <v>3829</v>
      </c>
      <c r="I28" s="481">
        <f>SUM(I29:I33)</f>
        <v>1829</v>
      </c>
      <c r="J28" s="481">
        <f>SUM(J29:J33)</f>
        <v>2000</v>
      </c>
      <c r="K28" s="898" t="s">
        <v>1878</v>
      </c>
      <c r="L28" s="480"/>
      <c r="M28" s="481">
        <f>SUM(M29:M33)</f>
        <v>18</v>
      </c>
      <c r="N28" s="481">
        <f>SUM(N29:N33)</f>
        <v>1</v>
      </c>
      <c r="O28" s="481">
        <f>SUM(O29:O33)</f>
        <v>17</v>
      </c>
    </row>
    <row r="29" spans="2:15" s="269" customFormat="1" ht="12.75">
      <c r="B29" s="482">
        <v>20</v>
      </c>
      <c r="C29" s="483">
        <f>SUM(D29:E29)</f>
        <v>487</v>
      </c>
      <c r="D29" s="483">
        <v>237</v>
      </c>
      <c r="E29" s="483">
        <v>250</v>
      </c>
      <c r="F29" s="482">
        <v>60</v>
      </c>
      <c r="G29" s="482"/>
      <c r="H29" s="483">
        <f>SUM(I29:J29)</f>
        <v>653</v>
      </c>
      <c r="I29" s="483">
        <v>317</v>
      </c>
      <c r="J29" s="483">
        <v>336</v>
      </c>
      <c r="K29" s="482">
        <v>100</v>
      </c>
      <c r="L29" s="482"/>
      <c r="M29" s="483">
        <f>SUM(N29:O29)</f>
        <v>7</v>
      </c>
      <c r="N29" s="483">
        <v>1</v>
      </c>
      <c r="O29" s="483">
        <v>6</v>
      </c>
    </row>
    <row r="30" spans="2:15" s="269" customFormat="1" ht="12.75">
      <c r="B30" s="484">
        <v>21</v>
      </c>
      <c r="C30" s="485">
        <f>SUM(D30:E30)</f>
        <v>463</v>
      </c>
      <c r="D30" s="485">
        <v>235</v>
      </c>
      <c r="E30" s="485">
        <v>228</v>
      </c>
      <c r="F30" s="484">
        <v>61</v>
      </c>
      <c r="G30" s="484"/>
      <c r="H30" s="485">
        <f>SUM(I30:J30)</f>
        <v>675</v>
      </c>
      <c r="I30" s="485">
        <v>312</v>
      </c>
      <c r="J30" s="485">
        <v>363</v>
      </c>
      <c r="K30" s="484">
        <v>101</v>
      </c>
      <c r="L30" s="484"/>
      <c r="M30" s="485">
        <f>SUM(N30:O30)</f>
        <v>7</v>
      </c>
      <c r="N30" s="869">
        <v>0</v>
      </c>
      <c r="O30" s="485">
        <v>7</v>
      </c>
    </row>
    <row r="31" spans="2:15" s="269" customFormat="1" ht="12.75">
      <c r="B31" s="484">
        <v>22</v>
      </c>
      <c r="C31" s="485">
        <f>SUM(D31:E31)</f>
        <v>543</v>
      </c>
      <c r="D31" s="485">
        <v>303</v>
      </c>
      <c r="E31" s="485">
        <v>240</v>
      </c>
      <c r="F31" s="484">
        <v>62</v>
      </c>
      <c r="G31" s="484"/>
      <c r="H31" s="485">
        <f>SUM(I31:J31)</f>
        <v>746</v>
      </c>
      <c r="I31" s="485">
        <v>357</v>
      </c>
      <c r="J31" s="485">
        <v>389</v>
      </c>
      <c r="K31" s="484">
        <v>102</v>
      </c>
      <c r="L31" s="484"/>
      <c r="M31" s="485">
        <f>SUM(N31:O31)</f>
        <v>2</v>
      </c>
      <c r="N31" s="869">
        <v>0</v>
      </c>
      <c r="O31" s="485">
        <v>2</v>
      </c>
    </row>
    <row r="32" spans="2:15" s="269" customFormat="1" ht="12.75">
      <c r="B32" s="484">
        <v>23</v>
      </c>
      <c r="C32" s="485">
        <f>SUM(D32:E32)</f>
        <v>557</v>
      </c>
      <c r="D32" s="485">
        <v>328</v>
      </c>
      <c r="E32" s="485">
        <v>229</v>
      </c>
      <c r="F32" s="484">
        <v>63</v>
      </c>
      <c r="G32" s="484"/>
      <c r="H32" s="485">
        <f>SUM(I32:J32)</f>
        <v>854</v>
      </c>
      <c r="I32" s="485">
        <v>436</v>
      </c>
      <c r="J32" s="485">
        <v>418</v>
      </c>
      <c r="K32" s="484">
        <v>103</v>
      </c>
      <c r="L32" s="484"/>
      <c r="M32" s="485">
        <f>SUM(N32:O32)</f>
        <v>0</v>
      </c>
      <c r="N32" s="869">
        <v>0</v>
      </c>
      <c r="O32" s="869">
        <v>0</v>
      </c>
    </row>
    <row r="33" spans="2:15" s="269" customFormat="1" ht="12.75">
      <c r="B33" s="486">
        <v>24</v>
      </c>
      <c r="C33" s="487">
        <f>SUM(D33:E33)</f>
        <v>497</v>
      </c>
      <c r="D33" s="487">
        <v>266</v>
      </c>
      <c r="E33" s="487">
        <v>231</v>
      </c>
      <c r="F33" s="486">
        <v>64</v>
      </c>
      <c r="G33" s="486"/>
      <c r="H33" s="487">
        <f>SUM(I33:J33)</f>
        <v>901</v>
      </c>
      <c r="I33" s="487">
        <v>407</v>
      </c>
      <c r="J33" s="487">
        <v>494</v>
      </c>
      <c r="K33" s="486">
        <v>104</v>
      </c>
      <c r="L33" s="486"/>
      <c r="M33" s="487">
        <f>SUM(N33:O33)</f>
        <v>2</v>
      </c>
      <c r="N33" s="871">
        <v>0</v>
      </c>
      <c r="O33" s="487">
        <v>2</v>
      </c>
    </row>
    <row r="34" spans="2:15" s="269" customFormat="1" ht="25.5">
      <c r="B34" s="480" t="s">
        <v>832</v>
      </c>
      <c r="C34" s="481">
        <f>SUM(C35:C39)</f>
        <v>3028</v>
      </c>
      <c r="D34" s="481">
        <f>SUM(D35:D39)</f>
        <v>1632</v>
      </c>
      <c r="E34" s="481">
        <f>SUM(E35:E39)</f>
        <v>1396</v>
      </c>
      <c r="F34" s="480" t="s">
        <v>839</v>
      </c>
      <c r="G34" s="480"/>
      <c r="H34" s="481">
        <f>SUM(H35:H39)</f>
        <v>3466</v>
      </c>
      <c r="I34" s="481">
        <f>SUM(I35:I39)</f>
        <v>1702</v>
      </c>
      <c r="J34" s="481">
        <f>SUM(J35:J39)</f>
        <v>1764</v>
      </c>
      <c r="K34" s="480" t="s">
        <v>1879</v>
      </c>
      <c r="L34" s="480"/>
      <c r="M34" s="481">
        <f>SUM(M35:M39)</f>
        <v>1</v>
      </c>
      <c r="N34" s="481">
        <f>SUM(N35:N39)</f>
        <v>1</v>
      </c>
      <c r="O34" s="872">
        <f>SUM(O35:O39)</f>
        <v>0</v>
      </c>
    </row>
    <row r="35" spans="2:15" s="269" customFormat="1" ht="12.75">
      <c r="B35" s="482">
        <v>25</v>
      </c>
      <c r="C35" s="483">
        <f>SUM(D35:E35)</f>
        <v>584</v>
      </c>
      <c r="D35" s="483">
        <v>329</v>
      </c>
      <c r="E35" s="483">
        <v>255</v>
      </c>
      <c r="F35" s="482">
        <v>65</v>
      </c>
      <c r="G35" s="482"/>
      <c r="H35" s="483">
        <f>SUM(I35:J35)</f>
        <v>906</v>
      </c>
      <c r="I35" s="483">
        <v>416</v>
      </c>
      <c r="J35" s="483">
        <v>490</v>
      </c>
      <c r="K35" s="482">
        <v>105</v>
      </c>
      <c r="L35" s="482"/>
      <c r="M35" s="870">
        <f>SUM(N35:O35)</f>
        <v>0</v>
      </c>
      <c r="N35" s="870">
        <v>0</v>
      </c>
      <c r="O35" s="870">
        <v>0</v>
      </c>
    </row>
    <row r="36" spans="2:15" s="269" customFormat="1" ht="12.75">
      <c r="B36" s="484">
        <v>26</v>
      </c>
      <c r="C36" s="485">
        <f>SUM(D36:E36)</f>
        <v>573</v>
      </c>
      <c r="D36" s="485">
        <v>311</v>
      </c>
      <c r="E36" s="485">
        <v>262</v>
      </c>
      <c r="F36" s="484">
        <v>66</v>
      </c>
      <c r="G36" s="484"/>
      <c r="H36" s="485">
        <f>SUM(I36:J36)</f>
        <v>732</v>
      </c>
      <c r="I36" s="485">
        <v>368</v>
      </c>
      <c r="J36" s="485">
        <v>364</v>
      </c>
      <c r="K36" s="484">
        <v>106</v>
      </c>
      <c r="L36" s="484"/>
      <c r="M36" s="485">
        <f>SUM(N36:O36)</f>
        <v>1</v>
      </c>
      <c r="N36" s="485">
        <v>1</v>
      </c>
      <c r="O36" s="869">
        <v>0</v>
      </c>
    </row>
    <row r="37" spans="2:15" s="269" customFormat="1" ht="12.75">
      <c r="B37" s="484">
        <v>27</v>
      </c>
      <c r="C37" s="485">
        <f>SUM(D37:E37)</f>
        <v>572</v>
      </c>
      <c r="D37" s="485">
        <v>303</v>
      </c>
      <c r="E37" s="485">
        <v>269</v>
      </c>
      <c r="F37" s="484">
        <v>67</v>
      </c>
      <c r="G37" s="484"/>
      <c r="H37" s="485">
        <f>SUM(I37:J37)</f>
        <v>508</v>
      </c>
      <c r="I37" s="485">
        <v>251</v>
      </c>
      <c r="J37" s="485">
        <v>257</v>
      </c>
      <c r="K37" s="484">
        <v>107</v>
      </c>
      <c r="L37" s="484"/>
      <c r="M37" s="869">
        <f>SUM(N37:O37)</f>
        <v>0</v>
      </c>
      <c r="N37" s="869">
        <v>0</v>
      </c>
      <c r="O37" s="869">
        <v>0</v>
      </c>
    </row>
    <row r="38" spans="2:15" s="269" customFormat="1" ht="12.75">
      <c r="B38" s="484">
        <v>28</v>
      </c>
      <c r="C38" s="485">
        <f>SUM(D38:E38)</f>
        <v>645</v>
      </c>
      <c r="D38" s="485">
        <v>348</v>
      </c>
      <c r="E38" s="485">
        <v>297</v>
      </c>
      <c r="F38" s="484">
        <v>68</v>
      </c>
      <c r="G38" s="484"/>
      <c r="H38" s="485">
        <f>SUM(I38:J38)</f>
        <v>633</v>
      </c>
      <c r="I38" s="485">
        <v>326</v>
      </c>
      <c r="J38" s="485">
        <v>307</v>
      </c>
      <c r="K38" s="484">
        <v>108</v>
      </c>
      <c r="L38" s="484"/>
      <c r="M38" s="869">
        <f>SUM(N38:O38)</f>
        <v>0</v>
      </c>
      <c r="N38" s="869">
        <v>0</v>
      </c>
      <c r="O38" s="869">
        <v>0</v>
      </c>
    </row>
    <row r="39" spans="2:15" s="269" customFormat="1" ht="12.75">
      <c r="B39" s="486">
        <v>29</v>
      </c>
      <c r="C39" s="487">
        <f>SUM(D39:E39)</f>
        <v>654</v>
      </c>
      <c r="D39" s="487">
        <v>341</v>
      </c>
      <c r="E39" s="487">
        <v>313</v>
      </c>
      <c r="F39" s="486">
        <v>69</v>
      </c>
      <c r="G39" s="486"/>
      <c r="H39" s="487">
        <f>SUM(I39:J39)</f>
        <v>687</v>
      </c>
      <c r="I39" s="487">
        <v>341</v>
      </c>
      <c r="J39" s="487">
        <v>346</v>
      </c>
      <c r="K39" s="486">
        <v>109</v>
      </c>
      <c r="L39" s="486"/>
      <c r="M39" s="871">
        <f>SUM(N39:O39)</f>
        <v>0</v>
      </c>
      <c r="N39" s="871">
        <v>0</v>
      </c>
      <c r="O39" s="871">
        <v>0</v>
      </c>
    </row>
    <row r="40" spans="2:15" s="269" customFormat="1" ht="25.5">
      <c r="B40" s="480" t="s">
        <v>833</v>
      </c>
      <c r="C40" s="481">
        <f>SUM(C41:C45)</f>
        <v>3309</v>
      </c>
      <c r="D40" s="481">
        <f>SUM(D41:D45)</f>
        <v>1707</v>
      </c>
      <c r="E40" s="481">
        <f>SUM(E41:E45)</f>
        <v>1602</v>
      </c>
      <c r="F40" s="480" t="s">
        <v>2103</v>
      </c>
      <c r="G40" s="480"/>
      <c r="H40" s="481">
        <f>SUM(H41:H45)</f>
        <v>2641</v>
      </c>
      <c r="I40" s="481">
        <f>SUM(I41:I45)</f>
        <v>1310</v>
      </c>
      <c r="J40" s="481">
        <f>SUM(J41:J45)</f>
        <v>1331</v>
      </c>
      <c r="K40" s="480" t="s">
        <v>1880</v>
      </c>
      <c r="L40" s="480"/>
      <c r="M40" s="872">
        <f>SUM(M41:M45)</f>
        <v>0</v>
      </c>
      <c r="N40" s="872">
        <f>SUM(N41:N45)</f>
        <v>0</v>
      </c>
      <c r="O40" s="872">
        <f>SUM(O41:O45)</f>
        <v>0</v>
      </c>
    </row>
    <row r="41" spans="2:15" s="269" customFormat="1" ht="12.75">
      <c r="B41" s="482">
        <v>30</v>
      </c>
      <c r="C41" s="483">
        <f>SUM(D41:E41)</f>
        <v>641</v>
      </c>
      <c r="D41" s="483">
        <v>333</v>
      </c>
      <c r="E41" s="483">
        <v>308</v>
      </c>
      <c r="F41" s="482">
        <v>70</v>
      </c>
      <c r="G41" s="482"/>
      <c r="H41" s="483">
        <f>SUM(I41:J41)</f>
        <v>623</v>
      </c>
      <c r="I41" s="483">
        <v>307</v>
      </c>
      <c r="J41" s="483">
        <v>316</v>
      </c>
      <c r="K41" s="482">
        <v>110</v>
      </c>
      <c r="L41" s="482"/>
      <c r="M41" s="870">
        <f>SUM(N41:O41)</f>
        <v>0</v>
      </c>
      <c r="N41" s="870">
        <v>0</v>
      </c>
      <c r="O41" s="870">
        <v>0</v>
      </c>
    </row>
    <row r="42" spans="2:15" s="269" customFormat="1" ht="12.75">
      <c r="B42" s="484">
        <v>31</v>
      </c>
      <c r="C42" s="485">
        <f>SUM(D42:E42)</f>
        <v>649</v>
      </c>
      <c r="D42" s="485">
        <v>334</v>
      </c>
      <c r="E42" s="485">
        <v>315</v>
      </c>
      <c r="F42" s="484">
        <v>71</v>
      </c>
      <c r="G42" s="484"/>
      <c r="H42" s="485">
        <f>SUM(I42:J42)</f>
        <v>614</v>
      </c>
      <c r="I42" s="485">
        <v>332</v>
      </c>
      <c r="J42" s="485">
        <v>282</v>
      </c>
      <c r="K42" s="484">
        <v>111</v>
      </c>
      <c r="L42" s="484"/>
      <c r="M42" s="869">
        <f>SUM(N42:O42)</f>
        <v>0</v>
      </c>
      <c r="N42" s="869">
        <v>0</v>
      </c>
      <c r="O42" s="869">
        <v>0</v>
      </c>
    </row>
    <row r="43" spans="2:15" s="269" customFormat="1" ht="12.75">
      <c r="B43" s="484">
        <v>32</v>
      </c>
      <c r="C43" s="485">
        <f>SUM(D43:E43)</f>
        <v>661</v>
      </c>
      <c r="D43" s="485">
        <v>350</v>
      </c>
      <c r="E43" s="485">
        <v>311</v>
      </c>
      <c r="F43" s="484">
        <v>72</v>
      </c>
      <c r="G43" s="484"/>
      <c r="H43" s="485">
        <f>SUM(I43:J43)</f>
        <v>565</v>
      </c>
      <c r="I43" s="485">
        <v>274</v>
      </c>
      <c r="J43" s="485">
        <v>291</v>
      </c>
      <c r="K43" s="484">
        <v>112</v>
      </c>
      <c r="L43" s="484"/>
      <c r="M43" s="869">
        <f>SUM(N43:O43)</f>
        <v>0</v>
      </c>
      <c r="N43" s="869">
        <v>0</v>
      </c>
      <c r="O43" s="869">
        <v>0</v>
      </c>
    </row>
    <row r="44" spans="2:15" s="269" customFormat="1" ht="12.75">
      <c r="B44" s="484">
        <v>33</v>
      </c>
      <c r="C44" s="485">
        <f>SUM(D44:E44)</f>
        <v>647</v>
      </c>
      <c r="D44" s="485">
        <v>338</v>
      </c>
      <c r="E44" s="485">
        <v>309</v>
      </c>
      <c r="F44" s="484">
        <v>73</v>
      </c>
      <c r="G44" s="484"/>
      <c r="H44" s="485">
        <f>SUM(I44:J44)</f>
        <v>474</v>
      </c>
      <c r="I44" s="485">
        <v>214</v>
      </c>
      <c r="J44" s="485">
        <v>260</v>
      </c>
      <c r="K44" s="484">
        <v>113</v>
      </c>
      <c r="L44" s="484"/>
      <c r="M44" s="869">
        <f>SUM(N44:O44)</f>
        <v>0</v>
      </c>
      <c r="N44" s="869">
        <v>0</v>
      </c>
      <c r="O44" s="869">
        <v>0</v>
      </c>
    </row>
    <row r="45" spans="2:15" s="269" customFormat="1" ht="12.75">
      <c r="B45" s="486">
        <v>34</v>
      </c>
      <c r="C45" s="487">
        <f>SUM(D45:E45)</f>
        <v>711</v>
      </c>
      <c r="D45" s="487">
        <v>352</v>
      </c>
      <c r="E45" s="487">
        <v>359</v>
      </c>
      <c r="F45" s="486">
        <v>74</v>
      </c>
      <c r="G45" s="893"/>
      <c r="H45" s="495">
        <f>SUM(I45:J45)</f>
        <v>365</v>
      </c>
      <c r="I45" s="495">
        <v>183</v>
      </c>
      <c r="J45" s="495">
        <v>182</v>
      </c>
      <c r="K45" s="486">
        <v>114</v>
      </c>
      <c r="L45" s="486"/>
      <c r="M45" s="871">
        <f>SUM(N45:O45)</f>
        <v>0</v>
      </c>
      <c r="N45" s="871">
        <v>0</v>
      </c>
      <c r="O45" s="871">
        <v>0</v>
      </c>
    </row>
    <row r="46" spans="2:15" s="269" customFormat="1" ht="25.5">
      <c r="B46" s="480" t="s">
        <v>834</v>
      </c>
      <c r="C46" s="481">
        <f>SUM(C47:C51)</f>
        <v>4096</v>
      </c>
      <c r="D46" s="481">
        <f>SUM(D47:D51)</f>
        <v>2043</v>
      </c>
      <c r="E46" s="481">
        <f>SUM(E47:E51)</f>
        <v>2053</v>
      </c>
      <c r="F46" s="480" t="s">
        <v>34</v>
      </c>
      <c r="G46" s="480"/>
      <c r="H46" s="481">
        <f>SUM(H47:H51)</f>
        <v>2034</v>
      </c>
      <c r="I46" s="481">
        <f>SUM(I47:I51)</f>
        <v>970</v>
      </c>
      <c r="J46" s="481">
        <f>SUM(J47:J51)</f>
        <v>1064</v>
      </c>
      <c r="K46" s="1139" t="s">
        <v>1900</v>
      </c>
      <c r="L46" s="894"/>
      <c r="M46" s="1140">
        <f>SUM(C4,C10,C16,C22,C28,C34,C40,C46,H4,H10,H16,H22,H28,H34,H40,H46,M4,M10,M16,M22,M28,M34,M40)</f>
        <v>50794</v>
      </c>
      <c r="N46" s="1140">
        <f>SUM(D4,D10,D16,D22,D28,D34,D40,D46,I4,I10,I16,I22,I28,I34,I40,I46,N4,N10,N16,N22,N28,N34,N40)</f>
        <v>25165</v>
      </c>
      <c r="O46" s="1140">
        <f>SUM(E4,E10,E16,E22,E28,E34,E40,E46,J4,J10,J16,J22,J28,J34,J40,J46,O4,O10,O16,O22,O28,O34,O40)</f>
        <v>25629</v>
      </c>
    </row>
    <row r="47" spans="2:15" s="269" customFormat="1" ht="12.75">
      <c r="B47" s="482">
        <v>35</v>
      </c>
      <c r="C47" s="483">
        <f>SUM(D47:E47)</f>
        <v>775</v>
      </c>
      <c r="D47" s="483">
        <v>367</v>
      </c>
      <c r="E47" s="483">
        <v>408</v>
      </c>
      <c r="F47" s="482">
        <v>75</v>
      </c>
      <c r="G47" s="482"/>
      <c r="H47" s="483">
        <f>SUM(I47:J47)</f>
        <v>471</v>
      </c>
      <c r="I47" s="483">
        <v>257</v>
      </c>
      <c r="J47" s="483">
        <v>214</v>
      </c>
      <c r="K47" s="1139"/>
      <c r="L47" s="895"/>
      <c r="M47" s="1141"/>
      <c r="N47" s="1141"/>
      <c r="O47" s="1141"/>
    </row>
    <row r="48" spans="2:15" s="269" customFormat="1" ht="12.75">
      <c r="B48" s="484">
        <v>36</v>
      </c>
      <c r="C48" s="485">
        <f>SUM(D48:E48)</f>
        <v>794</v>
      </c>
      <c r="D48" s="485">
        <v>412</v>
      </c>
      <c r="E48" s="485">
        <v>382</v>
      </c>
      <c r="F48" s="484">
        <v>76</v>
      </c>
      <c r="G48" s="484"/>
      <c r="H48" s="485">
        <f>SUM(I48:J48)</f>
        <v>473</v>
      </c>
      <c r="I48" s="485">
        <v>213</v>
      </c>
      <c r="J48" s="485">
        <v>260</v>
      </c>
      <c r="K48" s="1146"/>
      <c r="L48" s="896"/>
      <c r="M48" s="1142"/>
      <c r="N48" s="1142"/>
      <c r="O48" s="1142"/>
    </row>
    <row r="49" spans="2:15" s="269" customFormat="1" ht="12.75">
      <c r="B49" s="484">
        <v>37</v>
      </c>
      <c r="C49" s="485">
        <f>SUM(D49:E49)</f>
        <v>805</v>
      </c>
      <c r="D49" s="485">
        <v>408</v>
      </c>
      <c r="E49" s="485">
        <v>397</v>
      </c>
      <c r="F49" s="484">
        <v>77</v>
      </c>
      <c r="G49" s="484"/>
      <c r="H49" s="485">
        <f>SUM(I49:J49)</f>
        <v>406</v>
      </c>
      <c r="I49" s="485">
        <v>194</v>
      </c>
      <c r="J49" s="485">
        <v>212</v>
      </c>
      <c r="K49" s="1139" t="s">
        <v>1244</v>
      </c>
      <c r="L49" s="894"/>
      <c r="M49" s="1143">
        <v>42.9</v>
      </c>
      <c r="N49" s="1143">
        <v>41.5</v>
      </c>
      <c r="O49" s="1143">
        <v>44.2</v>
      </c>
    </row>
    <row r="50" spans="2:15" s="269" customFormat="1" ht="12.75">
      <c r="B50" s="484">
        <v>38</v>
      </c>
      <c r="C50" s="485">
        <f>SUM(D50:E50)</f>
        <v>883</v>
      </c>
      <c r="D50" s="485">
        <v>431</v>
      </c>
      <c r="E50" s="485">
        <v>452</v>
      </c>
      <c r="F50" s="484">
        <v>78</v>
      </c>
      <c r="G50" s="484"/>
      <c r="H50" s="485">
        <f>SUM(I50:J50)</f>
        <v>359</v>
      </c>
      <c r="I50" s="485">
        <v>148</v>
      </c>
      <c r="J50" s="485">
        <v>211</v>
      </c>
      <c r="K50" s="1139"/>
      <c r="L50" s="895"/>
      <c r="M50" s="1144"/>
      <c r="N50" s="1144"/>
      <c r="O50" s="1144"/>
    </row>
    <row r="51" spans="2:15" s="269" customFormat="1" ht="12.75">
      <c r="B51" s="486">
        <v>39</v>
      </c>
      <c r="C51" s="487">
        <f>SUM(D51:E51)</f>
        <v>839</v>
      </c>
      <c r="D51" s="487">
        <v>425</v>
      </c>
      <c r="E51" s="487">
        <v>414</v>
      </c>
      <c r="F51" s="486">
        <v>79</v>
      </c>
      <c r="G51" s="486"/>
      <c r="H51" s="487">
        <f>SUM(I51:J51)</f>
        <v>325</v>
      </c>
      <c r="I51" s="487">
        <v>158</v>
      </c>
      <c r="J51" s="487">
        <v>167</v>
      </c>
      <c r="K51" s="1139"/>
      <c r="L51" s="897"/>
      <c r="M51" s="1145"/>
      <c r="N51" s="1145"/>
      <c r="O51" s="1145"/>
    </row>
    <row r="52" spans="2:15" s="269" customFormat="1" ht="18.95" customHeight="1">
      <c r="B52" s="1137" t="s">
        <v>2395</v>
      </c>
      <c r="C52" s="1137"/>
      <c r="D52" s="1137"/>
      <c r="E52" s="1137"/>
      <c r="F52" s="1137"/>
      <c r="G52" s="1137"/>
      <c r="H52" s="1137"/>
      <c r="I52" s="1137"/>
      <c r="J52" s="1137"/>
      <c r="K52" s="1137"/>
      <c r="L52" s="1137"/>
      <c r="M52" s="1137"/>
      <c r="N52" s="1137"/>
      <c r="O52" s="1137"/>
    </row>
  </sheetData>
  <mergeCells count="10">
    <mergeCell ref="B52:O52"/>
    <mergeCell ref="H2:O2"/>
    <mergeCell ref="K49:K51"/>
    <mergeCell ref="M46:M48"/>
    <mergeCell ref="N46:N48"/>
    <mergeCell ref="O46:O48"/>
    <mergeCell ref="M49:M51"/>
    <mergeCell ref="N49:N51"/>
    <mergeCell ref="O49:O51"/>
    <mergeCell ref="K46:K48"/>
  </mergeCells>
  <phoneticPr fontId="2"/>
  <pageMargins left="0.78740157480314965" right="0.78740157480314965" top="0.59055118110236227" bottom="0.59055118110236227" header="0.39370078740157483" footer="0.39370078740157483"/>
  <pageSetup paperSize="9" scale="98" firstPageNumber="4" orientation="portrait" r:id="rId1"/>
  <headerFooter alignWithMargins="0">
    <oddHeader>&amp;R&amp;A</oddHeader>
    <oddFooter>&amp;C－１２－</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I74"/>
  <sheetViews>
    <sheetView zoomScaleNormal="100" workbookViewId="0">
      <selection activeCell="B2" sqref="B2"/>
    </sheetView>
  </sheetViews>
  <sheetFormatPr defaultRowHeight="13.5"/>
  <cols>
    <col min="1" max="1" width="1.625" style="21" customWidth="1"/>
    <col min="2" max="2" width="7.375" style="21" customWidth="1"/>
    <col min="3" max="3" width="4.125" style="21" customWidth="1"/>
    <col min="4" max="15" width="5.625" style="21" customWidth="1"/>
    <col min="16" max="16" width="6.125" style="21" customWidth="1"/>
    <col min="17" max="16384" width="9" style="21"/>
  </cols>
  <sheetData>
    <row r="1" spans="1:35" s="435" customFormat="1" ht="26.25" customHeight="1">
      <c r="A1" s="433" t="s">
        <v>1084</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20.100000000000001" customHeight="1">
      <c r="B2" s="123"/>
      <c r="C2" s="123"/>
    </row>
    <row r="3" spans="1:35">
      <c r="B3" s="121"/>
      <c r="C3" s="121"/>
      <c r="J3" s="940" t="s">
        <v>1587</v>
      </c>
      <c r="K3" s="1107"/>
      <c r="L3" s="1107"/>
      <c r="M3" s="1107"/>
      <c r="N3" s="1107"/>
      <c r="O3" s="1107"/>
      <c r="P3" s="1107"/>
    </row>
    <row r="4" spans="1:35" ht="19.5" customHeight="1">
      <c r="B4" s="1153" t="s">
        <v>2283</v>
      </c>
      <c r="C4" s="1153"/>
      <c r="D4" s="1154"/>
      <c r="E4" s="1154"/>
      <c r="F4" s="1154"/>
      <c r="G4" s="1154"/>
      <c r="H4" s="1154"/>
      <c r="I4" s="1154"/>
      <c r="J4" s="1154"/>
      <c r="K4" s="1154"/>
      <c r="L4" s="1154"/>
      <c r="M4" s="1154"/>
      <c r="N4" s="1154"/>
      <c r="O4" s="1154"/>
      <c r="P4" s="1154"/>
    </row>
    <row r="5" spans="1:35">
      <c r="B5" s="1150" t="s">
        <v>2054</v>
      </c>
      <c r="C5" s="1151"/>
      <c r="D5" s="1149" t="s">
        <v>386</v>
      </c>
      <c r="E5" s="1149"/>
      <c r="F5" s="1149"/>
      <c r="G5" s="1149"/>
      <c r="H5" s="1149" t="s">
        <v>387</v>
      </c>
      <c r="I5" s="1149"/>
      <c r="J5" s="1149"/>
      <c r="K5" s="1149"/>
      <c r="L5" s="1149" t="s">
        <v>388</v>
      </c>
      <c r="M5" s="1149"/>
      <c r="N5" s="1149"/>
      <c r="O5" s="1149"/>
      <c r="P5" s="1147" t="s">
        <v>325</v>
      </c>
    </row>
    <row r="6" spans="1:35" ht="26.25" customHeight="1">
      <c r="B6" s="1131"/>
      <c r="C6" s="1152"/>
      <c r="D6" s="124" t="s">
        <v>1986</v>
      </c>
      <c r="E6" s="124" t="s">
        <v>1907</v>
      </c>
      <c r="F6" s="124" t="s">
        <v>1987</v>
      </c>
      <c r="G6" s="125" t="s">
        <v>1968</v>
      </c>
      <c r="H6" s="124" t="s">
        <v>1986</v>
      </c>
      <c r="I6" s="124" t="s">
        <v>1907</v>
      </c>
      <c r="J6" s="670" t="s">
        <v>1987</v>
      </c>
      <c r="K6" s="127" t="s">
        <v>1968</v>
      </c>
      <c r="L6" s="126" t="s">
        <v>1986</v>
      </c>
      <c r="M6" s="126" t="s">
        <v>1907</v>
      </c>
      <c r="N6" s="126" t="s">
        <v>1987</v>
      </c>
      <c r="O6" s="127" t="s">
        <v>1968</v>
      </c>
      <c r="P6" s="1148"/>
    </row>
    <row r="7" spans="1:35" ht="19.5" customHeight="1">
      <c r="B7" s="46" t="s">
        <v>534</v>
      </c>
      <c r="C7" s="128" t="s">
        <v>1176</v>
      </c>
      <c r="D7" s="497">
        <f>SUM(E7:F7)</f>
        <v>2215</v>
      </c>
      <c r="E7" s="497">
        <v>1159</v>
      </c>
      <c r="F7" s="497">
        <v>1056</v>
      </c>
      <c r="G7" s="498">
        <f>D7/$P7*100</f>
        <v>17.240037359900374</v>
      </c>
      <c r="H7" s="497">
        <f>SUM(I7:J7)</f>
        <v>8507</v>
      </c>
      <c r="I7" s="499">
        <v>4334</v>
      </c>
      <c r="J7" s="499">
        <v>4173</v>
      </c>
      <c r="K7" s="500">
        <f>H7/$P7*100</f>
        <v>66.212640099626398</v>
      </c>
      <c r="L7" s="471">
        <f>SUM(M7:N7)</f>
        <v>2126</v>
      </c>
      <c r="M7" s="471">
        <v>986</v>
      </c>
      <c r="N7" s="471">
        <v>1140</v>
      </c>
      <c r="O7" s="500">
        <f>L7/$P7*100</f>
        <v>16.547322540473225</v>
      </c>
      <c r="P7" s="471">
        <f>D7+H7+L7</f>
        <v>12848</v>
      </c>
    </row>
    <row r="8" spans="1:35" ht="19.5" customHeight="1">
      <c r="B8" s="46" t="s">
        <v>541</v>
      </c>
      <c r="C8" s="496" t="s">
        <v>1176</v>
      </c>
      <c r="D8" s="497">
        <f>SUM(E8:F8)</f>
        <v>2269</v>
      </c>
      <c r="E8" s="497">
        <v>1216</v>
      </c>
      <c r="F8" s="497">
        <v>1053</v>
      </c>
      <c r="G8" s="498">
        <f>D8/$P8*100</f>
        <v>17.345768672119867</v>
      </c>
      <c r="H8" s="497">
        <f>SUM(I8:J8)</f>
        <v>8572</v>
      </c>
      <c r="I8" s="499">
        <v>4359</v>
      </c>
      <c r="J8" s="499">
        <v>4213</v>
      </c>
      <c r="K8" s="500">
        <f>H8/$P8*100</f>
        <v>65.530158244782513</v>
      </c>
      <c r="L8" s="471">
        <f>SUM(M8:N8)</f>
        <v>2240</v>
      </c>
      <c r="M8" s="471">
        <v>1036</v>
      </c>
      <c r="N8" s="471">
        <v>1204</v>
      </c>
      <c r="O8" s="500">
        <f>L8/$P8*100</f>
        <v>17.12407308309762</v>
      </c>
      <c r="P8" s="471">
        <f>D8+H8+L8</f>
        <v>13081</v>
      </c>
    </row>
    <row r="9" spans="1:35" ht="19.5" customHeight="1">
      <c r="B9" s="46" t="s">
        <v>1082</v>
      </c>
      <c r="C9" s="128" t="s">
        <v>160</v>
      </c>
      <c r="D9" s="497">
        <f>SUM(E9:F9)</f>
        <v>2257</v>
      </c>
      <c r="E9" s="750">
        <v>1198</v>
      </c>
      <c r="F9" s="750">
        <v>1059</v>
      </c>
      <c r="G9" s="498">
        <f>D9/$P9*100</f>
        <v>17.141338193969773</v>
      </c>
      <c r="H9" s="497">
        <f>SUM(I9:J9)</f>
        <v>8555</v>
      </c>
      <c r="I9" s="751">
        <v>4367</v>
      </c>
      <c r="J9" s="751">
        <v>4188</v>
      </c>
      <c r="K9" s="500">
        <f>H9/$P9*100</f>
        <v>64.973038657249177</v>
      </c>
      <c r="L9" s="471">
        <f>SUM(M9:N9)</f>
        <v>2355</v>
      </c>
      <c r="M9" s="471">
        <v>1075</v>
      </c>
      <c r="N9" s="471">
        <v>1280</v>
      </c>
      <c r="O9" s="500">
        <f>L9/$P9*100</f>
        <v>17.885623148781043</v>
      </c>
      <c r="P9" s="471">
        <f>D9+H9+L9</f>
        <v>13167</v>
      </c>
    </row>
    <row r="10" spans="1:35" ht="19.5" customHeight="1">
      <c r="B10" s="129"/>
      <c r="C10" s="129"/>
      <c r="D10" s="129"/>
      <c r="E10" s="129"/>
      <c r="F10" s="129"/>
      <c r="G10" s="129"/>
      <c r="H10" s="129"/>
      <c r="I10" s="129"/>
      <c r="J10" s="129"/>
      <c r="K10" s="129"/>
      <c r="L10" s="129"/>
      <c r="M10" s="129"/>
      <c r="N10" s="129"/>
      <c r="O10" s="129"/>
      <c r="P10" s="129"/>
    </row>
    <row r="11" spans="1:35" ht="19.5" customHeight="1">
      <c r="B11" s="1153" t="s">
        <v>2285</v>
      </c>
      <c r="C11" s="1153"/>
      <c r="D11" s="1154"/>
      <c r="E11" s="1154"/>
      <c r="F11" s="1154"/>
      <c r="G11" s="1154"/>
      <c r="H11" s="1154"/>
      <c r="I11" s="1154"/>
      <c r="J11" s="1154"/>
      <c r="K11" s="1154"/>
      <c r="L11" s="1154"/>
      <c r="M11" s="1154"/>
      <c r="N11" s="1154"/>
      <c r="O11" s="1154"/>
      <c r="P11" s="1154"/>
    </row>
    <row r="12" spans="1:35">
      <c r="B12" s="1150" t="s">
        <v>2054</v>
      </c>
      <c r="C12" s="1151"/>
      <c r="D12" s="1149" t="s">
        <v>386</v>
      </c>
      <c r="E12" s="1149"/>
      <c r="F12" s="1149"/>
      <c r="G12" s="1149"/>
      <c r="H12" s="1149" t="s">
        <v>387</v>
      </c>
      <c r="I12" s="1149"/>
      <c r="J12" s="1149"/>
      <c r="K12" s="1149"/>
      <c r="L12" s="1149" t="s">
        <v>388</v>
      </c>
      <c r="M12" s="1149"/>
      <c r="N12" s="1149"/>
      <c r="O12" s="1149"/>
      <c r="P12" s="1147" t="s">
        <v>325</v>
      </c>
    </row>
    <row r="13" spans="1:35">
      <c r="B13" s="1131"/>
      <c r="C13" s="1152"/>
      <c r="D13" s="124" t="s">
        <v>1986</v>
      </c>
      <c r="E13" s="124" t="s">
        <v>1907</v>
      </c>
      <c r="F13" s="124" t="s">
        <v>1987</v>
      </c>
      <c r="G13" s="125" t="s">
        <v>1968</v>
      </c>
      <c r="H13" s="124" t="s">
        <v>1986</v>
      </c>
      <c r="I13" s="124" t="s">
        <v>1907</v>
      </c>
      <c r="J13" s="126" t="s">
        <v>1987</v>
      </c>
      <c r="K13" s="127" t="s">
        <v>1968</v>
      </c>
      <c r="L13" s="126" t="s">
        <v>1986</v>
      </c>
      <c r="M13" s="126" t="s">
        <v>1907</v>
      </c>
      <c r="N13" s="126" t="s">
        <v>1987</v>
      </c>
      <c r="O13" s="127" t="s">
        <v>1968</v>
      </c>
      <c r="P13" s="1148"/>
    </row>
    <row r="14" spans="1:35" ht="19.5" customHeight="1">
      <c r="B14" s="46" t="s">
        <v>534</v>
      </c>
      <c r="C14" s="128" t="s">
        <v>518</v>
      </c>
      <c r="D14" s="497">
        <f>SUM(E14:F14)</f>
        <v>569</v>
      </c>
      <c r="E14" s="497">
        <v>273</v>
      </c>
      <c r="F14" s="497">
        <v>296</v>
      </c>
      <c r="G14" s="498">
        <f>D14/$P14*100</f>
        <v>11.330147351652728</v>
      </c>
      <c r="H14" s="497">
        <f>SUM(I14:J14)</f>
        <v>3212</v>
      </c>
      <c r="I14" s="499">
        <v>1569</v>
      </c>
      <c r="J14" s="471">
        <v>1643</v>
      </c>
      <c r="K14" s="500">
        <f>H14/$P14*100</f>
        <v>63.958582238152125</v>
      </c>
      <c r="L14" s="471">
        <f>SUM(M14:N14)</f>
        <v>1241</v>
      </c>
      <c r="M14" s="471">
        <v>612</v>
      </c>
      <c r="N14" s="471">
        <v>629</v>
      </c>
      <c r="O14" s="500">
        <f>L14/$P14*100</f>
        <v>24.711270410195141</v>
      </c>
      <c r="P14" s="471">
        <f>D14+H14+L14</f>
        <v>5022</v>
      </c>
    </row>
    <row r="15" spans="1:35" ht="19.5" customHeight="1">
      <c r="B15" s="46" t="s">
        <v>541</v>
      </c>
      <c r="C15" s="496" t="s">
        <v>1176</v>
      </c>
      <c r="D15" s="497">
        <f>SUM(E15:F15)</f>
        <v>547</v>
      </c>
      <c r="E15" s="497">
        <v>273</v>
      </c>
      <c r="F15" s="497">
        <v>274</v>
      </c>
      <c r="G15" s="498">
        <f>D15/$P15*100</f>
        <v>10.992765273311896</v>
      </c>
      <c r="H15" s="497">
        <f>SUM(I15:J15)</f>
        <v>3101</v>
      </c>
      <c r="I15" s="499">
        <v>1491</v>
      </c>
      <c r="J15" s="471">
        <v>1610</v>
      </c>
      <c r="K15" s="500">
        <f>H15/$P15*100</f>
        <v>62.319131832797424</v>
      </c>
      <c r="L15" s="471">
        <f>SUM(M15:N15)</f>
        <v>1328</v>
      </c>
      <c r="M15" s="471">
        <v>663</v>
      </c>
      <c r="N15" s="471">
        <v>665</v>
      </c>
      <c r="O15" s="500">
        <f>L15/$P15*100</f>
        <v>26.688102893890676</v>
      </c>
      <c r="P15" s="471">
        <f>D15+H15+L15</f>
        <v>4976</v>
      </c>
    </row>
    <row r="16" spans="1:35" ht="19.5" customHeight="1">
      <c r="B16" s="46" t="s">
        <v>1082</v>
      </c>
      <c r="C16" s="128" t="s">
        <v>160</v>
      </c>
      <c r="D16" s="497">
        <f>SUM(E16:F16)</f>
        <v>542</v>
      </c>
      <c r="E16" s="750">
        <v>277</v>
      </c>
      <c r="F16" s="750">
        <v>265</v>
      </c>
      <c r="G16" s="498">
        <f>D16/$P16*100</f>
        <v>11.040945202688938</v>
      </c>
      <c r="H16" s="497">
        <f>SUM(I16:J16)</f>
        <v>2935</v>
      </c>
      <c r="I16" s="751">
        <v>1404</v>
      </c>
      <c r="J16" s="471">
        <v>1531</v>
      </c>
      <c r="K16" s="500">
        <f>H16/$P16*100</f>
        <v>59.78814422489306</v>
      </c>
      <c r="L16" s="471">
        <f>SUM(M16:N16)</f>
        <v>1432</v>
      </c>
      <c r="M16" s="471">
        <v>715</v>
      </c>
      <c r="N16" s="471">
        <v>717</v>
      </c>
      <c r="O16" s="500">
        <f>L16/$P16*100</f>
        <v>29.170910572418009</v>
      </c>
      <c r="P16" s="471">
        <f>D16+H16+L16</f>
        <v>4909</v>
      </c>
    </row>
    <row r="17" spans="2:16" ht="19.5" customHeight="1"/>
    <row r="18" spans="2:16" ht="19.5" customHeight="1">
      <c r="B18" s="1153" t="s">
        <v>2286</v>
      </c>
      <c r="C18" s="1153"/>
      <c r="D18" s="1154"/>
      <c r="E18" s="1154"/>
      <c r="F18" s="1154"/>
      <c r="G18" s="1154"/>
      <c r="H18" s="1154"/>
      <c r="I18" s="1154"/>
      <c r="J18" s="1154"/>
      <c r="K18" s="1154"/>
      <c r="L18" s="1154"/>
      <c r="M18" s="1154"/>
      <c r="N18" s="1154"/>
      <c r="O18" s="1154"/>
      <c r="P18" s="1154"/>
    </row>
    <row r="19" spans="2:16" ht="26.1" customHeight="1">
      <c r="B19" s="1150" t="s">
        <v>2054</v>
      </c>
      <c r="C19" s="1151"/>
      <c r="D19" s="1149" t="s">
        <v>386</v>
      </c>
      <c r="E19" s="1149"/>
      <c r="F19" s="1149"/>
      <c r="G19" s="1149"/>
      <c r="H19" s="1149" t="s">
        <v>387</v>
      </c>
      <c r="I19" s="1149"/>
      <c r="J19" s="1149"/>
      <c r="K19" s="1149"/>
      <c r="L19" s="1149" t="s">
        <v>388</v>
      </c>
      <c r="M19" s="1149"/>
      <c r="N19" s="1149"/>
      <c r="O19" s="1149"/>
      <c r="P19" s="1147" t="s">
        <v>325</v>
      </c>
    </row>
    <row r="20" spans="2:16">
      <c r="B20" s="1131"/>
      <c r="C20" s="1152"/>
      <c r="D20" s="124" t="s">
        <v>1986</v>
      </c>
      <c r="E20" s="124" t="s">
        <v>1907</v>
      </c>
      <c r="F20" s="124" t="s">
        <v>1987</v>
      </c>
      <c r="G20" s="125" t="s">
        <v>1968</v>
      </c>
      <c r="H20" s="124" t="s">
        <v>1986</v>
      </c>
      <c r="I20" s="124" t="s">
        <v>1907</v>
      </c>
      <c r="J20" s="126" t="s">
        <v>1987</v>
      </c>
      <c r="K20" s="127" t="s">
        <v>1968</v>
      </c>
      <c r="L20" s="126" t="s">
        <v>1986</v>
      </c>
      <c r="M20" s="126" t="s">
        <v>1907</v>
      </c>
      <c r="N20" s="126" t="s">
        <v>1987</v>
      </c>
      <c r="O20" s="127" t="s">
        <v>1968</v>
      </c>
      <c r="P20" s="1148"/>
    </row>
    <row r="21" spans="2:16" ht="19.5" customHeight="1">
      <c r="B21" s="46" t="s">
        <v>534</v>
      </c>
      <c r="C21" s="128" t="s">
        <v>1176</v>
      </c>
      <c r="D21" s="497">
        <f>SUM(E21:F21)</f>
        <v>1447</v>
      </c>
      <c r="E21" s="497">
        <v>733</v>
      </c>
      <c r="F21" s="497">
        <v>714</v>
      </c>
      <c r="G21" s="498">
        <f>D21/$P21*100</f>
        <v>18.18753142282554</v>
      </c>
      <c r="H21" s="497">
        <f>SUM(I21:J21)</f>
        <v>5084</v>
      </c>
      <c r="I21" s="499">
        <v>2739</v>
      </c>
      <c r="J21" s="471">
        <v>2345</v>
      </c>
      <c r="K21" s="500">
        <f>H21/$P21*100</f>
        <v>63.901458019105071</v>
      </c>
      <c r="L21" s="471">
        <f>SUM(M21:N21)</f>
        <v>1425</v>
      </c>
      <c r="M21" s="471">
        <v>646</v>
      </c>
      <c r="N21" s="471">
        <v>779</v>
      </c>
      <c r="O21" s="500">
        <f>L21/$P21*100</f>
        <v>17.911010558069382</v>
      </c>
      <c r="P21" s="471">
        <f>D21+H21+L21</f>
        <v>7956</v>
      </c>
    </row>
    <row r="22" spans="2:16" ht="19.5" customHeight="1">
      <c r="B22" s="46" t="s">
        <v>541</v>
      </c>
      <c r="C22" s="496" t="s">
        <v>1176</v>
      </c>
      <c r="D22" s="497">
        <f>SUM(E22:F22)</f>
        <v>1440</v>
      </c>
      <c r="E22" s="497">
        <v>734</v>
      </c>
      <c r="F22" s="497">
        <v>706</v>
      </c>
      <c r="G22" s="498">
        <f>D22/$P22*100</f>
        <v>18.304309139443244</v>
      </c>
      <c r="H22" s="497">
        <f>SUM(I22:J22)</f>
        <v>4939</v>
      </c>
      <c r="I22" s="499">
        <v>2604</v>
      </c>
      <c r="J22" s="471">
        <v>2335</v>
      </c>
      <c r="K22" s="500">
        <f>H22/$P22*100</f>
        <v>62.781238083132074</v>
      </c>
      <c r="L22" s="471">
        <f>SUM(M22:N22)</f>
        <v>1488</v>
      </c>
      <c r="M22" s="471">
        <v>671</v>
      </c>
      <c r="N22" s="471">
        <v>817</v>
      </c>
      <c r="O22" s="500">
        <f>L22/$P22*100</f>
        <v>18.914452777424685</v>
      </c>
      <c r="P22" s="471">
        <f>D22+H22+L22</f>
        <v>7867</v>
      </c>
    </row>
    <row r="23" spans="2:16" ht="19.5" customHeight="1">
      <c r="B23" s="46" t="s">
        <v>1082</v>
      </c>
      <c r="C23" s="128" t="s">
        <v>160</v>
      </c>
      <c r="D23" s="497">
        <f>SUM(E23:F23)</f>
        <v>1436</v>
      </c>
      <c r="E23" s="750">
        <v>738</v>
      </c>
      <c r="F23" s="750">
        <v>698</v>
      </c>
      <c r="G23" s="498">
        <f>D23/$P23*100</f>
        <v>18.337377091048399</v>
      </c>
      <c r="H23" s="497">
        <f>SUM(I23:J23)</f>
        <v>4816</v>
      </c>
      <c r="I23" s="751">
        <v>2501</v>
      </c>
      <c r="J23" s="471">
        <v>2315</v>
      </c>
      <c r="K23" s="500">
        <f>H23/$P23*100</f>
        <v>61.499169965521652</v>
      </c>
      <c r="L23" s="471">
        <f>SUM(M23:N23)</f>
        <v>1579</v>
      </c>
      <c r="M23" s="471">
        <v>711</v>
      </c>
      <c r="N23" s="471">
        <v>868</v>
      </c>
      <c r="O23" s="500">
        <f>L23/$P23*100</f>
        <v>20.163452943429956</v>
      </c>
      <c r="P23" s="471">
        <f>D23+H23+L23</f>
        <v>7831</v>
      </c>
    </row>
    <row r="24" spans="2:16" ht="19.5" customHeight="1"/>
    <row r="25" spans="2:16" ht="19.5" customHeight="1">
      <c r="B25" s="1153" t="s">
        <v>2287</v>
      </c>
      <c r="C25" s="1153"/>
      <c r="D25" s="1154"/>
      <c r="E25" s="1154"/>
      <c r="F25" s="1154"/>
      <c r="G25" s="1154"/>
      <c r="H25" s="1154"/>
      <c r="I25" s="1154"/>
      <c r="J25" s="1154"/>
      <c r="K25" s="1154"/>
      <c r="L25" s="1154"/>
      <c r="M25" s="1154"/>
      <c r="N25" s="1154"/>
      <c r="O25" s="1154"/>
      <c r="P25" s="1154"/>
    </row>
    <row r="26" spans="2:16" ht="26.1" customHeight="1">
      <c r="B26" s="1150" t="s">
        <v>2054</v>
      </c>
      <c r="C26" s="1151"/>
      <c r="D26" s="1149" t="s">
        <v>386</v>
      </c>
      <c r="E26" s="1149"/>
      <c r="F26" s="1149"/>
      <c r="G26" s="1149"/>
      <c r="H26" s="1149" t="s">
        <v>387</v>
      </c>
      <c r="I26" s="1149"/>
      <c r="J26" s="1149"/>
      <c r="K26" s="1149"/>
      <c r="L26" s="1149" t="s">
        <v>388</v>
      </c>
      <c r="M26" s="1149"/>
      <c r="N26" s="1149"/>
      <c r="O26" s="1149"/>
      <c r="P26" s="1147" t="s">
        <v>325</v>
      </c>
    </row>
    <row r="27" spans="2:16">
      <c r="B27" s="1131"/>
      <c r="C27" s="1152"/>
      <c r="D27" s="124" t="s">
        <v>1986</v>
      </c>
      <c r="E27" s="124" t="s">
        <v>1907</v>
      </c>
      <c r="F27" s="124" t="s">
        <v>1987</v>
      </c>
      <c r="G27" s="125" t="s">
        <v>1968</v>
      </c>
      <c r="H27" s="124" t="s">
        <v>1986</v>
      </c>
      <c r="I27" s="124" t="s">
        <v>1907</v>
      </c>
      <c r="J27" s="126" t="s">
        <v>1987</v>
      </c>
      <c r="K27" s="127" t="s">
        <v>1968</v>
      </c>
      <c r="L27" s="126" t="s">
        <v>1986</v>
      </c>
      <c r="M27" s="126" t="s">
        <v>1907</v>
      </c>
      <c r="N27" s="126" t="s">
        <v>1987</v>
      </c>
      <c r="O27" s="127" t="s">
        <v>1968</v>
      </c>
      <c r="P27" s="1148"/>
    </row>
    <row r="28" spans="2:16" ht="19.5" customHeight="1">
      <c r="B28" s="46" t="s">
        <v>534</v>
      </c>
      <c r="C28" s="128" t="s">
        <v>518</v>
      </c>
      <c r="D28" s="497">
        <f>SUM(E28:F28)</f>
        <v>423</v>
      </c>
      <c r="E28" s="497">
        <v>212</v>
      </c>
      <c r="F28" s="497">
        <v>211</v>
      </c>
      <c r="G28" s="498">
        <f>D28/$P28*100</f>
        <v>11.4603088593877</v>
      </c>
      <c r="H28" s="497">
        <f>SUM(I28:J28)</f>
        <v>2324</v>
      </c>
      <c r="I28" s="499">
        <v>1133</v>
      </c>
      <c r="J28" s="471">
        <v>1191</v>
      </c>
      <c r="K28" s="500">
        <f>H28/$P28*100</f>
        <v>62.963966404768357</v>
      </c>
      <c r="L28" s="471">
        <f>SUM(M28:N28)</f>
        <v>944</v>
      </c>
      <c r="M28" s="471">
        <v>408</v>
      </c>
      <c r="N28" s="471">
        <v>536</v>
      </c>
      <c r="O28" s="500">
        <f>L28/$P28*100</f>
        <v>25.575724735843945</v>
      </c>
      <c r="P28" s="471">
        <f>D28+H28+L28</f>
        <v>3691</v>
      </c>
    </row>
    <row r="29" spans="2:16" ht="19.5" customHeight="1">
      <c r="B29" s="46" t="s">
        <v>541</v>
      </c>
      <c r="C29" s="128" t="s">
        <v>1176</v>
      </c>
      <c r="D29" s="497">
        <f>SUM(E29:F29)</f>
        <v>410</v>
      </c>
      <c r="E29" s="497">
        <v>211</v>
      </c>
      <c r="F29" s="497">
        <v>199</v>
      </c>
      <c r="G29" s="498">
        <f>D29/$P29*100</f>
        <v>11.239035087719298</v>
      </c>
      <c r="H29" s="497">
        <f>SUM(I29:J29)</f>
        <v>2293</v>
      </c>
      <c r="I29" s="499">
        <v>1110</v>
      </c>
      <c r="J29" s="471">
        <v>1183</v>
      </c>
      <c r="K29" s="500">
        <f>H29/$P29*100</f>
        <v>62.856359649122808</v>
      </c>
      <c r="L29" s="471">
        <f>SUM(M29:N29)</f>
        <v>945</v>
      </c>
      <c r="M29" s="471">
        <v>411</v>
      </c>
      <c r="N29" s="471">
        <v>534</v>
      </c>
      <c r="O29" s="500">
        <f>L29/$P29*100</f>
        <v>25.904605263157894</v>
      </c>
      <c r="P29" s="471">
        <f>D29+H29+L29</f>
        <v>3648</v>
      </c>
    </row>
    <row r="30" spans="2:16" ht="19.5" customHeight="1">
      <c r="B30" s="46" t="s">
        <v>1082</v>
      </c>
      <c r="C30" s="496" t="s">
        <v>1176</v>
      </c>
      <c r="D30" s="497">
        <f>SUM(E30:F30)</f>
        <v>402</v>
      </c>
      <c r="E30" s="497">
        <v>202</v>
      </c>
      <c r="F30" s="497">
        <v>200</v>
      </c>
      <c r="G30" s="498">
        <f>D30/$P30*100</f>
        <v>11.037891268533773</v>
      </c>
      <c r="H30" s="497">
        <f>SUM(I30:J30)</f>
        <v>2238</v>
      </c>
      <c r="I30" s="499">
        <v>1080</v>
      </c>
      <c r="J30" s="471">
        <v>1158</v>
      </c>
      <c r="K30" s="500">
        <f>H30/$P30*100</f>
        <v>61.449752883031309</v>
      </c>
      <c r="L30" s="471">
        <f>SUM(M30:N30)</f>
        <v>1002</v>
      </c>
      <c r="M30" s="471">
        <v>441</v>
      </c>
      <c r="N30" s="471">
        <v>561</v>
      </c>
      <c r="O30" s="500">
        <f>L30/$P30*100</f>
        <v>27.512355848434929</v>
      </c>
      <c r="P30" s="471">
        <f>D30+H30+L30</f>
        <v>3642</v>
      </c>
    </row>
    <row r="31" spans="2:16" ht="19.5" customHeight="1"/>
    <row r="32" spans="2:16" ht="19.5" customHeight="1">
      <c r="B32" s="1153" t="s">
        <v>2284</v>
      </c>
      <c r="C32" s="1153"/>
      <c r="D32" s="1154"/>
      <c r="E32" s="1154"/>
      <c r="F32" s="1154"/>
      <c r="G32" s="1154"/>
      <c r="H32" s="1154"/>
      <c r="I32" s="1154"/>
      <c r="J32" s="1154"/>
      <c r="K32" s="1154"/>
      <c r="L32" s="1154"/>
      <c r="M32" s="1154"/>
      <c r="N32" s="1154"/>
      <c r="O32" s="1154"/>
      <c r="P32" s="1154"/>
    </row>
    <row r="33" spans="2:16" ht="26.1" customHeight="1">
      <c r="B33" s="1150" t="s">
        <v>2054</v>
      </c>
      <c r="C33" s="1151"/>
      <c r="D33" s="1157" t="s">
        <v>386</v>
      </c>
      <c r="E33" s="1157"/>
      <c r="F33" s="1157"/>
      <c r="G33" s="1157"/>
      <c r="H33" s="1157" t="s">
        <v>387</v>
      </c>
      <c r="I33" s="1157"/>
      <c r="J33" s="1157"/>
      <c r="K33" s="1157"/>
      <c r="L33" s="1157" t="s">
        <v>388</v>
      </c>
      <c r="M33" s="1157"/>
      <c r="N33" s="1157"/>
      <c r="O33" s="1157"/>
      <c r="P33" s="1155" t="s">
        <v>325</v>
      </c>
    </row>
    <row r="34" spans="2:16">
      <c r="B34" s="1131"/>
      <c r="C34" s="1152"/>
      <c r="D34" s="132" t="s">
        <v>1986</v>
      </c>
      <c r="E34" s="132" t="s">
        <v>1907</v>
      </c>
      <c r="F34" s="132" t="s">
        <v>1987</v>
      </c>
      <c r="G34" s="133" t="s">
        <v>1968</v>
      </c>
      <c r="H34" s="132" t="s">
        <v>1986</v>
      </c>
      <c r="I34" s="132" t="s">
        <v>1907</v>
      </c>
      <c r="J34" s="134" t="s">
        <v>1987</v>
      </c>
      <c r="K34" s="135" t="s">
        <v>1968</v>
      </c>
      <c r="L34" s="132" t="s">
        <v>1986</v>
      </c>
      <c r="M34" s="132" t="s">
        <v>1907</v>
      </c>
      <c r="N34" s="134" t="s">
        <v>1987</v>
      </c>
      <c r="O34" s="135" t="s">
        <v>1968</v>
      </c>
      <c r="P34" s="1156"/>
    </row>
    <row r="35" spans="2:16" ht="19.5" customHeight="1">
      <c r="B35" s="46" t="s">
        <v>534</v>
      </c>
      <c r="C35" s="128" t="s">
        <v>518</v>
      </c>
      <c r="D35" s="497">
        <f>SUM(E35:F35)</f>
        <v>1284</v>
      </c>
      <c r="E35" s="497">
        <v>634</v>
      </c>
      <c r="F35" s="497">
        <v>650</v>
      </c>
      <c r="G35" s="498">
        <f>D35/$P35*100</f>
        <v>14.051214707813525</v>
      </c>
      <c r="H35" s="497">
        <f>SUM(I35:J35)</f>
        <v>6231</v>
      </c>
      <c r="I35" s="499">
        <v>3122</v>
      </c>
      <c r="J35" s="471">
        <v>3109</v>
      </c>
      <c r="K35" s="500">
        <f>H35/$P35*100</f>
        <v>68.187787261982919</v>
      </c>
      <c r="L35" s="471">
        <f>SUM(M35:N35)</f>
        <v>1623</v>
      </c>
      <c r="M35" s="471">
        <v>770</v>
      </c>
      <c r="N35" s="471">
        <v>853</v>
      </c>
      <c r="O35" s="500">
        <f>L35/$P35*100</f>
        <v>17.760998030203545</v>
      </c>
      <c r="P35" s="471">
        <f>D35+H35+L35</f>
        <v>9138</v>
      </c>
    </row>
    <row r="36" spans="2:16" ht="19.5" customHeight="1">
      <c r="B36" s="46" t="s">
        <v>541</v>
      </c>
      <c r="C36" s="128" t="s">
        <v>1176</v>
      </c>
      <c r="D36" s="497">
        <f>SUM(E36:F36)</f>
        <v>1295</v>
      </c>
      <c r="E36" s="497">
        <v>638</v>
      </c>
      <c r="F36" s="497">
        <v>657</v>
      </c>
      <c r="G36" s="498">
        <f>D36/$P36*100</f>
        <v>14.021221307925508</v>
      </c>
      <c r="H36" s="497">
        <f>SUM(I36:J36)</f>
        <v>6234</v>
      </c>
      <c r="I36" s="499">
        <v>3140</v>
      </c>
      <c r="J36" s="471">
        <v>3094</v>
      </c>
      <c r="K36" s="500">
        <f>H36/$P36*100</f>
        <v>67.496751840623645</v>
      </c>
      <c r="L36" s="471">
        <f>SUM(M36:N36)</f>
        <v>1707</v>
      </c>
      <c r="M36" s="471">
        <v>801</v>
      </c>
      <c r="N36" s="471">
        <v>906</v>
      </c>
      <c r="O36" s="500">
        <f>L36/$P36*100</f>
        <v>18.482026851450843</v>
      </c>
      <c r="P36" s="471">
        <f>D36+H36+L36</f>
        <v>9236</v>
      </c>
    </row>
    <row r="37" spans="2:16" ht="19.5" customHeight="1">
      <c r="B37" s="46" t="s">
        <v>1082</v>
      </c>
      <c r="C37" s="496" t="s">
        <v>1176</v>
      </c>
      <c r="D37" s="497">
        <f>SUM(E37:F37)</f>
        <v>1296</v>
      </c>
      <c r="E37" s="497">
        <v>644</v>
      </c>
      <c r="F37" s="497">
        <v>652</v>
      </c>
      <c r="G37" s="498">
        <f>D37/$P37*100</f>
        <v>14.012325656827764</v>
      </c>
      <c r="H37" s="497">
        <f>SUM(I37:J37)</f>
        <v>6116</v>
      </c>
      <c r="I37" s="499">
        <v>3102</v>
      </c>
      <c r="J37" s="471">
        <v>3014</v>
      </c>
      <c r="K37" s="500">
        <f>H37/$P37*100</f>
        <v>66.126067682992755</v>
      </c>
      <c r="L37" s="471">
        <f>SUM(M37:N37)</f>
        <v>1837</v>
      </c>
      <c r="M37" s="471">
        <v>845</v>
      </c>
      <c r="N37" s="471">
        <v>992</v>
      </c>
      <c r="O37" s="500">
        <f>L37/$P37*100</f>
        <v>19.861606660179479</v>
      </c>
      <c r="P37" s="471">
        <f>D37+H37+L37</f>
        <v>9249</v>
      </c>
    </row>
    <row r="38" spans="2:16" ht="19.5" customHeight="1"/>
    <row r="39" spans="2:16" ht="19.5" customHeight="1"/>
    <row r="40" spans="2:16" ht="30.75" customHeight="1"/>
    <row r="41" spans="2:16" ht="25.5" hidden="1" customHeight="1"/>
    <row r="42" spans="2:16" ht="15" customHeight="1"/>
    <row r="58" ht="15" customHeight="1"/>
    <row r="65" ht="14.25" customHeight="1"/>
    <row r="66" ht="14.25" customHeight="1"/>
    <row r="67" ht="14.25" customHeight="1"/>
    <row r="68" ht="12.75" customHeight="1"/>
    <row r="69" ht="14.25" hidden="1" customHeight="1"/>
    <row r="74" ht="15" customHeight="1"/>
  </sheetData>
  <mergeCells count="31">
    <mergeCell ref="P33:P34"/>
    <mergeCell ref="B19:C20"/>
    <mergeCell ref="P19:P20"/>
    <mergeCell ref="B4:P4"/>
    <mergeCell ref="D5:G5"/>
    <mergeCell ref="B11:P11"/>
    <mergeCell ref="H5:K5"/>
    <mergeCell ref="B5:C6"/>
    <mergeCell ref="B12:C13"/>
    <mergeCell ref="H12:K12"/>
    <mergeCell ref="H33:K33"/>
    <mergeCell ref="L33:O33"/>
    <mergeCell ref="D26:G26"/>
    <mergeCell ref="D33:G33"/>
    <mergeCell ref="B26:C27"/>
    <mergeCell ref="J3:P3"/>
    <mergeCell ref="P5:P6"/>
    <mergeCell ref="P12:P13"/>
    <mergeCell ref="L5:O5"/>
    <mergeCell ref="B33:C34"/>
    <mergeCell ref="D19:G19"/>
    <mergeCell ref="L26:O26"/>
    <mergeCell ref="H26:K26"/>
    <mergeCell ref="P26:P27"/>
    <mergeCell ref="B32:P32"/>
    <mergeCell ref="L12:O12"/>
    <mergeCell ref="D12:G12"/>
    <mergeCell ref="B25:P25"/>
    <mergeCell ref="B18:P18"/>
    <mergeCell ref="H19:K19"/>
    <mergeCell ref="L19:O19"/>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&amp;C－１３－</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P57"/>
  <sheetViews>
    <sheetView zoomScaleNormal="100" workbookViewId="0">
      <selection activeCell="B1" sqref="B1"/>
    </sheetView>
  </sheetViews>
  <sheetFormatPr defaultRowHeight="13.5"/>
  <cols>
    <col min="1" max="1" width="1.625" style="31" customWidth="1"/>
    <col min="2" max="2" width="7.375" style="31" customWidth="1"/>
    <col min="3" max="3" width="4.125" style="31" customWidth="1"/>
    <col min="4" max="15" width="5.625" style="31" customWidth="1"/>
    <col min="16" max="16" width="6.25" style="31" customWidth="1"/>
    <col min="17" max="16384" width="9" style="31"/>
  </cols>
  <sheetData>
    <row r="1" spans="2:16">
      <c r="B1" s="26"/>
      <c r="C1" s="26"/>
      <c r="D1" s="1"/>
      <c r="E1" s="1"/>
      <c r="F1" s="1"/>
      <c r="G1" s="1"/>
      <c r="H1" s="1"/>
      <c r="I1" s="1"/>
      <c r="J1" s="1158" t="s">
        <v>1587</v>
      </c>
      <c r="K1" s="1159"/>
      <c r="L1" s="1159"/>
      <c r="M1" s="1159"/>
      <c r="N1" s="1159"/>
      <c r="O1" s="1159"/>
      <c r="P1" s="1159"/>
    </row>
    <row r="2" spans="2:16" ht="25.5" hidden="1" customHeight="1">
      <c r="B2" s="1"/>
      <c r="C2" s="1"/>
      <c r="D2" s="1"/>
      <c r="E2" s="1"/>
      <c r="F2" s="1"/>
      <c r="G2" s="1"/>
      <c r="H2" s="1"/>
      <c r="I2" s="1"/>
      <c r="J2" s="1"/>
      <c r="K2" s="1"/>
      <c r="L2" s="1"/>
      <c r="M2" s="1"/>
      <c r="N2" s="1"/>
      <c r="O2" s="1"/>
      <c r="P2" s="1"/>
    </row>
    <row r="3" spans="2:16" ht="18.75" customHeight="1">
      <c r="B3" s="1153" t="s">
        <v>2334</v>
      </c>
      <c r="C3" s="1153"/>
      <c r="D3" s="1154"/>
      <c r="E3" s="1154"/>
      <c r="F3" s="1154"/>
      <c r="G3" s="1154"/>
      <c r="H3" s="1154"/>
      <c r="I3" s="1154"/>
      <c r="J3" s="1154"/>
      <c r="K3" s="1154"/>
      <c r="L3" s="1154"/>
      <c r="M3" s="1154"/>
      <c r="N3" s="1154"/>
      <c r="O3" s="1154"/>
      <c r="P3" s="1154"/>
    </row>
    <row r="4" spans="2:16">
      <c r="B4" s="1150" t="s">
        <v>2054</v>
      </c>
      <c r="C4" s="1151"/>
      <c r="D4" s="1157" t="s">
        <v>386</v>
      </c>
      <c r="E4" s="1157"/>
      <c r="F4" s="1157"/>
      <c r="G4" s="1157"/>
      <c r="H4" s="1157" t="s">
        <v>387</v>
      </c>
      <c r="I4" s="1157"/>
      <c r="J4" s="1157"/>
      <c r="K4" s="1157"/>
      <c r="L4" s="1157" t="s">
        <v>388</v>
      </c>
      <c r="M4" s="1157"/>
      <c r="N4" s="1157"/>
      <c r="O4" s="1157"/>
      <c r="P4" s="1155" t="s">
        <v>325</v>
      </c>
    </row>
    <row r="5" spans="2:16" ht="26.25" customHeight="1">
      <c r="B5" s="1131"/>
      <c r="C5" s="1152"/>
      <c r="D5" s="132" t="s">
        <v>1986</v>
      </c>
      <c r="E5" s="132" t="s">
        <v>1907</v>
      </c>
      <c r="F5" s="132" t="s">
        <v>1987</v>
      </c>
      <c r="G5" s="133" t="s">
        <v>1968</v>
      </c>
      <c r="H5" s="132" t="s">
        <v>1986</v>
      </c>
      <c r="I5" s="132" t="s">
        <v>1907</v>
      </c>
      <c r="J5" s="134" t="s">
        <v>1987</v>
      </c>
      <c r="K5" s="135" t="s">
        <v>1968</v>
      </c>
      <c r="L5" s="132" t="s">
        <v>1986</v>
      </c>
      <c r="M5" s="132" t="s">
        <v>1907</v>
      </c>
      <c r="N5" s="134" t="s">
        <v>1987</v>
      </c>
      <c r="O5" s="135" t="s">
        <v>1968</v>
      </c>
      <c r="P5" s="1156"/>
    </row>
    <row r="6" spans="2:16" ht="19.5" customHeight="1">
      <c r="B6" s="46" t="s">
        <v>1555</v>
      </c>
      <c r="C6" s="128" t="s">
        <v>519</v>
      </c>
      <c r="D6" s="497">
        <f>SUM(E6:F6)</f>
        <v>1796</v>
      </c>
      <c r="E6" s="497">
        <v>975</v>
      </c>
      <c r="F6" s="497">
        <v>821</v>
      </c>
      <c r="G6" s="498">
        <f>D6/$P6*100</f>
        <v>14.982898139651288</v>
      </c>
      <c r="H6" s="497">
        <f>SUM(I6:J6)</f>
        <v>7430</v>
      </c>
      <c r="I6" s="499">
        <v>3733</v>
      </c>
      <c r="J6" s="471">
        <v>3697</v>
      </c>
      <c r="K6" s="500">
        <f>H6/$P6*100</f>
        <v>61.983815800450493</v>
      </c>
      <c r="L6" s="471">
        <f>SUM(M6:N6)</f>
        <v>2761</v>
      </c>
      <c r="M6" s="471">
        <v>1168</v>
      </c>
      <c r="N6" s="471">
        <v>1593</v>
      </c>
      <c r="O6" s="500">
        <f>L6/$P6*100</f>
        <v>23.033286059898224</v>
      </c>
      <c r="P6" s="471">
        <f>D6+H6+L6</f>
        <v>11987</v>
      </c>
    </row>
    <row r="7" spans="2:16" ht="19.5" customHeight="1">
      <c r="B7" s="46" t="s">
        <v>586</v>
      </c>
      <c r="C7" s="128" t="s">
        <v>1176</v>
      </c>
      <c r="D7" s="497">
        <f>SUM(E7:F7)</f>
        <v>1808</v>
      </c>
      <c r="E7" s="497">
        <v>974</v>
      </c>
      <c r="F7" s="497">
        <v>834</v>
      </c>
      <c r="G7" s="498">
        <f>D7/$P7*100</f>
        <v>15.050362107716641</v>
      </c>
      <c r="H7" s="497">
        <f>SUM(I7:J7)</f>
        <v>7384</v>
      </c>
      <c r="I7" s="499">
        <v>3708</v>
      </c>
      <c r="J7" s="471">
        <v>3676</v>
      </c>
      <c r="K7" s="500">
        <f>H7/$P7*100</f>
        <v>61.466744360276373</v>
      </c>
      <c r="L7" s="471">
        <f>SUM(M7:N7)</f>
        <v>2821</v>
      </c>
      <c r="M7" s="471">
        <v>1194</v>
      </c>
      <c r="N7" s="471">
        <v>1627</v>
      </c>
      <c r="O7" s="500">
        <f>L7/$P7*100</f>
        <v>23.482893532006994</v>
      </c>
      <c r="P7" s="471">
        <f>D7+H7+L7</f>
        <v>12013</v>
      </c>
    </row>
    <row r="8" spans="2:16" ht="19.5" customHeight="1">
      <c r="B8" s="46" t="s">
        <v>1554</v>
      </c>
      <c r="C8" s="496" t="s">
        <v>1176</v>
      </c>
      <c r="D8" s="497">
        <f>SUM(E8:F8)</f>
        <v>1813</v>
      </c>
      <c r="E8" s="497">
        <v>971</v>
      </c>
      <c r="F8" s="497">
        <v>842</v>
      </c>
      <c r="G8" s="498">
        <f>D8/$P8*100</f>
        <v>15.113371123707903</v>
      </c>
      <c r="H8" s="497">
        <f>SUM(I8:J8)</f>
        <v>7292</v>
      </c>
      <c r="I8" s="499">
        <v>3667</v>
      </c>
      <c r="J8" s="471">
        <v>3625</v>
      </c>
      <c r="K8" s="500">
        <f>H8/$P8*100</f>
        <v>60.786928976325441</v>
      </c>
      <c r="L8" s="471">
        <f>SUM(M8:N8)</f>
        <v>2891</v>
      </c>
      <c r="M8" s="471">
        <v>1227</v>
      </c>
      <c r="N8" s="471">
        <v>1664</v>
      </c>
      <c r="O8" s="500">
        <f>L8/$P8*100</f>
        <v>24.099699899966655</v>
      </c>
      <c r="P8" s="471">
        <f>D8+H8+L8</f>
        <v>11996</v>
      </c>
    </row>
    <row r="9" spans="2:16" ht="12" customHeight="1">
      <c r="B9" s="1"/>
      <c r="C9" s="1"/>
      <c r="D9" s="1"/>
      <c r="E9" s="1"/>
      <c r="F9" s="1"/>
      <c r="G9" s="1"/>
      <c r="H9" s="1"/>
      <c r="I9" s="1"/>
      <c r="J9" s="1"/>
      <c r="K9" s="1"/>
      <c r="L9" s="1"/>
      <c r="M9" s="1"/>
      <c r="N9" s="1"/>
      <c r="O9" s="1"/>
      <c r="P9" s="1"/>
    </row>
    <row r="10" spans="2:16">
      <c r="B10" s="1"/>
      <c r="C10" s="1"/>
      <c r="D10" s="1"/>
      <c r="E10" s="1"/>
      <c r="F10" s="1"/>
      <c r="G10" s="1"/>
      <c r="H10" s="1"/>
      <c r="I10" s="1"/>
      <c r="J10" s="1"/>
      <c r="K10" s="1"/>
      <c r="L10" s="1"/>
      <c r="M10" s="1"/>
      <c r="N10" s="1"/>
      <c r="O10" s="1"/>
      <c r="P10" s="1"/>
    </row>
    <row r="11" spans="2:16">
      <c r="B11" s="1"/>
      <c r="C11" s="1"/>
      <c r="D11" s="1"/>
      <c r="E11" s="1"/>
      <c r="F11" s="1"/>
      <c r="G11" s="1"/>
      <c r="H11" s="1"/>
      <c r="I11" s="1"/>
      <c r="J11" s="1"/>
      <c r="K11" s="1"/>
      <c r="L11" s="1"/>
      <c r="M11" s="1"/>
      <c r="N11" s="1"/>
      <c r="O11" s="1"/>
      <c r="P11" s="1"/>
    </row>
    <row r="12" spans="2:16">
      <c r="B12" s="1"/>
      <c r="C12" s="1"/>
      <c r="D12" s="1"/>
      <c r="E12" s="1"/>
      <c r="F12" s="1"/>
      <c r="G12" s="1"/>
      <c r="H12" s="1"/>
      <c r="I12" s="1"/>
      <c r="J12" s="1"/>
      <c r="K12" s="1"/>
      <c r="L12" s="1"/>
      <c r="M12" s="1"/>
      <c r="N12" s="1"/>
      <c r="O12" s="1"/>
      <c r="P12" s="1"/>
    </row>
    <row r="13" spans="2:16">
      <c r="B13" s="1"/>
      <c r="C13" s="1"/>
      <c r="D13" s="1"/>
      <c r="E13" s="1"/>
      <c r="F13" s="1"/>
      <c r="G13" s="1"/>
      <c r="H13" s="1"/>
      <c r="I13" s="1"/>
      <c r="J13" s="1"/>
      <c r="K13" s="1"/>
      <c r="L13" s="1"/>
      <c r="M13" s="1"/>
      <c r="N13" s="1"/>
      <c r="O13" s="1"/>
      <c r="P13" s="1"/>
    </row>
    <row r="14" spans="2:16">
      <c r="B14" s="1"/>
      <c r="C14" s="1"/>
      <c r="D14" s="1"/>
      <c r="E14" s="1"/>
      <c r="F14" s="1"/>
      <c r="G14" s="1"/>
      <c r="H14" s="1"/>
      <c r="I14" s="1"/>
      <c r="J14" s="1"/>
      <c r="K14" s="1"/>
      <c r="L14" s="1"/>
      <c r="M14" s="1"/>
      <c r="N14" s="1"/>
      <c r="O14" s="1"/>
      <c r="P14" s="1"/>
    </row>
    <row r="15" spans="2:16">
      <c r="B15" s="1"/>
      <c r="C15" s="1"/>
      <c r="D15" s="1"/>
      <c r="E15" s="1"/>
      <c r="F15" s="1"/>
      <c r="G15" s="1"/>
      <c r="H15" s="1"/>
      <c r="I15" s="1"/>
      <c r="J15" s="1"/>
      <c r="K15" s="1"/>
      <c r="L15" s="1"/>
      <c r="M15" s="1"/>
      <c r="N15" s="1"/>
      <c r="O15" s="1"/>
      <c r="P15" s="1"/>
    </row>
    <row r="16" spans="2:16">
      <c r="B16" s="1"/>
      <c r="C16" s="1"/>
      <c r="D16" s="1"/>
      <c r="E16" s="1"/>
      <c r="F16" s="1"/>
      <c r="G16" s="1"/>
      <c r="H16" s="1"/>
      <c r="I16" s="1"/>
      <c r="J16" s="1"/>
      <c r="K16" s="1"/>
      <c r="L16" s="1"/>
      <c r="M16" s="1"/>
      <c r="N16" s="1"/>
      <c r="O16" s="1"/>
      <c r="P16" s="1"/>
    </row>
    <row r="17" spans="2:16">
      <c r="B17" s="1"/>
      <c r="C17" s="1"/>
      <c r="D17" s="1"/>
      <c r="E17" s="1"/>
      <c r="F17" s="1"/>
      <c r="G17" s="1"/>
      <c r="H17" s="1"/>
      <c r="I17" s="1"/>
      <c r="J17" s="1"/>
      <c r="K17" s="1"/>
      <c r="L17" s="1"/>
      <c r="M17" s="1"/>
      <c r="N17" s="1"/>
      <c r="O17" s="1"/>
      <c r="P17" s="1"/>
    </row>
    <row r="18" spans="2:16">
      <c r="B18" s="1"/>
      <c r="C18" s="1"/>
      <c r="D18" s="1"/>
      <c r="E18" s="1"/>
      <c r="F18" s="1"/>
      <c r="G18" s="1"/>
      <c r="H18" s="1"/>
      <c r="I18" s="1"/>
      <c r="J18" s="1"/>
      <c r="K18" s="1"/>
      <c r="L18" s="1"/>
      <c r="M18" s="1"/>
      <c r="N18" s="1"/>
      <c r="O18" s="1"/>
      <c r="P18" s="1"/>
    </row>
    <row r="19" spans="2:16">
      <c r="B19" s="1"/>
      <c r="C19" s="1"/>
      <c r="D19" s="1"/>
      <c r="E19" s="1"/>
      <c r="F19" s="1"/>
      <c r="G19" s="1"/>
      <c r="H19" s="1"/>
      <c r="I19" s="1"/>
      <c r="J19" s="1"/>
      <c r="K19" s="1"/>
      <c r="L19" s="1"/>
      <c r="M19" s="1"/>
      <c r="N19" s="1"/>
      <c r="O19" s="1"/>
      <c r="P19" s="1"/>
    </row>
    <row r="20" spans="2:16">
      <c r="B20" s="1"/>
      <c r="C20" s="1"/>
      <c r="D20" s="1"/>
      <c r="E20" s="1"/>
      <c r="F20" s="1"/>
      <c r="G20" s="1"/>
      <c r="H20" s="1"/>
      <c r="I20" s="1"/>
      <c r="J20" s="1"/>
      <c r="K20" s="1"/>
      <c r="L20" s="1"/>
      <c r="M20" s="1"/>
      <c r="N20" s="1"/>
      <c r="O20" s="1"/>
      <c r="P20" s="1"/>
    </row>
    <row r="21" spans="2:16">
      <c r="B21" s="1"/>
      <c r="C21" s="1"/>
      <c r="D21" s="1"/>
      <c r="E21" s="1"/>
      <c r="F21" s="1"/>
      <c r="G21" s="1"/>
      <c r="H21" s="1"/>
      <c r="I21" s="1"/>
      <c r="J21" s="1"/>
      <c r="K21" s="1"/>
      <c r="L21" s="1"/>
      <c r="M21" s="1"/>
      <c r="N21" s="1"/>
      <c r="O21" s="1"/>
      <c r="P21" s="1"/>
    </row>
    <row r="22" spans="2:16">
      <c r="B22" s="1"/>
      <c r="C22" s="1"/>
      <c r="D22" s="1"/>
      <c r="E22" s="1"/>
      <c r="F22" s="1"/>
      <c r="G22" s="1"/>
      <c r="H22" s="1"/>
      <c r="I22" s="1"/>
      <c r="J22" s="1"/>
      <c r="K22" s="1"/>
      <c r="L22" s="1"/>
      <c r="M22" s="1"/>
      <c r="N22" s="1"/>
      <c r="O22" s="1"/>
      <c r="P22" s="1"/>
    </row>
    <row r="23" spans="2:16">
      <c r="B23" s="1"/>
      <c r="C23" s="1"/>
      <c r="D23" s="1"/>
      <c r="E23" s="1"/>
      <c r="F23" s="1"/>
      <c r="G23" s="1"/>
      <c r="H23" s="1"/>
      <c r="I23" s="1"/>
      <c r="J23" s="1"/>
      <c r="K23" s="1"/>
      <c r="L23" s="1"/>
      <c r="M23" s="1"/>
      <c r="N23" s="1"/>
      <c r="O23" s="1"/>
      <c r="P23" s="1"/>
    </row>
    <row r="24" spans="2:16">
      <c r="B24" s="1"/>
      <c r="C24" s="1"/>
      <c r="D24" s="1"/>
      <c r="E24" s="1"/>
      <c r="F24" s="1"/>
      <c r="G24" s="1"/>
      <c r="H24" s="1"/>
      <c r="I24" s="1"/>
      <c r="J24" s="1"/>
      <c r="K24" s="1"/>
      <c r="L24" s="1"/>
      <c r="M24" s="1"/>
      <c r="N24" s="1"/>
      <c r="O24" s="1"/>
      <c r="P24" s="1"/>
    </row>
    <row r="25" spans="2:16" ht="12" customHeight="1">
      <c r="B25" s="1"/>
      <c r="C25" s="1"/>
      <c r="D25" s="1"/>
      <c r="E25" s="1"/>
      <c r="F25" s="1"/>
      <c r="G25" s="1"/>
      <c r="H25" s="1"/>
      <c r="I25" s="1"/>
      <c r="J25" s="1"/>
      <c r="K25" s="1"/>
      <c r="L25" s="1"/>
      <c r="M25" s="1"/>
      <c r="N25" s="1"/>
      <c r="O25" s="1"/>
      <c r="P25" s="1"/>
    </row>
    <row r="26" spans="2:16">
      <c r="B26" s="1"/>
      <c r="C26" s="1"/>
      <c r="D26" s="1"/>
      <c r="E26" s="1"/>
      <c r="F26" s="1"/>
      <c r="G26" s="1"/>
      <c r="H26" s="1"/>
      <c r="I26" s="1"/>
      <c r="J26" s="1"/>
      <c r="K26" s="1"/>
      <c r="L26" s="1"/>
      <c r="M26" s="1"/>
      <c r="N26" s="1"/>
      <c r="O26" s="1"/>
      <c r="P26" s="1"/>
    </row>
    <row r="27" spans="2:16">
      <c r="B27" s="1"/>
      <c r="C27" s="1"/>
      <c r="D27" s="1"/>
      <c r="E27" s="1"/>
      <c r="F27" s="1"/>
      <c r="G27" s="1"/>
      <c r="H27" s="1"/>
      <c r="I27" s="1"/>
      <c r="J27" s="1"/>
      <c r="K27" s="1"/>
      <c r="L27" s="1"/>
      <c r="M27" s="1"/>
      <c r="N27" s="1"/>
      <c r="O27" s="1"/>
      <c r="P27" s="1"/>
    </row>
    <row r="28" spans="2:16">
      <c r="B28" s="1"/>
      <c r="C28" s="1"/>
      <c r="D28" s="1"/>
      <c r="E28" s="1"/>
      <c r="F28" s="1"/>
      <c r="G28" s="1"/>
      <c r="H28" s="1"/>
      <c r="I28" s="1"/>
      <c r="J28" s="1"/>
      <c r="K28" s="1"/>
      <c r="L28" s="1"/>
      <c r="M28" s="1"/>
      <c r="N28" s="1"/>
      <c r="O28" s="1"/>
      <c r="P28" s="1"/>
    </row>
    <row r="29" spans="2:16">
      <c r="B29" s="1"/>
      <c r="C29" s="1"/>
      <c r="D29" s="1"/>
      <c r="E29" s="1"/>
      <c r="F29" s="1"/>
      <c r="G29" s="1"/>
      <c r="H29" s="1"/>
      <c r="I29" s="1"/>
      <c r="J29" s="1"/>
      <c r="K29" s="1"/>
      <c r="L29" s="1"/>
      <c r="M29" s="1"/>
      <c r="N29" s="1"/>
      <c r="O29" s="1"/>
      <c r="P29" s="1"/>
    </row>
    <row r="30" spans="2:16">
      <c r="B30" s="1"/>
      <c r="C30" s="1"/>
      <c r="D30" s="1"/>
      <c r="E30" s="1"/>
      <c r="F30" s="1"/>
      <c r="G30" s="1"/>
      <c r="H30" s="1"/>
      <c r="I30" s="1"/>
      <c r="J30" s="1"/>
      <c r="K30" s="1"/>
      <c r="L30" s="1"/>
      <c r="M30" s="1"/>
      <c r="N30" s="1"/>
      <c r="O30" s="1"/>
      <c r="P30" s="1"/>
    </row>
    <row r="31" spans="2:16">
      <c r="B31" s="1"/>
      <c r="C31" s="1"/>
      <c r="D31" s="1"/>
      <c r="E31" s="1"/>
      <c r="F31" s="1"/>
      <c r="G31" s="1"/>
      <c r="H31" s="1"/>
      <c r="I31" s="1"/>
      <c r="J31" s="1"/>
      <c r="K31" s="1"/>
      <c r="L31" s="1"/>
      <c r="M31" s="1"/>
      <c r="N31" s="1"/>
      <c r="O31" s="1"/>
      <c r="P31" s="1"/>
    </row>
    <row r="32" spans="2:16" ht="14.25" customHeight="1">
      <c r="B32" s="1"/>
      <c r="C32" s="1"/>
      <c r="D32" s="1"/>
      <c r="E32" s="1"/>
      <c r="F32" s="1"/>
      <c r="G32" s="1"/>
      <c r="H32" s="1"/>
      <c r="I32" s="1"/>
      <c r="J32" s="1"/>
      <c r="K32" s="1"/>
      <c r="L32" s="1"/>
      <c r="M32" s="1"/>
      <c r="N32" s="1"/>
      <c r="O32" s="1"/>
      <c r="P32" s="1"/>
    </row>
    <row r="33" spans="2:16" ht="14.25" customHeight="1">
      <c r="B33" s="1"/>
      <c r="C33" s="1"/>
      <c r="D33" s="1"/>
      <c r="E33" s="1"/>
      <c r="F33" s="1"/>
      <c r="G33" s="1"/>
      <c r="H33" s="1"/>
      <c r="I33" s="1"/>
      <c r="J33" s="1"/>
      <c r="K33" s="1"/>
      <c r="L33" s="1"/>
      <c r="M33" s="1"/>
      <c r="N33" s="1"/>
      <c r="O33" s="1"/>
      <c r="P33" s="1"/>
    </row>
    <row r="34" spans="2:16" ht="14.25" customHeight="1">
      <c r="B34" s="1"/>
      <c r="C34" s="1"/>
      <c r="D34" s="1"/>
      <c r="E34" s="1"/>
      <c r="F34" s="1"/>
      <c r="G34" s="1"/>
      <c r="H34" s="1"/>
      <c r="I34" s="1"/>
      <c r="J34" s="1"/>
      <c r="K34" s="1"/>
      <c r="L34" s="1"/>
      <c r="M34" s="1"/>
      <c r="N34" s="1"/>
      <c r="O34" s="1"/>
      <c r="P34" s="1"/>
    </row>
    <row r="35" spans="2:16" ht="12.75" customHeight="1">
      <c r="B35" s="1"/>
      <c r="C35" s="1"/>
      <c r="D35" s="1"/>
      <c r="E35" s="1"/>
      <c r="F35" s="1"/>
      <c r="G35" s="1"/>
      <c r="H35" s="1"/>
      <c r="I35" s="1"/>
      <c r="J35" s="1"/>
      <c r="K35" s="1"/>
      <c r="L35" s="1"/>
      <c r="M35" s="1"/>
      <c r="N35" s="1"/>
      <c r="O35" s="1"/>
      <c r="P35" s="1"/>
    </row>
    <row r="36" spans="2:16" ht="14.25" hidden="1" customHeight="1">
      <c r="B36" s="1"/>
      <c r="C36" s="1"/>
      <c r="D36" s="1"/>
      <c r="E36" s="1"/>
      <c r="F36" s="1"/>
      <c r="G36" s="1"/>
      <c r="H36" s="1"/>
      <c r="I36" s="1"/>
      <c r="J36" s="1"/>
      <c r="K36" s="1"/>
      <c r="L36" s="1"/>
      <c r="M36" s="1"/>
      <c r="N36" s="1"/>
      <c r="O36" s="1"/>
      <c r="P36" s="1"/>
    </row>
    <row r="37" spans="2:16">
      <c r="B37" s="1"/>
      <c r="C37" s="1"/>
      <c r="D37" s="1"/>
      <c r="E37" s="1"/>
      <c r="F37" s="1"/>
      <c r="G37" s="1"/>
      <c r="H37" s="1"/>
      <c r="I37" s="1"/>
      <c r="J37" s="1"/>
      <c r="K37" s="1"/>
      <c r="L37" s="1"/>
      <c r="M37" s="1"/>
      <c r="N37" s="1"/>
      <c r="O37" s="1"/>
      <c r="P37" s="1"/>
    </row>
    <row r="38" spans="2:16">
      <c r="B38" s="1"/>
      <c r="C38" s="1"/>
      <c r="D38" s="1"/>
      <c r="E38" s="1"/>
      <c r="F38" s="1"/>
      <c r="G38" s="1"/>
      <c r="H38" s="1"/>
      <c r="I38" s="1"/>
      <c r="J38" s="1"/>
      <c r="K38" s="1"/>
      <c r="L38" s="1"/>
      <c r="M38" s="1"/>
      <c r="N38" s="1"/>
      <c r="O38" s="1"/>
      <c r="P38" s="1"/>
    </row>
    <row r="39" spans="2:16">
      <c r="B39" s="1"/>
      <c r="C39" s="1"/>
      <c r="D39" s="1"/>
      <c r="E39" s="1"/>
      <c r="F39" s="1"/>
      <c r="G39" s="1"/>
      <c r="H39" s="1"/>
      <c r="I39" s="1"/>
      <c r="J39" s="1"/>
      <c r="K39" s="1"/>
      <c r="L39" s="1"/>
      <c r="M39" s="1"/>
      <c r="N39" s="1"/>
      <c r="O39" s="1"/>
      <c r="P39" s="1"/>
    </row>
    <row r="40" spans="2:16">
      <c r="B40" s="1"/>
      <c r="C40" s="1"/>
      <c r="D40" s="1"/>
      <c r="E40" s="1"/>
      <c r="F40" s="1"/>
      <c r="G40" s="1"/>
      <c r="H40" s="1"/>
      <c r="I40" s="1"/>
      <c r="J40" s="1"/>
      <c r="K40" s="1"/>
      <c r="L40" s="1"/>
      <c r="M40" s="1"/>
      <c r="N40" s="1"/>
      <c r="O40" s="1"/>
      <c r="P40" s="1"/>
    </row>
    <row r="41" spans="2:16" ht="12" customHeight="1">
      <c r="B41" s="1"/>
      <c r="C41" s="1"/>
      <c r="D41" s="1"/>
      <c r="E41" s="1"/>
      <c r="F41" s="1"/>
      <c r="G41" s="1"/>
      <c r="H41" s="1"/>
      <c r="I41" s="1"/>
      <c r="J41" s="1"/>
      <c r="K41" s="1"/>
      <c r="L41" s="1"/>
      <c r="M41" s="1"/>
      <c r="N41" s="1"/>
      <c r="O41" s="1"/>
      <c r="P41" s="1"/>
    </row>
    <row r="42" spans="2:16">
      <c r="B42" s="1"/>
      <c r="C42" s="1"/>
      <c r="D42" s="1"/>
      <c r="E42" s="1"/>
      <c r="F42" s="1"/>
      <c r="G42" s="1"/>
      <c r="H42" s="1"/>
      <c r="I42" s="1"/>
      <c r="J42" s="1"/>
      <c r="K42" s="1"/>
      <c r="L42" s="1"/>
      <c r="M42" s="1"/>
      <c r="N42" s="1"/>
      <c r="O42" s="1"/>
      <c r="P42" s="1"/>
    </row>
    <row r="43" spans="2:16">
      <c r="B43" s="1"/>
      <c r="C43" s="1"/>
      <c r="D43" s="1"/>
      <c r="E43" s="1"/>
      <c r="F43" s="1"/>
      <c r="G43" s="1"/>
      <c r="H43" s="1"/>
      <c r="I43" s="1"/>
      <c r="J43" s="1"/>
      <c r="K43" s="1"/>
      <c r="L43" s="1"/>
      <c r="M43" s="1"/>
      <c r="N43" s="1"/>
      <c r="O43" s="1"/>
      <c r="P43" s="1"/>
    </row>
    <row r="44" spans="2:16">
      <c r="B44" s="1"/>
      <c r="C44" s="1"/>
      <c r="D44" s="1"/>
      <c r="E44" s="1"/>
      <c r="F44" s="1"/>
      <c r="G44" s="1"/>
      <c r="H44" s="1"/>
      <c r="I44" s="1"/>
      <c r="J44" s="1"/>
      <c r="K44" s="1"/>
      <c r="L44" s="1"/>
      <c r="M44" s="1"/>
      <c r="N44" s="1"/>
      <c r="O44" s="1"/>
      <c r="P44" s="1"/>
    </row>
    <row r="45" spans="2:16">
      <c r="B45" s="1"/>
      <c r="C45" s="1"/>
      <c r="D45" s="1"/>
      <c r="E45" s="1"/>
      <c r="F45" s="1"/>
      <c r="G45" s="1"/>
      <c r="H45" s="1"/>
      <c r="I45" s="1"/>
      <c r="J45" s="1"/>
      <c r="K45" s="1"/>
      <c r="L45" s="1"/>
      <c r="M45" s="1"/>
      <c r="N45" s="1"/>
      <c r="O45" s="1"/>
      <c r="P45" s="1"/>
    </row>
    <row r="46" spans="2:16">
      <c r="B46" s="1"/>
      <c r="C46" s="1"/>
      <c r="D46" s="1"/>
      <c r="E46" s="1"/>
      <c r="F46" s="1"/>
      <c r="G46" s="1"/>
      <c r="H46" s="1"/>
      <c r="I46" s="1"/>
      <c r="J46" s="1"/>
      <c r="K46" s="1"/>
      <c r="L46" s="1"/>
      <c r="M46" s="1"/>
      <c r="N46" s="1"/>
      <c r="O46" s="1"/>
      <c r="P46" s="1"/>
    </row>
    <row r="47" spans="2:16">
      <c r="B47" s="1"/>
      <c r="C47" s="1"/>
      <c r="D47" s="1"/>
      <c r="E47" s="1"/>
      <c r="F47" s="1"/>
      <c r="G47" s="1"/>
      <c r="H47" s="1"/>
      <c r="I47" s="1"/>
      <c r="J47" s="1"/>
      <c r="K47" s="1"/>
      <c r="L47" s="1"/>
      <c r="M47" s="1"/>
      <c r="N47" s="1"/>
      <c r="O47" s="1"/>
      <c r="P47" s="1"/>
    </row>
    <row r="48" spans="2:16">
      <c r="B48" s="1"/>
      <c r="C48" s="1"/>
      <c r="D48" s="1"/>
      <c r="E48" s="1"/>
      <c r="F48" s="1"/>
      <c r="G48" s="1"/>
      <c r="H48" s="1"/>
      <c r="I48" s="1"/>
      <c r="J48" s="1"/>
      <c r="K48" s="1"/>
      <c r="L48" s="1"/>
      <c r="M48" s="1"/>
      <c r="N48" s="1"/>
      <c r="O48" s="1"/>
      <c r="P48" s="1"/>
    </row>
    <row r="49" spans="2:16">
      <c r="B49" s="1"/>
      <c r="C49" s="1"/>
      <c r="D49" s="1"/>
      <c r="E49" s="1"/>
      <c r="F49" s="1"/>
      <c r="G49" s="1"/>
      <c r="H49" s="1"/>
      <c r="I49" s="1"/>
      <c r="J49" s="1"/>
      <c r="K49" s="1"/>
      <c r="L49" s="1"/>
      <c r="M49" s="1"/>
      <c r="N49" s="1"/>
      <c r="O49" s="1"/>
      <c r="P49" s="1"/>
    </row>
    <row r="50" spans="2:16">
      <c r="B50" s="1"/>
      <c r="C50" s="1"/>
      <c r="D50" s="1"/>
      <c r="E50" s="1"/>
      <c r="F50" s="1"/>
      <c r="G50" s="1"/>
      <c r="H50" s="1"/>
      <c r="I50" s="1"/>
      <c r="J50" s="1"/>
      <c r="K50" s="1"/>
      <c r="L50" s="1"/>
      <c r="M50" s="1"/>
      <c r="N50" s="1"/>
      <c r="O50" s="1"/>
      <c r="P50" s="1"/>
    </row>
    <row r="51" spans="2:16">
      <c r="B51" s="1"/>
      <c r="C51" s="1"/>
      <c r="D51" s="1"/>
      <c r="E51" s="1"/>
      <c r="F51" s="1"/>
      <c r="G51" s="1"/>
      <c r="H51" s="1"/>
      <c r="I51" s="1"/>
      <c r="J51" s="1"/>
      <c r="K51" s="1"/>
      <c r="L51" s="1"/>
      <c r="M51" s="1"/>
      <c r="N51" s="1"/>
      <c r="O51" s="1"/>
      <c r="P51" s="1"/>
    </row>
    <row r="52" spans="2:16">
      <c r="B52" s="1"/>
      <c r="C52" s="1"/>
      <c r="D52" s="1"/>
      <c r="E52" s="1"/>
      <c r="F52" s="1"/>
      <c r="G52" s="1"/>
      <c r="H52" s="1"/>
      <c r="I52" s="1"/>
      <c r="J52" s="1"/>
      <c r="K52" s="1"/>
      <c r="L52" s="1"/>
      <c r="M52" s="1"/>
      <c r="N52" s="1"/>
      <c r="O52" s="1"/>
      <c r="P52" s="1"/>
    </row>
    <row r="53" spans="2:16">
      <c r="B53" s="1"/>
      <c r="C53" s="1"/>
      <c r="D53" s="1"/>
      <c r="E53" s="1"/>
      <c r="F53" s="1"/>
      <c r="G53" s="1"/>
      <c r="H53" s="1"/>
      <c r="I53" s="1"/>
      <c r="J53" s="1"/>
      <c r="K53" s="1"/>
      <c r="L53" s="1"/>
      <c r="M53" s="1"/>
      <c r="N53" s="1"/>
      <c r="O53" s="1"/>
      <c r="P53" s="1"/>
    </row>
    <row r="54" spans="2:16">
      <c r="B54" s="1"/>
      <c r="C54" s="1"/>
      <c r="D54" s="1"/>
      <c r="E54" s="1"/>
      <c r="F54" s="1"/>
      <c r="G54" s="1"/>
      <c r="H54" s="1"/>
      <c r="I54" s="1"/>
      <c r="J54" s="1"/>
      <c r="K54" s="1"/>
      <c r="L54" s="1"/>
      <c r="M54" s="1"/>
      <c r="N54" s="1"/>
      <c r="O54" s="1"/>
      <c r="P54" s="1"/>
    </row>
    <row r="55" spans="2:16">
      <c r="B55" s="1"/>
      <c r="C55" s="1"/>
      <c r="D55" s="1"/>
      <c r="E55" s="1"/>
      <c r="F55" s="1"/>
      <c r="G55" s="1"/>
      <c r="H55" s="1"/>
      <c r="I55" s="1"/>
      <c r="J55" s="1"/>
      <c r="K55" s="1"/>
      <c r="L55" s="1"/>
      <c r="M55" s="1"/>
      <c r="N55" s="1"/>
      <c r="O55" s="1"/>
      <c r="P55" s="1"/>
    </row>
    <row r="56" spans="2:16">
      <c r="B56" s="1"/>
      <c r="C56" s="1"/>
      <c r="D56" s="1"/>
      <c r="E56" s="1"/>
      <c r="F56" s="1"/>
      <c r="G56" s="1"/>
      <c r="H56" s="1"/>
      <c r="I56" s="1"/>
      <c r="J56" s="1"/>
      <c r="K56" s="1"/>
      <c r="L56" s="1"/>
      <c r="M56" s="1"/>
      <c r="N56" s="1"/>
      <c r="O56" s="1"/>
      <c r="P56" s="1"/>
    </row>
    <row r="57" spans="2:16">
      <c r="B57" s="1"/>
      <c r="C57" s="1"/>
      <c r="D57" s="1"/>
      <c r="E57" s="1"/>
      <c r="F57" s="1"/>
      <c r="G57" s="1"/>
      <c r="H57" s="1"/>
      <c r="I57" s="1"/>
      <c r="J57" s="1"/>
      <c r="K57" s="1"/>
      <c r="L57" s="1"/>
      <c r="M57" s="1"/>
      <c r="N57" s="1"/>
      <c r="O57" s="1"/>
      <c r="P57" s="1"/>
    </row>
  </sheetData>
  <mergeCells count="7">
    <mergeCell ref="J1:P1"/>
    <mergeCell ref="L4:O4"/>
    <mergeCell ref="P4:P5"/>
    <mergeCell ref="B3:P3"/>
    <mergeCell ref="B4:C5"/>
    <mergeCell ref="D4:G4"/>
    <mergeCell ref="H4:K4"/>
  </mergeCells>
  <phoneticPr fontId="2"/>
  <pageMargins left="0.78740157480314965" right="0.78740157480314965" top="0.59055118110236227" bottom="0.59055118110236227" header="0.39370078740157483" footer="0.39370078740157483"/>
  <pageSetup paperSize="9" orientation="portrait" blackAndWhite="1" r:id="rId1"/>
  <headerFooter alignWithMargins="0">
    <oddHeader>&amp;R&amp;A</oddHeader>
    <oddFooter>&amp;C－１４－</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I55"/>
  <sheetViews>
    <sheetView zoomScaleNormal="100" workbookViewId="0">
      <selection activeCell="B2" sqref="B2"/>
    </sheetView>
  </sheetViews>
  <sheetFormatPr defaultRowHeight="13.5"/>
  <cols>
    <col min="1" max="1" width="1.25" style="21" customWidth="1"/>
    <col min="2" max="2" width="10.25" style="21" customWidth="1"/>
    <col min="3" max="3" width="7.625" style="21" customWidth="1"/>
    <col min="4" max="6" width="7.25" style="21" customWidth="1"/>
    <col min="7" max="12" width="6.625" style="21" customWidth="1"/>
    <col min="13" max="13" width="10.625" style="21" customWidth="1"/>
    <col min="14" max="16" width="5.375" style="21" customWidth="1"/>
    <col min="17" max="17" width="3.75" style="21" customWidth="1"/>
    <col min="18" max="18" width="4.75" style="21" customWidth="1"/>
    <col min="19" max="19" width="4.25" style="21" customWidth="1"/>
    <col min="20" max="20" width="2.5" style="21" bestFit="1" customWidth="1"/>
    <col min="21" max="22" width="3.875" style="21" customWidth="1"/>
    <col min="23" max="23" width="9" style="21"/>
    <col min="24" max="24" width="4.75" style="21" customWidth="1"/>
    <col min="25" max="25" width="3" style="21" customWidth="1"/>
    <col min="26" max="16384" width="9" style="21"/>
  </cols>
  <sheetData>
    <row r="1" spans="1:35" s="435" customFormat="1" ht="26.25" customHeight="1">
      <c r="A1" s="433" t="s">
        <v>2349</v>
      </c>
      <c r="B1" s="437"/>
      <c r="C1" s="437"/>
      <c r="D1" s="437"/>
      <c r="E1" s="437"/>
      <c r="F1" s="437"/>
      <c r="G1" s="437"/>
      <c r="H1" s="437"/>
      <c r="I1" s="437"/>
      <c r="J1" s="437"/>
      <c r="K1" s="437"/>
      <c r="L1" s="437"/>
      <c r="M1" s="664"/>
      <c r="N1" s="437"/>
      <c r="O1" s="437"/>
      <c r="P1" s="437"/>
      <c r="Q1" s="437"/>
      <c r="R1" s="437"/>
      <c r="S1" s="437"/>
      <c r="T1" s="437"/>
      <c r="U1" s="437"/>
      <c r="V1" s="437"/>
      <c r="W1" s="437"/>
      <c r="X1" s="436"/>
      <c r="Y1" s="436"/>
      <c r="Z1" s="436"/>
      <c r="AA1" s="436"/>
      <c r="AB1" s="436"/>
      <c r="AC1" s="436"/>
      <c r="AD1" s="436"/>
      <c r="AE1" s="436"/>
      <c r="AF1" s="436"/>
      <c r="AG1" s="436"/>
      <c r="AH1" s="436"/>
      <c r="AI1" s="436"/>
    </row>
    <row r="2" spans="1:35" s="122" customFormat="1" ht="18.75" customHeight="1">
      <c r="B2" s="121"/>
      <c r="C2" s="940" t="s">
        <v>1588</v>
      </c>
      <c r="D2" s="1107"/>
      <c r="E2" s="1107"/>
      <c r="F2" s="1107"/>
      <c r="K2" s="136"/>
      <c r="L2" s="137"/>
      <c r="M2" s="97"/>
    </row>
    <row r="3" spans="1:35" s="122" customFormat="1" ht="20.100000000000001" customHeight="1">
      <c r="B3" s="917" t="s">
        <v>2054</v>
      </c>
      <c r="C3" s="1164" t="s">
        <v>1685</v>
      </c>
      <c r="D3" s="1165" t="s">
        <v>390</v>
      </c>
      <c r="E3" s="913"/>
      <c r="F3" s="913"/>
      <c r="G3" s="64"/>
      <c r="H3" s="57"/>
      <c r="I3" s="8"/>
      <c r="J3" s="8"/>
      <c r="K3" s="140"/>
      <c r="L3" s="141"/>
      <c r="M3" s="97"/>
    </row>
    <row r="4" spans="1:35" s="122" customFormat="1" ht="20.100000000000001" customHeight="1">
      <c r="B4" s="914"/>
      <c r="C4" s="1164"/>
      <c r="D4" s="139" t="s">
        <v>1906</v>
      </c>
      <c r="E4" s="139" t="s">
        <v>1907</v>
      </c>
      <c r="F4" s="139" t="s">
        <v>1987</v>
      </c>
      <c r="G4" s="64"/>
      <c r="H4" s="57"/>
      <c r="I4" s="57"/>
      <c r="J4" s="57"/>
      <c r="K4" s="140"/>
      <c r="L4" s="141"/>
      <c r="M4" s="97"/>
    </row>
    <row r="5" spans="1:35" s="122" customFormat="1" ht="20.100000000000001" customHeight="1">
      <c r="B5" s="5" t="s">
        <v>117</v>
      </c>
      <c r="C5" s="62">
        <v>398</v>
      </c>
      <c r="D5" s="58">
        <v>518</v>
      </c>
      <c r="E5" s="58">
        <v>269</v>
      </c>
      <c r="F5" s="58">
        <v>249</v>
      </c>
      <c r="G5" s="79"/>
      <c r="H5" s="142"/>
      <c r="I5" s="79"/>
      <c r="J5" s="118"/>
      <c r="K5" s="140"/>
      <c r="L5" s="143"/>
      <c r="M5" s="97"/>
    </row>
    <row r="6" spans="1:35" s="122" customFormat="1" ht="20.100000000000001" customHeight="1">
      <c r="B6" s="5" t="s">
        <v>324</v>
      </c>
      <c r="C6" s="62">
        <v>388</v>
      </c>
      <c r="D6" s="58">
        <v>499</v>
      </c>
      <c r="E6" s="58">
        <v>224</v>
      </c>
      <c r="F6" s="58">
        <v>275</v>
      </c>
      <c r="G6" s="8"/>
      <c r="H6" s="8"/>
      <c r="I6" s="8"/>
      <c r="J6" s="8"/>
      <c r="K6" s="8"/>
      <c r="L6" s="143"/>
      <c r="M6" s="97"/>
    </row>
    <row r="7" spans="1:35" s="122" customFormat="1" ht="19.5" customHeight="1">
      <c r="B7" s="5" t="s">
        <v>1051</v>
      </c>
      <c r="C7" s="62">
        <v>393</v>
      </c>
      <c r="D7" s="58">
        <v>510</v>
      </c>
      <c r="E7" s="58">
        <v>220</v>
      </c>
      <c r="F7" s="58">
        <v>290</v>
      </c>
      <c r="G7" s="8"/>
      <c r="H7" s="8"/>
      <c r="I7" s="8"/>
      <c r="J7" s="8"/>
      <c r="K7" s="8"/>
      <c r="L7" s="143"/>
      <c r="M7" s="97"/>
    </row>
    <row r="8" spans="1:35" s="122" customFormat="1" ht="19.5" customHeight="1">
      <c r="B8" s="5" t="s">
        <v>517</v>
      </c>
      <c r="C8" s="62">
        <v>372</v>
      </c>
      <c r="D8" s="58">
        <v>485</v>
      </c>
      <c r="E8" s="58">
        <v>200</v>
      </c>
      <c r="F8" s="58">
        <v>285</v>
      </c>
      <c r="G8" s="8"/>
      <c r="H8" s="8"/>
      <c r="I8" s="8"/>
      <c r="J8" s="8"/>
      <c r="K8" s="8"/>
      <c r="L8" s="143"/>
      <c r="M8" s="97"/>
    </row>
    <row r="9" spans="1:35" s="122" customFormat="1" ht="19.5" customHeight="1">
      <c r="B9" s="5" t="s">
        <v>588</v>
      </c>
      <c r="C9" s="62">
        <v>287</v>
      </c>
      <c r="D9" s="62">
        <v>483</v>
      </c>
      <c r="E9" s="62">
        <v>207</v>
      </c>
      <c r="F9" s="62">
        <v>276</v>
      </c>
      <c r="G9" s="8"/>
      <c r="H9" s="8"/>
      <c r="I9" s="8"/>
      <c r="J9" s="8"/>
      <c r="K9" s="8"/>
      <c r="L9" s="143"/>
      <c r="M9" s="97"/>
    </row>
    <row r="10" spans="1:35" s="122" customFormat="1" ht="19.5" customHeight="1">
      <c r="B10" s="5" t="s">
        <v>1556</v>
      </c>
      <c r="C10" s="62">
        <v>290</v>
      </c>
      <c r="D10" s="62">
        <v>493</v>
      </c>
      <c r="E10" s="62">
        <v>195</v>
      </c>
      <c r="F10" s="62">
        <v>298</v>
      </c>
      <c r="G10" s="8"/>
      <c r="H10" s="8"/>
      <c r="I10" s="8"/>
      <c r="J10" s="8"/>
      <c r="K10" s="8"/>
      <c r="L10" s="143"/>
      <c r="M10" s="97"/>
    </row>
    <row r="11" spans="1:35" s="122" customFormat="1" ht="19.5" customHeight="1">
      <c r="B11" s="144" t="s">
        <v>2369</v>
      </c>
      <c r="C11" s="8"/>
      <c r="D11" s="79"/>
      <c r="F11" s="79"/>
      <c r="G11" s="8"/>
      <c r="H11" s="8"/>
      <c r="I11" s="8"/>
      <c r="J11" s="8"/>
      <c r="K11" s="8"/>
      <c r="L11" s="143"/>
      <c r="M11" s="97"/>
    </row>
    <row r="12" spans="1:35" s="122" customFormat="1" ht="20.100000000000001" customHeight="1">
      <c r="B12" s="144"/>
      <c r="C12" s="8"/>
      <c r="D12" s="79"/>
      <c r="F12" s="79"/>
      <c r="J12" s="8"/>
      <c r="K12" s="140"/>
      <c r="L12" s="143"/>
      <c r="M12" s="97"/>
    </row>
    <row r="13" spans="1:35" s="122" customFormat="1" ht="33.75" customHeight="1">
      <c r="B13" s="145"/>
      <c r="C13" s="3"/>
      <c r="D13" s="3"/>
      <c r="E13" s="3"/>
      <c r="F13" s="3"/>
      <c r="G13" s="3"/>
      <c r="H13" s="3"/>
      <c r="I13" s="3"/>
      <c r="J13" s="3"/>
      <c r="K13" s="136"/>
      <c r="L13" s="137"/>
      <c r="M13" s="97"/>
    </row>
    <row r="14" spans="1:35" s="435" customFormat="1" ht="26.25" customHeight="1">
      <c r="A14" s="433" t="s">
        <v>2350</v>
      </c>
      <c r="B14" s="437"/>
      <c r="C14" s="437"/>
      <c r="D14" s="437"/>
      <c r="E14" s="437"/>
      <c r="F14" s="437"/>
      <c r="G14" s="437"/>
      <c r="H14" s="437"/>
      <c r="I14" s="437"/>
      <c r="J14" s="437"/>
      <c r="K14" s="437"/>
      <c r="L14" s="437"/>
      <c r="M14" s="664"/>
      <c r="N14" s="437"/>
      <c r="O14" s="437"/>
      <c r="P14" s="437"/>
      <c r="Q14" s="437"/>
      <c r="R14" s="437"/>
      <c r="S14" s="437"/>
      <c r="T14" s="437"/>
      <c r="U14" s="437"/>
      <c r="V14" s="437"/>
      <c r="W14" s="437"/>
      <c r="X14" s="436"/>
      <c r="Y14" s="436"/>
      <c r="Z14" s="436"/>
      <c r="AA14" s="436"/>
      <c r="AB14" s="436"/>
      <c r="AC14" s="436"/>
      <c r="AD14" s="436"/>
      <c r="AE14" s="436"/>
      <c r="AF14" s="436"/>
      <c r="AG14" s="436"/>
      <c r="AH14" s="436"/>
      <c r="AI14" s="436"/>
    </row>
    <row r="15" spans="1:35" s="122" customFormat="1" ht="15.75" customHeight="1">
      <c r="B15" s="121"/>
      <c r="C15" s="3"/>
      <c r="D15" s="3"/>
      <c r="E15" s="1107" t="s">
        <v>1589</v>
      </c>
      <c r="F15" s="1107"/>
      <c r="G15" s="1107"/>
      <c r="H15" s="1107"/>
      <c r="I15" s="1107"/>
      <c r="J15" s="1107"/>
      <c r="K15" s="1107"/>
      <c r="L15" s="270"/>
      <c r="M15" s="54"/>
    </row>
    <row r="16" spans="1:35" s="122" customFormat="1" ht="15.75" customHeight="1">
      <c r="B16" s="1165" t="s">
        <v>1468</v>
      </c>
      <c r="C16" s="913" t="s">
        <v>326</v>
      </c>
      <c r="D16" s="906" t="s">
        <v>1051</v>
      </c>
      <c r="E16" s="908"/>
      <c r="F16" s="906" t="s">
        <v>517</v>
      </c>
      <c r="G16" s="908"/>
      <c r="H16" s="906" t="s">
        <v>588</v>
      </c>
      <c r="I16" s="908"/>
      <c r="J16" s="906" t="s">
        <v>1556</v>
      </c>
      <c r="K16" s="908"/>
    </row>
    <row r="17" spans="2:11" s="122" customFormat="1" ht="15.75" customHeight="1">
      <c r="B17" s="1104" t="s">
        <v>2344</v>
      </c>
      <c r="C17" s="1105"/>
      <c r="D17" s="913" t="s">
        <v>169</v>
      </c>
      <c r="E17" s="913"/>
      <c r="F17" s="913" t="s">
        <v>169</v>
      </c>
      <c r="G17" s="913"/>
      <c r="H17" s="913" t="s">
        <v>1751</v>
      </c>
      <c r="I17" s="913"/>
      <c r="J17" s="913" t="s">
        <v>16</v>
      </c>
      <c r="K17" s="913"/>
    </row>
    <row r="18" spans="2:11" s="122" customFormat="1" ht="15.75" customHeight="1">
      <c r="B18" s="924" t="s">
        <v>2345</v>
      </c>
      <c r="C18" s="1166"/>
      <c r="D18" s="913" t="s">
        <v>169</v>
      </c>
      <c r="E18" s="913"/>
      <c r="F18" s="913" t="s">
        <v>1751</v>
      </c>
      <c r="G18" s="913"/>
      <c r="H18" s="913" t="s">
        <v>1731</v>
      </c>
      <c r="I18" s="913"/>
      <c r="J18" s="913" t="s">
        <v>16</v>
      </c>
      <c r="K18" s="913"/>
    </row>
    <row r="19" spans="2:11" s="122" customFormat="1" ht="15.75" customHeight="1">
      <c r="B19" s="1104" t="s">
        <v>1036</v>
      </c>
      <c r="C19" s="1105"/>
      <c r="D19" s="1160">
        <v>56</v>
      </c>
      <c r="E19" s="1161"/>
      <c r="F19" s="1160">
        <v>52</v>
      </c>
      <c r="G19" s="1161"/>
      <c r="H19" s="913">
        <v>40</v>
      </c>
      <c r="I19" s="913"/>
      <c r="J19" s="1065">
        <v>35</v>
      </c>
      <c r="K19" s="1066"/>
    </row>
    <row r="20" spans="2:11" s="122" customFormat="1" ht="15.75" customHeight="1">
      <c r="B20" s="1169" t="s">
        <v>1037</v>
      </c>
      <c r="C20" s="1170"/>
      <c r="D20" s="906" t="s">
        <v>602</v>
      </c>
      <c r="E20" s="908"/>
      <c r="F20" s="906" t="s">
        <v>1751</v>
      </c>
      <c r="G20" s="908"/>
      <c r="H20" s="1065" t="s">
        <v>1998</v>
      </c>
      <c r="I20" s="1066"/>
      <c r="J20" s="1065" t="s">
        <v>16</v>
      </c>
      <c r="K20" s="1066"/>
    </row>
    <row r="21" spans="2:11" s="122" customFormat="1" ht="15.75" customHeight="1">
      <c r="B21" s="1168" t="s">
        <v>1038</v>
      </c>
      <c r="C21" s="1167" t="s">
        <v>2290</v>
      </c>
      <c r="D21" s="913" t="s">
        <v>169</v>
      </c>
      <c r="E21" s="913"/>
      <c r="F21" s="913" t="s">
        <v>169</v>
      </c>
      <c r="G21" s="913"/>
      <c r="H21" s="1065" t="s">
        <v>602</v>
      </c>
      <c r="I21" s="1066"/>
      <c r="J21" s="1065" t="s">
        <v>602</v>
      </c>
      <c r="K21" s="1066"/>
    </row>
    <row r="22" spans="2:11" s="122" customFormat="1" ht="15.75" customHeight="1">
      <c r="B22" s="1104" t="s">
        <v>1469</v>
      </c>
      <c r="C22" s="1105"/>
      <c r="D22" s="906">
        <v>210</v>
      </c>
      <c r="E22" s="908"/>
      <c r="F22" s="906">
        <v>206</v>
      </c>
      <c r="G22" s="908"/>
      <c r="H22" s="906">
        <v>215</v>
      </c>
      <c r="I22" s="908"/>
      <c r="J22" s="906">
        <v>209</v>
      </c>
      <c r="K22" s="908"/>
    </row>
    <row r="23" spans="2:11" s="122" customFormat="1" ht="15.75" customHeight="1">
      <c r="B23" s="1168" t="s">
        <v>1039</v>
      </c>
      <c r="C23" s="1167">
        <v>106</v>
      </c>
      <c r="D23" s="1163" t="s">
        <v>1731</v>
      </c>
      <c r="E23" s="1163"/>
      <c r="F23" s="1163" t="s">
        <v>1731</v>
      </c>
      <c r="G23" s="1163"/>
      <c r="H23" s="1163" t="s">
        <v>602</v>
      </c>
      <c r="I23" s="1163"/>
      <c r="J23" s="1163" t="s">
        <v>602</v>
      </c>
      <c r="K23" s="1163"/>
    </row>
    <row r="24" spans="2:11" s="122" customFormat="1" ht="15.75" customHeight="1">
      <c r="B24" s="1171" t="s">
        <v>1040</v>
      </c>
      <c r="C24" s="1172"/>
      <c r="D24" s="1160" t="s">
        <v>602</v>
      </c>
      <c r="E24" s="1161"/>
      <c r="F24" s="1160" t="s">
        <v>1751</v>
      </c>
      <c r="G24" s="1161"/>
      <c r="H24" s="1160" t="s">
        <v>1998</v>
      </c>
      <c r="I24" s="1161"/>
      <c r="J24" s="1160" t="s">
        <v>16</v>
      </c>
      <c r="K24" s="1161"/>
    </row>
    <row r="25" spans="2:11" s="122" customFormat="1" ht="15.75" customHeight="1">
      <c r="B25" s="1168" t="s">
        <v>1041</v>
      </c>
      <c r="C25" s="1167"/>
      <c r="D25" s="913" t="s">
        <v>1731</v>
      </c>
      <c r="E25" s="913"/>
      <c r="F25" s="913" t="s">
        <v>1590</v>
      </c>
      <c r="G25" s="913"/>
      <c r="H25" s="913" t="s">
        <v>1731</v>
      </c>
      <c r="I25" s="913"/>
      <c r="J25" s="913" t="s">
        <v>16</v>
      </c>
      <c r="K25" s="913"/>
    </row>
    <row r="26" spans="2:11" s="122" customFormat="1" ht="15.75" customHeight="1">
      <c r="B26" s="1171" t="s">
        <v>1042</v>
      </c>
      <c r="C26" s="1172"/>
      <c r="D26" s="906" t="s">
        <v>1731</v>
      </c>
      <c r="E26" s="1162"/>
      <c r="F26" s="906" t="s">
        <v>1751</v>
      </c>
      <c r="G26" s="1162"/>
      <c r="H26" s="906" t="s">
        <v>602</v>
      </c>
      <c r="I26" s="1162"/>
      <c r="J26" s="906" t="s">
        <v>602</v>
      </c>
      <c r="K26" s="1162"/>
    </row>
    <row r="27" spans="2:11" s="122" customFormat="1" ht="15.75" customHeight="1">
      <c r="B27" s="1168" t="s">
        <v>2347</v>
      </c>
      <c r="C27" s="1167" t="s">
        <v>2290</v>
      </c>
      <c r="D27" s="913" t="s">
        <v>169</v>
      </c>
      <c r="E27" s="913"/>
      <c r="F27" s="913" t="s">
        <v>169</v>
      </c>
      <c r="G27" s="913"/>
      <c r="H27" s="913" t="s">
        <v>169</v>
      </c>
      <c r="I27" s="913"/>
      <c r="J27" s="913" t="s">
        <v>169</v>
      </c>
      <c r="K27" s="913"/>
    </row>
    <row r="28" spans="2:11" s="122" customFormat="1" ht="15.75" customHeight="1">
      <c r="B28" s="1168" t="s">
        <v>1470</v>
      </c>
      <c r="C28" s="1167"/>
      <c r="D28" s="1163">
        <v>159</v>
      </c>
      <c r="E28" s="1163"/>
      <c r="F28" s="1163">
        <v>150</v>
      </c>
      <c r="G28" s="1163"/>
      <c r="H28" s="1065">
        <v>142</v>
      </c>
      <c r="I28" s="1066"/>
      <c r="J28" s="1065">
        <v>139</v>
      </c>
      <c r="K28" s="1066"/>
    </row>
    <row r="29" spans="2:11" s="122" customFormat="1" ht="15.75" customHeight="1">
      <c r="B29" s="1168" t="s">
        <v>1043</v>
      </c>
      <c r="C29" s="1168"/>
      <c r="D29" s="913" t="s">
        <v>602</v>
      </c>
      <c r="E29" s="913"/>
      <c r="F29" s="913" t="s">
        <v>602</v>
      </c>
      <c r="G29" s="913"/>
      <c r="H29" s="913" t="s">
        <v>602</v>
      </c>
      <c r="I29" s="913"/>
      <c r="J29" s="913" t="s">
        <v>602</v>
      </c>
      <c r="K29" s="913"/>
    </row>
    <row r="30" spans="2:11" s="122" customFormat="1" ht="15.75" customHeight="1">
      <c r="B30" s="924" t="s">
        <v>2348</v>
      </c>
      <c r="C30" s="1166"/>
      <c r="D30" s="913" t="s">
        <v>602</v>
      </c>
      <c r="E30" s="913"/>
      <c r="F30" s="913" t="s">
        <v>602</v>
      </c>
      <c r="G30" s="913"/>
      <c r="H30" s="913" t="s">
        <v>602</v>
      </c>
      <c r="I30" s="913"/>
      <c r="J30" s="913">
        <v>13</v>
      </c>
      <c r="K30" s="913"/>
    </row>
    <row r="31" spans="2:11" s="122" customFormat="1" ht="15.75" customHeight="1">
      <c r="B31" s="1168" t="s">
        <v>1044</v>
      </c>
      <c r="C31" s="1168"/>
      <c r="D31" s="913" t="s">
        <v>169</v>
      </c>
      <c r="E31" s="913"/>
      <c r="F31" s="913" t="s">
        <v>169</v>
      </c>
      <c r="G31" s="913"/>
      <c r="H31" s="913" t="s">
        <v>169</v>
      </c>
      <c r="I31" s="913"/>
      <c r="J31" s="913" t="s">
        <v>169</v>
      </c>
      <c r="K31" s="913"/>
    </row>
    <row r="32" spans="2:11" s="122" customFormat="1" ht="15.75" customHeight="1">
      <c r="B32" s="1168" t="s">
        <v>1045</v>
      </c>
      <c r="C32" s="1168"/>
      <c r="D32" s="1163">
        <v>34</v>
      </c>
      <c r="E32" s="1163"/>
      <c r="F32" s="1163">
        <v>32</v>
      </c>
      <c r="G32" s="1163"/>
      <c r="H32" s="1163">
        <v>35</v>
      </c>
      <c r="I32" s="1163"/>
      <c r="J32" s="1163">
        <v>39</v>
      </c>
      <c r="K32" s="1163"/>
    </row>
    <row r="33" spans="2:13" s="122" customFormat="1" ht="15.75" customHeight="1">
      <c r="B33" s="1104" t="s">
        <v>1046</v>
      </c>
      <c r="C33" s="1105"/>
      <c r="D33" s="906" t="s">
        <v>169</v>
      </c>
      <c r="E33" s="908"/>
      <c r="F33" s="906" t="s">
        <v>967</v>
      </c>
      <c r="G33" s="908"/>
      <c r="H33" s="1065" t="s">
        <v>1751</v>
      </c>
      <c r="I33" s="1066"/>
      <c r="J33" s="1065" t="s">
        <v>16</v>
      </c>
      <c r="K33" s="1066"/>
    </row>
    <row r="34" spans="2:13" s="122" customFormat="1" ht="15.75" customHeight="1">
      <c r="B34" s="1121" t="s">
        <v>2346</v>
      </c>
      <c r="C34" s="1167"/>
      <c r="D34" s="906" t="s">
        <v>169</v>
      </c>
      <c r="E34" s="908"/>
      <c r="F34" s="906">
        <v>14</v>
      </c>
      <c r="G34" s="908"/>
      <c r="H34" s="1065">
        <v>17</v>
      </c>
      <c r="I34" s="1066"/>
      <c r="J34" s="1065">
        <v>15</v>
      </c>
      <c r="K34" s="1066"/>
    </row>
    <row r="35" spans="2:13" s="122" customFormat="1" ht="15.75" customHeight="1">
      <c r="B35" s="924" t="s">
        <v>2370</v>
      </c>
      <c r="C35" s="1166"/>
      <c r="D35" s="906" t="s">
        <v>16</v>
      </c>
      <c r="E35" s="908"/>
      <c r="F35" s="906" t="s">
        <v>16</v>
      </c>
      <c r="G35" s="908"/>
      <c r="H35" s="906" t="s">
        <v>16</v>
      </c>
      <c r="I35" s="908"/>
      <c r="J35" s="906" t="s">
        <v>602</v>
      </c>
      <c r="K35" s="908"/>
    </row>
    <row r="36" spans="2:13" s="122" customFormat="1" ht="15.75" customHeight="1">
      <c r="B36" s="1169" t="s">
        <v>327</v>
      </c>
      <c r="C36" s="1170"/>
      <c r="D36" s="906" t="s">
        <v>169</v>
      </c>
      <c r="E36" s="908"/>
      <c r="F36" s="906" t="s">
        <v>169</v>
      </c>
      <c r="G36" s="908"/>
      <c r="H36" s="906" t="s">
        <v>1731</v>
      </c>
      <c r="I36" s="908"/>
      <c r="J36" s="906" t="s">
        <v>16</v>
      </c>
      <c r="K36" s="908"/>
    </row>
    <row r="37" spans="2:13" s="122" customFormat="1" ht="15.75" customHeight="1">
      <c r="B37" s="1121" t="s">
        <v>33</v>
      </c>
      <c r="C37" s="1167"/>
      <c r="D37" s="913" t="s">
        <v>169</v>
      </c>
      <c r="E37" s="913"/>
      <c r="F37" s="906" t="s">
        <v>169</v>
      </c>
      <c r="G37" s="908"/>
      <c r="H37" s="906" t="s">
        <v>169</v>
      </c>
      <c r="I37" s="908"/>
      <c r="J37" s="906" t="s">
        <v>169</v>
      </c>
      <c r="K37" s="908"/>
    </row>
    <row r="38" spans="2:13" s="122" customFormat="1" ht="15.75" customHeight="1">
      <c r="B38" s="1121" t="s">
        <v>1047</v>
      </c>
      <c r="C38" s="1167"/>
      <c r="D38" s="906" t="s">
        <v>169</v>
      </c>
      <c r="E38" s="908"/>
      <c r="F38" s="906" t="s">
        <v>169</v>
      </c>
      <c r="G38" s="908"/>
      <c r="H38" s="906" t="s">
        <v>169</v>
      </c>
      <c r="I38" s="908"/>
      <c r="J38" s="906">
        <v>16</v>
      </c>
      <c r="K38" s="908"/>
    </row>
    <row r="39" spans="2:13" s="122" customFormat="1" ht="15.75" customHeight="1">
      <c r="B39" s="1121" t="s">
        <v>1763</v>
      </c>
      <c r="C39" s="1167"/>
      <c r="D39" s="906" t="s">
        <v>169</v>
      </c>
      <c r="E39" s="908"/>
      <c r="F39" s="913" t="s">
        <v>169</v>
      </c>
      <c r="G39" s="913"/>
      <c r="H39" s="913" t="s">
        <v>1731</v>
      </c>
      <c r="I39" s="913"/>
      <c r="J39" s="913" t="s">
        <v>16</v>
      </c>
      <c r="K39" s="913"/>
    </row>
    <row r="40" spans="2:13" s="122" customFormat="1" ht="15.75" customHeight="1">
      <c r="B40" s="1164" t="s">
        <v>325</v>
      </c>
      <c r="C40" s="913"/>
      <c r="D40" s="1163">
        <v>510</v>
      </c>
      <c r="E40" s="1163"/>
      <c r="F40" s="1163">
        <v>485</v>
      </c>
      <c r="G40" s="1163"/>
      <c r="H40" s="906">
        <v>483</v>
      </c>
      <c r="I40" s="908"/>
      <c r="J40" s="906">
        <v>493</v>
      </c>
      <c r="K40" s="908"/>
    </row>
    <row r="41" spans="2:13" s="122" customFormat="1" ht="15.75" customHeight="1">
      <c r="B41" s="79" t="s">
        <v>512</v>
      </c>
      <c r="C41" s="8"/>
      <c r="D41" s="79"/>
      <c r="E41" s="79"/>
      <c r="I41" s="79"/>
      <c r="J41" s="8"/>
      <c r="K41" s="140"/>
    </row>
    <row r="42" spans="2:13" s="122" customFormat="1" ht="15.75" customHeight="1">
      <c r="B42" s="6" t="s">
        <v>1252</v>
      </c>
      <c r="E42" s="3"/>
      <c r="F42" s="3"/>
      <c r="G42" s="3"/>
      <c r="H42" s="3"/>
      <c r="I42" s="3"/>
      <c r="J42" s="3"/>
      <c r="K42" s="136"/>
      <c r="L42" s="271"/>
      <c r="M42" s="54"/>
    </row>
    <row r="43" spans="2:13" s="122" customFormat="1" ht="15.75" customHeight="1">
      <c r="B43" s="2"/>
      <c r="C43" s="2"/>
      <c r="D43" s="21"/>
      <c r="E43" s="21"/>
      <c r="F43" s="21"/>
      <c r="G43" s="21"/>
      <c r="H43" s="21"/>
      <c r="I43" s="21"/>
      <c r="J43" s="21"/>
      <c r="K43" s="21"/>
      <c r="L43" s="270"/>
      <c r="M43" s="54"/>
    </row>
    <row r="44" spans="2:13" ht="18.75" customHeight="1">
      <c r="B44" s="2"/>
      <c r="C44" s="2"/>
    </row>
    <row r="45" spans="2:13" ht="18.75" customHeight="1">
      <c r="B45" s="2"/>
      <c r="C45" s="2"/>
    </row>
    <row r="46" spans="2:13" ht="18.75" customHeight="1">
      <c r="B46" s="2"/>
      <c r="C46" s="2"/>
    </row>
    <row r="47" spans="2:13" ht="18.75" customHeight="1">
      <c r="B47" s="2"/>
      <c r="C47" s="2"/>
    </row>
    <row r="48" spans="2:13" ht="18.75" customHeight="1">
      <c r="B48" s="2"/>
      <c r="C48" s="2"/>
    </row>
    <row r="49" spans="2:3" ht="18.75" customHeight="1">
      <c r="B49" s="2"/>
      <c r="C49" s="2"/>
    </row>
    <row r="50" spans="2:3" ht="18.75" customHeight="1">
      <c r="B50" s="2"/>
      <c r="C50" s="2"/>
    </row>
    <row r="51" spans="2:3" ht="18.75" customHeight="1">
      <c r="B51" s="2"/>
      <c r="C51" s="2"/>
    </row>
    <row r="52" spans="2:3" ht="18.75" customHeight="1">
      <c r="B52" s="2"/>
      <c r="C52" s="2"/>
    </row>
    <row r="53" spans="2:3" ht="18.75" customHeight="1">
      <c r="B53" s="2"/>
      <c r="C53" s="2"/>
    </row>
    <row r="54" spans="2:3" ht="18.75" customHeight="1">
      <c r="B54" s="2"/>
      <c r="C54" s="2"/>
    </row>
    <row r="55" spans="2:3" ht="18.75" customHeight="1"/>
  </sheetData>
  <mergeCells count="130">
    <mergeCell ref="H21:I21"/>
    <mergeCell ref="J21:K21"/>
    <mergeCell ref="J32:K32"/>
    <mergeCell ref="J33:K33"/>
    <mergeCell ref="J29:K29"/>
    <mergeCell ref="J30:K30"/>
    <mergeCell ref="D34:E34"/>
    <mergeCell ref="B34:C34"/>
    <mergeCell ref="D22:E22"/>
    <mergeCell ref="D23:E23"/>
    <mergeCell ref="B26:C26"/>
    <mergeCell ref="B25:C25"/>
    <mergeCell ref="J24:K24"/>
    <mergeCell ref="J31:K31"/>
    <mergeCell ref="J25:K25"/>
    <mergeCell ref="J27:K27"/>
    <mergeCell ref="J39:K39"/>
    <mergeCell ref="J40:K40"/>
    <mergeCell ref="J34:K34"/>
    <mergeCell ref="J37:K37"/>
    <mergeCell ref="J38:K38"/>
    <mergeCell ref="J36:K36"/>
    <mergeCell ref="J35:K35"/>
    <mergeCell ref="H16:I16"/>
    <mergeCell ref="J16:K16"/>
    <mergeCell ref="J17:K17"/>
    <mergeCell ref="J18:K18"/>
    <mergeCell ref="J28:K28"/>
    <mergeCell ref="J26:K26"/>
    <mergeCell ref="J19:K19"/>
    <mergeCell ref="J20:K20"/>
    <mergeCell ref="J22:K22"/>
    <mergeCell ref="J23:K23"/>
    <mergeCell ref="H19:I19"/>
    <mergeCell ref="H22:I22"/>
    <mergeCell ref="H23:I23"/>
    <mergeCell ref="H40:I40"/>
    <mergeCell ref="H37:I37"/>
    <mergeCell ref="H39:I39"/>
    <mergeCell ref="H24:I24"/>
    <mergeCell ref="C2:F2"/>
    <mergeCell ref="D20:E20"/>
    <mergeCell ref="D17:E17"/>
    <mergeCell ref="H17:I17"/>
    <mergeCell ref="H18:I18"/>
    <mergeCell ref="D3:F3"/>
    <mergeCell ref="B22:C22"/>
    <mergeCell ref="D30:E30"/>
    <mergeCell ref="D33:E33"/>
    <mergeCell ref="D32:E32"/>
    <mergeCell ref="B32:C32"/>
    <mergeCell ref="B30:C30"/>
    <mergeCell ref="B33:C33"/>
    <mergeCell ref="H30:I30"/>
    <mergeCell ref="H32:I32"/>
    <mergeCell ref="D21:E21"/>
    <mergeCell ref="F21:G21"/>
    <mergeCell ref="D19:E19"/>
    <mergeCell ref="B19:C19"/>
    <mergeCell ref="B20:C20"/>
    <mergeCell ref="B24:C24"/>
    <mergeCell ref="B21:C21"/>
    <mergeCell ref="H20:I20"/>
    <mergeCell ref="B23:C23"/>
    <mergeCell ref="F40:G40"/>
    <mergeCell ref="H34:I34"/>
    <mergeCell ref="H38:I38"/>
    <mergeCell ref="F34:G34"/>
    <mergeCell ref="B37:C37"/>
    <mergeCell ref="F39:G39"/>
    <mergeCell ref="B27:C27"/>
    <mergeCell ref="B29:C29"/>
    <mergeCell ref="D31:E31"/>
    <mergeCell ref="B31:C31"/>
    <mergeCell ref="D28:E28"/>
    <mergeCell ref="F29:G29"/>
    <mergeCell ref="F30:G30"/>
    <mergeCell ref="B28:C28"/>
    <mergeCell ref="B36:C36"/>
    <mergeCell ref="D36:E36"/>
    <mergeCell ref="B38:C38"/>
    <mergeCell ref="B40:C40"/>
    <mergeCell ref="B39:C39"/>
    <mergeCell ref="D40:E40"/>
    <mergeCell ref="D39:E39"/>
    <mergeCell ref="D38:E38"/>
    <mergeCell ref="F33:G33"/>
    <mergeCell ref="B35:C35"/>
    <mergeCell ref="B3:B4"/>
    <mergeCell ref="C3:C4"/>
    <mergeCell ref="B16:C16"/>
    <mergeCell ref="B18:C18"/>
    <mergeCell ref="B17:C17"/>
    <mergeCell ref="D18:E18"/>
    <mergeCell ref="E15:K15"/>
    <mergeCell ref="F17:G17"/>
    <mergeCell ref="D16:E16"/>
    <mergeCell ref="F16:G16"/>
    <mergeCell ref="F20:G20"/>
    <mergeCell ref="F22:G22"/>
    <mergeCell ref="F23:G23"/>
    <mergeCell ref="F28:G28"/>
    <mergeCell ref="F27:G27"/>
    <mergeCell ref="F18:G18"/>
    <mergeCell ref="F19:G19"/>
    <mergeCell ref="F25:G25"/>
    <mergeCell ref="F32:G32"/>
    <mergeCell ref="F31:G31"/>
    <mergeCell ref="F38:G38"/>
    <mergeCell ref="H36:I36"/>
    <mergeCell ref="H31:I31"/>
    <mergeCell ref="H33:I33"/>
    <mergeCell ref="F36:G36"/>
    <mergeCell ref="D24:E24"/>
    <mergeCell ref="F24:G24"/>
    <mergeCell ref="D27:E27"/>
    <mergeCell ref="D29:E29"/>
    <mergeCell ref="D26:E26"/>
    <mergeCell ref="F26:G26"/>
    <mergeCell ref="D25:E25"/>
    <mergeCell ref="H26:I26"/>
    <mergeCell ref="F37:G37"/>
    <mergeCell ref="H29:I29"/>
    <mergeCell ref="H28:I28"/>
    <mergeCell ref="H27:I27"/>
    <mergeCell ref="H25:I25"/>
    <mergeCell ref="D37:E37"/>
    <mergeCell ref="D35:E35"/>
    <mergeCell ref="F35:G35"/>
    <mergeCell ref="H35:I35"/>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&amp;C－１５－</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I39"/>
  <sheetViews>
    <sheetView zoomScaleNormal="100" workbookViewId="0">
      <selection activeCell="B2" sqref="B2"/>
    </sheetView>
  </sheetViews>
  <sheetFormatPr defaultRowHeight="13.5"/>
  <cols>
    <col min="1" max="1" width="1.25" style="21" customWidth="1"/>
    <col min="2" max="2" width="10.25" style="21" customWidth="1"/>
    <col min="3" max="7" width="7.25" style="21" customWidth="1"/>
    <col min="8" max="12" width="6.625" style="21" customWidth="1"/>
    <col min="13" max="16" width="5.375" style="21" customWidth="1"/>
    <col min="17" max="17" width="3.75" style="21" customWidth="1"/>
    <col min="18" max="18" width="4.75" style="21" customWidth="1"/>
    <col min="19" max="19" width="4.25" style="21" customWidth="1"/>
    <col min="20" max="20" width="2.5" style="21" bestFit="1" customWidth="1"/>
    <col min="21" max="22" width="3.875" style="21" customWidth="1"/>
    <col min="23" max="23" width="9" style="21"/>
    <col min="24" max="24" width="4.75" style="21" customWidth="1"/>
    <col min="25" max="25" width="3" style="21" customWidth="1"/>
    <col min="26" max="16384" width="9" style="21"/>
  </cols>
  <sheetData>
    <row r="1" spans="1:35" s="435" customFormat="1" ht="26.25" customHeight="1">
      <c r="A1" s="433" t="s">
        <v>789</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s="122" customFormat="1" ht="18.75" customHeight="1">
      <c r="A2" s="3"/>
      <c r="B2" s="3"/>
      <c r="C2" s="940" t="s">
        <v>1175</v>
      </c>
      <c r="D2" s="1107"/>
      <c r="E2" s="1107"/>
      <c r="F2" s="940" t="s">
        <v>146</v>
      </c>
      <c r="G2" s="1107"/>
      <c r="J2" s="27"/>
      <c r="K2" s="21"/>
      <c r="L2" s="98"/>
      <c r="M2" s="21"/>
    </row>
    <row r="3" spans="1:35" s="122" customFormat="1" ht="20.100000000000001" customHeight="1">
      <c r="A3" s="3"/>
      <c r="B3" s="913" t="s">
        <v>1910</v>
      </c>
      <c r="C3" s="1164" t="s">
        <v>147</v>
      </c>
      <c r="D3" s="1173" t="s">
        <v>148</v>
      </c>
      <c r="E3" s="1179" t="s">
        <v>1684</v>
      </c>
      <c r="F3" s="1181" t="s">
        <v>2182</v>
      </c>
      <c r="G3" s="1179" t="s">
        <v>1276</v>
      </c>
      <c r="H3" s="64"/>
      <c r="I3" s="64"/>
      <c r="J3" s="64"/>
      <c r="K3" s="64"/>
      <c r="L3" s="81"/>
      <c r="O3" s="8"/>
      <c r="P3" s="60"/>
    </row>
    <row r="4" spans="1:35" s="122" customFormat="1" ht="20.100000000000001" customHeight="1">
      <c r="A4" s="3"/>
      <c r="B4" s="913"/>
      <c r="C4" s="1164"/>
      <c r="D4" s="1173"/>
      <c r="E4" s="1180"/>
      <c r="F4" s="1182"/>
      <c r="G4" s="1180"/>
      <c r="H4" s="64"/>
      <c r="I4" s="64"/>
      <c r="J4" s="64"/>
      <c r="K4" s="81"/>
      <c r="L4" s="81"/>
      <c r="O4" s="8"/>
      <c r="P4" s="60"/>
    </row>
    <row r="5" spans="1:35" s="122" customFormat="1" ht="20.100000000000001" customHeight="1">
      <c r="A5" s="3"/>
      <c r="B5" s="5" t="s">
        <v>1544</v>
      </c>
      <c r="C5" s="501">
        <v>310</v>
      </c>
      <c r="D5" s="501">
        <v>66</v>
      </c>
      <c r="E5" s="501">
        <v>548</v>
      </c>
      <c r="F5" s="501">
        <v>402</v>
      </c>
      <c r="G5" s="476">
        <v>146</v>
      </c>
      <c r="H5" s="118"/>
      <c r="I5" s="118"/>
      <c r="J5" s="118"/>
      <c r="K5" s="118"/>
      <c r="L5" s="118"/>
      <c r="O5" s="60"/>
      <c r="P5" s="60"/>
    </row>
    <row r="6" spans="1:35" s="122" customFormat="1" ht="20.100000000000001" customHeight="1">
      <c r="A6" s="3"/>
      <c r="B6" s="5" t="s">
        <v>322</v>
      </c>
      <c r="C6" s="501">
        <v>323</v>
      </c>
      <c r="D6" s="501">
        <v>72</v>
      </c>
      <c r="E6" s="501">
        <v>576</v>
      </c>
      <c r="F6" s="501">
        <v>402</v>
      </c>
      <c r="G6" s="476">
        <v>174</v>
      </c>
      <c r="H6" s="8"/>
      <c r="I6" s="8"/>
      <c r="J6" s="8"/>
      <c r="K6" s="8"/>
      <c r="L6" s="8"/>
      <c r="O6" s="60"/>
      <c r="P6" s="60"/>
    </row>
    <row r="7" spans="1:35" s="122" customFormat="1" ht="20.100000000000001" customHeight="1">
      <c r="A7" s="3"/>
      <c r="B7" s="5" t="s">
        <v>1531</v>
      </c>
      <c r="C7" s="501">
        <v>307</v>
      </c>
      <c r="D7" s="501">
        <v>71</v>
      </c>
      <c r="E7" s="501">
        <v>537</v>
      </c>
      <c r="F7" s="501">
        <v>337</v>
      </c>
      <c r="G7" s="476">
        <v>200</v>
      </c>
      <c r="H7" s="8"/>
      <c r="I7" s="8"/>
      <c r="J7" s="8"/>
      <c r="K7" s="8"/>
      <c r="L7" s="8"/>
      <c r="O7" s="60"/>
      <c r="P7" s="60"/>
    </row>
    <row r="8" spans="1:35" s="122" customFormat="1" ht="20.100000000000001" customHeight="1">
      <c r="A8" s="3"/>
      <c r="B8" s="5" t="s">
        <v>534</v>
      </c>
      <c r="C8" s="62">
        <v>287</v>
      </c>
      <c r="D8" s="62">
        <v>89</v>
      </c>
      <c r="E8" s="62">
        <v>547</v>
      </c>
      <c r="F8" s="62">
        <v>395</v>
      </c>
      <c r="G8" s="62">
        <v>152</v>
      </c>
      <c r="H8" s="8"/>
      <c r="I8" s="8"/>
      <c r="J8" s="8"/>
      <c r="K8" s="8"/>
      <c r="L8" s="8"/>
      <c r="O8" s="60"/>
      <c r="P8" s="60"/>
    </row>
    <row r="9" spans="1:35" s="122" customFormat="1" ht="20.100000000000001" customHeight="1">
      <c r="A9" s="3"/>
      <c r="B9" s="5" t="s">
        <v>541</v>
      </c>
      <c r="C9" s="62">
        <v>289</v>
      </c>
      <c r="D9" s="62">
        <v>81</v>
      </c>
      <c r="E9" s="62">
        <v>550</v>
      </c>
      <c r="F9" s="62">
        <v>400</v>
      </c>
      <c r="G9" s="62">
        <v>150</v>
      </c>
      <c r="H9" s="8"/>
      <c r="I9" s="8"/>
      <c r="J9" s="8"/>
      <c r="K9" s="8"/>
      <c r="L9" s="8"/>
      <c r="O9" s="60"/>
      <c r="P9" s="60"/>
    </row>
    <row r="10" spans="1:35" s="122" customFormat="1" ht="20.100000000000001" customHeight="1">
      <c r="A10" s="3"/>
      <c r="B10" s="5" t="s">
        <v>1082</v>
      </c>
      <c r="C10" s="62">
        <v>283</v>
      </c>
      <c r="D10" s="62">
        <v>77</v>
      </c>
      <c r="E10" s="62">
        <v>485</v>
      </c>
      <c r="F10" s="62">
        <v>396</v>
      </c>
      <c r="G10" s="62">
        <v>89</v>
      </c>
      <c r="H10" s="8"/>
      <c r="I10" s="8"/>
      <c r="J10" s="8"/>
      <c r="K10" s="8"/>
      <c r="L10" s="8"/>
      <c r="O10" s="60"/>
      <c r="P10" s="60"/>
    </row>
    <row r="11" spans="1:35" s="122" customFormat="1" ht="20.100000000000001" customHeight="1">
      <c r="A11" s="3"/>
      <c r="B11" s="61" t="s">
        <v>1253</v>
      </c>
      <c r="C11" s="144"/>
      <c r="D11" s="61"/>
      <c r="E11" s="61"/>
      <c r="F11" s="61"/>
      <c r="G11" s="61"/>
      <c r="H11" s="8"/>
      <c r="I11" s="8"/>
      <c r="J11" s="8"/>
      <c r="K11" s="8"/>
      <c r="L11" s="8"/>
      <c r="O11" s="60"/>
      <c r="P11" s="60"/>
    </row>
    <row r="12" spans="1:35" s="122" customFormat="1" ht="15" customHeight="1">
      <c r="A12" s="3"/>
      <c r="B12" s="61"/>
      <c r="C12" s="147"/>
      <c r="D12" s="39"/>
      <c r="E12" s="39"/>
      <c r="F12" s="39"/>
      <c r="G12" s="39"/>
      <c r="I12" s="79"/>
      <c r="J12" s="8"/>
      <c r="K12" s="3"/>
      <c r="L12" s="3"/>
      <c r="M12" s="21"/>
    </row>
    <row r="13" spans="1:35" ht="47.25" customHeight="1">
      <c r="A13" s="3"/>
      <c r="B13" s="98"/>
      <c r="C13" s="3"/>
      <c r="D13" s="3"/>
      <c r="E13" s="3"/>
      <c r="F13" s="3"/>
      <c r="G13" s="3"/>
      <c r="H13" s="3"/>
      <c r="I13" s="3"/>
      <c r="J13" s="3"/>
      <c r="K13" s="3"/>
    </row>
    <row r="14" spans="1:35" s="435" customFormat="1" ht="26.25" customHeight="1">
      <c r="A14" s="433" t="s">
        <v>790</v>
      </c>
      <c r="B14" s="437"/>
      <c r="C14" s="437"/>
      <c r="D14" s="437"/>
      <c r="E14" s="437"/>
      <c r="F14" s="437"/>
      <c r="G14" s="437"/>
      <c r="H14" s="437"/>
      <c r="I14" s="437"/>
      <c r="J14" s="437"/>
      <c r="K14" s="437"/>
      <c r="L14" s="437"/>
      <c r="M14" s="437"/>
      <c r="N14" s="437"/>
      <c r="O14" s="437"/>
      <c r="P14" s="437"/>
      <c r="Q14" s="437"/>
      <c r="R14" s="437"/>
      <c r="S14" s="437"/>
      <c r="T14" s="437"/>
      <c r="U14" s="437"/>
      <c r="V14" s="437"/>
      <c r="W14" s="437"/>
      <c r="X14" s="436"/>
      <c r="Y14" s="436"/>
      <c r="Z14" s="436"/>
      <c r="AA14" s="436"/>
      <c r="AB14" s="436"/>
      <c r="AC14" s="436"/>
      <c r="AD14" s="436"/>
      <c r="AE14" s="436"/>
      <c r="AF14" s="436"/>
      <c r="AG14" s="436"/>
      <c r="AH14" s="436"/>
      <c r="AI14" s="436"/>
    </row>
    <row r="15" spans="1:35" ht="20.25" customHeight="1">
      <c r="A15" s="3"/>
      <c r="B15" s="3"/>
      <c r="C15" s="1176" t="s">
        <v>149</v>
      </c>
      <c r="D15" s="1176"/>
      <c r="E15" s="1176"/>
      <c r="F15" s="1176"/>
      <c r="G15" s="1176"/>
      <c r="N15" s="3"/>
      <c r="P15" s="39"/>
    </row>
    <row r="16" spans="1:35" ht="20.100000000000001" customHeight="1">
      <c r="A16" s="3"/>
      <c r="B16" s="917" t="s">
        <v>1903</v>
      </c>
      <c r="C16" s="913" t="s">
        <v>1904</v>
      </c>
      <c r="D16" s="913"/>
      <c r="E16" s="913" t="s">
        <v>1905</v>
      </c>
      <c r="F16" s="913"/>
      <c r="G16" s="1164" t="s">
        <v>456</v>
      </c>
      <c r="H16" s="8"/>
      <c r="I16" s="8"/>
      <c r="J16" s="8"/>
      <c r="K16" s="8"/>
      <c r="L16" s="64"/>
      <c r="M16" s="1183"/>
      <c r="N16" s="1183"/>
      <c r="O16" s="1183"/>
      <c r="P16" s="1184"/>
    </row>
    <row r="17" spans="1:16" ht="20.100000000000001" customHeight="1">
      <c r="A17" s="3"/>
      <c r="B17" s="914"/>
      <c r="C17" s="913" t="s">
        <v>1906</v>
      </c>
      <c r="D17" s="913"/>
      <c r="E17" s="913" t="s">
        <v>1906</v>
      </c>
      <c r="F17" s="913"/>
      <c r="G17" s="913"/>
      <c r="H17" s="8"/>
      <c r="I17" s="8"/>
      <c r="J17" s="8"/>
      <c r="K17" s="8"/>
      <c r="L17" s="8"/>
      <c r="M17" s="8"/>
      <c r="N17" s="8"/>
      <c r="O17" s="8"/>
      <c r="P17" s="1183"/>
    </row>
    <row r="18" spans="1:16" ht="20.100000000000001" customHeight="1">
      <c r="A18" s="3"/>
      <c r="B18" s="5" t="s">
        <v>1544</v>
      </c>
      <c r="C18" s="1097">
        <v>2242</v>
      </c>
      <c r="D18" s="1175"/>
      <c r="E18" s="1097">
        <v>2101</v>
      </c>
      <c r="F18" s="1175"/>
      <c r="G18" s="148">
        <f t="shared" ref="G18:G23" si="0">C18-E18</f>
        <v>141</v>
      </c>
      <c r="H18" s="118"/>
      <c r="I18" s="118"/>
      <c r="J18" s="118"/>
      <c r="K18" s="118"/>
      <c r="L18" s="118"/>
      <c r="M18" s="8"/>
      <c r="N18" s="64"/>
      <c r="O18" s="64"/>
      <c r="P18" s="8"/>
    </row>
    <row r="19" spans="1:16" ht="20.100000000000001" customHeight="1">
      <c r="B19" s="5" t="s">
        <v>322</v>
      </c>
      <c r="C19" s="1097">
        <v>2155</v>
      </c>
      <c r="D19" s="1175"/>
      <c r="E19" s="1097">
        <v>2199</v>
      </c>
      <c r="F19" s="1175"/>
      <c r="G19" s="148">
        <f t="shared" si="0"/>
        <v>-44</v>
      </c>
      <c r="H19" s="118"/>
      <c r="I19" s="118"/>
      <c r="J19" s="118"/>
      <c r="K19" s="118"/>
      <c r="L19" s="118"/>
      <c r="M19" s="79"/>
      <c r="N19" s="149"/>
      <c r="O19" s="150"/>
      <c r="P19" s="60"/>
    </row>
    <row r="20" spans="1:16" ht="20.100000000000001" customHeight="1">
      <c r="B20" s="5" t="s">
        <v>1531</v>
      </c>
      <c r="C20" s="1174">
        <v>2019</v>
      </c>
      <c r="D20" s="1174"/>
      <c r="E20" s="1174">
        <v>2002</v>
      </c>
      <c r="F20" s="1174"/>
      <c r="G20" s="151">
        <f t="shared" si="0"/>
        <v>17</v>
      </c>
      <c r="H20" s="8"/>
      <c r="I20" s="8"/>
      <c r="J20" s="8"/>
      <c r="K20" s="8"/>
      <c r="L20" s="8"/>
      <c r="M20" s="8"/>
      <c r="N20" s="8"/>
      <c r="O20" s="8"/>
      <c r="P20" s="8"/>
    </row>
    <row r="21" spans="1:16" ht="20.100000000000001" customHeight="1">
      <c r="B21" s="5" t="s">
        <v>534</v>
      </c>
      <c r="C21" s="1174">
        <v>1939</v>
      </c>
      <c r="D21" s="1174"/>
      <c r="E21" s="1174">
        <v>1912</v>
      </c>
      <c r="F21" s="1174"/>
      <c r="G21" s="151">
        <f t="shared" si="0"/>
        <v>27</v>
      </c>
      <c r="H21" s="8"/>
      <c r="I21" s="8"/>
      <c r="J21" s="8"/>
      <c r="K21" s="8"/>
      <c r="L21" s="8"/>
      <c r="M21" s="8"/>
      <c r="N21" s="8"/>
      <c r="O21" s="8"/>
      <c r="P21" s="8"/>
    </row>
    <row r="22" spans="1:16" ht="20.100000000000001" customHeight="1">
      <c r="B22" s="5" t="s">
        <v>541</v>
      </c>
      <c r="C22" s="1185">
        <v>1886</v>
      </c>
      <c r="D22" s="1186"/>
      <c r="E22" s="1185">
        <v>2001</v>
      </c>
      <c r="F22" s="1187"/>
      <c r="G22" s="151">
        <f t="shared" si="0"/>
        <v>-115</v>
      </c>
      <c r="H22" s="8"/>
      <c r="I22" s="8"/>
      <c r="J22" s="8"/>
      <c r="K22" s="8"/>
      <c r="L22" s="8"/>
      <c r="M22" s="8"/>
      <c r="N22" s="8"/>
      <c r="O22" s="8"/>
      <c r="P22" s="8"/>
    </row>
    <row r="23" spans="1:16" ht="20.100000000000001" customHeight="1">
      <c r="B23" s="5" t="s">
        <v>1082</v>
      </c>
      <c r="C23" s="1177">
        <v>2064</v>
      </c>
      <c r="D23" s="1178"/>
      <c r="E23" s="1177">
        <v>2082</v>
      </c>
      <c r="F23" s="1178"/>
      <c r="G23" s="151">
        <f t="shared" si="0"/>
        <v>-18</v>
      </c>
      <c r="H23" s="8"/>
      <c r="I23" s="8"/>
      <c r="J23" s="8"/>
      <c r="K23" s="8"/>
      <c r="L23" s="8"/>
      <c r="M23" s="8"/>
      <c r="N23" s="8"/>
      <c r="O23" s="8"/>
      <c r="P23" s="8"/>
    </row>
    <row r="24" spans="1:16" ht="20.100000000000001" customHeight="1">
      <c r="B24" s="39" t="s">
        <v>1532</v>
      </c>
      <c r="C24" s="39"/>
      <c r="H24" s="8"/>
      <c r="I24" s="8"/>
      <c r="J24" s="8"/>
      <c r="K24" s="8"/>
      <c r="L24" s="8"/>
      <c r="M24" s="8"/>
      <c r="N24" s="8"/>
      <c r="O24" s="8"/>
      <c r="P24" s="8"/>
    </row>
    <row r="25" spans="1:16">
      <c r="B25" s="34"/>
      <c r="C25" s="39"/>
    </row>
    <row r="26" spans="1:16">
      <c r="B26" s="34"/>
      <c r="C26" s="34"/>
    </row>
    <row r="27" spans="1:16">
      <c r="B27" s="2"/>
      <c r="C27" s="2"/>
    </row>
    <row r="28" spans="1:16" ht="18.75" customHeight="1">
      <c r="B28" s="2"/>
      <c r="C28" s="2"/>
    </row>
    <row r="29" spans="1:16" ht="18.75" customHeight="1">
      <c r="B29" s="2"/>
      <c r="C29" s="2"/>
    </row>
    <row r="30" spans="1:16" ht="18.75" customHeight="1">
      <c r="B30" s="2"/>
      <c r="C30" s="2"/>
    </row>
    <row r="31" spans="1:16" ht="18.75" customHeight="1">
      <c r="B31" s="2"/>
      <c r="C31" s="2"/>
    </row>
    <row r="32" spans="1:16" ht="18.75" customHeight="1">
      <c r="B32" s="2"/>
      <c r="C32" s="2"/>
    </row>
    <row r="33" spans="2:3" ht="18.75" customHeight="1">
      <c r="B33" s="2"/>
      <c r="C33" s="2"/>
    </row>
    <row r="34" spans="2:3" ht="18.75" customHeight="1">
      <c r="B34" s="2"/>
      <c r="C34" s="2"/>
    </row>
    <row r="35" spans="2:3" ht="18.75" customHeight="1">
      <c r="B35" s="2"/>
      <c r="C35" s="2"/>
    </row>
    <row r="36" spans="2:3" ht="18.75" customHeight="1">
      <c r="B36" s="2"/>
      <c r="C36" s="2"/>
    </row>
    <row r="37" spans="2:3" ht="18.75" customHeight="1">
      <c r="B37" s="2"/>
      <c r="C37" s="2"/>
    </row>
    <row r="38" spans="2:3" ht="18.75" customHeight="1">
      <c r="B38" s="2"/>
      <c r="C38" s="2"/>
    </row>
    <row r="39" spans="2:3" ht="18.75" customHeight="1"/>
  </sheetData>
  <mergeCells count="29">
    <mergeCell ref="M16:O16"/>
    <mergeCell ref="P16:P17"/>
    <mergeCell ref="E18:F18"/>
    <mergeCell ref="C19:D19"/>
    <mergeCell ref="C22:D22"/>
    <mergeCell ref="E22:F22"/>
    <mergeCell ref="C23:D23"/>
    <mergeCell ref="E23:F23"/>
    <mergeCell ref="C2:E2"/>
    <mergeCell ref="F2:G2"/>
    <mergeCell ref="G3:G4"/>
    <mergeCell ref="C3:C4"/>
    <mergeCell ref="E3:E4"/>
    <mergeCell ref="F3:F4"/>
    <mergeCell ref="C16:D16"/>
    <mergeCell ref="E16:F16"/>
    <mergeCell ref="G16:G17"/>
    <mergeCell ref="E17:F17"/>
    <mergeCell ref="B3:B4"/>
    <mergeCell ref="D3:D4"/>
    <mergeCell ref="E21:F21"/>
    <mergeCell ref="C21:D21"/>
    <mergeCell ref="E19:F19"/>
    <mergeCell ref="E20:F20"/>
    <mergeCell ref="C18:D18"/>
    <mergeCell ref="C20:D20"/>
    <mergeCell ref="C15:G15"/>
    <mergeCell ref="C17:D17"/>
    <mergeCell ref="B16:B17"/>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&amp;C－１６－</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I38"/>
  <sheetViews>
    <sheetView zoomScaleNormal="100" workbookViewId="0">
      <selection activeCell="B2" sqref="B2"/>
    </sheetView>
  </sheetViews>
  <sheetFormatPr defaultRowHeight="13.5"/>
  <cols>
    <col min="1" max="1" width="1.25" style="153" customWidth="1"/>
    <col min="2" max="2" width="11" style="153" bestFit="1" customWidth="1"/>
    <col min="3" max="14" width="5.875" style="153" customWidth="1"/>
    <col min="15" max="16384" width="9" style="153"/>
  </cols>
  <sheetData>
    <row r="1" spans="1:35" s="435" customFormat="1" ht="26.25" customHeight="1">
      <c r="A1" s="433" t="s">
        <v>1537</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s="53" customFormat="1" ht="18.75" customHeight="1">
      <c r="A2" s="152"/>
      <c r="B2" s="4"/>
      <c r="C2" s="4"/>
      <c r="D2" s="4"/>
      <c r="E2" s="4"/>
      <c r="F2" s="4"/>
      <c r="G2" s="4"/>
      <c r="H2" s="1188" t="s">
        <v>365</v>
      </c>
      <c r="I2" s="1189"/>
      <c r="J2" s="1189"/>
      <c r="K2" s="1189"/>
      <c r="L2" s="1189"/>
      <c r="M2" s="1189"/>
      <c r="N2" s="1189"/>
    </row>
    <row r="3" spans="1:35" ht="16.5" customHeight="1">
      <c r="B3" s="917" t="s">
        <v>2054</v>
      </c>
      <c r="C3" s="906" t="s">
        <v>1538</v>
      </c>
      <c r="D3" s="907"/>
      <c r="E3" s="907"/>
      <c r="F3" s="907"/>
      <c r="G3" s="907"/>
      <c r="H3" s="907"/>
      <c r="I3" s="906" t="s">
        <v>1004</v>
      </c>
      <c r="J3" s="1191"/>
      <c r="K3" s="1191"/>
      <c r="L3" s="1191"/>
      <c r="M3" s="1191"/>
      <c r="N3" s="1192"/>
    </row>
    <row r="4" spans="1:35" ht="16.5" customHeight="1">
      <c r="B4" s="1190"/>
      <c r="C4" s="913" t="s">
        <v>588</v>
      </c>
      <c r="D4" s="913"/>
      <c r="E4" s="906"/>
      <c r="F4" s="913" t="s">
        <v>1556</v>
      </c>
      <c r="G4" s="913"/>
      <c r="H4" s="906"/>
      <c r="I4" s="913" t="s">
        <v>588</v>
      </c>
      <c r="J4" s="913"/>
      <c r="K4" s="906"/>
      <c r="L4" s="913" t="s">
        <v>1556</v>
      </c>
      <c r="M4" s="913"/>
      <c r="N4" s="913"/>
    </row>
    <row r="5" spans="1:35" ht="16.5" customHeight="1">
      <c r="B5" s="914"/>
      <c r="C5" s="5" t="s">
        <v>1906</v>
      </c>
      <c r="D5" s="5" t="s">
        <v>1907</v>
      </c>
      <c r="E5" s="5" t="s">
        <v>1987</v>
      </c>
      <c r="F5" s="5" t="s">
        <v>1906</v>
      </c>
      <c r="G5" s="5" t="s">
        <v>1907</v>
      </c>
      <c r="H5" s="5" t="s">
        <v>1987</v>
      </c>
      <c r="I5" s="5" t="s">
        <v>1906</v>
      </c>
      <c r="J5" s="5" t="s">
        <v>1907</v>
      </c>
      <c r="K5" s="18" t="s">
        <v>1987</v>
      </c>
      <c r="L5" s="154" t="s">
        <v>1906</v>
      </c>
      <c r="M5" s="154" t="s">
        <v>1907</v>
      </c>
      <c r="N5" s="154" t="s">
        <v>1987</v>
      </c>
    </row>
    <row r="6" spans="1:35" ht="16.5" customHeight="1">
      <c r="B6" s="155" t="s">
        <v>1539</v>
      </c>
      <c r="C6" s="157">
        <v>134</v>
      </c>
      <c r="D6" s="157">
        <v>71</v>
      </c>
      <c r="E6" s="157">
        <v>63</v>
      </c>
      <c r="F6" s="157">
        <f t="shared" ref="F6:F12" si="0">SUM(G6:H6)</f>
        <v>127</v>
      </c>
      <c r="G6" s="157">
        <v>66</v>
      </c>
      <c r="H6" s="157">
        <v>61</v>
      </c>
      <c r="I6" s="167">
        <f>SUM(J6:K6)</f>
        <v>171</v>
      </c>
      <c r="J6" s="156">
        <v>82</v>
      </c>
      <c r="K6" s="156">
        <v>89</v>
      </c>
      <c r="L6" s="167">
        <f>SUM(M6:N6)</f>
        <v>155</v>
      </c>
      <c r="M6" s="156">
        <v>84</v>
      </c>
      <c r="N6" s="156">
        <v>71</v>
      </c>
    </row>
    <row r="7" spans="1:35" ht="16.5" customHeight="1">
      <c r="B7" s="155" t="s">
        <v>1540</v>
      </c>
      <c r="C7" s="157">
        <f>SUM(D7:E7)</f>
        <v>44</v>
      </c>
      <c r="D7" s="157">
        <v>17</v>
      </c>
      <c r="E7" s="157">
        <v>27</v>
      </c>
      <c r="F7" s="157">
        <f t="shared" si="0"/>
        <v>43</v>
      </c>
      <c r="G7" s="157">
        <v>21</v>
      </c>
      <c r="H7" s="157">
        <v>22</v>
      </c>
      <c r="I7" s="167">
        <f t="shared" ref="I7:I23" si="1">SUM(J7:K7)</f>
        <v>33</v>
      </c>
      <c r="J7" s="156">
        <v>19</v>
      </c>
      <c r="K7" s="156">
        <v>14</v>
      </c>
      <c r="L7" s="167">
        <f t="shared" ref="L7:L23" si="2">SUM(M7:N7)</f>
        <v>38</v>
      </c>
      <c r="M7" s="156">
        <v>17</v>
      </c>
      <c r="N7" s="156">
        <v>21</v>
      </c>
    </row>
    <row r="8" spans="1:35" ht="16.5" customHeight="1">
      <c r="B8" s="155" t="s">
        <v>1541</v>
      </c>
      <c r="C8" s="157">
        <f t="shared" ref="C8:C23" si="3">SUM(D8:E8)</f>
        <v>22</v>
      </c>
      <c r="D8" s="157">
        <v>11</v>
      </c>
      <c r="E8" s="157">
        <v>11</v>
      </c>
      <c r="F8" s="157">
        <f t="shared" si="0"/>
        <v>14</v>
      </c>
      <c r="G8" s="157">
        <v>8</v>
      </c>
      <c r="H8" s="157">
        <v>6</v>
      </c>
      <c r="I8" s="167">
        <f t="shared" si="1"/>
        <v>9</v>
      </c>
      <c r="J8" s="156">
        <v>5</v>
      </c>
      <c r="K8" s="156">
        <v>4</v>
      </c>
      <c r="L8" s="167">
        <f t="shared" si="2"/>
        <v>21</v>
      </c>
      <c r="M8" s="156">
        <v>14</v>
      </c>
      <c r="N8" s="156">
        <v>7</v>
      </c>
    </row>
    <row r="9" spans="1:35" ht="16.5" customHeight="1">
      <c r="B9" s="155" t="s">
        <v>345</v>
      </c>
      <c r="C9" s="157">
        <f t="shared" si="3"/>
        <v>92</v>
      </c>
      <c r="D9" s="157">
        <v>46</v>
      </c>
      <c r="E9" s="157">
        <v>46</v>
      </c>
      <c r="F9" s="157">
        <f t="shared" si="0"/>
        <v>124</v>
      </c>
      <c r="G9" s="157">
        <v>66</v>
      </c>
      <c r="H9" s="157">
        <v>58</v>
      </c>
      <c r="I9" s="167">
        <f t="shared" si="1"/>
        <v>149</v>
      </c>
      <c r="J9" s="156">
        <v>85</v>
      </c>
      <c r="K9" s="156">
        <v>64</v>
      </c>
      <c r="L9" s="167">
        <f t="shared" si="2"/>
        <v>190</v>
      </c>
      <c r="M9" s="156">
        <v>100</v>
      </c>
      <c r="N9" s="156">
        <v>90</v>
      </c>
    </row>
    <row r="10" spans="1:35" ht="16.5" customHeight="1">
      <c r="B10" s="155" t="s">
        <v>968</v>
      </c>
      <c r="C10" s="157">
        <f t="shared" si="3"/>
        <v>110</v>
      </c>
      <c r="D10" s="157">
        <v>47</v>
      </c>
      <c r="E10" s="157">
        <v>63</v>
      </c>
      <c r="F10" s="157">
        <f t="shared" si="0"/>
        <v>73</v>
      </c>
      <c r="G10" s="157">
        <v>41</v>
      </c>
      <c r="H10" s="157">
        <v>32</v>
      </c>
      <c r="I10" s="167">
        <f t="shared" si="1"/>
        <v>93</v>
      </c>
      <c r="J10" s="156">
        <v>47</v>
      </c>
      <c r="K10" s="156">
        <v>46</v>
      </c>
      <c r="L10" s="167">
        <f t="shared" si="2"/>
        <v>122</v>
      </c>
      <c r="M10" s="156">
        <v>51</v>
      </c>
      <c r="N10" s="156">
        <v>71</v>
      </c>
    </row>
    <row r="11" spans="1:35" ht="16.5" customHeight="1">
      <c r="B11" s="155" t="s">
        <v>969</v>
      </c>
      <c r="C11" s="157">
        <f t="shared" si="3"/>
        <v>185</v>
      </c>
      <c r="D11" s="157">
        <v>92</v>
      </c>
      <c r="E11" s="157">
        <v>93</v>
      </c>
      <c r="F11" s="157">
        <f t="shared" si="0"/>
        <v>206</v>
      </c>
      <c r="G11" s="157">
        <v>100</v>
      </c>
      <c r="H11" s="157">
        <v>106</v>
      </c>
      <c r="I11" s="167">
        <f t="shared" si="1"/>
        <v>271</v>
      </c>
      <c r="J11" s="156">
        <v>159</v>
      </c>
      <c r="K11" s="156">
        <v>112</v>
      </c>
      <c r="L11" s="167">
        <f t="shared" si="2"/>
        <v>254</v>
      </c>
      <c r="M11" s="156">
        <v>135</v>
      </c>
      <c r="N11" s="156">
        <v>119</v>
      </c>
    </row>
    <row r="12" spans="1:35" ht="16.5" customHeight="1">
      <c r="B12" s="155" t="s">
        <v>970</v>
      </c>
      <c r="C12" s="157">
        <f t="shared" si="3"/>
        <v>129</v>
      </c>
      <c r="D12" s="157">
        <v>58</v>
      </c>
      <c r="E12" s="157">
        <v>71</v>
      </c>
      <c r="F12" s="157">
        <f t="shared" si="0"/>
        <v>127</v>
      </c>
      <c r="G12" s="157">
        <v>65</v>
      </c>
      <c r="H12" s="157">
        <v>62</v>
      </c>
      <c r="I12" s="167">
        <f t="shared" si="1"/>
        <v>107</v>
      </c>
      <c r="J12" s="156">
        <v>54</v>
      </c>
      <c r="K12" s="156">
        <v>53</v>
      </c>
      <c r="L12" s="167">
        <f t="shared" si="2"/>
        <v>123</v>
      </c>
      <c r="M12" s="156">
        <v>60</v>
      </c>
      <c r="N12" s="156">
        <v>63</v>
      </c>
    </row>
    <row r="13" spans="1:35" ht="16.5" customHeight="1">
      <c r="B13" s="155" t="s">
        <v>971</v>
      </c>
      <c r="C13" s="157">
        <f t="shared" si="3"/>
        <v>27</v>
      </c>
      <c r="D13" s="157">
        <v>12</v>
      </c>
      <c r="E13" s="157">
        <v>15</v>
      </c>
      <c r="F13" s="157">
        <f t="shared" ref="F13:F19" si="4">SUM(G13:H13)</f>
        <v>60</v>
      </c>
      <c r="G13" s="157">
        <v>22</v>
      </c>
      <c r="H13" s="157">
        <v>38</v>
      </c>
      <c r="I13" s="167">
        <f t="shared" si="1"/>
        <v>35</v>
      </c>
      <c r="J13" s="156">
        <v>17</v>
      </c>
      <c r="K13" s="156">
        <v>18</v>
      </c>
      <c r="L13" s="167">
        <f t="shared" si="2"/>
        <v>37</v>
      </c>
      <c r="M13" s="156">
        <v>21</v>
      </c>
      <c r="N13" s="156">
        <v>16</v>
      </c>
    </row>
    <row r="14" spans="1:35" ht="16.5" customHeight="1">
      <c r="B14" s="155" t="s">
        <v>972</v>
      </c>
      <c r="C14" s="157">
        <f t="shared" si="3"/>
        <v>96</v>
      </c>
      <c r="D14" s="157">
        <v>48</v>
      </c>
      <c r="E14" s="157">
        <v>48</v>
      </c>
      <c r="F14" s="157">
        <f t="shared" si="4"/>
        <v>104</v>
      </c>
      <c r="G14" s="157">
        <v>53</v>
      </c>
      <c r="H14" s="157">
        <v>51</v>
      </c>
      <c r="I14" s="167">
        <f t="shared" si="1"/>
        <v>75</v>
      </c>
      <c r="J14" s="156">
        <v>50</v>
      </c>
      <c r="K14" s="156">
        <v>25</v>
      </c>
      <c r="L14" s="167">
        <f t="shared" si="2"/>
        <v>84</v>
      </c>
      <c r="M14" s="156">
        <v>49</v>
      </c>
      <c r="N14" s="156">
        <v>35</v>
      </c>
    </row>
    <row r="15" spans="1:35" ht="16.5" customHeight="1">
      <c r="B15" s="155" t="s">
        <v>973</v>
      </c>
      <c r="C15" s="157">
        <f t="shared" si="3"/>
        <v>13</v>
      </c>
      <c r="D15" s="157">
        <v>6</v>
      </c>
      <c r="E15" s="157">
        <v>7</v>
      </c>
      <c r="F15" s="157">
        <f t="shared" si="4"/>
        <v>8</v>
      </c>
      <c r="G15" s="157">
        <v>4</v>
      </c>
      <c r="H15" s="157">
        <v>4</v>
      </c>
      <c r="I15" s="167">
        <f t="shared" si="1"/>
        <v>7</v>
      </c>
      <c r="J15" s="156">
        <v>4</v>
      </c>
      <c r="K15" s="156">
        <v>3</v>
      </c>
      <c r="L15" s="167">
        <f t="shared" si="2"/>
        <v>6</v>
      </c>
      <c r="M15" s="156">
        <v>4</v>
      </c>
      <c r="N15" s="156">
        <v>2</v>
      </c>
    </row>
    <row r="16" spans="1:35" ht="16.5" customHeight="1">
      <c r="B16" s="155" t="s">
        <v>974</v>
      </c>
      <c r="C16" s="157">
        <f t="shared" si="3"/>
        <v>101</v>
      </c>
      <c r="D16" s="157">
        <v>56</v>
      </c>
      <c r="E16" s="157">
        <v>45</v>
      </c>
      <c r="F16" s="157">
        <f t="shared" si="4"/>
        <v>85</v>
      </c>
      <c r="G16" s="157">
        <v>42</v>
      </c>
      <c r="H16" s="157">
        <v>43</v>
      </c>
      <c r="I16" s="167">
        <f t="shared" si="1"/>
        <v>91</v>
      </c>
      <c r="J16" s="156">
        <v>50</v>
      </c>
      <c r="K16" s="156">
        <v>41</v>
      </c>
      <c r="L16" s="167">
        <f t="shared" si="2"/>
        <v>79</v>
      </c>
      <c r="M16" s="156">
        <v>50</v>
      </c>
      <c r="N16" s="156">
        <v>29</v>
      </c>
    </row>
    <row r="17" spans="2:14" ht="16.5" customHeight="1">
      <c r="B17" s="155" t="s">
        <v>975</v>
      </c>
      <c r="C17" s="157">
        <f t="shared" si="3"/>
        <v>4</v>
      </c>
      <c r="D17" s="157">
        <v>1</v>
      </c>
      <c r="E17" s="157">
        <v>3</v>
      </c>
      <c r="F17" s="157">
        <f t="shared" si="4"/>
        <v>3</v>
      </c>
      <c r="G17" s="157">
        <v>3</v>
      </c>
      <c r="H17" s="157" t="s">
        <v>16</v>
      </c>
      <c r="I17" s="167">
        <f t="shared" si="1"/>
        <v>6</v>
      </c>
      <c r="J17" s="156">
        <v>3</v>
      </c>
      <c r="K17" s="156">
        <v>3</v>
      </c>
      <c r="L17" s="167">
        <f t="shared" si="2"/>
        <v>2</v>
      </c>
      <c r="M17" s="156">
        <v>2</v>
      </c>
      <c r="N17" s="156" t="s">
        <v>16</v>
      </c>
    </row>
    <row r="18" spans="2:14" ht="16.5" customHeight="1">
      <c r="B18" s="155" t="s">
        <v>976</v>
      </c>
      <c r="C18" s="157">
        <f t="shared" si="3"/>
        <v>13</v>
      </c>
      <c r="D18" s="157">
        <v>7</v>
      </c>
      <c r="E18" s="157">
        <v>6</v>
      </c>
      <c r="F18" s="157">
        <f t="shared" si="4"/>
        <v>14</v>
      </c>
      <c r="G18" s="157">
        <v>6</v>
      </c>
      <c r="H18" s="157">
        <v>8</v>
      </c>
      <c r="I18" s="167">
        <f t="shared" si="1"/>
        <v>8</v>
      </c>
      <c r="J18" s="156">
        <v>6</v>
      </c>
      <c r="K18" s="156">
        <v>2</v>
      </c>
      <c r="L18" s="167">
        <f t="shared" si="2"/>
        <v>12</v>
      </c>
      <c r="M18" s="156">
        <v>7</v>
      </c>
      <c r="N18" s="156">
        <v>5</v>
      </c>
    </row>
    <row r="19" spans="2:14" ht="16.5" customHeight="1">
      <c r="B19" s="155" t="s">
        <v>977</v>
      </c>
      <c r="C19" s="157">
        <f t="shared" si="3"/>
        <v>45</v>
      </c>
      <c r="D19" s="157">
        <v>30</v>
      </c>
      <c r="E19" s="157">
        <v>15</v>
      </c>
      <c r="F19" s="157">
        <f t="shared" si="4"/>
        <v>30</v>
      </c>
      <c r="G19" s="157">
        <v>20</v>
      </c>
      <c r="H19" s="157">
        <v>10</v>
      </c>
      <c r="I19" s="167">
        <f t="shared" si="1"/>
        <v>30</v>
      </c>
      <c r="J19" s="156">
        <v>18</v>
      </c>
      <c r="K19" s="156">
        <v>12</v>
      </c>
      <c r="L19" s="167">
        <f t="shared" si="2"/>
        <v>26</v>
      </c>
      <c r="M19" s="156">
        <v>13</v>
      </c>
      <c r="N19" s="156">
        <v>13</v>
      </c>
    </row>
    <row r="20" spans="2:14" ht="16.5" customHeight="1">
      <c r="B20" s="155" t="s">
        <v>978</v>
      </c>
      <c r="C20" s="157">
        <f t="shared" si="3"/>
        <v>11</v>
      </c>
      <c r="D20" s="157">
        <v>6</v>
      </c>
      <c r="E20" s="157">
        <v>5</v>
      </c>
      <c r="F20" s="157">
        <f>SUM(G20:H20)</f>
        <v>15</v>
      </c>
      <c r="G20" s="157">
        <v>6</v>
      </c>
      <c r="H20" s="157">
        <v>9</v>
      </c>
      <c r="I20" s="167">
        <f t="shared" si="1"/>
        <v>9</v>
      </c>
      <c r="J20" s="156">
        <v>4</v>
      </c>
      <c r="K20" s="156">
        <v>5</v>
      </c>
      <c r="L20" s="167">
        <f t="shared" si="2"/>
        <v>26</v>
      </c>
      <c r="M20" s="156">
        <v>11</v>
      </c>
      <c r="N20" s="156">
        <v>15</v>
      </c>
    </row>
    <row r="21" spans="2:14" ht="16.5" customHeight="1">
      <c r="B21" s="155" t="s">
        <v>1182</v>
      </c>
      <c r="C21" s="157">
        <f t="shared" si="3"/>
        <v>3</v>
      </c>
      <c r="D21" s="157">
        <v>2</v>
      </c>
      <c r="E21" s="157">
        <v>1</v>
      </c>
      <c r="F21" s="157">
        <f>SUM(G21:H21)</f>
        <v>2</v>
      </c>
      <c r="G21" s="157">
        <v>1</v>
      </c>
      <c r="H21" s="157">
        <v>1</v>
      </c>
      <c r="I21" s="167">
        <f t="shared" si="1"/>
        <v>2</v>
      </c>
      <c r="J21" s="156">
        <v>1</v>
      </c>
      <c r="K21" s="156">
        <v>1</v>
      </c>
      <c r="L21" s="882" t="s">
        <v>16</v>
      </c>
      <c r="M21" s="156" t="s">
        <v>16</v>
      </c>
      <c r="N21" s="156" t="s">
        <v>16</v>
      </c>
    </row>
    <row r="22" spans="2:14" ht="16.5" customHeight="1">
      <c r="B22" s="155" t="s">
        <v>1183</v>
      </c>
      <c r="C22" s="157">
        <f t="shared" si="3"/>
        <v>3</v>
      </c>
      <c r="D22" s="157">
        <v>2</v>
      </c>
      <c r="E22" s="157">
        <v>1</v>
      </c>
      <c r="F22" s="157">
        <f>SUM(G22:H22)</f>
        <v>1</v>
      </c>
      <c r="G22" s="157">
        <v>1</v>
      </c>
      <c r="H22" s="157" t="s">
        <v>16</v>
      </c>
      <c r="I22" s="167" t="s">
        <v>16</v>
      </c>
      <c r="J22" s="156" t="s">
        <v>967</v>
      </c>
      <c r="K22" s="156" t="s">
        <v>967</v>
      </c>
      <c r="L22" s="167">
        <f t="shared" si="2"/>
        <v>4</v>
      </c>
      <c r="M22" s="156">
        <v>2</v>
      </c>
      <c r="N22" s="156">
        <v>2</v>
      </c>
    </row>
    <row r="23" spans="2:14" ht="16.5" customHeight="1" thickBot="1">
      <c r="B23" s="155" t="s">
        <v>1184</v>
      </c>
      <c r="C23" s="157">
        <f t="shared" si="3"/>
        <v>1</v>
      </c>
      <c r="D23" s="157">
        <v>1</v>
      </c>
      <c r="E23" s="157" t="s">
        <v>967</v>
      </c>
      <c r="F23" s="157">
        <f>SUM(G23:H23)</f>
        <v>2</v>
      </c>
      <c r="G23" s="157">
        <v>1</v>
      </c>
      <c r="H23" s="157">
        <v>1</v>
      </c>
      <c r="I23" s="167">
        <f t="shared" si="1"/>
        <v>1</v>
      </c>
      <c r="J23" s="156" t="s">
        <v>967</v>
      </c>
      <c r="K23" s="156">
        <v>1</v>
      </c>
      <c r="L23" s="167">
        <f t="shared" si="2"/>
        <v>3</v>
      </c>
      <c r="M23" s="156">
        <v>1</v>
      </c>
      <c r="N23" s="156">
        <v>2</v>
      </c>
    </row>
    <row r="24" spans="2:14" ht="16.5" customHeight="1" thickBot="1">
      <c r="B24" s="159" t="s">
        <v>747</v>
      </c>
      <c r="C24" s="161">
        <f t="shared" ref="C24:H24" si="5">SUM(C6:C23)</f>
        <v>1033</v>
      </c>
      <c r="D24" s="161">
        <f t="shared" si="5"/>
        <v>513</v>
      </c>
      <c r="E24" s="161">
        <f t="shared" si="5"/>
        <v>520</v>
      </c>
      <c r="F24" s="161">
        <f t="shared" si="5"/>
        <v>1038</v>
      </c>
      <c r="G24" s="161">
        <f t="shared" si="5"/>
        <v>526</v>
      </c>
      <c r="H24" s="161">
        <f t="shared" si="5"/>
        <v>512</v>
      </c>
      <c r="I24" s="160">
        <f t="shared" ref="I24:N24" si="6">SUM(I6:I23)</f>
        <v>1097</v>
      </c>
      <c r="J24" s="160">
        <f t="shared" si="6"/>
        <v>604</v>
      </c>
      <c r="K24" s="160">
        <f t="shared" si="6"/>
        <v>493</v>
      </c>
      <c r="L24" s="160">
        <f t="shared" si="6"/>
        <v>1182</v>
      </c>
      <c r="M24" s="160">
        <f t="shared" si="6"/>
        <v>621</v>
      </c>
      <c r="N24" s="160">
        <f t="shared" si="6"/>
        <v>561</v>
      </c>
    </row>
    <row r="25" spans="2:14" ht="16.5" customHeight="1">
      <c r="B25" s="163" t="s">
        <v>748</v>
      </c>
      <c r="C25" s="168">
        <v>182</v>
      </c>
      <c r="D25" s="168">
        <v>92</v>
      </c>
      <c r="E25" s="168">
        <v>90</v>
      </c>
      <c r="F25" s="168">
        <f>SUM(G25:H25)</f>
        <v>160</v>
      </c>
      <c r="G25" s="168">
        <v>79</v>
      </c>
      <c r="H25" s="168">
        <v>81</v>
      </c>
      <c r="I25" s="167">
        <v>111</v>
      </c>
      <c r="J25" s="167">
        <v>60</v>
      </c>
      <c r="K25" s="167">
        <v>51</v>
      </c>
      <c r="L25" s="167">
        <f>SUM(M25:N25)</f>
        <v>140</v>
      </c>
      <c r="M25" s="167">
        <v>76</v>
      </c>
      <c r="N25" s="167">
        <v>64</v>
      </c>
    </row>
    <row r="26" spans="2:14" ht="16.5" customHeight="1">
      <c r="B26" s="155" t="s">
        <v>749</v>
      </c>
      <c r="C26" s="168">
        <v>167</v>
      </c>
      <c r="D26" s="157">
        <v>99</v>
      </c>
      <c r="E26" s="157">
        <v>68</v>
      </c>
      <c r="F26" s="168">
        <f t="shared" ref="F26:F34" si="7">SUM(G26:H26)</f>
        <v>158</v>
      </c>
      <c r="G26" s="157">
        <v>90</v>
      </c>
      <c r="H26" s="157">
        <v>68</v>
      </c>
      <c r="I26" s="167">
        <v>151</v>
      </c>
      <c r="J26" s="156">
        <v>90</v>
      </c>
      <c r="K26" s="156">
        <v>61</v>
      </c>
      <c r="L26" s="167">
        <f t="shared" ref="L26:L34" si="8">SUM(M26:N26)</f>
        <v>132</v>
      </c>
      <c r="M26" s="156">
        <v>71</v>
      </c>
      <c r="N26" s="156">
        <v>61</v>
      </c>
    </row>
    <row r="27" spans="2:14" ht="16.5" customHeight="1">
      <c r="B27" s="155" t="s">
        <v>750</v>
      </c>
      <c r="C27" s="168">
        <v>44</v>
      </c>
      <c r="D27" s="157">
        <v>25</v>
      </c>
      <c r="E27" s="157">
        <v>19</v>
      </c>
      <c r="F27" s="168">
        <f t="shared" si="7"/>
        <v>81</v>
      </c>
      <c r="G27" s="157">
        <v>37</v>
      </c>
      <c r="H27" s="157">
        <v>44</v>
      </c>
      <c r="I27" s="167">
        <v>69</v>
      </c>
      <c r="J27" s="156">
        <v>42</v>
      </c>
      <c r="K27" s="156">
        <v>27</v>
      </c>
      <c r="L27" s="167">
        <f t="shared" si="8"/>
        <v>48</v>
      </c>
      <c r="M27" s="156">
        <v>25</v>
      </c>
      <c r="N27" s="156">
        <v>23</v>
      </c>
    </row>
    <row r="28" spans="2:14" ht="16.5" customHeight="1">
      <c r="B28" s="155" t="s">
        <v>751</v>
      </c>
      <c r="C28" s="168">
        <v>18</v>
      </c>
      <c r="D28" s="157">
        <v>10</v>
      </c>
      <c r="E28" s="157">
        <v>8</v>
      </c>
      <c r="F28" s="168">
        <f t="shared" si="7"/>
        <v>19</v>
      </c>
      <c r="G28" s="157">
        <v>10</v>
      </c>
      <c r="H28" s="157">
        <v>9</v>
      </c>
      <c r="I28" s="167">
        <v>24</v>
      </c>
      <c r="J28" s="156">
        <v>12</v>
      </c>
      <c r="K28" s="156">
        <v>12</v>
      </c>
      <c r="L28" s="167">
        <f t="shared" si="8"/>
        <v>21</v>
      </c>
      <c r="M28" s="156">
        <v>14</v>
      </c>
      <c r="N28" s="156">
        <v>7</v>
      </c>
    </row>
    <row r="29" spans="2:14" ht="16.5" customHeight="1">
      <c r="B29" s="155" t="s">
        <v>752</v>
      </c>
      <c r="C29" s="168">
        <v>5</v>
      </c>
      <c r="D29" s="157">
        <v>4</v>
      </c>
      <c r="E29" s="157">
        <v>1</v>
      </c>
      <c r="F29" s="168">
        <f t="shared" si="7"/>
        <v>6</v>
      </c>
      <c r="G29" s="157">
        <v>4</v>
      </c>
      <c r="H29" s="157">
        <v>2</v>
      </c>
      <c r="I29" s="167">
        <v>7</v>
      </c>
      <c r="J29" s="156">
        <v>7</v>
      </c>
      <c r="K29" s="156" t="s">
        <v>967</v>
      </c>
      <c r="L29" s="167" t="s">
        <v>16</v>
      </c>
      <c r="M29" s="156" t="s">
        <v>16</v>
      </c>
      <c r="N29" s="156" t="s">
        <v>16</v>
      </c>
    </row>
    <row r="30" spans="2:14" ht="16.5" customHeight="1">
      <c r="B30" s="155" t="s">
        <v>753</v>
      </c>
      <c r="C30" s="168">
        <v>23</v>
      </c>
      <c r="D30" s="157">
        <v>13</v>
      </c>
      <c r="E30" s="157">
        <v>10</v>
      </c>
      <c r="F30" s="168">
        <f t="shared" si="7"/>
        <v>20</v>
      </c>
      <c r="G30" s="157">
        <v>12</v>
      </c>
      <c r="H30" s="157">
        <v>8</v>
      </c>
      <c r="I30" s="167">
        <v>13</v>
      </c>
      <c r="J30" s="156">
        <v>7</v>
      </c>
      <c r="K30" s="156">
        <v>6</v>
      </c>
      <c r="L30" s="167">
        <f t="shared" si="8"/>
        <v>8</v>
      </c>
      <c r="M30" s="156">
        <v>5</v>
      </c>
      <c r="N30" s="156">
        <v>3</v>
      </c>
    </row>
    <row r="31" spans="2:14" ht="16.5" customHeight="1">
      <c r="B31" s="155" t="s">
        <v>2315</v>
      </c>
      <c r="C31" s="168">
        <v>7</v>
      </c>
      <c r="D31" s="157">
        <v>4</v>
      </c>
      <c r="E31" s="157">
        <v>3</v>
      </c>
      <c r="F31" s="168">
        <f t="shared" si="7"/>
        <v>20</v>
      </c>
      <c r="G31" s="157">
        <v>16</v>
      </c>
      <c r="H31" s="157">
        <v>4</v>
      </c>
      <c r="I31" s="167">
        <v>8</v>
      </c>
      <c r="J31" s="156">
        <v>6</v>
      </c>
      <c r="K31" s="156">
        <v>2</v>
      </c>
      <c r="L31" s="167">
        <f t="shared" si="8"/>
        <v>10</v>
      </c>
      <c r="M31" s="156">
        <v>9</v>
      </c>
      <c r="N31" s="156">
        <v>1</v>
      </c>
    </row>
    <row r="32" spans="2:14" ht="16.5" customHeight="1">
      <c r="B32" s="155" t="s">
        <v>2316</v>
      </c>
      <c r="C32" s="168">
        <v>30</v>
      </c>
      <c r="D32" s="157">
        <v>13</v>
      </c>
      <c r="E32" s="157">
        <v>17</v>
      </c>
      <c r="F32" s="168">
        <f t="shared" si="7"/>
        <v>22</v>
      </c>
      <c r="G32" s="157">
        <v>15</v>
      </c>
      <c r="H32" s="157">
        <v>7</v>
      </c>
      <c r="I32" s="167">
        <v>38</v>
      </c>
      <c r="J32" s="156">
        <v>19</v>
      </c>
      <c r="K32" s="156">
        <v>19</v>
      </c>
      <c r="L32" s="167">
        <f t="shared" si="8"/>
        <v>39</v>
      </c>
      <c r="M32" s="156">
        <v>28</v>
      </c>
      <c r="N32" s="156">
        <v>11</v>
      </c>
    </row>
    <row r="33" spans="2:14" ht="16.5" customHeight="1">
      <c r="B33" s="155" t="s">
        <v>2317</v>
      </c>
      <c r="C33" s="168">
        <v>21</v>
      </c>
      <c r="D33" s="157">
        <v>12</v>
      </c>
      <c r="E33" s="157">
        <v>9</v>
      </c>
      <c r="F33" s="168">
        <f t="shared" si="7"/>
        <v>8</v>
      </c>
      <c r="G33" s="157">
        <v>6</v>
      </c>
      <c r="H33" s="157">
        <v>2</v>
      </c>
      <c r="I33" s="167">
        <v>31</v>
      </c>
      <c r="J33" s="156">
        <v>20</v>
      </c>
      <c r="K33" s="156">
        <v>11</v>
      </c>
      <c r="L33" s="167">
        <f t="shared" si="8"/>
        <v>23</v>
      </c>
      <c r="M33" s="156">
        <v>15</v>
      </c>
      <c r="N33" s="156">
        <v>8</v>
      </c>
    </row>
    <row r="34" spans="2:14" ht="16.5" customHeight="1" thickBot="1">
      <c r="B34" s="158" t="s">
        <v>1985</v>
      </c>
      <c r="C34" s="168">
        <v>596</v>
      </c>
      <c r="D34" s="166">
        <v>322</v>
      </c>
      <c r="E34" s="166">
        <v>274</v>
      </c>
      <c r="F34" s="168">
        <f t="shared" si="7"/>
        <v>539</v>
      </c>
      <c r="G34" s="166">
        <v>295</v>
      </c>
      <c r="H34" s="166">
        <v>244</v>
      </c>
      <c r="I34" s="167">
        <v>516</v>
      </c>
      <c r="J34" s="165">
        <v>313</v>
      </c>
      <c r="K34" s="165">
        <v>203</v>
      </c>
      <c r="L34" s="167">
        <f t="shared" si="8"/>
        <v>525</v>
      </c>
      <c r="M34" s="165">
        <v>278</v>
      </c>
      <c r="N34" s="165">
        <v>247</v>
      </c>
    </row>
    <row r="35" spans="2:14" ht="16.5" customHeight="1" thickBot="1">
      <c r="B35" s="159" t="s">
        <v>2318</v>
      </c>
      <c r="C35" s="161">
        <f t="shared" ref="C35:H35" si="9">SUM(C25:C34)</f>
        <v>1093</v>
      </c>
      <c r="D35" s="161">
        <f t="shared" si="9"/>
        <v>594</v>
      </c>
      <c r="E35" s="161">
        <f t="shared" si="9"/>
        <v>499</v>
      </c>
      <c r="F35" s="161">
        <f t="shared" si="9"/>
        <v>1033</v>
      </c>
      <c r="G35" s="161">
        <f t="shared" si="9"/>
        <v>564</v>
      </c>
      <c r="H35" s="161">
        <f t="shared" si="9"/>
        <v>469</v>
      </c>
      <c r="I35" s="160">
        <f t="shared" ref="I35:N35" si="10">SUM(I25:I34)</f>
        <v>968</v>
      </c>
      <c r="J35" s="160">
        <f t="shared" si="10"/>
        <v>576</v>
      </c>
      <c r="K35" s="160">
        <f t="shared" si="10"/>
        <v>392</v>
      </c>
      <c r="L35" s="160">
        <f t="shared" si="10"/>
        <v>946</v>
      </c>
      <c r="M35" s="160">
        <f t="shared" si="10"/>
        <v>521</v>
      </c>
      <c r="N35" s="160">
        <f t="shared" si="10"/>
        <v>425</v>
      </c>
    </row>
    <row r="36" spans="2:14" ht="16.5" customHeight="1" thickBot="1">
      <c r="B36" s="159" t="s">
        <v>325</v>
      </c>
      <c r="C36" s="161">
        <f t="shared" ref="C36:H36" si="11">C24+C35</f>
        <v>2126</v>
      </c>
      <c r="D36" s="161">
        <f t="shared" si="11"/>
        <v>1107</v>
      </c>
      <c r="E36" s="161">
        <f t="shared" si="11"/>
        <v>1019</v>
      </c>
      <c r="F36" s="161">
        <f t="shared" si="11"/>
        <v>2071</v>
      </c>
      <c r="G36" s="161">
        <f t="shared" si="11"/>
        <v>1090</v>
      </c>
      <c r="H36" s="161">
        <f t="shared" si="11"/>
        <v>981</v>
      </c>
      <c r="I36" s="162">
        <f t="shared" ref="I36:N36" si="12">I24+I35</f>
        <v>2065</v>
      </c>
      <c r="J36" s="162">
        <f t="shared" si="12"/>
        <v>1180</v>
      </c>
      <c r="K36" s="160">
        <f t="shared" si="12"/>
        <v>885</v>
      </c>
      <c r="L36" s="162">
        <f t="shared" si="12"/>
        <v>2128</v>
      </c>
      <c r="M36" s="162">
        <f t="shared" si="12"/>
        <v>1142</v>
      </c>
      <c r="N36" s="160">
        <f t="shared" si="12"/>
        <v>986</v>
      </c>
    </row>
    <row r="37" spans="2:14">
      <c r="B37" s="164" t="s">
        <v>427</v>
      </c>
    </row>
    <row r="38" spans="2:14">
      <c r="B38" s="164" t="s">
        <v>619</v>
      </c>
    </row>
  </sheetData>
  <mergeCells count="8">
    <mergeCell ref="H2:N2"/>
    <mergeCell ref="B3:B5"/>
    <mergeCell ref="C4:E4"/>
    <mergeCell ref="I3:N3"/>
    <mergeCell ref="I4:K4"/>
    <mergeCell ref="C3:H3"/>
    <mergeCell ref="F4:H4"/>
    <mergeCell ref="L4:N4"/>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&amp;C－１７－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showGridLines="0" zoomScale="75" zoomScaleNormal="75" workbookViewId="0">
      <selection activeCell="A8" sqref="A8"/>
    </sheetView>
  </sheetViews>
  <sheetFormatPr defaultColWidth="2.5" defaultRowHeight="15" customHeight="1"/>
  <sheetData/>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I44"/>
  <sheetViews>
    <sheetView zoomScaleNormal="100" workbookViewId="0">
      <selection activeCell="C2" sqref="C2"/>
    </sheetView>
  </sheetViews>
  <sheetFormatPr defaultRowHeight="13.5"/>
  <cols>
    <col min="1" max="1" width="1.25" style="21" customWidth="1"/>
    <col min="2" max="2" width="8" style="21" customWidth="1"/>
    <col min="3" max="3" width="7.75" style="21" customWidth="1"/>
    <col min="4" max="11" width="8.625" style="21" customWidth="1"/>
    <col min="12" max="16384" width="9" style="21"/>
  </cols>
  <sheetData>
    <row r="1" spans="1:35" s="435" customFormat="1" ht="26.25" customHeight="1">
      <c r="A1" s="433" t="s">
        <v>428</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54.75" customHeight="1">
      <c r="D2" s="1196" t="s">
        <v>556</v>
      </c>
      <c r="E2" s="1107"/>
      <c r="F2" s="1107"/>
      <c r="G2" s="1107"/>
      <c r="H2" s="1107"/>
      <c r="I2" s="1107"/>
      <c r="J2" s="1107"/>
      <c r="K2" s="1107"/>
    </row>
    <row r="3" spans="1:35" ht="18" customHeight="1">
      <c r="B3" s="913" t="s">
        <v>1903</v>
      </c>
      <c r="C3" s="913"/>
      <c r="D3" s="906" t="s">
        <v>1899</v>
      </c>
      <c r="E3" s="908"/>
      <c r="F3" s="906" t="s">
        <v>2188</v>
      </c>
      <c r="G3" s="908"/>
      <c r="H3" s="906" t="s">
        <v>324</v>
      </c>
      <c r="I3" s="908"/>
      <c r="J3" s="906" t="s">
        <v>588</v>
      </c>
      <c r="K3" s="908"/>
    </row>
    <row r="4" spans="1:35" ht="18" customHeight="1">
      <c r="B4" s="913"/>
      <c r="C4" s="913"/>
      <c r="D4" s="25" t="s">
        <v>1975</v>
      </c>
      <c r="E4" s="25" t="s">
        <v>2183</v>
      </c>
      <c r="F4" s="25" t="s">
        <v>1975</v>
      </c>
      <c r="G4" s="25" t="s">
        <v>2183</v>
      </c>
      <c r="H4" s="25" t="s">
        <v>1975</v>
      </c>
      <c r="I4" s="25" t="s">
        <v>2132</v>
      </c>
      <c r="J4" s="25" t="s">
        <v>1975</v>
      </c>
      <c r="K4" s="25" t="s">
        <v>2132</v>
      </c>
    </row>
    <row r="5" spans="1:35" ht="18" customHeight="1">
      <c r="B5" s="1193" t="s">
        <v>1464</v>
      </c>
      <c r="C5" s="1193"/>
      <c r="D5" s="176">
        <v>1938</v>
      </c>
      <c r="E5" s="176">
        <v>25158</v>
      </c>
      <c r="F5" s="176">
        <v>1845</v>
      </c>
      <c r="G5" s="177">
        <v>23172</v>
      </c>
      <c r="H5" s="176">
        <v>1929</v>
      </c>
      <c r="I5" s="177">
        <v>25480</v>
      </c>
      <c r="J5" s="176">
        <v>1835</v>
      </c>
      <c r="K5" s="176">
        <v>23095</v>
      </c>
    </row>
    <row r="6" spans="1:35" ht="18" customHeight="1">
      <c r="B6" s="1197" t="s">
        <v>1466</v>
      </c>
      <c r="C6" s="1197"/>
      <c r="D6" s="176">
        <v>8</v>
      </c>
      <c r="E6" s="176">
        <v>54</v>
      </c>
      <c r="F6" s="74">
        <v>7</v>
      </c>
      <c r="G6" s="74">
        <v>82</v>
      </c>
      <c r="H6" s="74">
        <v>9</v>
      </c>
      <c r="I6" s="74">
        <v>103</v>
      </c>
      <c r="J6" s="176">
        <v>9</v>
      </c>
      <c r="K6" s="176">
        <v>138</v>
      </c>
    </row>
    <row r="7" spans="1:35" ht="18" customHeight="1">
      <c r="B7" s="1193" t="s">
        <v>1467</v>
      </c>
      <c r="C7" s="1193"/>
      <c r="D7" s="176">
        <v>1930</v>
      </c>
      <c r="E7" s="176">
        <v>25104</v>
      </c>
      <c r="F7" s="176">
        <v>1838</v>
      </c>
      <c r="G7" s="177">
        <v>23090</v>
      </c>
      <c r="H7" s="176">
        <v>1920</v>
      </c>
      <c r="I7" s="177">
        <v>25377</v>
      </c>
      <c r="J7" s="176">
        <v>1826</v>
      </c>
      <c r="K7" s="176">
        <v>22957</v>
      </c>
    </row>
    <row r="8" spans="1:35" ht="18" customHeight="1">
      <c r="B8" s="1194" t="s">
        <v>1980</v>
      </c>
      <c r="C8" s="1194"/>
      <c r="D8" s="58">
        <v>1</v>
      </c>
      <c r="E8" s="58">
        <v>10</v>
      </c>
      <c r="F8" s="30" t="s">
        <v>1751</v>
      </c>
      <c r="G8" s="30" t="s">
        <v>1751</v>
      </c>
      <c r="H8" s="30">
        <v>1</v>
      </c>
      <c r="I8" s="30">
        <v>8</v>
      </c>
      <c r="J8" s="58">
        <v>1</v>
      </c>
      <c r="K8" s="58">
        <v>8</v>
      </c>
    </row>
    <row r="9" spans="1:35" ht="18" customHeight="1">
      <c r="B9" s="1194" t="s">
        <v>1981</v>
      </c>
      <c r="C9" s="1194"/>
      <c r="D9" s="58">
        <v>248</v>
      </c>
      <c r="E9" s="58">
        <v>1463</v>
      </c>
      <c r="F9" s="62">
        <v>220</v>
      </c>
      <c r="G9" s="178">
        <v>1131</v>
      </c>
      <c r="H9" s="62">
        <v>213</v>
      </c>
      <c r="I9" s="178">
        <v>1056</v>
      </c>
      <c r="J9" s="58">
        <v>193</v>
      </c>
      <c r="K9" s="58">
        <v>1038</v>
      </c>
    </row>
    <row r="10" spans="1:35" ht="18" customHeight="1">
      <c r="B10" s="1194" t="s">
        <v>1982</v>
      </c>
      <c r="C10" s="1194"/>
      <c r="D10" s="58">
        <v>216</v>
      </c>
      <c r="E10" s="58">
        <v>9029</v>
      </c>
      <c r="F10" s="62">
        <v>204</v>
      </c>
      <c r="G10" s="178">
        <v>6496</v>
      </c>
      <c r="H10" s="62">
        <v>213</v>
      </c>
      <c r="I10" s="178">
        <v>8886</v>
      </c>
      <c r="J10" s="58">
        <v>211</v>
      </c>
      <c r="K10" s="58">
        <v>9237</v>
      </c>
    </row>
    <row r="11" spans="1:35" ht="18" customHeight="1">
      <c r="B11" s="1200" t="s">
        <v>542</v>
      </c>
      <c r="C11" s="1201"/>
      <c r="D11" s="58">
        <v>4</v>
      </c>
      <c r="E11" s="58">
        <v>68</v>
      </c>
      <c r="F11" s="62">
        <v>5</v>
      </c>
      <c r="G11" s="62">
        <v>54</v>
      </c>
      <c r="H11" s="62">
        <v>4</v>
      </c>
      <c r="I11" s="62">
        <v>49</v>
      </c>
      <c r="J11" s="58">
        <v>1</v>
      </c>
      <c r="K11" s="58">
        <v>6</v>
      </c>
    </row>
    <row r="12" spans="1:35" ht="18" customHeight="1">
      <c r="B12" s="1200" t="s">
        <v>1848</v>
      </c>
      <c r="C12" s="1201"/>
      <c r="D12" s="1206">
        <v>67</v>
      </c>
      <c r="E12" s="1206">
        <v>1808</v>
      </c>
      <c r="F12" s="1123">
        <v>16</v>
      </c>
      <c r="G12" s="1123">
        <v>158</v>
      </c>
      <c r="H12" s="62">
        <v>10</v>
      </c>
      <c r="I12" s="62">
        <v>46</v>
      </c>
      <c r="J12" s="58">
        <v>5</v>
      </c>
      <c r="K12" s="58">
        <v>25</v>
      </c>
    </row>
    <row r="13" spans="1:35" ht="18" customHeight="1">
      <c r="B13" s="1204" t="s">
        <v>1849</v>
      </c>
      <c r="C13" s="1205"/>
      <c r="D13" s="1207"/>
      <c r="E13" s="1207"/>
      <c r="F13" s="1117"/>
      <c r="G13" s="1117"/>
      <c r="H13" s="62">
        <v>61</v>
      </c>
      <c r="I13" s="58">
        <v>1472</v>
      </c>
      <c r="J13" s="58">
        <v>60</v>
      </c>
      <c r="K13" s="58">
        <v>1487</v>
      </c>
    </row>
    <row r="14" spans="1:35" ht="18" customHeight="1">
      <c r="B14" s="1202" t="s">
        <v>558</v>
      </c>
      <c r="C14" s="1203"/>
      <c r="D14" s="58">
        <v>636</v>
      </c>
      <c r="E14" s="58">
        <v>4705</v>
      </c>
      <c r="F14" s="62">
        <v>415</v>
      </c>
      <c r="G14" s="178">
        <v>3551</v>
      </c>
      <c r="H14" s="62">
        <v>426</v>
      </c>
      <c r="I14" s="178">
        <v>3872</v>
      </c>
      <c r="J14" s="58">
        <v>417</v>
      </c>
      <c r="K14" s="58">
        <v>3452</v>
      </c>
    </row>
    <row r="15" spans="1:35" ht="18" customHeight="1">
      <c r="B15" s="179" t="s">
        <v>1395</v>
      </c>
      <c r="C15" s="179"/>
      <c r="D15" s="58">
        <v>22</v>
      </c>
      <c r="E15" s="58">
        <v>187</v>
      </c>
      <c r="F15" s="62">
        <v>20</v>
      </c>
      <c r="G15" s="62">
        <v>195</v>
      </c>
      <c r="H15" s="62">
        <v>20</v>
      </c>
      <c r="I15" s="62">
        <v>183</v>
      </c>
      <c r="J15" s="58">
        <v>23</v>
      </c>
      <c r="K15" s="58">
        <v>191</v>
      </c>
    </row>
    <row r="16" spans="1:35" ht="18" customHeight="1">
      <c r="B16" s="1194" t="s">
        <v>1983</v>
      </c>
      <c r="C16" s="1194"/>
      <c r="D16" s="58">
        <v>114</v>
      </c>
      <c r="E16" s="58">
        <v>213</v>
      </c>
      <c r="F16" s="62">
        <v>139</v>
      </c>
      <c r="G16" s="62">
        <v>296</v>
      </c>
      <c r="H16" s="62">
        <v>149</v>
      </c>
      <c r="I16" s="62">
        <v>389</v>
      </c>
      <c r="J16" s="58">
        <v>142</v>
      </c>
      <c r="K16" s="58">
        <v>435</v>
      </c>
    </row>
    <row r="17" spans="1:35" s="671" customFormat="1" ht="26.25" customHeight="1">
      <c r="B17" s="1198" t="s">
        <v>1850</v>
      </c>
      <c r="C17" s="1199"/>
      <c r="D17" s="672"/>
      <c r="E17" s="672"/>
      <c r="F17" s="673"/>
      <c r="G17" s="673"/>
      <c r="H17" s="75">
        <v>81</v>
      </c>
      <c r="I17" s="75">
        <v>477</v>
      </c>
      <c r="J17" s="765">
        <v>74</v>
      </c>
      <c r="K17" s="765">
        <v>386</v>
      </c>
    </row>
    <row r="18" spans="1:35" ht="26.25" customHeight="1">
      <c r="B18" s="1198" t="s">
        <v>704</v>
      </c>
      <c r="C18" s="1199"/>
      <c r="D18" s="674"/>
      <c r="E18" s="674"/>
      <c r="F18" s="675"/>
      <c r="G18" s="675"/>
      <c r="H18" s="62">
        <v>166</v>
      </c>
      <c r="I18" s="58">
        <v>1486</v>
      </c>
      <c r="J18" s="58">
        <v>173</v>
      </c>
      <c r="K18" s="58">
        <v>1426</v>
      </c>
    </row>
    <row r="19" spans="1:35" ht="26.25" customHeight="1">
      <c r="B19" s="1198" t="s">
        <v>1868</v>
      </c>
      <c r="C19" s="1199"/>
      <c r="D19" s="674"/>
      <c r="E19" s="674"/>
      <c r="F19" s="675"/>
      <c r="G19" s="675"/>
      <c r="H19" s="62">
        <v>136</v>
      </c>
      <c r="I19" s="58">
        <v>807</v>
      </c>
      <c r="J19" s="58">
        <v>131</v>
      </c>
      <c r="K19" s="58">
        <v>809</v>
      </c>
    </row>
    <row r="20" spans="1:35" ht="18" customHeight="1">
      <c r="B20" s="1208" t="s">
        <v>1869</v>
      </c>
      <c r="C20" s="1209"/>
      <c r="D20" s="674"/>
      <c r="E20" s="674"/>
      <c r="F20" s="675"/>
      <c r="G20" s="675"/>
      <c r="H20" s="62">
        <v>91</v>
      </c>
      <c r="I20" s="58">
        <v>1101</v>
      </c>
      <c r="J20" s="58">
        <v>72</v>
      </c>
      <c r="K20" s="58">
        <v>392</v>
      </c>
    </row>
    <row r="21" spans="1:35" ht="18" customHeight="1">
      <c r="B21" s="1208" t="s">
        <v>424</v>
      </c>
      <c r="C21" s="1209"/>
      <c r="D21" s="674"/>
      <c r="E21" s="674"/>
      <c r="F21" s="675"/>
      <c r="G21" s="675"/>
      <c r="H21" s="62">
        <v>125</v>
      </c>
      <c r="I21" s="58">
        <v>2991</v>
      </c>
      <c r="J21" s="58">
        <v>126</v>
      </c>
      <c r="K21" s="58">
        <v>2647</v>
      </c>
    </row>
    <row r="22" spans="1:35" ht="18" customHeight="1">
      <c r="B22" s="1208" t="s">
        <v>425</v>
      </c>
      <c r="C22" s="1209"/>
      <c r="D22" s="674"/>
      <c r="E22" s="674"/>
      <c r="F22" s="675"/>
      <c r="G22" s="675"/>
      <c r="H22" s="62">
        <v>12</v>
      </c>
      <c r="I22" s="58">
        <v>122</v>
      </c>
      <c r="J22" s="58">
        <v>10</v>
      </c>
      <c r="K22" s="58">
        <v>112</v>
      </c>
    </row>
    <row r="23" spans="1:35" ht="26.25" customHeight="1">
      <c r="B23" s="1198" t="s">
        <v>901</v>
      </c>
      <c r="C23" s="1199"/>
      <c r="D23" s="58">
        <v>606</v>
      </c>
      <c r="E23" s="58">
        <v>7108</v>
      </c>
      <c r="F23" s="62">
        <v>759</v>
      </c>
      <c r="G23" s="58">
        <v>9414</v>
      </c>
      <c r="H23" s="62">
        <v>200</v>
      </c>
      <c r="I23" s="62">
        <v>2034</v>
      </c>
      <c r="J23" s="58">
        <v>187</v>
      </c>
      <c r="K23" s="58">
        <v>1306</v>
      </c>
    </row>
    <row r="24" spans="1:35" ht="18" customHeight="1">
      <c r="B24" s="1194" t="s">
        <v>1984</v>
      </c>
      <c r="C24" s="1194"/>
      <c r="D24" s="58">
        <v>16</v>
      </c>
      <c r="E24" s="58">
        <v>513</v>
      </c>
      <c r="F24" s="62">
        <v>12</v>
      </c>
      <c r="G24" s="62">
        <v>369</v>
      </c>
      <c r="H24" s="62">
        <v>12</v>
      </c>
      <c r="I24" s="62">
        <v>398</v>
      </c>
      <c r="J24" s="30" t="s">
        <v>1072</v>
      </c>
      <c r="K24" s="30" t="s">
        <v>1072</v>
      </c>
    </row>
    <row r="25" spans="1:35">
      <c r="B25" s="95" t="s">
        <v>520</v>
      </c>
      <c r="C25" s="1195" t="s">
        <v>769</v>
      </c>
      <c r="D25" s="1195"/>
      <c r="E25" s="1195"/>
      <c r="F25" s="1195"/>
      <c r="G25" s="1195"/>
      <c r="H25" s="1195"/>
      <c r="I25" s="1195"/>
    </row>
    <row r="26" spans="1:35">
      <c r="B26" s="95"/>
      <c r="C26" s="1195" t="s">
        <v>560</v>
      </c>
      <c r="D26" s="1195"/>
      <c r="E26" s="1195"/>
      <c r="F26" s="1195"/>
      <c r="G26" s="1195"/>
      <c r="H26" s="1195"/>
      <c r="I26" s="246"/>
    </row>
    <row r="27" spans="1:35">
      <c r="B27" s="95"/>
      <c r="C27" s="1195" t="s">
        <v>559</v>
      </c>
      <c r="D27" s="1195"/>
      <c r="E27" s="1195"/>
      <c r="F27" s="1195"/>
      <c r="G27" s="1195"/>
      <c r="H27" s="1195"/>
      <c r="I27" s="1195"/>
    </row>
    <row r="28" spans="1:35">
      <c r="B28" s="180"/>
      <c r="C28" s="39" t="s">
        <v>2440</v>
      </c>
      <c r="G28" s="180"/>
      <c r="H28" s="180"/>
      <c r="I28" s="180"/>
    </row>
    <row r="29" spans="1:35">
      <c r="B29" s="32"/>
      <c r="C29" s="34" t="s">
        <v>605</v>
      </c>
      <c r="D29" s="180"/>
      <c r="E29" s="180"/>
      <c r="F29" s="180"/>
      <c r="G29" s="32"/>
      <c r="H29" s="32"/>
      <c r="I29" s="32"/>
    </row>
    <row r="30" spans="1:35" ht="13.5" customHeight="1">
      <c r="B30" s="32"/>
      <c r="C30" s="34" t="s">
        <v>606</v>
      </c>
      <c r="D30" s="32"/>
      <c r="E30" s="32"/>
      <c r="F30" s="32"/>
      <c r="G30" s="32"/>
      <c r="H30" s="32"/>
      <c r="I30" s="32"/>
    </row>
    <row r="31" spans="1:35" ht="13.5" customHeight="1">
      <c r="B31" s="80"/>
      <c r="C31" s="34" t="s">
        <v>557</v>
      </c>
      <c r="D31" s="32"/>
      <c r="E31" s="32"/>
      <c r="F31" s="32"/>
      <c r="G31" s="78"/>
      <c r="H31" s="78"/>
      <c r="I31" s="78"/>
    </row>
    <row r="32" spans="1:35" s="435" customFormat="1" ht="26.25" customHeight="1">
      <c r="A32" s="433" t="s">
        <v>1649</v>
      </c>
      <c r="B32" s="437"/>
      <c r="C32" s="437"/>
      <c r="D32" s="437"/>
      <c r="E32" s="437"/>
      <c r="F32" s="437"/>
      <c r="G32" s="437"/>
      <c r="H32" s="437"/>
      <c r="I32" s="437"/>
      <c r="J32" s="437"/>
      <c r="K32" s="437"/>
      <c r="L32" s="437"/>
      <c r="M32" s="437"/>
      <c r="N32" s="437"/>
      <c r="O32" s="437"/>
      <c r="P32" s="437"/>
      <c r="Q32" s="437"/>
      <c r="R32" s="437"/>
      <c r="S32" s="437"/>
      <c r="T32" s="437"/>
      <c r="U32" s="437"/>
      <c r="V32" s="437"/>
      <c r="W32" s="437"/>
      <c r="X32" s="436"/>
      <c r="Y32" s="436"/>
      <c r="Z32" s="436"/>
      <c r="AA32" s="436"/>
      <c r="AB32" s="436"/>
      <c r="AC32" s="436"/>
      <c r="AD32" s="436"/>
      <c r="AE32" s="436"/>
      <c r="AF32" s="436"/>
      <c r="AG32" s="436"/>
      <c r="AH32" s="436"/>
      <c r="AI32" s="436"/>
    </row>
    <row r="33" spans="2:11" s="153" customFormat="1" ht="38.25" customHeight="1">
      <c r="D33" s="1196" t="s">
        <v>1847</v>
      </c>
      <c r="E33" s="1107"/>
      <c r="F33" s="1107"/>
      <c r="G33" s="1107"/>
      <c r="H33" s="1107"/>
      <c r="I33" s="1107"/>
      <c r="J33" s="1107"/>
      <c r="K33" s="1107"/>
    </row>
    <row r="34" spans="2:11" s="153" customFormat="1" ht="21.75" customHeight="1">
      <c r="B34" s="913" t="s">
        <v>1903</v>
      </c>
      <c r="C34" s="913"/>
      <c r="D34" s="906" t="s">
        <v>1465</v>
      </c>
      <c r="E34" s="908"/>
      <c r="F34" s="906" t="s">
        <v>1899</v>
      </c>
      <c r="G34" s="908"/>
      <c r="H34" s="906" t="s">
        <v>2188</v>
      </c>
      <c r="I34" s="908"/>
      <c r="J34" s="906" t="s">
        <v>324</v>
      </c>
      <c r="K34" s="908"/>
    </row>
    <row r="35" spans="2:11" s="153" customFormat="1" ht="21.75" customHeight="1">
      <c r="B35" s="913"/>
      <c r="C35" s="913"/>
      <c r="D35" s="25" t="s">
        <v>1975</v>
      </c>
      <c r="E35" s="25" t="s">
        <v>2132</v>
      </c>
      <c r="F35" s="25" t="s">
        <v>1975</v>
      </c>
      <c r="G35" s="25" t="s">
        <v>2132</v>
      </c>
      <c r="H35" s="25" t="s">
        <v>1975</v>
      </c>
      <c r="I35" s="25" t="s">
        <v>2132</v>
      </c>
      <c r="J35" s="25" t="s">
        <v>1975</v>
      </c>
      <c r="K35" s="25" t="s">
        <v>2132</v>
      </c>
    </row>
    <row r="36" spans="2:11" s="153" customFormat="1" ht="21.75" customHeight="1">
      <c r="B36" s="906" t="s">
        <v>1830</v>
      </c>
      <c r="C36" s="908"/>
      <c r="D36" s="58">
        <v>1926</v>
      </c>
      <c r="E36" s="58">
        <v>20967</v>
      </c>
      <c r="F36" s="58">
        <v>1909</v>
      </c>
      <c r="G36" s="58">
        <v>24434</v>
      </c>
      <c r="H36" s="181">
        <v>1788</v>
      </c>
      <c r="I36" s="181">
        <v>21961</v>
      </c>
      <c r="J36" s="181">
        <v>1929</v>
      </c>
      <c r="K36" s="181">
        <v>25480</v>
      </c>
    </row>
    <row r="37" spans="2:11" s="153" customFormat="1" ht="21.75" customHeight="1">
      <c r="B37" s="913" t="s">
        <v>1279</v>
      </c>
      <c r="C37" s="913"/>
      <c r="D37" s="58">
        <v>1185</v>
      </c>
      <c r="E37" s="58">
        <v>2435</v>
      </c>
      <c r="F37" s="58">
        <v>1154</v>
      </c>
      <c r="G37" s="58">
        <v>2438</v>
      </c>
      <c r="H37" s="181">
        <v>1073</v>
      </c>
      <c r="I37" s="181">
        <v>2280</v>
      </c>
      <c r="J37" s="181">
        <v>1094</v>
      </c>
      <c r="K37" s="181">
        <v>2351</v>
      </c>
    </row>
    <row r="38" spans="2:11" s="153" customFormat="1" ht="21.75" customHeight="1">
      <c r="B38" s="913" t="s">
        <v>1280</v>
      </c>
      <c r="C38" s="913"/>
      <c r="D38" s="58">
        <v>370</v>
      </c>
      <c r="E38" s="58">
        <v>2408</v>
      </c>
      <c r="F38" s="58">
        <v>354</v>
      </c>
      <c r="G38" s="58">
        <v>2321</v>
      </c>
      <c r="H38" s="182">
        <v>318</v>
      </c>
      <c r="I38" s="181">
        <v>2138</v>
      </c>
      <c r="J38" s="182">
        <v>371</v>
      </c>
      <c r="K38" s="181">
        <v>2424</v>
      </c>
    </row>
    <row r="39" spans="2:11" s="153" customFormat="1" ht="21.75" customHeight="1">
      <c r="B39" s="913" t="s">
        <v>1281</v>
      </c>
      <c r="C39" s="913"/>
      <c r="D39" s="58">
        <v>264</v>
      </c>
      <c r="E39" s="58">
        <v>3070</v>
      </c>
      <c r="F39" s="58">
        <v>277</v>
      </c>
      <c r="G39" s="58">
        <v>4246</v>
      </c>
      <c r="H39" s="182">
        <v>287</v>
      </c>
      <c r="I39" s="181">
        <v>4700</v>
      </c>
      <c r="J39" s="182">
        <v>310</v>
      </c>
      <c r="K39" s="181">
        <v>5211</v>
      </c>
    </row>
    <row r="40" spans="2:11" s="153" customFormat="1" ht="21.75" customHeight="1">
      <c r="B40" s="913" t="s">
        <v>1938</v>
      </c>
      <c r="C40" s="913"/>
      <c r="D40" s="58">
        <v>107</v>
      </c>
      <c r="E40" s="58">
        <v>13054</v>
      </c>
      <c r="F40" s="58">
        <v>124</v>
      </c>
      <c r="G40" s="58">
        <v>15429</v>
      </c>
      <c r="H40" s="182">
        <v>110</v>
      </c>
      <c r="I40" s="181">
        <v>12843</v>
      </c>
      <c r="J40" s="182">
        <v>148</v>
      </c>
      <c r="K40" s="181">
        <v>15494</v>
      </c>
    </row>
    <row r="41" spans="2:11" s="153" customFormat="1" ht="10.5" customHeight="1">
      <c r="E41" s="183"/>
      <c r="F41" s="183"/>
      <c r="G41" s="183"/>
      <c r="H41" s="183"/>
      <c r="I41" s="183"/>
    </row>
    <row r="42" spans="2:11" ht="16.5" customHeight="1"/>
    <row r="43" spans="2:11" s="153" customFormat="1" ht="18.75" customHeight="1"/>
    <row r="44" spans="2:11" s="153" customFormat="1" ht="48" customHeight="1">
      <c r="C44" s="16"/>
    </row>
  </sheetData>
  <mergeCells count="43">
    <mergeCell ref="F12:F13"/>
    <mergeCell ref="G12:G13"/>
    <mergeCell ref="F3:G3"/>
    <mergeCell ref="D3:E3"/>
    <mergeCell ref="D2:K2"/>
    <mergeCell ref="H3:I3"/>
    <mergeCell ref="J3:K3"/>
    <mergeCell ref="B3:C4"/>
    <mergeCell ref="B6:C6"/>
    <mergeCell ref="B16:C16"/>
    <mergeCell ref="B23:C23"/>
    <mergeCell ref="B10:C10"/>
    <mergeCell ref="B11:C11"/>
    <mergeCell ref="B14:C14"/>
    <mergeCell ref="B12:C12"/>
    <mergeCell ref="B13:C13"/>
    <mergeCell ref="B19:C19"/>
    <mergeCell ref="B18:C18"/>
    <mergeCell ref="B17:C17"/>
    <mergeCell ref="B20:C20"/>
    <mergeCell ref="B21:C21"/>
    <mergeCell ref="B22:C22"/>
    <mergeCell ref="F34:G34"/>
    <mergeCell ref="H34:I34"/>
    <mergeCell ref="B5:C5"/>
    <mergeCell ref="B9:C9"/>
    <mergeCell ref="B24:C24"/>
    <mergeCell ref="B7:C7"/>
    <mergeCell ref="B8:C8"/>
    <mergeCell ref="C25:I25"/>
    <mergeCell ref="D33:K33"/>
    <mergeCell ref="J34:K34"/>
    <mergeCell ref="B34:C35"/>
    <mergeCell ref="D34:E34"/>
    <mergeCell ref="D12:D13"/>
    <mergeCell ref="E12:E13"/>
    <mergeCell ref="C27:I27"/>
    <mergeCell ref="C26:H26"/>
    <mergeCell ref="B40:C40"/>
    <mergeCell ref="B36:C36"/>
    <mergeCell ref="B37:C37"/>
    <mergeCell ref="B38:C38"/>
    <mergeCell ref="B39:C39"/>
  </mergeCells>
  <phoneticPr fontId="2"/>
  <pageMargins left="0.78740157480314965" right="0.78740157480314965" top="0.59055118110236227" bottom="0.59055118110236227" header="0.39370078740157483" footer="0.39370078740157483"/>
  <pageSetup paperSize="9" firstPageNumber="9" orientation="portrait" r:id="rId1"/>
  <headerFooter alignWithMargins="0">
    <oddHeader>&amp;R&amp;A</oddHeader>
    <oddFooter>&amp;C－１８－</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X147"/>
  <sheetViews>
    <sheetView zoomScaleNormal="100" workbookViewId="0">
      <selection activeCell="B2" sqref="B2:O2"/>
    </sheetView>
  </sheetViews>
  <sheetFormatPr defaultRowHeight="13.5"/>
  <cols>
    <col min="1" max="1" width="0.875" customWidth="1"/>
    <col min="2" max="21" width="4.375" customWidth="1"/>
  </cols>
  <sheetData>
    <row r="1" spans="1:50" ht="26.25" customHeight="1">
      <c r="A1" s="598" t="s">
        <v>1650</v>
      </c>
      <c r="B1" s="599"/>
      <c r="C1" s="599"/>
      <c r="D1" s="599"/>
      <c r="E1" s="599"/>
      <c r="F1" s="599"/>
      <c r="G1" s="599"/>
      <c r="H1" s="599"/>
      <c r="I1" s="599"/>
      <c r="J1" s="599"/>
      <c r="K1" s="599"/>
      <c r="L1" s="599"/>
      <c r="M1" s="599"/>
      <c r="N1" s="599"/>
      <c r="O1" s="599"/>
      <c r="P1" s="599"/>
      <c r="Q1" s="599"/>
      <c r="R1" s="599"/>
      <c r="S1" s="599"/>
      <c r="T1" s="599"/>
      <c r="U1" s="599"/>
      <c r="V1" s="599"/>
      <c r="W1" s="599"/>
      <c r="X1" s="600"/>
      <c r="Y1" s="600"/>
      <c r="Z1" s="600"/>
      <c r="AA1" s="600"/>
      <c r="AB1" s="600"/>
      <c r="AC1" s="600"/>
      <c r="AD1" s="600"/>
      <c r="AE1" s="600"/>
      <c r="AF1" s="600"/>
      <c r="AG1" s="600"/>
      <c r="AH1" s="600"/>
      <c r="AI1" s="600"/>
      <c r="AJ1" s="601"/>
      <c r="AK1" s="601"/>
      <c r="AL1" s="601"/>
      <c r="AM1" s="601"/>
      <c r="AN1" s="601"/>
      <c r="AO1" s="601"/>
      <c r="AP1" s="601"/>
      <c r="AQ1" s="601"/>
      <c r="AR1" s="601"/>
      <c r="AS1" s="601"/>
      <c r="AT1" s="601"/>
      <c r="AU1" s="601"/>
      <c r="AV1" s="601"/>
      <c r="AW1" s="601"/>
      <c r="AX1" s="601"/>
    </row>
    <row r="2" spans="1:50" ht="14.25">
      <c r="A2" s="602"/>
      <c r="B2" s="1226" t="s">
        <v>89</v>
      </c>
      <c r="C2" s="1226"/>
      <c r="D2" s="1226"/>
      <c r="E2" s="1226"/>
      <c r="F2" s="1226"/>
      <c r="G2" s="1226"/>
      <c r="H2" s="1226"/>
      <c r="I2" s="1226"/>
      <c r="J2" s="1226"/>
      <c r="K2" s="1226"/>
      <c r="L2" s="1226"/>
      <c r="M2" s="1226"/>
      <c r="N2" s="1226"/>
      <c r="O2" s="1226"/>
      <c r="P2" s="604"/>
      <c r="Q2" s="604"/>
      <c r="R2" s="604"/>
      <c r="S2" s="604"/>
      <c r="T2" s="604"/>
      <c r="U2" s="604"/>
      <c r="V2" s="604"/>
      <c r="W2" s="604"/>
      <c r="X2" s="604"/>
      <c r="Y2" s="604"/>
      <c r="Z2" s="604"/>
      <c r="AA2" s="604"/>
      <c r="AB2" s="604"/>
      <c r="AC2" s="604"/>
      <c r="AD2" s="604"/>
      <c r="AE2" s="604"/>
      <c r="AF2" s="604"/>
      <c r="AG2" s="604"/>
      <c r="AH2" s="604"/>
      <c r="AI2" s="604"/>
      <c r="AJ2" s="601"/>
      <c r="AK2" s="601"/>
      <c r="AL2" s="601"/>
      <c r="AM2" s="601"/>
      <c r="AN2" s="601"/>
      <c r="AO2" s="601"/>
      <c r="AP2" s="601"/>
      <c r="AQ2" s="601"/>
      <c r="AR2" s="601"/>
      <c r="AS2" s="601"/>
      <c r="AT2" s="601"/>
      <c r="AU2" s="601"/>
      <c r="AV2" s="601"/>
      <c r="AW2" s="601"/>
      <c r="AX2" s="601"/>
    </row>
    <row r="3" spans="1:50">
      <c r="A3" s="604"/>
      <c r="B3" s="1229" t="s">
        <v>1910</v>
      </c>
      <c r="C3" s="1229"/>
      <c r="D3" s="1243" t="s">
        <v>1005</v>
      </c>
      <c r="E3" s="1244"/>
      <c r="F3" s="1249"/>
      <c r="G3" s="1249"/>
      <c r="H3" s="1249"/>
      <c r="I3" s="1214"/>
      <c r="J3" s="1213" t="s">
        <v>1265</v>
      </c>
      <c r="K3" s="1249"/>
      <c r="L3" s="1249"/>
      <c r="M3" s="1249"/>
      <c r="N3" s="1249"/>
      <c r="O3" s="1214"/>
      <c r="P3" s="605"/>
      <c r="Q3" s="605"/>
      <c r="R3" s="605"/>
      <c r="S3" s="605"/>
      <c r="T3" s="605"/>
      <c r="U3" s="605"/>
      <c r="V3" s="604"/>
      <c r="W3" s="604"/>
      <c r="X3" s="604"/>
      <c r="Y3" s="604"/>
      <c r="Z3" s="604"/>
      <c r="AA3" s="604"/>
      <c r="AB3" s="604"/>
      <c r="AC3" s="604"/>
      <c r="AD3" s="604"/>
      <c r="AE3" s="604"/>
      <c r="AF3" s="604"/>
      <c r="AG3" s="604"/>
      <c r="AH3" s="604"/>
      <c r="AI3" s="604"/>
      <c r="AJ3" s="601"/>
      <c r="AK3" s="601"/>
      <c r="AL3" s="601"/>
      <c r="AM3" s="601"/>
      <c r="AN3" s="601"/>
      <c r="AO3" s="601"/>
      <c r="AP3" s="601"/>
      <c r="AQ3" s="601"/>
      <c r="AR3" s="601"/>
      <c r="AS3" s="601"/>
      <c r="AT3" s="601"/>
      <c r="AU3" s="601"/>
      <c r="AV3" s="601"/>
      <c r="AW3" s="601"/>
      <c r="AX3" s="601"/>
    </row>
    <row r="4" spans="1:50">
      <c r="A4" s="604"/>
      <c r="B4" s="1229"/>
      <c r="C4" s="1229"/>
      <c r="D4" s="1245"/>
      <c r="E4" s="1246"/>
      <c r="F4" s="1230" t="s">
        <v>1265</v>
      </c>
      <c r="G4" s="1231"/>
      <c r="H4" s="1250" t="s">
        <v>1006</v>
      </c>
      <c r="I4" s="1251"/>
      <c r="J4" s="1213" t="s">
        <v>1007</v>
      </c>
      <c r="K4" s="1249"/>
      <c r="L4" s="1249"/>
      <c r="M4" s="1249"/>
      <c r="N4" s="1249"/>
      <c r="O4" s="1214"/>
      <c r="P4" s="607"/>
      <c r="Q4" s="607"/>
      <c r="R4" s="607"/>
      <c r="S4" s="607"/>
      <c r="T4" s="606"/>
      <c r="U4" s="607"/>
      <c r="V4" s="604"/>
      <c r="W4" s="604"/>
      <c r="X4" s="604"/>
      <c r="Y4" s="604"/>
      <c r="Z4" s="604"/>
      <c r="AA4" s="604"/>
      <c r="AB4" s="604"/>
      <c r="AC4" s="604"/>
      <c r="AD4" s="604"/>
      <c r="AE4" s="604"/>
      <c r="AF4" s="604"/>
      <c r="AG4" s="604"/>
      <c r="AH4" s="604"/>
      <c r="AI4" s="604"/>
      <c r="AJ4" s="601"/>
      <c r="AK4" s="601"/>
      <c r="AL4" s="601"/>
      <c r="AM4" s="601"/>
      <c r="AN4" s="601"/>
      <c r="AO4" s="601"/>
      <c r="AP4" s="601"/>
      <c r="AQ4" s="601"/>
      <c r="AR4" s="601"/>
      <c r="AS4" s="601"/>
      <c r="AT4" s="601"/>
      <c r="AU4" s="601"/>
      <c r="AV4" s="601"/>
      <c r="AW4" s="601"/>
      <c r="AX4" s="601"/>
    </row>
    <row r="5" spans="1:50">
      <c r="A5" s="604"/>
      <c r="B5" s="1229"/>
      <c r="C5" s="1229"/>
      <c r="D5" s="1247"/>
      <c r="E5" s="1248"/>
      <c r="F5" s="1232"/>
      <c r="G5" s="1233"/>
      <c r="H5" s="1252"/>
      <c r="I5" s="1253"/>
      <c r="J5" s="1241" t="s">
        <v>1008</v>
      </c>
      <c r="K5" s="1242"/>
      <c r="L5" s="1239" t="s">
        <v>1009</v>
      </c>
      <c r="M5" s="1240"/>
      <c r="N5" s="1239" t="s">
        <v>1010</v>
      </c>
      <c r="O5" s="1240"/>
      <c r="P5" s="608"/>
      <c r="Q5" s="608"/>
      <c r="R5" s="609"/>
      <c r="S5" s="609"/>
      <c r="T5" s="607"/>
      <c r="U5" s="607"/>
      <c r="V5" s="604"/>
      <c r="W5" s="604"/>
      <c r="X5" s="604"/>
      <c r="Y5" s="604"/>
      <c r="Z5" s="604"/>
      <c r="AA5" s="604"/>
      <c r="AB5" s="604"/>
      <c r="AC5" s="604"/>
      <c r="AD5" s="604"/>
      <c r="AE5" s="604"/>
      <c r="AF5" s="604"/>
      <c r="AG5" s="604"/>
      <c r="AH5" s="604"/>
      <c r="AI5" s="604"/>
      <c r="AJ5" s="601"/>
      <c r="AK5" s="601"/>
      <c r="AL5" s="601"/>
      <c r="AM5" s="601"/>
      <c r="AN5" s="601"/>
      <c r="AO5" s="601"/>
      <c r="AP5" s="601"/>
      <c r="AQ5" s="601"/>
      <c r="AR5" s="601"/>
      <c r="AS5" s="601"/>
      <c r="AT5" s="601"/>
      <c r="AU5" s="601"/>
      <c r="AV5" s="601"/>
      <c r="AW5" s="601"/>
      <c r="AX5" s="601"/>
    </row>
    <row r="6" spans="1:50">
      <c r="A6" s="604"/>
      <c r="B6" s="1229" t="s">
        <v>1686</v>
      </c>
      <c r="C6" s="1229"/>
      <c r="D6" s="1210">
        <f>SUM(F6:I6)</f>
        <v>2950</v>
      </c>
      <c r="E6" s="1211"/>
      <c r="F6" s="1210">
        <f>SUM(J6:O6)</f>
        <v>2950</v>
      </c>
      <c r="G6" s="1211"/>
      <c r="H6" s="1237"/>
      <c r="I6" s="1238"/>
      <c r="J6" s="1210">
        <v>66</v>
      </c>
      <c r="K6" s="1211"/>
      <c r="L6" s="1210">
        <v>278</v>
      </c>
      <c r="M6" s="1211"/>
      <c r="N6" s="1221">
        <v>2606</v>
      </c>
      <c r="O6" s="1222"/>
      <c r="P6" s="185"/>
      <c r="Q6" s="185"/>
      <c r="R6" s="185"/>
      <c r="S6" s="185"/>
      <c r="T6" s="185"/>
      <c r="U6" s="185"/>
      <c r="V6" s="604"/>
      <c r="W6" s="604"/>
      <c r="X6" s="604"/>
      <c r="Y6" s="604"/>
      <c r="Z6" s="604"/>
      <c r="AA6" s="604"/>
      <c r="AB6" s="604"/>
      <c r="AC6" s="604"/>
      <c r="AD6" s="604"/>
      <c r="AE6" s="604"/>
      <c r="AF6" s="604"/>
      <c r="AG6" s="604"/>
      <c r="AH6" s="604"/>
      <c r="AI6" s="604"/>
      <c r="AJ6" s="601"/>
      <c r="AK6" s="601"/>
      <c r="AL6" s="601"/>
      <c r="AM6" s="601"/>
      <c r="AN6" s="601"/>
      <c r="AO6" s="601"/>
      <c r="AP6" s="601"/>
      <c r="AQ6" s="601"/>
      <c r="AR6" s="601"/>
      <c r="AS6" s="601"/>
      <c r="AT6" s="601"/>
      <c r="AU6" s="601"/>
      <c r="AV6" s="601"/>
      <c r="AW6" s="601"/>
      <c r="AX6" s="601"/>
    </row>
    <row r="7" spans="1:50">
      <c r="A7" s="604"/>
      <c r="B7" s="1229" t="s">
        <v>1687</v>
      </c>
      <c r="C7" s="1229"/>
      <c r="D7" s="1210">
        <f t="shared" ref="D7:D12" si="0">SUM(F7:I7)</f>
        <v>2790</v>
      </c>
      <c r="E7" s="1211"/>
      <c r="F7" s="1210">
        <f t="shared" ref="F7:F12" si="1">SUM(J7:O7)</f>
        <v>2790</v>
      </c>
      <c r="G7" s="1211"/>
      <c r="H7" s="1237"/>
      <c r="I7" s="1238"/>
      <c r="J7" s="1210">
        <v>70</v>
      </c>
      <c r="K7" s="1211"/>
      <c r="L7" s="1210">
        <v>175</v>
      </c>
      <c r="M7" s="1211"/>
      <c r="N7" s="1221">
        <v>2545</v>
      </c>
      <c r="O7" s="1222"/>
      <c r="P7" s="185"/>
      <c r="Q7" s="185"/>
      <c r="R7" s="185"/>
      <c r="S7" s="185"/>
      <c r="T7" s="185"/>
      <c r="U7" s="185"/>
      <c r="V7" s="604"/>
      <c r="W7" s="604"/>
      <c r="X7" s="604"/>
      <c r="Y7" s="604"/>
      <c r="Z7" s="604"/>
      <c r="AA7" s="604"/>
      <c r="AB7" s="604"/>
      <c r="AC7" s="604"/>
      <c r="AD7" s="604"/>
      <c r="AE7" s="604"/>
      <c r="AF7" s="604"/>
      <c r="AG7" s="604"/>
      <c r="AH7" s="604"/>
      <c r="AI7" s="604"/>
      <c r="AJ7" s="601"/>
      <c r="AK7" s="601"/>
      <c r="AL7" s="601"/>
      <c r="AM7" s="601"/>
      <c r="AN7" s="601"/>
      <c r="AO7" s="601"/>
      <c r="AP7" s="601"/>
      <c r="AQ7" s="601"/>
      <c r="AR7" s="601"/>
      <c r="AS7" s="601"/>
      <c r="AT7" s="601"/>
      <c r="AU7" s="601"/>
      <c r="AV7" s="601"/>
      <c r="AW7" s="601"/>
      <c r="AX7" s="601"/>
    </row>
    <row r="8" spans="1:50">
      <c r="A8" s="604"/>
      <c r="B8" s="1213" t="s">
        <v>1058</v>
      </c>
      <c r="C8" s="1214"/>
      <c r="D8" s="1210">
        <f t="shared" si="0"/>
        <v>2500</v>
      </c>
      <c r="E8" s="1211"/>
      <c r="F8" s="1210">
        <f t="shared" si="1"/>
        <v>2162</v>
      </c>
      <c r="G8" s="1211"/>
      <c r="H8" s="1210">
        <v>338</v>
      </c>
      <c r="I8" s="1211"/>
      <c r="J8" s="1210">
        <v>86</v>
      </c>
      <c r="K8" s="1211"/>
      <c r="L8" s="1210">
        <v>83</v>
      </c>
      <c r="M8" s="1211"/>
      <c r="N8" s="1221">
        <v>1993</v>
      </c>
      <c r="O8" s="1222"/>
      <c r="P8" s="185"/>
      <c r="Q8" s="185"/>
      <c r="R8" s="185"/>
      <c r="S8" s="185"/>
      <c r="T8" s="185"/>
      <c r="U8" s="185"/>
      <c r="V8" s="604"/>
      <c r="W8" s="604"/>
      <c r="X8" s="604"/>
      <c r="Y8" s="604"/>
      <c r="Z8" s="604"/>
      <c r="AA8" s="604"/>
      <c r="AB8" s="604"/>
      <c r="AC8" s="604"/>
      <c r="AD8" s="604"/>
      <c r="AE8" s="604"/>
      <c r="AF8" s="604"/>
      <c r="AG8" s="604"/>
      <c r="AH8" s="604"/>
      <c r="AI8" s="604"/>
      <c r="AJ8" s="601"/>
      <c r="AK8" s="601"/>
      <c r="AL8" s="601"/>
      <c r="AM8" s="601"/>
      <c r="AN8" s="601"/>
      <c r="AO8" s="601"/>
      <c r="AP8" s="601"/>
      <c r="AQ8" s="601"/>
      <c r="AR8" s="601"/>
      <c r="AS8" s="601"/>
      <c r="AT8" s="601"/>
      <c r="AU8" s="601"/>
      <c r="AV8" s="601"/>
      <c r="AW8" s="601"/>
      <c r="AX8" s="601"/>
    </row>
    <row r="9" spans="1:50">
      <c r="A9" s="604"/>
      <c r="B9" s="1213" t="s">
        <v>1059</v>
      </c>
      <c r="C9" s="1214"/>
      <c r="D9" s="1210">
        <f t="shared" si="0"/>
        <v>2199</v>
      </c>
      <c r="E9" s="1211"/>
      <c r="F9" s="1210">
        <f t="shared" si="1"/>
        <v>1905</v>
      </c>
      <c r="G9" s="1211"/>
      <c r="H9" s="1210">
        <v>294</v>
      </c>
      <c r="I9" s="1211"/>
      <c r="J9" s="1210">
        <v>93</v>
      </c>
      <c r="K9" s="1211"/>
      <c r="L9" s="1210">
        <v>149</v>
      </c>
      <c r="M9" s="1211"/>
      <c r="N9" s="1221">
        <v>1663</v>
      </c>
      <c r="O9" s="1222"/>
      <c r="P9" s="185"/>
      <c r="Q9" s="185"/>
      <c r="R9" s="185"/>
      <c r="S9" s="185"/>
      <c r="T9" s="185"/>
      <c r="U9" s="185"/>
      <c r="V9" s="604"/>
      <c r="W9" s="604"/>
      <c r="X9" s="604"/>
      <c r="Y9" s="604"/>
      <c r="Z9" s="604"/>
      <c r="AA9" s="604"/>
      <c r="AB9" s="604"/>
      <c r="AC9" s="604"/>
      <c r="AD9" s="604"/>
      <c r="AE9" s="604"/>
      <c r="AF9" s="604"/>
      <c r="AG9" s="604"/>
      <c r="AH9" s="604"/>
      <c r="AI9" s="604"/>
      <c r="AJ9" s="601"/>
      <c r="AK9" s="601"/>
      <c r="AL9" s="601"/>
      <c r="AM9" s="601"/>
      <c r="AN9" s="601"/>
      <c r="AO9" s="601"/>
      <c r="AP9" s="601"/>
      <c r="AQ9" s="601"/>
      <c r="AR9" s="601"/>
      <c r="AS9" s="601"/>
      <c r="AT9" s="601"/>
      <c r="AU9" s="601"/>
      <c r="AV9" s="601"/>
      <c r="AW9" s="601"/>
      <c r="AX9" s="601"/>
    </row>
    <row r="10" spans="1:50">
      <c r="A10" s="604"/>
      <c r="B10" s="1213" t="s">
        <v>1898</v>
      </c>
      <c r="C10" s="1214"/>
      <c r="D10" s="1210">
        <f t="shared" si="0"/>
        <v>1984</v>
      </c>
      <c r="E10" s="1211"/>
      <c r="F10" s="1210">
        <f t="shared" si="1"/>
        <v>1689</v>
      </c>
      <c r="G10" s="1211"/>
      <c r="H10" s="1210">
        <v>295</v>
      </c>
      <c r="I10" s="1211"/>
      <c r="J10" s="1210">
        <v>105</v>
      </c>
      <c r="K10" s="1211"/>
      <c r="L10" s="1210">
        <v>102</v>
      </c>
      <c r="M10" s="1211"/>
      <c r="N10" s="1221">
        <v>1482</v>
      </c>
      <c r="O10" s="1222"/>
      <c r="P10" s="185"/>
      <c r="Q10" s="185"/>
      <c r="R10" s="185"/>
      <c r="S10" s="185"/>
      <c r="T10" s="185"/>
      <c r="U10" s="185"/>
      <c r="V10" s="604"/>
      <c r="W10" s="604"/>
      <c r="X10" s="604"/>
      <c r="Y10" s="604"/>
      <c r="Z10" s="604"/>
      <c r="AA10" s="604"/>
      <c r="AB10" s="604"/>
      <c r="AC10" s="604"/>
      <c r="AD10" s="604"/>
      <c r="AE10" s="604"/>
      <c r="AF10" s="604"/>
      <c r="AG10" s="604"/>
      <c r="AH10" s="604"/>
      <c r="AI10" s="604"/>
      <c r="AJ10" s="601"/>
      <c r="AK10" s="601"/>
      <c r="AL10" s="601"/>
      <c r="AM10" s="601"/>
      <c r="AN10" s="601"/>
      <c r="AO10" s="601"/>
      <c r="AP10" s="601"/>
      <c r="AQ10" s="601"/>
      <c r="AR10" s="601"/>
      <c r="AS10" s="601"/>
      <c r="AT10" s="601"/>
      <c r="AU10" s="601"/>
      <c r="AV10" s="601"/>
      <c r="AW10" s="601"/>
      <c r="AX10" s="601"/>
    </row>
    <row r="11" spans="1:50">
      <c r="A11" s="604"/>
      <c r="B11" s="1213" t="s">
        <v>792</v>
      </c>
      <c r="C11" s="1214"/>
      <c r="D11" s="1210">
        <f t="shared" si="0"/>
        <v>1698</v>
      </c>
      <c r="E11" s="1211"/>
      <c r="F11" s="1210">
        <f t="shared" si="1"/>
        <v>1382</v>
      </c>
      <c r="G11" s="1211"/>
      <c r="H11" s="1210">
        <v>316</v>
      </c>
      <c r="I11" s="1211"/>
      <c r="J11" s="1210">
        <v>118</v>
      </c>
      <c r="K11" s="1211"/>
      <c r="L11" s="1210">
        <v>52</v>
      </c>
      <c r="M11" s="1211"/>
      <c r="N11" s="1221">
        <v>1212</v>
      </c>
      <c r="O11" s="1222"/>
      <c r="P11" s="185"/>
      <c r="Q11" s="185"/>
      <c r="R11" s="185"/>
      <c r="S11" s="185"/>
      <c r="T11" s="185"/>
      <c r="U11" s="185"/>
      <c r="V11" s="604"/>
      <c r="W11" s="604"/>
      <c r="X11" s="604"/>
      <c r="Y11" s="604"/>
      <c r="Z11" s="604"/>
      <c r="AA11" s="604"/>
      <c r="AB11" s="604"/>
      <c r="AC11" s="604"/>
      <c r="AD11" s="604"/>
      <c r="AE11" s="604"/>
      <c r="AF11" s="604"/>
      <c r="AG11" s="604"/>
      <c r="AH11" s="604"/>
      <c r="AI11" s="604"/>
      <c r="AJ11" s="601"/>
      <c r="AK11" s="601"/>
      <c r="AL11" s="601"/>
      <c r="AM11" s="601"/>
      <c r="AN11" s="601"/>
      <c r="AO11" s="601"/>
      <c r="AP11" s="601"/>
      <c r="AQ11" s="601"/>
      <c r="AR11" s="601"/>
      <c r="AS11" s="601"/>
      <c r="AT11" s="601"/>
      <c r="AU11" s="601"/>
      <c r="AV11" s="601"/>
      <c r="AW11" s="601"/>
      <c r="AX11" s="601"/>
    </row>
    <row r="12" spans="1:50">
      <c r="A12" s="604"/>
      <c r="B12" s="1229" t="s">
        <v>1531</v>
      </c>
      <c r="C12" s="1229"/>
      <c r="D12" s="1210">
        <f t="shared" si="0"/>
        <v>1423</v>
      </c>
      <c r="E12" s="1211"/>
      <c r="F12" s="1210">
        <f t="shared" si="1"/>
        <v>1105</v>
      </c>
      <c r="G12" s="1211"/>
      <c r="H12" s="1210">
        <v>318</v>
      </c>
      <c r="I12" s="1211"/>
      <c r="J12" s="1210">
        <v>99</v>
      </c>
      <c r="K12" s="1211"/>
      <c r="L12" s="1210">
        <v>111</v>
      </c>
      <c r="M12" s="1211"/>
      <c r="N12" s="1210">
        <v>895</v>
      </c>
      <c r="O12" s="1211"/>
      <c r="P12" s="185"/>
      <c r="Q12" s="185"/>
      <c r="R12" s="185"/>
      <c r="S12" s="185"/>
      <c r="T12" s="185"/>
      <c r="U12" s="185"/>
      <c r="V12" s="604"/>
      <c r="W12" s="604"/>
      <c r="X12" s="604"/>
      <c r="Y12" s="604"/>
      <c r="Z12" s="604"/>
      <c r="AA12" s="604"/>
      <c r="AB12" s="604"/>
      <c r="AC12" s="604"/>
      <c r="AD12" s="604"/>
      <c r="AE12" s="604"/>
      <c r="AF12" s="604"/>
      <c r="AG12" s="604"/>
      <c r="AH12" s="604"/>
      <c r="AI12" s="604"/>
      <c r="AJ12" s="601"/>
      <c r="AK12" s="601"/>
      <c r="AL12" s="601"/>
      <c r="AM12" s="601"/>
      <c r="AN12" s="601"/>
      <c r="AO12" s="601"/>
      <c r="AP12" s="601"/>
      <c r="AQ12" s="601"/>
      <c r="AR12" s="601"/>
      <c r="AS12" s="601"/>
      <c r="AT12" s="601"/>
      <c r="AU12" s="601"/>
      <c r="AV12" s="601"/>
      <c r="AW12" s="601"/>
      <c r="AX12" s="601"/>
    </row>
    <row r="13" spans="1:50">
      <c r="A13" s="604"/>
      <c r="B13" s="603" t="s">
        <v>520</v>
      </c>
      <c r="C13" s="610" t="s">
        <v>1091</v>
      </c>
      <c r="D13" s="611"/>
      <c r="E13" s="611"/>
      <c r="F13" s="611"/>
      <c r="G13" s="611"/>
      <c r="H13" s="611"/>
      <c r="I13" s="611"/>
      <c r="J13" s="611"/>
      <c r="K13" s="611"/>
      <c r="L13" s="611"/>
      <c r="M13" s="611"/>
      <c r="N13" s="611"/>
      <c r="O13" s="611"/>
      <c r="P13" s="611"/>
      <c r="Q13" s="611"/>
      <c r="R13" s="611"/>
      <c r="S13" s="611"/>
      <c r="T13" s="604"/>
      <c r="U13" s="604"/>
      <c r="V13" s="604"/>
      <c r="W13" s="604"/>
      <c r="X13" s="604"/>
      <c r="Y13" s="604"/>
      <c r="Z13" s="604"/>
      <c r="AA13" s="604"/>
      <c r="AB13" s="604"/>
      <c r="AC13" s="604"/>
      <c r="AD13" s="604"/>
      <c r="AE13" s="604"/>
      <c r="AF13" s="604"/>
      <c r="AG13" s="604"/>
      <c r="AH13" s="604"/>
      <c r="AI13" s="604"/>
      <c r="AJ13" s="601"/>
      <c r="AK13" s="601"/>
      <c r="AL13" s="601"/>
      <c r="AM13" s="601"/>
      <c r="AN13" s="601"/>
      <c r="AO13" s="601"/>
      <c r="AP13" s="601"/>
      <c r="AQ13" s="601"/>
      <c r="AR13" s="601"/>
      <c r="AS13" s="601"/>
      <c r="AT13" s="601"/>
      <c r="AU13" s="601"/>
      <c r="AV13" s="601"/>
      <c r="AW13" s="601"/>
      <c r="AX13" s="601"/>
    </row>
    <row r="14" spans="1:50">
      <c r="A14" s="604"/>
      <c r="B14" s="612"/>
      <c r="C14" s="612" t="s">
        <v>12</v>
      </c>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1"/>
      <c r="AK14" s="601"/>
      <c r="AL14" s="601"/>
      <c r="AM14" s="601"/>
      <c r="AN14" s="601"/>
      <c r="AO14" s="601"/>
      <c r="AP14" s="601"/>
      <c r="AQ14" s="601"/>
      <c r="AR14" s="601"/>
      <c r="AS14" s="601"/>
      <c r="AT14" s="601"/>
      <c r="AU14" s="601"/>
      <c r="AV14" s="601"/>
      <c r="AW14" s="601"/>
      <c r="AX14" s="601"/>
    </row>
    <row r="15" spans="1:50">
      <c r="A15" s="604"/>
      <c r="B15" s="612"/>
      <c r="C15" s="1225"/>
      <c r="D15" s="1225"/>
      <c r="E15" s="1225"/>
      <c r="F15" s="1225"/>
      <c r="G15" s="1225"/>
      <c r="H15" s="1225"/>
      <c r="I15" s="1225"/>
      <c r="J15" s="1225"/>
      <c r="K15" s="1225"/>
      <c r="L15" s="1225"/>
      <c r="M15" s="1225"/>
      <c r="N15" s="1225"/>
      <c r="O15" s="1225"/>
      <c r="P15" s="1225"/>
      <c r="Q15" s="1225"/>
      <c r="R15" s="604"/>
      <c r="S15" s="604"/>
      <c r="T15" s="604"/>
      <c r="U15" s="604"/>
      <c r="V15" s="604"/>
      <c r="W15" s="604"/>
      <c r="X15" s="604"/>
      <c r="Y15" s="604"/>
      <c r="Z15" s="604"/>
      <c r="AA15" s="604"/>
      <c r="AB15" s="604"/>
      <c r="AC15" s="604"/>
      <c r="AD15" s="604"/>
      <c r="AE15" s="604"/>
      <c r="AF15" s="604"/>
      <c r="AG15" s="604"/>
      <c r="AH15" s="604"/>
      <c r="AI15" s="604"/>
      <c r="AJ15" s="601"/>
      <c r="AK15" s="601"/>
      <c r="AL15" s="601"/>
      <c r="AM15" s="601"/>
      <c r="AN15" s="601"/>
      <c r="AO15" s="601"/>
      <c r="AP15" s="601"/>
      <c r="AQ15" s="601"/>
      <c r="AR15" s="601"/>
      <c r="AS15" s="601"/>
      <c r="AT15" s="601"/>
      <c r="AU15" s="601"/>
      <c r="AV15" s="601"/>
      <c r="AW15" s="601"/>
      <c r="AX15" s="601"/>
    </row>
    <row r="16" spans="1:50">
      <c r="A16" s="604"/>
      <c r="B16" s="612"/>
      <c r="C16" s="612"/>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1"/>
      <c r="AK16" s="601"/>
      <c r="AL16" s="601"/>
      <c r="AM16" s="601"/>
      <c r="AN16" s="601"/>
      <c r="AO16" s="601"/>
      <c r="AP16" s="601"/>
      <c r="AQ16" s="601"/>
      <c r="AR16" s="601"/>
      <c r="AS16" s="601"/>
      <c r="AT16" s="601"/>
      <c r="AU16" s="601"/>
      <c r="AV16" s="601"/>
      <c r="AW16" s="601"/>
      <c r="AX16" s="601"/>
    </row>
    <row r="17" spans="1:50">
      <c r="A17" s="604"/>
      <c r="B17" s="604"/>
      <c r="C17" s="604"/>
      <c r="D17" s="604"/>
      <c r="E17" s="604"/>
      <c r="F17" s="604"/>
      <c r="G17" s="604"/>
      <c r="H17" s="604"/>
      <c r="I17" s="604"/>
      <c r="J17" s="604"/>
      <c r="K17" s="604"/>
      <c r="L17" s="604"/>
      <c r="M17" s="604"/>
      <c r="N17" s="604"/>
      <c r="O17" s="604"/>
      <c r="P17" s="604" t="s">
        <v>583</v>
      </c>
      <c r="Q17" s="604"/>
      <c r="R17" s="604"/>
      <c r="S17" s="604"/>
      <c r="T17" s="604"/>
      <c r="U17" s="604"/>
      <c r="V17" s="604"/>
      <c r="W17" s="604"/>
      <c r="X17" s="604"/>
      <c r="Y17" s="604"/>
      <c r="Z17" s="604"/>
      <c r="AA17" s="604"/>
      <c r="AB17" s="604"/>
      <c r="AC17" s="604"/>
      <c r="AD17" s="604"/>
      <c r="AE17" s="604"/>
      <c r="AF17" s="604"/>
      <c r="AG17" s="604"/>
      <c r="AH17" s="604"/>
      <c r="AI17" s="604"/>
      <c r="AJ17" s="601"/>
      <c r="AK17" s="601"/>
      <c r="AL17" s="601"/>
      <c r="AM17" s="601"/>
      <c r="AN17" s="601"/>
      <c r="AO17" s="601"/>
      <c r="AP17" s="601"/>
      <c r="AQ17" s="601"/>
      <c r="AR17" s="601"/>
      <c r="AS17" s="601"/>
      <c r="AT17" s="601"/>
      <c r="AU17" s="601"/>
      <c r="AV17" s="601"/>
      <c r="AW17" s="601"/>
      <c r="AX17" s="601"/>
    </row>
    <row r="18" spans="1:50" ht="26.25" customHeight="1">
      <c r="A18" s="598" t="s">
        <v>1651</v>
      </c>
      <c r="B18" s="599"/>
      <c r="C18" s="599"/>
      <c r="D18" s="599"/>
      <c r="E18" s="599"/>
      <c r="F18" s="599"/>
      <c r="G18" s="599"/>
      <c r="H18" s="599"/>
      <c r="I18" s="599"/>
      <c r="J18" s="599"/>
      <c r="K18" s="599"/>
      <c r="L18" s="599"/>
      <c r="M18" s="599"/>
      <c r="N18" s="599"/>
      <c r="O18" s="599"/>
      <c r="P18" s="599"/>
      <c r="Q18" s="599"/>
      <c r="R18" s="599"/>
      <c r="S18" s="599"/>
      <c r="T18" s="599"/>
      <c r="U18" s="599"/>
      <c r="V18" s="599"/>
      <c r="W18" s="599"/>
      <c r="X18" s="600"/>
      <c r="Y18" s="600"/>
      <c r="Z18" s="600"/>
      <c r="AA18" s="600"/>
      <c r="AB18" s="600"/>
      <c r="AC18" s="600"/>
      <c r="AD18" s="600"/>
      <c r="AE18" s="600"/>
      <c r="AF18" s="600"/>
      <c r="AG18" s="600"/>
      <c r="AH18" s="600"/>
      <c r="AI18" s="600"/>
      <c r="AJ18" s="601"/>
      <c r="AK18" s="601"/>
      <c r="AL18" s="601"/>
      <c r="AM18" s="601"/>
      <c r="AN18" s="601"/>
      <c r="AO18" s="601"/>
      <c r="AP18" s="601"/>
      <c r="AQ18" s="601"/>
      <c r="AR18" s="601"/>
      <c r="AS18" s="601"/>
      <c r="AT18" s="601"/>
      <c r="AU18" s="601"/>
      <c r="AV18" s="601"/>
      <c r="AW18" s="601"/>
      <c r="AX18" s="601"/>
    </row>
    <row r="19" spans="1:50" ht="14.25">
      <c r="A19" s="602"/>
      <c r="B19" s="1227" t="s">
        <v>90</v>
      </c>
      <c r="C19" s="1227"/>
      <c r="D19" s="1227"/>
      <c r="E19" s="1227"/>
      <c r="F19" s="1227"/>
      <c r="G19" s="1227"/>
      <c r="H19" s="1227"/>
      <c r="I19" s="1227"/>
      <c r="J19" s="1227"/>
      <c r="K19" s="1227"/>
      <c r="L19" s="604"/>
      <c r="M19" s="604"/>
      <c r="N19" s="604"/>
      <c r="O19" s="612"/>
      <c r="P19" s="604"/>
      <c r="Q19" s="604"/>
      <c r="R19" s="604"/>
      <c r="S19" s="604"/>
      <c r="T19" s="604"/>
      <c r="U19" s="604"/>
      <c r="V19" s="604"/>
      <c r="W19" s="604"/>
      <c r="X19" s="604"/>
      <c r="Y19" s="604"/>
      <c r="Z19" s="604"/>
      <c r="AA19" s="604"/>
      <c r="AB19" s="604"/>
      <c r="AC19" s="604"/>
      <c r="AD19" s="604"/>
      <c r="AE19" s="604"/>
      <c r="AF19" s="604"/>
      <c r="AG19" s="604"/>
      <c r="AH19" s="604"/>
      <c r="AI19" s="604"/>
      <c r="AJ19" s="601"/>
      <c r="AK19" s="601"/>
      <c r="AL19" s="601"/>
      <c r="AM19" s="601"/>
      <c r="AN19" s="601"/>
      <c r="AO19" s="601"/>
      <c r="AP19" s="601"/>
      <c r="AQ19" s="601"/>
      <c r="AR19" s="601"/>
      <c r="AS19" s="601"/>
      <c r="AT19" s="601"/>
      <c r="AU19" s="601"/>
      <c r="AV19" s="601"/>
      <c r="AW19" s="601"/>
      <c r="AX19" s="601"/>
    </row>
    <row r="20" spans="1:50">
      <c r="A20" s="604"/>
      <c r="B20" s="1229" t="s">
        <v>1910</v>
      </c>
      <c r="C20" s="1229"/>
      <c r="D20" s="1229" t="s">
        <v>1988</v>
      </c>
      <c r="E20" s="1229"/>
      <c r="F20" s="1229"/>
      <c r="G20" s="1229"/>
      <c r="H20" s="1229"/>
      <c r="I20" s="1229"/>
      <c r="J20" s="1229"/>
      <c r="K20" s="1229"/>
      <c r="L20" s="607"/>
      <c r="M20" s="607"/>
      <c r="N20" s="607"/>
      <c r="O20" s="607"/>
      <c r="P20" s="607"/>
      <c r="Q20" s="607"/>
      <c r="R20" s="607"/>
      <c r="S20" s="607"/>
      <c r="T20" s="607"/>
      <c r="U20" s="607"/>
      <c r="V20" s="604"/>
      <c r="W20" s="604"/>
      <c r="X20" s="604"/>
      <c r="Y20" s="604"/>
      <c r="Z20" s="604"/>
      <c r="AA20" s="604"/>
      <c r="AB20" s="604"/>
      <c r="AC20" s="604"/>
      <c r="AD20" s="604"/>
      <c r="AE20" s="604"/>
      <c r="AF20" s="604"/>
      <c r="AG20" s="604"/>
      <c r="AH20" s="604"/>
      <c r="AI20" s="604"/>
      <c r="AJ20" s="601"/>
      <c r="AK20" s="601"/>
      <c r="AL20" s="601"/>
      <c r="AM20" s="601"/>
      <c r="AN20" s="601"/>
      <c r="AO20" s="601"/>
      <c r="AP20" s="601"/>
      <c r="AQ20" s="601"/>
      <c r="AR20" s="601"/>
      <c r="AS20" s="601"/>
      <c r="AT20" s="601"/>
      <c r="AU20" s="601"/>
      <c r="AV20" s="601"/>
      <c r="AW20" s="601"/>
      <c r="AX20" s="601"/>
    </row>
    <row r="21" spans="1:50">
      <c r="A21" s="604"/>
      <c r="B21" s="1229"/>
      <c r="C21" s="1229"/>
      <c r="D21" s="1229" t="s">
        <v>482</v>
      </c>
      <c r="E21" s="1229"/>
      <c r="F21" s="1229" t="s">
        <v>1461</v>
      </c>
      <c r="G21" s="1229"/>
      <c r="H21" s="1229" t="s">
        <v>1462</v>
      </c>
      <c r="I21" s="1229"/>
      <c r="J21" s="1229" t="s">
        <v>1493</v>
      </c>
      <c r="K21" s="1229"/>
      <c r="L21" s="607"/>
      <c r="M21" s="607"/>
      <c r="N21" s="607"/>
      <c r="O21" s="607"/>
      <c r="P21" s="607"/>
      <c r="Q21" s="607"/>
      <c r="R21" s="607"/>
      <c r="S21" s="607"/>
      <c r="T21" s="607"/>
      <c r="U21" s="607"/>
      <c r="V21" s="604"/>
      <c r="W21" s="604"/>
      <c r="X21" s="604"/>
      <c r="Y21" s="604"/>
      <c r="Z21" s="604"/>
      <c r="AA21" s="604"/>
      <c r="AB21" s="604"/>
      <c r="AC21" s="604"/>
      <c r="AD21" s="604"/>
      <c r="AE21" s="604"/>
      <c r="AF21" s="604"/>
      <c r="AG21" s="604"/>
      <c r="AH21" s="604"/>
      <c r="AI21" s="604"/>
      <c r="AJ21" s="601"/>
      <c r="AK21" s="601"/>
      <c r="AL21" s="601"/>
      <c r="AM21" s="601"/>
      <c r="AN21" s="601"/>
      <c r="AO21" s="601"/>
      <c r="AP21" s="601"/>
      <c r="AQ21" s="601"/>
      <c r="AR21" s="601"/>
      <c r="AS21" s="601"/>
      <c r="AT21" s="601"/>
      <c r="AU21" s="601"/>
      <c r="AV21" s="601"/>
      <c r="AW21" s="601"/>
      <c r="AX21" s="601"/>
    </row>
    <row r="22" spans="1:50">
      <c r="A22" s="604"/>
      <c r="B22" s="1229"/>
      <c r="C22" s="1229"/>
      <c r="D22" s="1229"/>
      <c r="E22" s="1229"/>
      <c r="F22" s="1229"/>
      <c r="G22" s="1229"/>
      <c r="H22" s="1229"/>
      <c r="I22" s="1229"/>
      <c r="J22" s="1229"/>
      <c r="K22" s="1229"/>
      <c r="L22" s="607"/>
      <c r="M22" s="607"/>
      <c r="N22" s="607"/>
      <c r="O22" s="607"/>
      <c r="P22" s="607"/>
      <c r="Q22" s="607"/>
      <c r="R22" s="607"/>
      <c r="S22" s="607"/>
      <c r="T22" s="607"/>
      <c r="U22" s="607"/>
      <c r="V22" s="604"/>
      <c r="W22" s="604"/>
      <c r="X22" s="604"/>
      <c r="Y22" s="604"/>
      <c r="Z22" s="604"/>
      <c r="AA22" s="604"/>
      <c r="AB22" s="604"/>
      <c r="AC22" s="604"/>
      <c r="AD22" s="604"/>
      <c r="AE22" s="604"/>
      <c r="AF22" s="604"/>
      <c r="AG22" s="604"/>
      <c r="AH22" s="604"/>
      <c r="AI22" s="604"/>
      <c r="AJ22" s="601"/>
      <c r="AK22" s="601"/>
      <c r="AL22" s="601"/>
      <c r="AM22" s="601"/>
      <c r="AN22" s="601"/>
      <c r="AO22" s="601"/>
      <c r="AP22" s="601"/>
      <c r="AQ22" s="601"/>
      <c r="AR22" s="601"/>
      <c r="AS22" s="601"/>
      <c r="AT22" s="601"/>
      <c r="AU22" s="601"/>
      <c r="AV22" s="601"/>
      <c r="AW22" s="601"/>
      <c r="AX22" s="601"/>
    </row>
    <row r="23" spans="1:50">
      <c r="A23" s="604"/>
      <c r="B23" s="1213" t="s">
        <v>1058</v>
      </c>
      <c r="C23" s="1214"/>
      <c r="D23" s="1236">
        <v>2416.0500000000002</v>
      </c>
      <c r="E23" s="1236"/>
      <c r="F23" s="1236">
        <v>2277.56</v>
      </c>
      <c r="G23" s="1236"/>
      <c r="H23" s="1236">
        <v>132.26</v>
      </c>
      <c r="I23" s="1236"/>
      <c r="J23" s="1236">
        <v>6.83</v>
      </c>
      <c r="K23" s="1236"/>
      <c r="L23" s="186"/>
      <c r="M23" s="186"/>
      <c r="N23" s="186"/>
      <c r="O23" s="186"/>
      <c r="P23" s="186"/>
      <c r="Q23" s="186"/>
      <c r="R23" s="186"/>
      <c r="S23" s="186"/>
      <c r="T23" s="186"/>
      <c r="U23" s="186"/>
      <c r="V23" s="604"/>
      <c r="W23" s="604"/>
      <c r="X23" s="604"/>
      <c r="Y23" s="604"/>
      <c r="Z23" s="604"/>
      <c r="AA23" s="604"/>
      <c r="AB23" s="604"/>
      <c r="AC23" s="604"/>
      <c r="AD23" s="604"/>
      <c r="AE23" s="604"/>
      <c r="AF23" s="604"/>
      <c r="AG23" s="604"/>
      <c r="AH23" s="604"/>
      <c r="AI23" s="604"/>
      <c r="AJ23" s="601"/>
      <c r="AK23" s="601"/>
      <c r="AL23" s="601"/>
      <c r="AM23" s="601"/>
      <c r="AN23" s="601"/>
      <c r="AO23" s="601"/>
      <c r="AP23" s="601"/>
      <c r="AQ23" s="601"/>
      <c r="AR23" s="601"/>
      <c r="AS23" s="601"/>
      <c r="AT23" s="601"/>
      <c r="AU23" s="601"/>
      <c r="AV23" s="601"/>
      <c r="AW23" s="601"/>
      <c r="AX23" s="601"/>
    </row>
    <row r="24" spans="1:50">
      <c r="A24" s="604"/>
      <c r="B24" s="1213" t="s">
        <v>1059</v>
      </c>
      <c r="C24" s="1214"/>
      <c r="D24" s="1236">
        <v>2222.38</v>
      </c>
      <c r="E24" s="1236"/>
      <c r="F24" s="1236">
        <v>2092.3200000000002</v>
      </c>
      <c r="G24" s="1236"/>
      <c r="H24" s="1236">
        <v>121.6</v>
      </c>
      <c r="I24" s="1236"/>
      <c r="J24" s="1236">
        <v>8.4600000000000009</v>
      </c>
      <c r="K24" s="1236"/>
      <c r="L24" s="186"/>
      <c r="M24" s="186"/>
      <c r="N24" s="186"/>
      <c r="O24" s="186"/>
      <c r="P24" s="186"/>
      <c r="Q24" s="186"/>
      <c r="R24" s="186"/>
      <c r="S24" s="186"/>
      <c r="T24" s="186"/>
      <c r="U24" s="186"/>
      <c r="V24" s="604"/>
      <c r="W24" s="604"/>
      <c r="X24" s="604"/>
      <c r="Y24" s="604"/>
      <c r="Z24" s="604"/>
      <c r="AA24" s="604"/>
      <c r="AB24" s="604"/>
      <c r="AC24" s="604"/>
      <c r="AD24" s="604"/>
      <c r="AE24" s="604"/>
      <c r="AF24" s="604"/>
      <c r="AG24" s="604"/>
      <c r="AH24" s="604"/>
      <c r="AI24" s="604"/>
      <c r="AJ24" s="601"/>
      <c r="AK24" s="601"/>
      <c r="AL24" s="601"/>
      <c r="AM24" s="601"/>
      <c r="AN24" s="601"/>
      <c r="AO24" s="601"/>
      <c r="AP24" s="601"/>
      <c r="AQ24" s="601"/>
      <c r="AR24" s="601"/>
      <c r="AS24" s="601"/>
      <c r="AT24" s="601"/>
      <c r="AU24" s="601"/>
      <c r="AV24" s="601"/>
      <c r="AW24" s="601"/>
      <c r="AX24" s="601"/>
    </row>
    <row r="25" spans="1:50">
      <c r="A25" s="604"/>
      <c r="B25" s="1213" t="s">
        <v>1898</v>
      </c>
      <c r="C25" s="1214"/>
      <c r="D25" s="1236">
        <v>2140.09</v>
      </c>
      <c r="E25" s="1236"/>
      <c r="F25" s="1236">
        <v>2024.32</v>
      </c>
      <c r="G25" s="1236"/>
      <c r="H25" s="1236">
        <v>109.54</v>
      </c>
      <c r="I25" s="1236"/>
      <c r="J25" s="1236">
        <v>6.23</v>
      </c>
      <c r="K25" s="1236"/>
      <c r="L25" s="186"/>
      <c r="M25" s="186"/>
      <c r="N25" s="186"/>
      <c r="O25" s="186"/>
      <c r="P25" s="186"/>
      <c r="Q25" s="186"/>
      <c r="R25" s="186"/>
      <c r="S25" s="186"/>
      <c r="T25" s="186"/>
      <c r="U25" s="186"/>
      <c r="V25" s="604"/>
      <c r="W25" s="604"/>
      <c r="X25" s="604"/>
      <c r="Y25" s="604"/>
      <c r="Z25" s="604"/>
      <c r="AA25" s="604"/>
      <c r="AB25" s="604"/>
      <c r="AC25" s="604"/>
      <c r="AD25" s="604"/>
      <c r="AE25" s="604"/>
      <c r="AF25" s="604"/>
      <c r="AG25" s="604"/>
      <c r="AH25" s="604"/>
      <c r="AI25" s="604"/>
      <c r="AJ25" s="601"/>
      <c r="AK25" s="601"/>
      <c r="AL25" s="601"/>
      <c r="AM25" s="601"/>
      <c r="AN25" s="601"/>
      <c r="AO25" s="601"/>
      <c r="AP25" s="601"/>
      <c r="AQ25" s="601"/>
      <c r="AR25" s="601"/>
      <c r="AS25" s="601"/>
      <c r="AT25" s="601"/>
      <c r="AU25" s="601"/>
      <c r="AV25" s="601"/>
      <c r="AW25" s="601"/>
      <c r="AX25" s="601"/>
    </row>
    <row r="26" spans="1:50">
      <c r="A26" s="604"/>
      <c r="B26" s="1213" t="s">
        <v>792</v>
      </c>
      <c r="C26" s="1214"/>
      <c r="D26" s="1236">
        <v>1902.12</v>
      </c>
      <c r="E26" s="1236"/>
      <c r="F26" s="1236">
        <v>1815.86</v>
      </c>
      <c r="G26" s="1236"/>
      <c r="H26" s="1236">
        <v>81.09</v>
      </c>
      <c r="I26" s="1236"/>
      <c r="J26" s="1236">
        <v>5.17</v>
      </c>
      <c r="K26" s="1236"/>
      <c r="L26" s="186"/>
      <c r="M26" s="186"/>
      <c r="N26" s="186"/>
      <c r="O26" s="186"/>
      <c r="P26" s="186"/>
      <c r="Q26" s="186"/>
      <c r="R26" s="186"/>
      <c r="S26" s="186"/>
      <c r="T26" s="186"/>
      <c r="U26" s="186"/>
      <c r="V26" s="604"/>
      <c r="W26" s="604"/>
      <c r="X26" s="604"/>
      <c r="Y26" s="604"/>
      <c r="Z26" s="604"/>
      <c r="AA26" s="604"/>
      <c r="AB26" s="604"/>
      <c r="AC26" s="604"/>
      <c r="AD26" s="604"/>
      <c r="AE26" s="604"/>
      <c r="AF26" s="604"/>
      <c r="AG26" s="604"/>
      <c r="AH26" s="604"/>
      <c r="AI26" s="604"/>
      <c r="AJ26" s="601"/>
      <c r="AK26" s="601"/>
      <c r="AL26" s="601"/>
      <c r="AM26" s="601"/>
      <c r="AN26" s="601"/>
      <c r="AO26" s="601"/>
      <c r="AP26" s="601"/>
      <c r="AQ26" s="601"/>
      <c r="AR26" s="601"/>
      <c r="AS26" s="601"/>
      <c r="AT26" s="601"/>
      <c r="AU26" s="601"/>
      <c r="AV26" s="601"/>
      <c r="AW26" s="601"/>
      <c r="AX26" s="601"/>
    </row>
    <row r="27" spans="1:50">
      <c r="A27" s="604"/>
      <c r="B27" s="1213" t="s">
        <v>1531</v>
      </c>
      <c r="C27" s="1214"/>
      <c r="D27" s="1224">
        <v>2216</v>
      </c>
      <c r="E27" s="1224"/>
      <c r="F27" s="1224">
        <v>2128</v>
      </c>
      <c r="G27" s="1224"/>
      <c r="H27" s="1224">
        <v>83</v>
      </c>
      <c r="I27" s="1224"/>
      <c r="J27" s="1224">
        <v>4</v>
      </c>
      <c r="K27" s="1224"/>
      <c r="L27" s="186"/>
      <c r="M27" s="186"/>
      <c r="N27" s="186"/>
      <c r="O27" s="186"/>
      <c r="P27" s="186"/>
      <c r="Q27" s="186"/>
      <c r="R27" s="186"/>
      <c r="S27" s="186"/>
      <c r="T27" s="186"/>
      <c r="U27" s="186"/>
      <c r="V27" s="604"/>
      <c r="W27" s="604"/>
      <c r="X27" s="604"/>
      <c r="Y27" s="604"/>
      <c r="Z27" s="604"/>
      <c r="AA27" s="604"/>
      <c r="AB27" s="604"/>
      <c r="AC27" s="604"/>
      <c r="AD27" s="604"/>
      <c r="AE27" s="604"/>
      <c r="AF27" s="604"/>
      <c r="AG27" s="604"/>
      <c r="AH27" s="604"/>
      <c r="AI27" s="604"/>
      <c r="AJ27" s="601"/>
      <c r="AK27" s="601"/>
      <c r="AL27" s="601"/>
      <c r="AM27" s="601"/>
      <c r="AN27" s="601"/>
      <c r="AO27" s="601"/>
      <c r="AP27" s="601"/>
      <c r="AQ27" s="601"/>
      <c r="AR27" s="601"/>
      <c r="AS27" s="601"/>
      <c r="AT27" s="601"/>
      <c r="AU27" s="601"/>
      <c r="AV27" s="601"/>
      <c r="AW27" s="601"/>
      <c r="AX27" s="601"/>
    </row>
    <row r="28" spans="1:50">
      <c r="A28" s="604"/>
      <c r="B28" s="603" t="s">
        <v>520</v>
      </c>
      <c r="C28" s="610" t="s">
        <v>1091</v>
      </c>
      <c r="D28" s="611"/>
      <c r="E28" s="611"/>
      <c r="F28" s="611"/>
      <c r="G28" s="611"/>
      <c r="H28" s="611"/>
      <c r="I28" s="611"/>
      <c r="J28" s="611"/>
      <c r="K28" s="611"/>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1"/>
      <c r="AK28" s="601"/>
      <c r="AL28" s="601"/>
      <c r="AM28" s="601"/>
      <c r="AN28" s="601"/>
      <c r="AO28" s="601"/>
      <c r="AP28" s="601"/>
      <c r="AQ28" s="601"/>
      <c r="AR28" s="601"/>
      <c r="AS28" s="601"/>
      <c r="AT28" s="601"/>
      <c r="AU28" s="601"/>
      <c r="AV28" s="601"/>
      <c r="AW28" s="601"/>
      <c r="AX28" s="601"/>
    </row>
    <row r="29" spans="1:50">
      <c r="A29" s="604"/>
      <c r="B29" s="612"/>
      <c r="C29" s="612"/>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1"/>
      <c r="AK29" s="601"/>
      <c r="AL29" s="601"/>
      <c r="AM29" s="601"/>
      <c r="AN29" s="601"/>
      <c r="AO29" s="601"/>
      <c r="AP29" s="601"/>
      <c r="AQ29" s="601"/>
      <c r="AR29" s="601"/>
      <c r="AS29" s="601"/>
      <c r="AT29" s="601"/>
      <c r="AU29" s="601"/>
      <c r="AV29" s="601"/>
      <c r="AW29" s="601"/>
      <c r="AX29" s="601"/>
    </row>
    <row r="30" spans="1:50">
      <c r="A30" s="604"/>
      <c r="B30" s="612"/>
      <c r="C30" s="1225"/>
      <c r="D30" s="1225"/>
      <c r="E30" s="1225"/>
      <c r="F30" s="1225"/>
      <c r="G30" s="1225"/>
      <c r="H30" s="1225"/>
      <c r="I30" s="1225"/>
      <c r="J30" s="1225"/>
      <c r="K30" s="1225"/>
      <c r="L30" s="1225"/>
      <c r="M30" s="1225"/>
      <c r="N30" s="1225"/>
      <c r="O30" s="1225"/>
      <c r="P30" s="1225"/>
      <c r="Q30" s="604"/>
      <c r="R30" s="604"/>
      <c r="S30" s="604"/>
      <c r="T30" s="604"/>
      <c r="U30" s="604"/>
      <c r="V30" s="604"/>
      <c r="W30" s="604"/>
      <c r="X30" s="604"/>
      <c r="Y30" s="604"/>
      <c r="Z30" s="604"/>
      <c r="AA30" s="604"/>
      <c r="AB30" s="604"/>
      <c r="AC30" s="604"/>
      <c r="AD30" s="604"/>
      <c r="AE30" s="604"/>
      <c r="AF30" s="604"/>
      <c r="AG30" s="604"/>
      <c r="AH30" s="604"/>
      <c r="AI30" s="604"/>
      <c r="AJ30" s="601"/>
      <c r="AK30" s="601"/>
      <c r="AL30" s="601"/>
      <c r="AM30" s="601"/>
      <c r="AN30" s="601"/>
      <c r="AO30" s="601"/>
      <c r="AP30" s="601"/>
      <c r="AQ30" s="601"/>
      <c r="AR30" s="601"/>
      <c r="AS30" s="601"/>
      <c r="AT30" s="601"/>
      <c r="AU30" s="601"/>
      <c r="AV30" s="601"/>
      <c r="AW30" s="601"/>
      <c r="AX30" s="601"/>
    </row>
    <row r="31" spans="1:50">
      <c r="A31" s="604"/>
      <c r="B31" s="612"/>
      <c r="C31" s="612"/>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1"/>
      <c r="AK31" s="601"/>
      <c r="AL31" s="601"/>
      <c r="AM31" s="601"/>
      <c r="AN31" s="601"/>
      <c r="AO31" s="601"/>
      <c r="AP31" s="601"/>
      <c r="AQ31" s="601"/>
      <c r="AR31" s="601"/>
      <c r="AS31" s="601"/>
      <c r="AT31" s="601"/>
      <c r="AU31" s="601"/>
      <c r="AV31" s="601"/>
      <c r="AW31" s="601"/>
      <c r="AX31" s="601"/>
    </row>
    <row r="32" spans="1:50">
      <c r="A32" s="604"/>
      <c r="B32" s="604"/>
      <c r="C32" s="604"/>
      <c r="D32" s="604"/>
      <c r="E32" s="604"/>
      <c r="F32" s="604"/>
      <c r="G32" s="604"/>
      <c r="H32" s="604"/>
      <c r="I32" s="604"/>
      <c r="J32" s="604"/>
      <c r="K32" s="604"/>
      <c r="L32" s="611"/>
      <c r="M32" s="611"/>
      <c r="N32" s="611"/>
      <c r="O32" s="611"/>
      <c r="P32" s="611"/>
      <c r="Q32" s="611"/>
      <c r="R32" s="611"/>
      <c r="S32" s="611"/>
      <c r="T32" s="604"/>
      <c r="U32" s="604"/>
      <c r="V32" s="604"/>
      <c r="W32" s="604"/>
      <c r="X32" s="604"/>
      <c r="Y32" s="604"/>
      <c r="Z32" s="604"/>
      <c r="AA32" s="604"/>
      <c r="AB32" s="604"/>
      <c r="AC32" s="604"/>
      <c r="AD32" s="604"/>
      <c r="AE32" s="604"/>
      <c r="AF32" s="604"/>
      <c r="AG32" s="604"/>
      <c r="AH32" s="604"/>
      <c r="AI32" s="604"/>
      <c r="AJ32" s="601"/>
      <c r="AK32" s="601"/>
      <c r="AL32" s="601"/>
      <c r="AM32" s="601"/>
      <c r="AN32" s="601"/>
      <c r="AO32" s="601"/>
      <c r="AP32" s="601"/>
      <c r="AQ32" s="601"/>
      <c r="AR32" s="601"/>
      <c r="AS32" s="601"/>
      <c r="AT32" s="601"/>
      <c r="AU32" s="601"/>
      <c r="AV32" s="601"/>
      <c r="AW32" s="601"/>
      <c r="AX32" s="601"/>
    </row>
    <row r="33" spans="1:50" ht="26.25" customHeight="1">
      <c r="A33" s="598" t="s">
        <v>13</v>
      </c>
      <c r="B33" s="613"/>
      <c r="C33" s="613"/>
      <c r="D33" s="613"/>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01"/>
      <c r="AF33" s="601"/>
      <c r="AG33" s="601"/>
      <c r="AH33" s="601"/>
      <c r="AI33" s="601"/>
      <c r="AJ33" s="601"/>
      <c r="AK33" s="601"/>
      <c r="AL33" s="601"/>
      <c r="AM33" s="601"/>
      <c r="AN33" s="601"/>
      <c r="AO33" s="601"/>
      <c r="AP33" s="601"/>
      <c r="AQ33" s="601"/>
      <c r="AR33" s="601"/>
      <c r="AS33" s="601"/>
      <c r="AT33" s="601"/>
      <c r="AU33" s="601"/>
      <c r="AV33" s="601"/>
      <c r="AW33" s="601"/>
      <c r="AX33" s="601"/>
    </row>
    <row r="34" spans="1:50">
      <c r="A34" s="604"/>
      <c r="B34" s="1226" t="s">
        <v>1011</v>
      </c>
      <c r="C34" s="1226"/>
      <c r="D34" s="1226"/>
      <c r="E34" s="1226"/>
      <c r="F34" s="1226"/>
      <c r="G34" s="1226"/>
      <c r="H34" s="1226"/>
      <c r="I34" s="1226"/>
      <c r="J34" s="1226"/>
      <c r="K34" s="1226"/>
      <c r="L34" s="1226"/>
      <c r="M34" s="1226"/>
      <c r="N34" s="1226"/>
      <c r="O34" s="1226"/>
      <c r="P34" s="1226"/>
      <c r="Q34" s="1226"/>
      <c r="R34" s="1226"/>
      <c r="S34" s="1226"/>
      <c r="T34" s="610"/>
      <c r="U34" s="610"/>
      <c r="V34" s="604"/>
      <c r="W34" s="604"/>
      <c r="X34" s="604"/>
      <c r="Y34" s="604"/>
      <c r="Z34" s="604"/>
      <c r="AA34" s="604"/>
      <c r="AB34" s="604"/>
      <c r="AC34" s="604"/>
      <c r="AD34" s="604"/>
      <c r="AE34" s="601"/>
      <c r="AF34" s="601"/>
      <c r="AG34" s="601"/>
      <c r="AH34" s="601"/>
      <c r="AI34" s="601"/>
      <c r="AJ34" s="601"/>
      <c r="AK34" s="601"/>
      <c r="AL34" s="601"/>
      <c r="AM34" s="601"/>
      <c r="AN34" s="601"/>
      <c r="AO34" s="601"/>
      <c r="AP34" s="601"/>
      <c r="AQ34" s="601"/>
      <c r="AR34" s="601"/>
      <c r="AS34" s="601"/>
      <c r="AT34" s="601"/>
      <c r="AU34" s="601"/>
      <c r="AV34" s="601"/>
      <c r="AW34" s="601"/>
      <c r="AX34" s="601"/>
    </row>
    <row r="35" spans="1:50">
      <c r="A35" s="604"/>
      <c r="B35" s="1227" t="s">
        <v>1012</v>
      </c>
      <c r="C35" s="1227"/>
      <c r="D35" s="1227"/>
      <c r="E35" s="1227"/>
      <c r="F35" s="1227"/>
      <c r="G35" s="1227"/>
      <c r="H35" s="1227"/>
      <c r="I35" s="1227"/>
      <c r="J35" s="1227"/>
      <c r="K35" s="1227"/>
      <c r="L35" s="1227"/>
      <c r="M35" s="1227"/>
      <c r="N35" s="1227"/>
      <c r="O35" s="1227"/>
      <c r="P35" s="1227"/>
      <c r="Q35" s="1227"/>
      <c r="R35" s="1227"/>
      <c r="S35" s="1227"/>
      <c r="T35" s="610"/>
      <c r="U35" s="610"/>
      <c r="V35" s="604"/>
      <c r="W35" s="604"/>
      <c r="X35" s="604"/>
      <c r="Y35" s="604"/>
      <c r="Z35" s="604"/>
      <c r="AA35" s="604"/>
      <c r="AB35" s="604"/>
      <c r="AC35" s="604"/>
      <c r="AD35" s="604"/>
      <c r="AE35" s="601"/>
      <c r="AF35" s="601"/>
      <c r="AG35" s="601"/>
      <c r="AH35" s="601"/>
      <c r="AI35" s="601"/>
      <c r="AJ35" s="601"/>
      <c r="AK35" s="601"/>
      <c r="AL35" s="601"/>
      <c r="AM35" s="601"/>
      <c r="AN35" s="601"/>
      <c r="AO35" s="601"/>
      <c r="AP35" s="601"/>
      <c r="AQ35" s="601"/>
      <c r="AR35" s="601"/>
      <c r="AS35" s="601"/>
      <c r="AT35" s="601"/>
      <c r="AU35" s="601"/>
      <c r="AV35" s="601"/>
      <c r="AW35" s="601"/>
      <c r="AX35" s="601"/>
    </row>
    <row r="36" spans="1:50" ht="18.75" customHeight="1">
      <c r="A36" s="604"/>
      <c r="B36" s="1230" t="s">
        <v>2054</v>
      </c>
      <c r="C36" s="1231"/>
      <c r="D36" s="1230" t="s">
        <v>1906</v>
      </c>
      <c r="E36" s="1231"/>
      <c r="F36" s="1234" t="s">
        <v>1013</v>
      </c>
      <c r="G36" s="1234"/>
      <c r="H36" s="1228" t="s">
        <v>1014</v>
      </c>
      <c r="I36" s="1228"/>
      <c r="J36" s="1228" t="s">
        <v>1015</v>
      </c>
      <c r="K36" s="1228"/>
      <c r="L36" s="1228" t="s">
        <v>1016</v>
      </c>
      <c r="M36" s="1228"/>
      <c r="N36" s="1229" t="s">
        <v>1017</v>
      </c>
      <c r="O36" s="1229"/>
      <c r="P36" s="1229" t="s">
        <v>1018</v>
      </c>
      <c r="Q36" s="1229"/>
      <c r="R36" s="1228" t="s">
        <v>1019</v>
      </c>
      <c r="S36" s="1229"/>
      <c r="T36" s="1223"/>
      <c r="U36" s="1223"/>
      <c r="V36" s="610"/>
      <c r="W36" s="614"/>
      <c r="X36" s="604"/>
      <c r="Y36" s="604"/>
      <c r="Z36" s="604"/>
      <c r="AA36" s="604"/>
      <c r="AB36" s="604"/>
      <c r="AC36" s="604"/>
      <c r="AD36" s="604"/>
      <c r="AE36" s="601"/>
      <c r="AF36" s="601"/>
      <c r="AG36" s="601"/>
      <c r="AH36" s="601"/>
      <c r="AI36" s="601"/>
      <c r="AJ36" s="601"/>
      <c r="AK36" s="601"/>
      <c r="AL36" s="601"/>
      <c r="AM36" s="601"/>
      <c r="AN36" s="601"/>
      <c r="AO36" s="601"/>
      <c r="AP36" s="601"/>
      <c r="AQ36" s="601"/>
      <c r="AR36" s="601"/>
      <c r="AS36" s="601"/>
      <c r="AT36" s="601"/>
      <c r="AU36" s="601"/>
      <c r="AV36" s="601"/>
      <c r="AW36" s="601"/>
      <c r="AX36" s="601"/>
    </row>
    <row r="37" spans="1:50" ht="18.75" customHeight="1">
      <c r="A37" s="604"/>
      <c r="B37" s="1232"/>
      <c r="C37" s="1233"/>
      <c r="D37" s="1232"/>
      <c r="E37" s="1233"/>
      <c r="F37" s="1235"/>
      <c r="G37" s="1235"/>
      <c r="H37" s="1228"/>
      <c r="I37" s="1228"/>
      <c r="J37" s="1228"/>
      <c r="K37" s="1228"/>
      <c r="L37" s="1228"/>
      <c r="M37" s="1228"/>
      <c r="N37" s="1229"/>
      <c r="O37" s="1229"/>
      <c r="P37" s="1229"/>
      <c r="Q37" s="1229"/>
      <c r="R37" s="1229"/>
      <c r="S37" s="1229"/>
      <c r="T37" s="1223"/>
      <c r="U37" s="1223"/>
      <c r="V37" s="610"/>
      <c r="W37" s="614"/>
      <c r="X37" s="604"/>
      <c r="Y37" s="604"/>
      <c r="Z37" s="604"/>
      <c r="AA37" s="604"/>
      <c r="AB37" s="604"/>
      <c r="AC37" s="604"/>
      <c r="AD37" s="604"/>
      <c r="AE37" s="601"/>
      <c r="AF37" s="601"/>
      <c r="AG37" s="601"/>
      <c r="AH37" s="601"/>
      <c r="AI37" s="601"/>
      <c r="AJ37" s="601"/>
      <c r="AK37" s="601"/>
      <c r="AL37" s="601"/>
      <c r="AM37" s="601"/>
      <c r="AN37" s="601"/>
      <c r="AO37" s="601"/>
      <c r="AP37" s="601"/>
      <c r="AQ37" s="601"/>
      <c r="AR37" s="601"/>
      <c r="AS37" s="601"/>
      <c r="AT37" s="601"/>
      <c r="AU37" s="601"/>
      <c r="AV37" s="601"/>
      <c r="AW37" s="601"/>
      <c r="AX37" s="601"/>
    </row>
    <row r="38" spans="1:50">
      <c r="A38" s="604"/>
      <c r="B38" s="1213" t="s">
        <v>1686</v>
      </c>
      <c r="C38" s="1214"/>
      <c r="D38" s="1215">
        <f t="shared" ref="D38:D43" si="2">SUM(F38:S38)</f>
        <v>2950</v>
      </c>
      <c r="E38" s="1218"/>
      <c r="F38" s="1219"/>
      <c r="G38" s="1219"/>
      <c r="H38" s="1220">
        <v>486</v>
      </c>
      <c r="I38" s="1211"/>
      <c r="J38" s="1210">
        <v>443</v>
      </c>
      <c r="K38" s="1211"/>
      <c r="L38" s="1210">
        <v>940</v>
      </c>
      <c r="M38" s="1211"/>
      <c r="N38" s="1221">
        <v>711</v>
      </c>
      <c r="O38" s="1222"/>
      <c r="P38" s="1221">
        <v>283</v>
      </c>
      <c r="Q38" s="1222"/>
      <c r="R38" s="1221">
        <v>87</v>
      </c>
      <c r="S38" s="1222"/>
      <c r="T38" s="189"/>
      <c r="U38" s="189"/>
      <c r="V38" s="189"/>
      <c r="W38" s="189"/>
      <c r="X38" s="604"/>
      <c r="Y38" s="604"/>
      <c r="Z38" s="604"/>
      <c r="AA38" s="604"/>
      <c r="AB38" s="604"/>
      <c r="AC38" s="604"/>
      <c r="AD38" s="604"/>
      <c r="AE38" s="601"/>
      <c r="AF38" s="601"/>
      <c r="AG38" s="601"/>
      <c r="AH38" s="601"/>
      <c r="AI38" s="601"/>
      <c r="AJ38" s="601"/>
      <c r="AK38" s="601"/>
      <c r="AL38" s="601"/>
      <c r="AM38" s="601"/>
      <c r="AN38" s="601"/>
      <c r="AO38" s="601"/>
      <c r="AP38" s="601"/>
      <c r="AQ38" s="601"/>
      <c r="AR38" s="601"/>
      <c r="AS38" s="601"/>
      <c r="AT38" s="601"/>
      <c r="AU38" s="601"/>
      <c r="AV38" s="601"/>
      <c r="AW38" s="601"/>
      <c r="AX38" s="601"/>
    </row>
    <row r="39" spans="1:50">
      <c r="A39" s="604"/>
      <c r="B39" s="1213" t="s">
        <v>1687</v>
      </c>
      <c r="C39" s="1214"/>
      <c r="D39" s="1215">
        <f t="shared" si="2"/>
        <v>2790</v>
      </c>
      <c r="E39" s="1218"/>
      <c r="F39" s="1219"/>
      <c r="G39" s="1219"/>
      <c r="H39" s="1220">
        <v>462</v>
      </c>
      <c r="I39" s="1211"/>
      <c r="J39" s="1210">
        <v>386</v>
      </c>
      <c r="K39" s="1211"/>
      <c r="L39" s="1210">
        <v>848</v>
      </c>
      <c r="M39" s="1211"/>
      <c r="N39" s="1221">
        <v>700</v>
      </c>
      <c r="O39" s="1222"/>
      <c r="P39" s="1221">
        <v>270</v>
      </c>
      <c r="Q39" s="1222"/>
      <c r="R39" s="1221">
        <v>124</v>
      </c>
      <c r="S39" s="1222"/>
      <c r="T39" s="189"/>
      <c r="U39" s="189"/>
      <c r="V39" s="189"/>
      <c r="W39" s="189"/>
      <c r="X39" s="604"/>
      <c r="Y39" s="604"/>
      <c r="Z39" s="604"/>
      <c r="AA39" s="604"/>
      <c r="AB39" s="604"/>
      <c r="AC39" s="604"/>
      <c r="AD39" s="604"/>
      <c r="AE39" s="601"/>
      <c r="AF39" s="601"/>
      <c r="AG39" s="601"/>
      <c r="AH39" s="601"/>
      <c r="AI39" s="601"/>
      <c r="AJ39" s="601"/>
      <c r="AK39" s="601"/>
      <c r="AL39" s="601"/>
      <c r="AM39" s="601"/>
      <c r="AN39" s="601"/>
      <c r="AO39" s="601"/>
      <c r="AP39" s="601"/>
      <c r="AQ39" s="601"/>
      <c r="AR39" s="601"/>
      <c r="AS39" s="601"/>
      <c r="AT39" s="601"/>
      <c r="AU39" s="601"/>
      <c r="AV39" s="601"/>
      <c r="AW39" s="601"/>
      <c r="AX39" s="601"/>
    </row>
    <row r="40" spans="1:50">
      <c r="A40" s="604"/>
      <c r="B40" s="1213" t="s">
        <v>1058</v>
      </c>
      <c r="C40" s="1214"/>
      <c r="D40" s="1215">
        <f t="shared" si="2"/>
        <v>2500</v>
      </c>
      <c r="E40" s="1218"/>
      <c r="F40" s="1219"/>
      <c r="G40" s="1219"/>
      <c r="H40" s="1220">
        <v>345</v>
      </c>
      <c r="I40" s="1211"/>
      <c r="J40" s="1210">
        <v>356</v>
      </c>
      <c r="K40" s="1211"/>
      <c r="L40" s="1210">
        <v>750</v>
      </c>
      <c r="M40" s="1211"/>
      <c r="N40" s="1221">
        <v>629</v>
      </c>
      <c r="O40" s="1222"/>
      <c r="P40" s="1221">
        <v>271</v>
      </c>
      <c r="Q40" s="1222"/>
      <c r="R40" s="1221">
        <v>149</v>
      </c>
      <c r="S40" s="1222"/>
      <c r="T40" s="189"/>
      <c r="U40" s="189"/>
      <c r="V40" s="189"/>
      <c r="W40" s="189"/>
      <c r="X40" s="604"/>
      <c r="Y40" s="604"/>
      <c r="Z40" s="604"/>
      <c r="AA40" s="604"/>
      <c r="AB40" s="604"/>
      <c r="AC40" s="604"/>
      <c r="AD40" s="604"/>
      <c r="AE40" s="601"/>
      <c r="AF40" s="601"/>
      <c r="AG40" s="601"/>
      <c r="AH40" s="601"/>
      <c r="AI40" s="601"/>
      <c r="AJ40" s="601"/>
      <c r="AK40" s="601"/>
      <c r="AL40" s="601"/>
      <c r="AM40" s="601"/>
      <c r="AN40" s="601"/>
      <c r="AO40" s="601"/>
      <c r="AP40" s="601"/>
      <c r="AQ40" s="601"/>
      <c r="AR40" s="601"/>
      <c r="AS40" s="601"/>
      <c r="AT40" s="601"/>
      <c r="AU40" s="601"/>
      <c r="AV40" s="601"/>
      <c r="AW40" s="601"/>
      <c r="AX40" s="601"/>
    </row>
    <row r="41" spans="1:50">
      <c r="A41" s="604"/>
      <c r="B41" s="1213" t="s">
        <v>1059</v>
      </c>
      <c r="C41" s="1214"/>
      <c r="D41" s="1215">
        <f t="shared" si="2"/>
        <v>2199</v>
      </c>
      <c r="E41" s="1218"/>
      <c r="F41" s="1219"/>
      <c r="G41" s="1219"/>
      <c r="H41" s="1220">
        <v>301</v>
      </c>
      <c r="I41" s="1211"/>
      <c r="J41" s="1210">
        <v>330</v>
      </c>
      <c r="K41" s="1211"/>
      <c r="L41" s="1210">
        <v>648</v>
      </c>
      <c r="M41" s="1211"/>
      <c r="N41" s="1221">
        <v>506</v>
      </c>
      <c r="O41" s="1222"/>
      <c r="P41" s="1221">
        <v>258</v>
      </c>
      <c r="Q41" s="1222"/>
      <c r="R41" s="1221">
        <v>156</v>
      </c>
      <c r="S41" s="1222"/>
      <c r="T41" s="189"/>
      <c r="U41" s="189"/>
      <c r="V41" s="189"/>
      <c r="W41" s="189"/>
      <c r="X41" s="604"/>
      <c r="Y41" s="604"/>
      <c r="Z41" s="604"/>
      <c r="AA41" s="604"/>
      <c r="AB41" s="604"/>
      <c r="AC41" s="604"/>
      <c r="AD41" s="604"/>
      <c r="AE41" s="601"/>
      <c r="AF41" s="601"/>
      <c r="AG41" s="601"/>
      <c r="AH41" s="601"/>
      <c r="AI41" s="601"/>
      <c r="AJ41" s="601"/>
      <c r="AK41" s="601"/>
      <c r="AL41" s="601"/>
      <c r="AM41" s="601"/>
      <c r="AN41" s="601"/>
      <c r="AO41" s="601"/>
      <c r="AP41" s="601"/>
      <c r="AQ41" s="601"/>
      <c r="AR41" s="601"/>
      <c r="AS41" s="601"/>
      <c r="AT41" s="601"/>
      <c r="AU41" s="601"/>
      <c r="AV41" s="601"/>
      <c r="AW41" s="601"/>
      <c r="AX41" s="601"/>
    </row>
    <row r="42" spans="1:50">
      <c r="A42" s="604"/>
      <c r="B42" s="1213" t="s">
        <v>1898</v>
      </c>
      <c r="C42" s="1214"/>
      <c r="D42" s="1215">
        <f t="shared" si="2"/>
        <v>1984</v>
      </c>
      <c r="E42" s="1218"/>
      <c r="F42" s="1219"/>
      <c r="G42" s="1219"/>
      <c r="H42" s="1220">
        <v>298</v>
      </c>
      <c r="I42" s="1211"/>
      <c r="J42" s="1210">
        <v>277</v>
      </c>
      <c r="K42" s="1211"/>
      <c r="L42" s="1210">
        <v>577</v>
      </c>
      <c r="M42" s="1211"/>
      <c r="N42" s="1221">
        <v>448</v>
      </c>
      <c r="O42" s="1222"/>
      <c r="P42" s="1221">
        <v>205</v>
      </c>
      <c r="Q42" s="1222"/>
      <c r="R42" s="1221">
        <v>179</v>
      </c>
      <c r="S42" s="1222"/>
      <c r="T42" s="189"/>
      <c r="U42" s="189"/>
      <c r="V42" s="189"/>
      <c r="W42" s="189"/>
      <c r="X42" s="604"/>
      <c r="Y42" s="604"/>
      <c r="Z42" s="604"/>
      <c r="AA42" s="604"/>
      <c r="AB42" s="604"/>
      <c r="AC42" s="604"/>
      <c r="AD42" s="604"/>
      <c r="AE42" s="601"/>
      <c r="AF42" s="601"/>
      <c r="AG42" s="601"/>
      <c r="AH42" s="601"/>
      <c r="AI42" s="601"/>
      <c r="AJ42" s="601"/>
      <c r="AK42" s="601"/>
      <c r="AL42" s="601"/>
      <c r="AM42" s="601"/>
      <c r="AN42" s="601"/>
      <c r="AO42" s="601"/>
      <c r="AP42" s="601"/>
      <c r="AQ42" s="601"/>
      <c r="AR42" s="601"/>
      <c r="AS42" s="601"/>
      <c r="AT42" s="601"/>
      <c r="AU42" s="601"/>
      <c r="AV42" s="601"/>
      <c r="AW42" s="601"/>
      <c r="AX42" s="601"/>
    </row>
    <row r="43" spans="1:50">
      <c r="A43" s="604"/>
      <c r="B43" s="1213" t="s">
        <v>792</v>
      </c>
      <c r="C43" s="1214"/>
      <c r="D43" s="1215">
        <f t="shared" si="2"/>
        <v>1413</v>
      </c>
      <c r="E43" s="1218"/>
      <c r="F43" s="1219"/>
      <c r="G43" s="1219"/>
      <c r="H43" s="1220">
        <v>25</v>
      </c>
      <c r="I43" s="1211"/>
      <c r="J43" s="1210">
        <v>226</v>
      </c>
      <c r="K43" s="1211"/>
      <c r="L43" s="1210">
        <v>461</v>
      </c>
      <c r="M43" s="1211"/>
      <c r="N43" s="1221">
        <v>364</v>
      </c>
      <c r="O43" s="1222"/>
      <c r="P43" s="1221">
        <v>139</v>
      </c>
      <c r="Q43" s="1222"/>
      <c r="R43" s="1221">
        <v>198</v>
      </c>
      <c r="S43" s="1222"/>
      <c r="T43" s="189"/>
      <c r="U43" s="189"/>
      <c r="V43" s="189"/>
      <c r="W43" s="189"/>
      <c r="X43" s="604"/>
      <c r="Y43" s="604"/>
      <c r="Z43" s="604"/>
      <c r="AA43" s="604"/>
      <c r="AB43" s="604"/>
      <c r="AC43" s="604"/>
      <c r="AD43" s="604"/>
      <c r="AE43" s="601"/>
      <c r="AF43" s="601"/>
      <c r="AG43" s="601"/>
      <c r="AH43" s="601"/>
      <c r="AI43" s="601"/>
      <c r="AJ43" s="601"/>
      <c r="AK43" s="601"/>
      <c r="AL43" s="601"/>
      <c r="AM43" s="601"/>
      <c r="AN43" s="601"/>
      <c r="AO43" s="601"/>
      <c r="AP43" s="601"/>
      <c r="AQ43" s="601"/>
      <c r="AR43" s="601"/>
      <c r="AS43" s="601"/>
      <c r="AT43" s="601"/>
      <c r="AU43" s="601"/>
      <c r="AV43" s="601"/>
      <c r="AW43" s="601"/>
      <c r="AX43" s="601"/>
    </row>
    <row r="44" spans="1:50">
      <c r="A44" s="604"/>
      <c r="B44" s="1213" t="s">
        <v>1531</v>
      </c>
      <c r="C44" s="1214"/>
      <c r="D44" s="1215">
        <v>1143</v>
      </c>
      <c r="E44" s="1215"/>
      <c r="F44" s="1216">
        <v>29</v>
      </c>
      <c r="G44" s="1217"/>
      <c r="H44" s="1210">
        <v>13</v>
      </c>
      <c r="I44" s="1211"/>
      <c r="J44" s="1210">
        <v>167</v>
      </c>
      <c r="K44" s="1211"/>
      <c r="L44" s="1210">
        <v>356</v>
      </c>
      <c r="M44" s="1211"/>
      <c r="N44" s="1210">
        <v>270</v>
      </c>
      <c r="O44" s="1211"/>
      <c r="P44" s="1210">
        <v>115</v>
      </c>
      <c r="Q44" s="1211"/>
      <c r="R44" s="1210">
        <v>193</v>
      </c>
      <c r="S44" s="1211"/>
      <c r="T44" s="189"/>
      <c r="U44" s="189"/>
      <c r="V44" s="189"/>
      <c r="W44" s="189"/>
      <c r="X44" s="604"/>
      <c r="Y44" s="604"/>
      <c r="Z44" s="604"/>
      <c r="AA44" s="604"/>
      <c r="AB44" s="604"/>
      <c r="AC44" s="604"/>
      <c r="AD44" s="604"/>
      <c r="AE44" s="601"/>
      <c r="AF44" s="601"/>
      <c r="AG44" s="601"/>
      <c r="AH44" s="601"/>
      <c r="AI44" s="601"/>
      <c r="AJ44" s="601"/>
      <c r="AK44" s="601"/>
      <c r="AL44" s="601"/>
      <c r="AM44" s="601"/>
      <c r="AN44" s="601"/>
      <c r="AO44" s="601"/>
      <c r="AP44" s="601"/>
      <c r="AQ44" s="601"/>
      <c r="AR44" s="601"/>
      <c r="AS44" s="601"/>
      <c r="AT44" s="601"/>
      <c r="AU44" s="601"/>
      <c r="AV44" s="601"/>
      <c r="AW44" s="601"/>
      <c r="AX44" s="601"/>
    </row>
    <row r="45" spans="1:50">
      <c r="A45" s="604"/>
      <c r="B45" s="603" t="s">
        <v>520</v>
      </c>
      <c r="C45" s="1212" t="s">
        <v>1091</v>
      </c>
      <c r="D45" s="1212"/>
      <c r="E45" s="1212"/>
      <c r="F45" s="1212"/>
      <c r="G45" s="1212"/>
      <c r="H45" s="615"/>
      <c r="I45" s="615"/>
      <c r="J45" s="615"/>
      <c r="K45" s="615"/>
      <c r="L45" s="615"/>
      <c r="M45" s="615"/>
      <c r="N45" s="615"/>
      <c r="O45" s="615"/>
      <c r="P45" s="615"/>
      <c r="Q45" s="615"/>
      <c r="R45" s="615"/>
      <c r="S45" s="615"/>
      <c r="T45" s="611"/>
      <c r="U45" s="611"/>
      <c r="V45" s="611"/>
      <c r="W45" s="611"/>
      <c r="X45" s="604"/>
      <c r="Y45" s="604"/>
      <c r="Z45" s="604"/>
      <c r="AA45" s="604"/>
      <c r="AB45" s="604"/>
      <c r="AC45" s="604"/>
      <c r="AD45" s="604"/>
      <c r="AE45" s="601"/>
      <c r="AF45" s="601"/>
      <c r="AG45" s="601"/>
      <c r="AH45" s="601"/>
      <c r="AI45" s="601"/>
      <c r="AJ45" s="601"/>
      <c r="AK45" s="601"/>
      <c r="AL45" s="601"/>
      <c r="AM45" s="601"/>
      <c r="AN45" s="601"/>
      <c r="AO45" s="601"/>
      <c r="AP45" s="601"/>
      <c r="AQ45" s="601"/>
      <c r="AR45" s="601"/>
      <c r="AS45" s="601"/>
      <c r="AT45" s="601"/>
      <c r="AU45" s="601"/>
      <c r="AV45" s="601"/>
      <c r="AW45" s="601"/>
      <c r="AX45" s="601"/>
    </row>
    <row r="46" spans="1:50">
      <c r="A46" s="604"/>
      <c r="C46" s="612"/>
      <c r="D46" s="616"/>
      <c r="E46" s="616"/>
      <c r="F46" s="616"/>
      <c r="G46" s="616"/>
      <c r="H46" s="616"/>
      <c r="I46" s="616"/>
      <c r="J46" s="616"/>
      <c r="K46" s="616"/>
      <c r="L46" s="616"/>
      <c r="M46" s="616"/>
      <c r="N46" s="616"/>
      <c r="O46" s="616"/>
      <c r="P46" s="616"/>
      <c r="Q46" s="604"/>
      <c r="R46" s="604"/>
      <c r="S46" s="604"/>
      <c r="T46" s="604"/>
      <c r="U46" s="604"/>
      <c r="V46" s="604"/>
      <c r="W46" s="604"/>
      <c r="X46" s="604"/>
      <c r="Y46" s="604"/>
      <c r="Z46" s="604"/>
      <c r="AA46" s="604"/>
      <c r="AB46" s="604"/>
      <c r="AC46" s="604"/>
      <c r="AD46" s="604"/>
      <c r="AE46" s="601"/>
      <c r="AF46" s="601"/>
      <c r="AG46" s="601"/>
      <c r="AH46" s="601"/>
      <c r="AI46" s="601"/>
      <c r="AJ46" s="601"/>
      <c r="AK46" s="601"/>
      <c r="AL46" s="601"/>
      <c r="AM46" s="601"/>
      <c r="AN46" s="601"/>
      <c r="AO46" s="601"/>
      <c r="AP46" s="601"/>
      <c r="AQ46" s="601"/>
      <c r="AR46" s="601"/>
      <c r="AS46" s="601"/>
      <c r="AT46" s="601"/>
      <c r="AU46" s="601"/>
      <c r="AV46" s="601"/>
      <c r="AW46" s="601"/>
      <c r="AX46" s="601"/>
    </row>
    <row r="47" spans="1:50">
      <c r="A47" s="604"/>
      <c r="B47" s="604"/>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1"/>
      <c r="AF47" s="601"/>
      <c r="AG47" s="601"/>
      <c r="AH47" s="601"/>
      <c r="AI47" s="601"/>
      <c r="AJ47" s="601"/>
      <c r="AK47" s="601"/>
      <c r="AL47" s="601"/>
      <c r="AM47" s="601"/>
      <c r="AN47" s="601"/>
      <c r="AO47" s="601"/>
      <c r="AP47" s="601"/>
      <c r="AQ47" s="601"/>
      <c r="AR47" s="601"/>
      <c r="AS47" s="601"/>
      <c r="AT47" s="601"/>
      <c r="AU47" s="601"/>
      <c r="AV47" s="601"/>
      <c r="AW47" s="601"/>
      <c r="AX47" s="601"/>
    </row>
    <row r="48" spans="1:50">
      <c r="A48" s="604"/>
      <c r="B48" s="604"/>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1"/>
      <c r="AF48" s="601"/>
      <c r="AG48" s="601"/>
      <c r="AH48" s="601"/>
      <c r="AI48" s="601"/>
      <c r="AJ48" s="601"/>
      <c r="AK48" s="601"/>
      <c r="AL48" s="601"/>
      <c r="AM48" s="601"/>
      <c r="AN48" s="601"/>
      <c r="AO48" s="601"/>
      <c r="AP48" s="601"/>
      <c r="AQ48" s="601"/>
      <c r="AR48" s="601"/>
      <c r="AS48" s="601"/>
      <c r="AT48" s="601"/>
      <c r="AU48" s="601"/>
      <c r="AV48" s="601"/>
      <c r="AW48" s="601"/>
      <c r="AX48" s="601"/>
    </row>
    <row r="49" spans="1:50">
      <c r="A49" s="604"/>
      <c r="B49" s="604"/>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1"/>
      <c r="AF49" s="601"/>
      <c r="AG49" s="601"/>
      <c r="AH49" s="601"/>
      <c r="AI49" s="601"/>
      <c r="AJ49" s="601"/>
      <c r="AK49" s="601"/>
      <c r="AL49" s="601"/>
      <c r="AM49" s="601"/>
      <c r="AN49" s="601"/>
      <c r="AO49" s="601"/>
      <c r="AP49" s="601"/>
      <c r="AQ49" s="601"/>
      <c r="AR49" s="601"/>
      <c r="AS49" s="601"/>
      <c r="AT49" s="601"/>
      <c r="AU49" s="601"/>
      <c r="AV49" s="601"/>
      <c r="AW49" s="601"/>
      <c r="AX49" s="601"/>
    </row>
    <row r="50" spans="1:50">
      <c r="A50" s="601"/>
      <c r="B50" s="601"/>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row>
    <row r="51" spans="1:50">
      <c r="A51" s="601"/>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row>
    <row r="52" spans="1:50">
      <c r="A52" s="601"/>
      <c r="B52" s="601"/>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1"/>
      <c r="AP52" s="601"/>
      <c r="AQ52" s="601"/>
      <c r="AR52" s="601"/>
      <c r="AS52" s="601"/>
      <c r="AT52" s="601"/>
      <c r="AU52" s="601"/>
      <c r="AV52" s="601"/>
      <c r="AW52" s="601"/>
      <c r="AX52" s="601"/>
    </row>
    <row r="53" spans="1:50">
      <c r="A53" s="601"/>
      <c r="B53" s="601"/>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c r="AL53" s="601"/>
      <c r="AM53" s="601"/>
      <c r="AN53" s="601"/>
      <c r="AO53" s="601"/>
      <c r="AP53" s="601"/>
      <c r="AQ53" s="601"/>
      <c r="AR53" s="601"/>
      <c r="AS53" s="601"/>
      <c r="AT53" s="601"/>
      <c r="AU53" s="601"/>
      <c r="AV53" s="601"/>
      <c r="AW53" s="601"/>
      <c r="AX53" s="601"/>
    </row>
    <row r="54" spans="1:50">
      <c r="A54" s="601"/>
      <c r="B54" s="601"/>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01"/>
      <c r="AL54" s="601"/>
      <c r="AM54" s="601"/>
      <c r="AN54" s="601"/>
      <c r="AO54" s="601"/>
      <c r="AP54" s="601"/>
      <c r="AQ54" s="601"/>
      <c r="AR54" s="601"/>
      <c r="AS54" s="601"/>
      <c r="AT54" s="601"/>
      <c r="AU54" s="601"/>
      <c r="AV54" s="601"/>
      <c r="AW54" s="601"/>
      <c r="AX54" s="601"/>
    </row>
    <row r="55" spans="1:50">
      <c r="A55" s="601"/>
      <c r="B55" s="601"/>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1"/>
      <c r="AL55" s="601"/>
      <c r="AM55" s="601"/>
      <c r="AN55" s="601"/>
      <c r="AO55" s="601"/>
      <c r="AP55" s="601"/>
      <c r="AQ55" s="601"/>
      <c r="AR55" s="601"/>
      <c r="AS55" s="601"/>
      <c r="AT55" s="601"/>
      <c r="AU55" s="601"/>
      <c r="AV55" s="601"/>
      <c r="AW55" s="601"/>
      <c r="AX55" s="601"/>
    </row>
    <row r="56" spans="1:50">
      <c r="A56" s="601"/>
      <c r="B56" s="601"/>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1"/>
      <c r="AL56" s="601"/>
      <c r="AM56" s="601"/>
      <c r="AN56" s="601"/>
      <c r="AO56" s="601"/>
      <c r="AP56" s="601"/>
      <c r="AQ56" s="601"/>
      <c r="AR56" s="601"/>
      <c r="AS56" s="601"/>
      <c r="AT56" s="601"/>
      <c r="AU56" s="601"/>
      <c r="AV56" s="601"/>
      <c r="AW56" s="601"/>
      <c r="AX56" s="601"/>
    </row>
    <row r="57" spans="1:50">
      <c r="A57" s="601"/>
      <c r="B57" s="601"/>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1"/>
      <c r="AL57" s="601"/>
      <c r="AM57" s="601"/>
      <c r="AN57" s="601"/>
      <c r="AO57" s="601"/>
      <c r="AP57" s="601"/>
      <c r="AQ57" s="601"/>
      <c r="AR57" s="601"/>
      <c r="AS57" s="601"/>
      <c r="AT57" s="601"/>
      <c r="AU57" s="601"/>
      <c r="AV57" s="601"/>
      <c r="AW57" s="601"/>
      <c r="AX57" s="601"/>
    </row>
    <row r="58" spans="1:50">
      <c r="A58" s="601"/>
      <c r="B58" s="601"/>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01"/>
      <c r="AL58" s="601"/>
      <c r="AM58" s="601"/>
      <c r="AN58" s="601"/>
      <c r="AO58" s="601"/>
      <c r="AP58" s="601"/>
      <c r="AQ58" s="601"/>
      <c r="AR58" s="601"/>
      <c r="AS58" s="601"/>
      <c r="AT58" s="601"/>
      <c r="AU58" s="601"/>
      <c r="AV58" s="601"/>
      <c r="AW58" s="601"/>
      <c r="AX58" s="601"/>
    </row>
    <row r="59" spans="1:50">
      <c r="A59" s="601"/>
      <c r="B59" s="601"/>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01"/>
      <c r="AL59" s="601"/>
      <c r="AM59" s="601"/>
      <c r="AN59" s="601"/>
      <c r="AO59" s="601"/>
      <c r="AP59" s="601"/>
      <c r="AQ59" s="601"/>
      <c r="AR59" s="601"/>
      <c r="AS59" s="601"/>
      <c r="AT59" s="601"/>
      <c r="AU59" s="601"/>
      <c r="AV59" s="601"/>
      <c r="AW59" s="601"/>
      <c r="AX59" s="601"/>
    </row>
    <row r="60" spans="1:50">
      <c r="A60" s="601"/>
      <c r="B60" s="601"/>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01"/>
      <c r="AL60" s="601"/>
      <c r="AM60" s="601"/>
      <c r="AN60" s="601"/>
      <c r="AO60" s="601"/>
      <c r="AP60" s="601"/>
      <c r="AQ60" s="601"/>
      <c r="AR60" s="601"/>
      <c r="AS60" s="601"/>
      <c r="AT60" s="601"/>
      <c r="AU60" s="601"/>
      <c r="AV60" s="601"/>
      <c r="AW60" s="601"/>
      <c r="AX60" s="601"/>
    </row>
    <row r="61" spans="1:50">
      <c r="A61" s="601"/>
      <c r="B61" s="601"/>
      <c r="C61" s="601"/>
      <c r="D61" s="601"/>
      <c r="E61" s="601"/>
      <c r="F61" s="601"/>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01"/>
      <c r="AL61" s="601"/>
      <c r="AM61" s="601"/>
      <c r="AN61" s="601"/>
      <c r="AO61" s="601"/>
      <c r="AP61" s="601"/>
      <c r="AQ61" s="601"/>
      <c r="AR61" s="601"/>
      <c r="AS61" s="601"/>
      <c r="AT61" s="601"/>
      <c r="AU61" s="601"/>
      <c r="AV61" s="601"/>
      <c r="AW61" s="601"/>
      <c r="AX61" s="601"/>
    </row>
    <row r="62" spans="1:50">
      <c r="A62" s="601"/>
      <c r="B62" s="601"/>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01"/>
      <c r="AL62" s="601"/>
      <c r="AM62" s="601"/>
      <c r="AN62" s="601"/>
      <c r="AO62" s="601"/>
      <c r="AP62" s="601"/>
      <c r="AQ62" s="601"/>
      <c r="AR62" s="601"/>
      <c r="AS62" s="601"/>
      <c r="AT62" s="601"/>
      <c r="AU62" s="601"/>
      <c r="AV62" s="601"/>
      <c r="AW62" s="601"/>
      <c r="AX62" s="601"/>
    </row>
    <row r="63" spans="1:50">
      <c r="A63" s="601"/>
      <c r="B63" s="601"/>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c r="AL63" s="601"/>
      <c r="AM63" s="601"/>
      <c r="AN63" s="601"/>
      <c r="AO63" s="601"/>
      <c r="AP63" s="601"/>
      <c r="AQ63" s="601"/>
      <c r="AR63" s="601"/>
      <c r="AS63" s="601"/>
      <c r="AT63" s="601"/>
      <c r="AU63" s="601"/>
      <c r="AV63" s="601"/>
      <c r="AW63" s="601"/>
      <c r="AX63" s="601"/>
    </row>
    <row r="64" spans="1:50">
      <c r="A64" s="601"/>
      <c r="B64" s="601"/>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01"/>
      <c r="AL64" s="601"/>
      <c r="AM64" s="601"/>
      <c r="AN64" s="601"/>
      <c r="AO64" s="601"/>
      <c r="AP64" s="601"/>
      <c r="AQ64" s="601"/>
      <c r="AR64" s="601"/>
      <c r="AS64" s="601"/>
      <c r="AT64" s="601"/>
      <c r="AU64" s="601"/>
      <c r="AV64" s="601"/>
      <c r="AW64" s="601"/>
      <c r="AX64" s="601"/>
    </row>
    <row r="65" spans="1:50">
      <c r="A65" s="601"/>
      <c r="B65" s="601"/>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01"/>
      <c r="AL65" s="601"/>
      <c r="AM65" s="601"/>
      <c r="AN65" s="601"/>
      <c r="AO65" s="601"/>
      <c r="AP65" s="601"/>
      <c r="AQ65" s="601"/>
      <c r="AR65" s="601"/>
      <c r="AS65" s="601"/>
      <c r="AT65" s="601"/>
      <c r="AU65" s="601"/>
      <c r="AV65" s="601"/>
      <c r="AW65" s="601"/>
      <c r="AX65" s="601"/>
    </row>
    <row r="66" spans="1:50">
      <c r="A66" s="601"/>
      <c r="B66" s="601"/>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01"/>
      <c r="AL66" s="601"/>
      <c r="AM66" s="601"/>
      <c r="AN66" s="601"/>
      <c r="AO66" s="601"/>
      <c r="AP66" s="601"/>
      <c r="AQ66" s="601"/>
      <c r="AR66" s="601"/>
      <c r="AS66" s="601"/>
      <c r="AT66" s="601"/>
      <c r="AU66" s="601"/>
      <c r="AV66" s="601"/>
      <c r="AW66" s="601"/>
      <c r="AX66" s="601"/>
    </row>
    <row r="67" spans="1:50">
      <c r="A67" s="601"/>
      <c r="B67" s="601"/>
      <c r="C67" s="601"/>
      <c r="D67" s="601"/>
      <c r="E67" s="601"/>
      <c r="F67" s="601"/>
      <c r="G67" s="601"/>
      <c r="H67" s="601"/>
      <c r="I67" s="601"/>
      <c r="J67" s="601"/>
      <c r="K67" s="601"/>
      <c r="L67" s="601"/>
      <c r="M67" s="601"/>
      <c r="N67" s="601"/>
      <c r="O67" s="601"/>
      <c r="P67" s="601"/>
      <c r="Q67" s="601"/>
      <c r="R67" s="601"/>
      <c r="S67" s="601"/>
      <c r="T67" s="601"/>
      <c r="U67" s="601"/>
      <c r="V67" s="601"/>
      <c r="W67" s="601"/>
      <c r="X67" s="601"/>
      <c r="Y67" s="601"/>
      <c r="Z67" s="601"/>
      <c r="AA67" s="601"/>
      <c r="AB67" s="601"/>
      <c r="AC67" s="601"/>
      <c r="AD67" s="601"/>
      <c r="AE67" s="601"/>
      <c r="AF67" s="601"/>
      <c r="AG67" s="601"/>
      <c r="AH67" s="601"/>
      <c r="AI67" s="601"/>
      <c r="AJ67" s="601"/>
      <c r="AK67" s="601"/>
      <c r="AL67" s="601"/>
      <c r="AM67" s="601"/>
      <c r="AN67" s="601"/>
      <c r="AO67" s="601"/>
      <c r="AP67" s="601"/>
      <c r="AQ67" s="601"/>
      <c r="AR67" s="601"/>
      <c r="AS67" s="601"/>
      <c r="AT67" s="601"/>
      <c r="AU67" s="601"/>
      <c r="AV67" s="601"/>
      <c r="AW67" s="601"/>
      <c r="AX67" s="601"/>
    </row>
    <row r="68" spans="1:50">
      <c r="A68" s="601"/>
      <c r="B68" s="601"/>
      <c r="C68" s="601"/>
      <c r="D68" s="601"/>
      <c r="E68" s="601"/>
      <c r="F68" s="601"/>
      <c r="G68" s="601"/>
      <c r="H68" s="601"/>
      <c r="I68" s="601"/>
      <c r="J68" s="601"/>
      <c r="K68" s="601"/>
      <c r="L68" s="601"/>
      <c r="M68" s="601"/>
      <c r="N68" s="601"/>
      <c r="O68" s="601"/>
      <c r="P68" s="601"/>
      <c r="Q68" s="601"/>
      <c r="R68" s="601"/>
      <c r="S68" s="601"/>
      <c r="T68" s="601"/>
      <c r="U68" s="601"/>
      <c r="V68" s="601"/>
      <c r="W68" s="601"/>
      <c r="X68" s="601"/>
      <c r="Y68" s="601"/>
      <c r="Z68" s="601"/>
      <c r="AA68" s="601"/>
      <c r="AB68" s="601"/>
      <c r="AC68" s="601"/>
      <c r="AD68" s="601"/>
      <c r="AE68" s="601"/>
      <c r="AF68" s="601"/>
      <c r="AG68" s="601"/>
      <c r="AH68" s="601"/>
      <c r="AI68" s="601"/>
      <c r="AJ68" s="601"/>
      <c r="AK68" s="601"/>
      <c r="AL68" s="601"/>
      <c r="AM68" s="601"/>
      <c r="AN68" s="601"/>
      <c r="AO68" s="601"/>
      <c r="AP68" s="601"/>
      <c r="AQ68" s="601"/>
      <c r="AR68" s="601"/>
      <c r="AS68" s="601"/>
      <c r="AT68" s="601"/>
      <c r="AU68" s="601"/>
      <c r="AV68" s="601"/>
      <c r="AW68" s="601"/>
      <c r="AX68" s="601"/>
    </row>
    <row r="69" spans="1:50">
      <c r="A69" s="601"/>
      <c r="B69" s="601"/>
      <c r="C69" s="601"/>
      <c r="D69" s="601"/>
      <c r="E69" s="601"/>
      <c r="F69" s="601"/>
      <c r="G69" s="601"/>
      <c r="H69" s="601"/>
      <c r="I69" s="601"/>
      <c r="J69" s="601"/>
      <c r="K69" s="601"/>
      <c r="L69" s="601"/>
      <c r="M69" s="601"/>
      <c r="N69" s="601"/>
      <c r="O69" s="601"/>
      <c r="P69" s="601"/>
      <c r="Q69" s="601"/>
      <c r="R69" s="601"/>
      <c r="S69" s="601"/>
      <c r="T69" s="601"/>
      <c r="U69" s="601"/>
      <c r="V69" s="601"/>
      <c r="W69" s="601"/>
      <c r="X69" s="601"/>
      <c r="Y69" s="601"/>
      <c r="Z69" s="601"/>
      <c r="AA69" s="601"/>
      <c r="AB69" s="601"/>
      <c r="AC69" s="601"/>
      <c r="AD69" s="601"/>
      <c r="AE69" s="601"/>
      <c r="AF69" s="601"/>
      <c r="AG69" s="601"/>
      <c r="AH69" s="601"/>
      <c r="AI69" s="601"/>
      <c r="AJ69" s="601"/>
      <c r="AK69" s="601"/>
      <c r="AL69" s="601"/>
      <c r="AM69" s="601"/>
      <c r="AN69" s="601"/>
      <c r="AO69" s="601"/>
      <c r="AP69" s="601"/>
      <c r="AQ69" s="601"/>
      <c r="AR69" s="601"/>
      <c r="AS69" s="601"/>
      <c r="AT69" s="601"/>
      <c r="AU69" s="601"/>
      <c r="AV69" s="601"/>
      <c r="AW69" s="601"/>
      <c r="AX69" s="601"/>
    </row>
    <row r="70" spans="1:50">
      <c r="A70" s="601"/>
      <c r="B70" s="601"/>
      <c r="C70" s="601"/>
      <c r="D70" s="601"/>
      <c r="E70" s="601"/>
      <c r="F70" s="601"/>
      <c r="G70" s="601"/>
      <c r="H70" s="601"/>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01"/>
      <c r="AL70" s="601"/>
      <c r="AM70" s="601"/>
      <c r="AN70" s="601"/>
      <c r="AO70" s="601"/>
      <c r="AP70" s="601"/>
      <c r="AQ70" s="601"/>
      <c r="AR70" s="601"/>
      <c r="AS70" s="601"/>
      <c r="AT70" s="601"/>
      <c r="AU70" s="601"/>
      <c r="AV70" s="601"/>
      <c r="AW70" s="601"/>
      <c r="AX70" s="601"/>
    </row>
    <row r="71" spans="1:50">
      <c r="A71" s="601"/>
      <c r="B71" s="601"/>
      <c r="C71" s="601"/>
      <c r="D71" s="601"/>
      <c r="E71" s="601"/>
      <c r="F71" s="601"/>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01"/>
      <c r="AL71" s="601"/>
      <c r="AM71" s="601"/>
      <c r="AN71" s="601"/>
      <c r="AO71" s="601"/>
      <c r="AP71" s="601"/>
      <c r="AQ71" s="601"/>
      <c r="AR71" s="601"/>
      <c r="AS71" s="601"/>
      <c r="AT71" s="601"/>
      <c r="AU71" s="601"/>
      <c r="AV71" s="601"/>
      <c r="AW71" s="601"/>
      <c r="AX71" s="601"/>
    </row>
    <row r="72" spans="1:50">
      <c r="A72" s="601"/>
      <c r="B72" s="601"/>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1"/>
      <c r="AL72" s="601"/>
      <c r="AM72" s="601"/>
      <c r="AN72" s="601"/>
      <c r="AO72" s="601"/>
      <c r="AP72" s="601"/>
      <c r="AQ72" s="601"/>
      <c r="AR72" s="601"/>
      <c r="AS72" s="601"/>
      <c r="AT72" s="601"/>
      <c r="AU72" s="601"/>
      <c r="AV72" s="601"/>
      <c r="AW72" s="601"/>
      <c r="AX72" s="601"/>
    </row>
    <row r="73" spans="1:50">
      <c r="A73" s="601"/>
      <c r="B73" s="601"/>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01"/>
      <c r="AL73" s="601"/>
      <c r="AM73" s="601"/>
      <c r="AN73" s="601"/>
      <c r="AO73" s="601"/>
      <c r="AP73" s="601"/>
      <c r="AQ73" s="601"/>
      <c r="AR73" s="601"/>
      <c r="AS73" s="601"/>
      <c r="AT73" s="601"/>
      <c r="AU73" s="601"/>
      <c r="AV73" s="601"/>
      <c r="AW73" s="601"/>
      <c r="AX73" s="601"/>
    </row>
    <row r="74" spans="1:50">
      <c r="A74" s="601"/>
      <c r="B74" s="601"/>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01"/>
      <c r="AL74" s="601"/>
      <c r="AM74" s="601"/>
      <c r="AN74" s="601"/>
      <c r="AO74" s="601"/>
      <c r="AP74" s="601"/>
      <c r="AQ74" s="601"/>
      <c r="AR74" s="601"/>
      <c r="AS74" s="601"/>
      <c r="AT74" s="601"/>
      <c r="AU74" s="601"/>
      <c r="AV74" s="601"/>
      <c r="AW74" s="601"/>
      <c r="AX74" s="601"/>
    </row>
    <row r="75" spans="1:50">
      <c r="A75" s="601"/>
      <c r="B75" s="601"/>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01"/>
      <c r="AL75" s="601"/>
      <c r="AM75" s="601"/>
      <c r="AN75" s="601"/>
      <c r="AO75" s="601"/>
      <c r="AP75" s="601"/>
      <c r="AQ75" s="601"/>
      <c r="AR75" s="601"/>
      <c r="AS75" s="601"/>
      <c r="AT75" s="601"/>
      <c r="AU75" s="601"/>
      <c r="AV75" s="601"/>
      <c r="AW75" s="601"/>
      <c r="AX75" s="601"/>
    </row>
    <row r="76" spans="1:50">
      <c r="A76" s="601"/>
      <c r="B76" s="601"/>
      <c r="C76" s="601"/>
      <c r="D76" s="601"/>
      <c r="E76" s="601"/>
      <c r="F76" s="601"/>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01"/>
      <c r="AL76" s="601"/>
      <c r="AM76" s="601"/>
      <c r="AN76" s="601"/>
      <c r="AO76" s="601"/>
      <c r="AP76" s="601"/>
      <c r="AQ76" s="601"/>
      <c r="AR76" s="601"/>
      <c r="AS76" s="601"/>
      <c r="AT76" s="601"/>
      <c r="AU76" s="601"/>
      <c r="AV76" s="601"/>
      <c r="AW76" s="601"/>
      <c r="AX76" s="601"/>
    </row>
    <row r="77" spans="1:50">
      <c r="A77" s="601"/>
      <c r="B77" s="601"/>
      <c r="C77" s="601"/>
      <c r="D77" s="601"/>
      <c r="E77" s="601"/>
      <c r="F77" s="601"/>
      <c r="G77" s="601"/>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601"/>
      <c r="AL77" s="601"/>
      <c r="AM77" s="601"/>
      <c r="AN77" s="601"/>
      <c r="AO77" s="601"/>
      <c r="AP77" s="601"/>
      <c r="AQ77" s="601"/>
      <c r="AR77" s="601"/>
      <c r="AS77" s="601"/>
      <c r="AT77" s="601"/>
      <c r="AU77" s="601"/>
      <c r="AV77" s="601"/>
      <c r="AW77" s="601"/>
      <c r="AX77" s="601"/>
    </row>
    <row r="78" spans="1:50">
      <c r="A78" s="601"/>
      <c r="B78" s="601"/>
      <c r="C78" s="601"/>
      <c r="D78" s="601"/>
      <c r="E78" s="601"/>
      <c r="F78" s="601"/>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01"/>
      <c r="AL78" s="601"/>
      <c r="AM78" s="601"/>
      <c r="AN78" s="601"/>
      <c r="AO78" s="601"/>
      <c r="AP78" s="601"/>
      <c r="AQ78" s="601"/>
      <c r="AR78" s="601"/>
      <c r="AS78" s="601"/>
      <c r="AT78" s="601"/>
      <c r="AU78" s="601"/>
      <c r="AV78" s="601"/>
      <c r="AW78" s="601"/>
      <c r="AX78" s="601"/>
    </row>
    <row r="79" spans="1:50">
      <c r="A79" s="601"/>
      <c r="B79" s="601"/>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1"/>
      <c r="AL79" s="601"/>
      <c r="AM79" s="601"/>
      <c r="AN79" s="601"/>
      <c r="AO79" s="601"/>
      <c r="AP79" s="601"/>
      <c r="AQ79" s="601"/>
      <c r="AR79" s="601"/>
      <c r="AS79" s="601"/>
      <c r="AT79" s="601"/>
      <c r="AU79" s="601"/>
      <c r="AV79" s="601"/>
      <c r="AW79" s="601"/>
      <c r="AX79" s="601"/>
    </row>
    <row r="80" spans="1:50">
      <c r="A80" s="601"/>
      <c r="B80" s="601"/>
      <c r="C80" s="601"/>
      <c r="D80" s="601"/>
      <c r="E80" s="601"/>
      <c r="F80" s="601"/>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601"/>
      <c r="AL80" s="601"/>
      <c r="AM80" s="601"/>
      <c r="AN80" s="601"/>
      <c r="AO80" s="601"/>
      <c r="AP80" s="601"/>
      <c r="AQ80" s="601"/>
      <c r="AR80" s="601"/>
      <c r="AS80" s="601"/>
      <c r="AT80" s="601"/>
      <c r="AU80" s="601"/>
      <c r="AV80" s="601"/>
      <c r="AW80" s="601"/>
      <c r="AX80" s="601"/>
    </row>
    <row r="81" spans="1:50">
      <c r="A81" s="601"/>
      <c r="B81" s="601"/>
      <c r="C81" s="601"/>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01"/>
      <c r="AL81" s="601"/>
      <c r="AM81" s="601"/>
      <c r="AN81" s="601"/>
      <c r="AO81" s="601"/>
      <c r="AP81" s="601"/>
      <c r="AQ81" s="601"/>
      <c r="AR81" s="601"/>
      <c r="AS81" s="601"/>
      <c r="AT81" s="601"/>
      <c r="AU81" s="601"/>
      <c r="AV81" s="601"/>
      <c r="AW81" s="601"/>
      <c r="AX81" s="601"/>
    </row>
    <row r="82" spans="1:50">
      <c r="A82" s="601"/>
      <c r="B82" s="601"/>
      <c r="C82" s="601"/>
      <c r="D82" s="601"/>
      <c r="E82" s="601"/>
      <c r="F82" s="601"/>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c r="AK82" s="601"/>
      <c r="AL82" s="601"/>
      <c r="AM82" s="601"/>
      <c r="AN82" s="601"/>
      <c r="AO82" s="601"/>
      <c r="AP82" s="601"/>
      <c r="AQ82" s="601"/>
      <c r="AR82" s="601"/>
      <c r="AS82" s="601"/>
      <c r="AT82" s="601"/>
      <c r="AU82" s="601"/>
      <c r="AV82" s="601"/>
      <c r="AW82" s="601"/>
      <c r="AX82" s="601"/>
    </row>
    <row r="83" spans="1:50">
      <c r="A83" s="601"/>
      <c r="B83" s="601"/>
      <c r="C83" s="601"/>
      <c r="D83" s="601"/>
      <c r="E83" s="601"/>
      <c r="F83" s="601"/>
      <c r="G83" s="601"/>
      <c r="H83" s="601"/>
      <c r="I83" s="601"/>
      <c r="J83" s="601"/>
      <c r="K83" s="601"/>
      <c r="L83" s="601"/>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c r="AK83" s="601"/>
      <c r="AL83" s="601"/>
      <c r="AM83" s="601"/>
      <c r="AN83" s="601"/>
      <c r="AO83" s="601"/>
      <c r="AP83" s="601"/>
      <c r="AQ83" s="601"/>
      <c r="AR83" s="601"/>
      <c r="AS83" s="601"/>
      <c r="AT83" s="601"/>
      <c r="AU83" s="601"/>
      <c r="AV83" s="601"/>
      <c r="AW83" s="601"/>
      <c r="AX83" s="601"/>
    </row>
    <row r="84" spans="1:50">
      <c r="A84" s="601"/>
      <c r="B84" s="601"/>
      <c r="C84" s="601"/>
      <c r="D84" s="601"/>
      <c r="E84" s="601"/>
      <c r="F84" s="601"/>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c r="AK84" s="601"/>
      <c r="AL84" s="601"/>
      <c r="AM84" s="601"/>
      <c r="AN84" s="601"/>
      <c r="AO84" s="601"/>
      <c r="AP84" s="601"/>
      <c r="AQ84" s="601"/>
      <c r="AR84" s="601"/>
      <c r="AS84" s="601"/>
      <c r="AT84" s="601"/>
      <c r="AU84" s="601"/>
      <c r="AV84" s="601"/>
      <c r="AW84" s="601"/>
      <c r="AX84" s="601"/>
    </row>
    <row r="85" spans="1:50">
      <c r="A85" s="601"/>
      <c r="B85" s="601"/>
      <c r="C85" s="601"/>
      <c r="D85" s="601"/>
      <c r="E85" s="601"/>
      <c r="F85" s="601"/>
      <c r="G85" s="601"/>
      <c r="H85" s="601"/>
      <c r="I85" s="601"/>
      <c r="J85" s="601"/>
      <c r="K85" s="601"/>
      <c r="L85" s="601"/>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c r="AK85" s="601"/>
      <c r="AL85" s="601"/>
      <c r="AM85" s="601"/>
      <c r="AN85" s="601"/>
      <c r="AO85" s="601"/>
      <c r="AP85" s="601"/>
      <c r="AQ85" s="601"/>
      <c r="AR85" s="601"/>
      <c r="AS85" s="601"/>
      <c r="AT85" s="601"/>
      <c r="AU85" s="601"/>
      <c r="AV85" s="601"/>
      <c r="AW85" s="601"/>
      <c r="AX85" s="601"/>
    </row>
    <row r="86" spans="1:50">
      <c r="A86" s="601"/>
      <c r="B86" s="601"/>
      <c r="C86" s="601"/>
      <c r="D86" s="601"/>
      <c r="E86" s="601"/>
      <c r="F86" s="601"/>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01"/>
      <c r="AL86" s="601"/>
      <c r="AM86" s="601"/>
      <c r="AN86" s="601"/>
      <c r="AO86" s="601"/>
      <c r="AP86" s="601"/>
      <c r="AQ86" s="601"/>
      <c r="AR86" s="601"/>
      <c r="AS86" s="601"/>
      <c r="AT86" s="601"/>
      <c r="AU86" s="601"/>
      <c r="AV86" s="601"/>
      <c r="AW86" s="601"/>
      <c r="AX86" s="601"/>
    </row>
    <row r="87" spans="1:50">
      <c r="A87" s="601"/>
      <c r="B87" s="601"/>
      <c r="C87" s="601"/>
      <c r="D87" s="601"/>
      <c r="E87" s="601"/>
      <c r="F87" s="601"/>
      <c r="G87" s="601"/>
      <c r="H87" s="601"/>
      <c r="I87" s="601"/>
      <c r="J87" s="601"/>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1"/>
      <c r="AK87" s="601"/>
      <c r="AL87" s="601"/>
      <c r="AM87" s="601"/>
      <c r="AN87" s="601"/>
      <c r="AO87" s="601"/>
      <c r="AP87" s="601"/>
      <c r="AQ87" s="601"/>
      <c r="AR87" s="601"/>
      <c r="AS87" s="601"/>
      <c r="AT87" s="601"/>
      <c r="AU87" s="601"/>
      <c r="AV87" s="601"/>
      <c r="AW87" s="601"/>
      <c r="AX87" s="601"/>
    </row>
    <row r="88" spans="1:50">
      <c r="A88" s="601"/>
      <c r="B88" s="601"/>
      <c r="C88" s="601"/>
      <c r="D88" s="601"/>
      <c r="E88" s="601"/>
      <c r="F88" s="601"/>
      <c r="G88" s="601"/>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01"/>
      <c r="AL88" s="601"/>
      <c r="AM88" s="601"/>
      <c r="AN88" s="601"/>
      <c r="AO88" s="601"/>
      <c r="AP88" s="601"/>
      <c r="AQ88" s="601"/>
      <c r="AR88" s="601"/>
      <c r="AS88" s="601"/>
      <c r="AT88" s="601"/>
      <c r="AU88" s="601"/>
      <c r="AV88" s="601"/>
      <c r="AW88" s="601"/>
      <c r="AX88" s="601"/>
    </row>
    <row r="89" spans="1:50">
      <c r="A89" s="601"/>
      <c r="B89" s="601"/>
      <c r="C89" s="601"/>
      <c r="D89" s="601"/>
      <c r="E89" s="601"/>
      <c r="F89" s="601"/>
      <c r="G89" s="601"/>
      <c r="H89" s="601"/>
      <c r="I89" s="601"/>
      <c r="J89" s="601"/>
      <c r="K89" s="601"/>
      <c r="L89" s="601"/>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c r="AK89" s="601"/>
      <c r="AL89" s="601"/>
      <c r="AM89" s="601"/>
      <c r="AN89" s="601"/>
      <c r="AO89" s="601"/>
      <c r="AP89" s="601"/>
      <c r="AQ89" s="601"/>
      <c r="AR89" s="601"/>
      <c r="AS89" s="601"/>
      <c r="AT89" s="601"/>
      <c r="AU89" s="601"/>
      <c r="AV89" s="601"/>
      <c r="AW89" s="601"/>
      <c r="AX89" s="601"/>
    </row>
    <row r="90" spans="1:50">
      <c r="A90" s="601"/>
      <c r="B90" s="601"/>
      <c r="C90" s="601"/>
      <c r="D90" s="601"/>
      <c r="E90" s="601"/>
      <c r="F90" s="601"/>
      <c r="G90" s="601"/>
      <c r="H90" s="601"/>
      <c r="I90" s="601"/>
      <c r="J90" s="601"/>
      <c r="K90" s="601"/>
      <c r="L90" s="60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01"/>
      <c r="AL90" s="601"/>
      <c r="AM90" s="601"/>
      <c r="AN90" s="601"/>
      <c r="AO90" s="601"/>
      <c r="AP90" s="601"/>
      <c r="AQ90" s="601"/>
      <c r="AR90" s="601"/>
      <c r="AS90" s="601"/>
      <c r="AT90" s="601"/>
      <c r="AU90" s="601"/>
      <c r="AV90" s="601"/>
      <c r="AW90" s="601"/>
      <c r="AX90" s="601"/>
    </row>
    <row r="91" spans="1:50">
      <c r="A91" s="601"/>
      <c r="B91" s="601"/>
      <c r="C91" s="601"/>
      <c r="D91" s="601"/>
      <c r="E91" s="601"/>
      <c r="F91" s="601"/>
      <c r="G91" s="601"/>
      <c r="H91" s="601"/>
      <c r="I91" s="601"/>
      <c r="J91" s="601"/>
      <c r="K91" s="601"/>
      <c r="L91" s="601"/>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601"/>
      <c r="AL91" s="601"/>
      <c r="AM91" s="601"/>
      <c r="AN91" s="601"/>
      <c r="AO91" s="601"/>
      <c r="AP91" s="601"/>
      <c r="AQ91" s="601"/>
      <c r="AR91" s="601"/>
      <c r="AS91" s="601"/>
      <c r="AT91" s="601"/>
      <c r="AU91" s="601"/>
      <c r="AV91" s="601"/>
      <c r="AW91" s="601"/>
      <c r="AX91" s="601"/>
    </row>
    <row r="92" spans="1:50">
      <c r="A92" s="601"/>
      <c r="B92" s="601"/>
      <c r="C92" s="601"/>
      <c r="D92" s="601"/>
      <c r="E92" s="601"/>
      <c r="F92" s="601"/>
      <c r="G92" s="601"/>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01"/>
      <c r="AL92" s="601"/>
      <c r="AM92" s="601"/>
      <c r="AN92" s="601"/>
      <c r="AO92" s="601"/>
      <c r="AP92" s="601"/>
      <c r="AQ92" s="601"/>
      <c r="AR92" s="601"/>
      <c r="AS92" s="601"/>
      <c r="AT92" s="601"/>
      <c r="AU92" s="601"/>
      <c r="AV92" s="601"/>
      <c r="AW92" s="601"/>
      <c r="AX92" s="601"/>
    </row>
    <row r="93" spans="1:50">
      <c r="A93" s="601"/>
      <c r="B93" s="601"/>
      <c r="C93" s="601"/>
      <c r="D93" s="601"/>
      <c r="E93" s="601"/>
      <c r="F93" s="601"/>
      <c r="G93" s="601"/>
      <c r="H93" s="601"/>
      <c r="I93" s="601"/>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01"/>
      <c r="AL93" s="601"/>
      <c r="AM93" s="601"/>
      <c r="AN93" s="601"/>
      <c r="AO93" s="601"/>
      <c r="AP93" s="601"/>
      <c r="AQ93" s="601"/>
      <c r="AR93" s="601"/>
      <c r="AS93" s="601"/>
      <c r="AT93" s="601"/>
      <c r="AU93" s="601"/>
      <c r="AV93" s="601"/>
      <c r="AW93" s="601"/>
      <c r="AX93" s="601"/>
    </row>
    <row r="94" spans="1:50">
      <c r="A94" s="601"/>
      <c r="B94" s="601"/>
      <c r="C94" s="601"/>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1"/>
      <c r="AL94" s="601"/>
      <c r="AM94" s="601"/>
      <c r="AN94" s="601"/>
      <c r="AO94" s="601"/>
      <c r="AP94" s="601"/>
      <c r="AQ94" s="601"/>
      <c r="AR94" s="601"/>
      <c r="AS94" s="601"/>
      <c r="AT94" s="601"/>
      <c r="AU94" s="601"/>
      <c r="AV94" s="601"/>
      <c r="AW94" s="601"/>
      <c r="AX94" s="601"/>
    </row>
    <row r="95" spans="1:50">
      <c r="A95" s="601"/>
      <c r="B95" s="601"/>
      <c r="C95" s="601"/>
      <c r="D95" s="601"/>
      <c r="E95" s="601"/>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1"/>
      <c r="AL95" s="601"/>
      <c r="AM95" s="601"/>
      <c r="AN95" s="601"/>
      <c r="AO95" s="601"/>
      <c r="AP95" s="601"/>
      <c r="AQ95" s="601"/>
      <c r="AR95" s="601"/>
      <c r="AS95" s="601"/>
      <c r="AT95" s="601"/>
      <c r="AU95" s="601"/>
      <c r="AV95" s="601"/>
      <c r="AW95" s="601"/>
      <c r="AX95" s="601"/>
    </row>
    <row r="96" spans="1:50">
      <c r="A96" s="601"/>
      <c r="B96" s="601"/>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01"/>
      <c r="AL96" s="601"/>
      <c r="AM96" s="601"/>
      <c r="AN96" s="601"/>
      <c r="AO96" s="601"/>
      <c r="AP96" s="601"/>
      <c r="AQ96" s="601"/>
      <c r="AR96" s="601"/>
      <c r="AS96" s="601"/>
      <c r="AT96" s="601"/>
      <c r="AU96" s="601"/>
      <c r="AV96" s="601"/>
      <c r="AW96" s="601"/>
      <c r="AX96" s="601"/>
    </row>
    <row r="97" spans="1:50">
      <c r="A97" s="601"/>
      <c r="B97" s="601"/>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1"/>
      <c r="AL97" s="601"/>
      <c r="AM97" s="601"/>
      <c r="AN97" s="601"/>
      <c r="AO97" s="601"/>
      <c r="AP97" s="601"/>
      <c r="AQ97" s="601"/>
      <c r="AR97" s="601"/>
      <c r="AS97" s="601"/>
      <c r="AT97" s="601"/>
      <c r="AU97" s="601"/>
      <c r="AV97" s="601"/>
      <c r="AW97" s="601"/>
      <c r="AX97" s="601"/>
    </row>
    <row r="98" spans="1:50">
      <c r="A98" s="601"/>
      <c r="B98" s="601"/>
      <c r="C98" s="601"/>
      <c r="D98" s="601"/>
      <c r="E98" s="601"/>
      <c r="F98" s="601"/>
      <c r="G98" s="601"/>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01"/>
      <c r="AL98" s="601"/>
      <c r="AM98" s="601"/>
      <c r="AN98" s="601"/>
      <c r="AO98" s="601"/>
      <c r="AP98" s="601"/>
      <c r="AQ98" s="601"/>
      <c r="AR98" s="601"/>
      <c r="AS98" s="601"/>
      <c r="AT98" s="601"/>
      <c r="AU98" s="601"/>
      <c r="AV98" s="601"/>
      <c r="AW98" s="601"/>
      <c r="AX98" s="601"/>
    </row>
    <row r="99" spans="1:50">
      <c r="A99" s="601"/>
      <c r="B99" s="601"/>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1"/>
      <c r="AL99" s="601"/>
      <c r="AM99" s="601"/>
      <c r="AN99" s="601"/>
      <c r="AO99" s="601"/>
      <c r="AP99" s="601"/>
      <c r="AQ99" s="601"/>
      <c r="AR99" s="601"/>
      <c r="AS99" s="601"/>
      <c r="AT99" s="601"/>
      <c r="AU99" s="601"/>
      <c r="AV99" s="601"/>
      <c r="AW99" s="601"/>
      <c r="AX99" s="601"/>
    </row>
    <row r="100" spans="1:50">
      <c r="A100" s="601"/>
      <c r="B100" s="601"/>
      <c r="C100" s="601"/>
      <c r="D100" s="601"/>
      <c r="E100" s="601"/>
      <c r="F100" s="601"/>
      <c r="G100" s="601"/>
      <c r="H100" s="601"/>
      <c r="I100" s="601"/>
      <c r="J100" s="601"/>
      <c r="K100" s="601"/>
      <c r="L100" s="601"/>
      <c r="M100" s="601"/>
      <c r="N100" s="601"/>
      <c r="O100" s="601"/>
      <c r="P100" s="601"/>
      <c r="Q100" s="601"/>
      <c r="R100" s="601"/>
      <c r="S100" s="601"/>
      <c r="T100" s="601"/>
      <c r="U100" s="601"/>
      <c r="V100" s="601"/>
      <c r="W100" s="601"/>
      <c r="X100" s="601"/>
      <c r="Y100" s="601"/>
      <c r="Z100" s="601"/>
      <c r="AA100" s="601"/>
      <c r="AB100" s="601"/>
      <c r="AC100" s="601"/>
      <c r="AD100" s="601"/>
      <c r="AE100" s="601"/>
      <c r="AF100" s="601"/>
      <c r="AG100" s="601"/>
      <c r="AH100" s="601"/>
      <c r="AI100" s="601"/>
      <c r="AJ100" s="601"/>
      <c r="AK100" s="601"/>
      <c r="AL100" s="601"/>
      <c r="AM100" s="601"/>
      <c r="AN100" s="601"/>
      <c r="AO100" s="601"/>
      <c r="AP100" s="601"/>
      <c r="AQ100" s="601"/>
      <c r="AR100" s="601"/>
      <c r="AS100" s="601"/>
      <c r="AT100" s="601"/>
      <c r="AU100" s="601"/>
      <c r="AV100" s="601"/>
      <c r="AW100" s="601"/>
      <c r="AX100" s="601"/>
    </row>
    <row r="101" spans="1:50">
      <c r="A101" s="601"/>
      <c r="B101" s="601"/>
      <c r="C101" s="601"/>
      <c r="D101" s="601"/>
      <c r="E101" s="601"/>
      <c r="F101" s="601"/>
      <c r="G101" s="601"/>
      <c r="H101" s="601"/>
      <c r="I101" s="601"/>
      <c r="J101" s="601"/>
      <c r="K101" s="601"/>
      <c r="L101" s="601"/>
      <c r="M101" s="601"/>
      <c r="N101" s="601"/>
      <c r="O101" s="601"/>
      <c r="P101" s="601"/>
      <c r="Q101" s="601"/>
      <c r="R101" s="601"/>
      <c r="S101" s="601"/>
      <c r="T101" s="601"/>
      <c r="U101" s="601"/>
      <c r="V101" s="601"/>
      <c r="W101" s="601"/>
      <c r="X101" s="601"/>
      <c r="Y101" s="601"/>
      <c r="Z101" s="601"/>
      <c r="AA101" s="601"/>
      <c r="AB101" s="601"/>
      <c r="AC101" s="601"/>
      <c r="AD101" s="601"/>
      <c r="AE101" s="601"/>
      <c r="AF101" s="601"/>
      <c r="AG101" s="601"/>
      <c r="AH101" s="601"/>
      <c r="AI101" s="601"/>
      <c r="AJ101" s="601"/>
      <c r="AK101" s="601"/>
      <c r="AL101" s="601"/>
      <c r="AM101" s="601"/>
      <c r="AN101" s="601"/>
      <c r="AO101" s="601"/>
      <c r="AP101" s="601"/>
      <c r="AQ101" s="601"/>
      <c r="AR101" s="601"/>
      <c r="AS101" s="601"/>
      <c r="AT101" s="601"/>
      <c r="AU101" s="601"/>
      <c r="AV101" s="601"/>
      <c r="AW101" s="601"/>
      <c r="AX101" s="601"/>
    </row>
    <row r="102" spans="1:50">
      <c r="A102" s="601"/>
      <c r="B102" s="601"/>
      <c r="C102" s="601"/>
      <c r="D102" s="601"/>
      <c r="E102" s="601"/>
      <c r="F102" s="601"/>
      <c r="G102" s="601"/>
      <c r="H102" s="601"/>
      <c r="I102" s="601"/>
      <c r="J102" s="601"/>
      <c r="K102" s="601"/>
      <c r="L102" s="601"/>
      <c r="M102" s="601"/>
      <c r="N102" s="601"/>
      <c r="O102" s="601"/>
      <c r="P102" s="601"/>
      <c r="Q102" s="601"/>
      <c r="R102" s="601"/>
      <c r="S102" s="601"/>
      <c r="T102" s="601"/>
      <c r="U102" s="601"/>
      <c r="V102" s="601"/>
      <c r="W102" s="601"/>
      <c r="X102" s="601"/>
      <c r="Y102" s="601"/>
      <c r="Z102" s="601"/>
      <c r="AA102" s="601"/>
      <c r="AB102" s="601"/>
      <c r="AC102" s="601"/>
      <c r="AD102" s="601"/>
      <c r="AE102" s="601"/>
      <c r="AF102" s="601"/>
      <c r="AG102" s="601"/>
      <c r="AH102" s="601"/>
      <c r="AI102" s="601"/>
      <c r="AJ102" s="601"/>
      <c r="AK102" s="601"/>
      <c r="AL102" s="601"/>
      <c r="AM102" s="601"/>
      <c r="AN102" s="601"/>
      <c r="AO102" s="601"/>
      <c r="AP102" s="601"/>
      <c r="AQ102" s="601"/>
      <c r="AR102" s="601"/>
      <c r="AS102" s="601"/>
      <c r="AT102" s="601"/>
      <c r="AU102" s="601"/>
      <c r="AV102" s="601"/>
      <c r="AW102" s="601"/>
      <c r="AX102" s="601"/>
    </row>
    <row r="103" spans="1:50">
      <c r="A103" s="601"/>
      <c r="B103" s="601"/>
      <c r="C103" s="601"/>
      <c r="D103" s="601"/>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01"/>
      <c r="AL103" s="601"/>
      <c r="AM103" s="601"/>
      <c r="AN103" s="601"/>
      <c r="AO103" s="601"/>
      <c r="AP103" s="601"/>
      <c r="AQ103" s="601"/>
      <c r="AR103" s="601"/>
      <c r="AS103" s="601"/>
      <c r="AT103" s="601"/>
      <c r="AU103" s="601"/>
      <c r="AV103" s="601"/>
      <c r="AW103" s="601"/>
      <c r="AX103" s="601"/>
    </row>
    <row r="104" spans="1:50">
      <c r="A104" s="601"/>
      <c r="B104" s="601"/>
      <c r="C104" s="601"/>
      <c r="D104" s="601"/>
      <c r="E104" s="601"/>
      <c r="F104" s="601"/>
      <c r="G104" s="601"/>
      <c r="H104" s="601"/>
      <c r="I104" s="601"/>
      <c r="J104" s="601"/>
      <c r="K104" s="601"/>
      <c r="L104" s="601"/>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c r="AK104" s="601"/>
      <c r="AL104" s="601"/>
      <c r="AM104" s="601"/>
      <c r="AN104" s="601"/>
      <c r="AO104" s="601"/>
      <c r="AP104" s="601"/>
      <c r="AQ104" s="601"/>
      <c r="AR104" s="601"/>
      <c r="AS104" s="601"/>
      <c r="AT104" s="601"/>
      <c r="AU104" s="601"/>
      <c r="AV104" s="601"/>
      <c r="AW104" s="601"/>
      <c r="AX104" s="601"/>
    </row>
    <row r="105" spans="1:50">
      <c r="A105" s="601"/>
      <c r="B105" s="601"/>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01"/>
      <c r="AL105" s="601"/>
      <c r="AM105" s="601"/>
      <c r="AN105" s="601"/>
      <c r="AO105" s="601"/>
      <c r="AP105" s="601"/>
      <c r="AQ105" s="601"/>
      <c r="AR105" s="601"/>
      <c r="AS105" s="601"/>
      <c r="AT105" s="601"/>
      <c r="AU105" s="601"/>
      <c r="AV105" s="601"/>
      <c r="AW105" s="601"/>
      <c r="AX105" s="601"/>
    </row>
    <row r="106" spans="1:50">
      <c r="A106" s="601"/>
      <c r="B106" s="601"/>
      <c r="C106" s="601"/>
      <c r="D106" s="601"/>
      <c r="E106" s="601"/>
      <c r="F106" s="601"/>
      <c r="G106" s="601"/>
      <c r="H106" s="601"/>
      <c r="I106" s="601"/>
      <c r="J106" s="601"/>
      <c r="K106" s="601"/>
      <c r="L106" s="601"/>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c r="AK106" s="601"/>
      <c r="AL106" s="601"/>
      <c r="AM106" s="601"/>
      <c r="AN106" s="601"/>
      <c r="AO106" s="601"/>
      <c r="AP106" s="601"/>
      <c r="AQ106" s="601"/>
      <c r="AR106" s="601"/>
      <c r="AS106" s="601"/>
      <c r="AT106" s="601"/>
      <c r="AU106" s="601"/>
      <c r="AV106" s="601"/>
      <c r="AW106" s="601"/>
      <c r="AX106" s="601"/>
    </row>
    <row r="107" spans="1:50">
      <c r="A107" s="601"/>
      <c r="B107" s="601"/>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01"/>
      <c r="AL107" s="601"/>
      <c r="AM107" s="601"/>
      <c r="AN107" s="601"/>
      <c r="AO107" s="601"/>
      <c r="AP107" s="601"/>
      <c r="AQ107" s="601"/>
      <c r="AR107" s="601"/>
      <c r="AS107" s="601"/>
      <c r="AT107" s="601"/>
      <c r="AU107" s="601"/>
      <c r="AV107" s="601"/>
      <c r="AW107" s="601"/>
      <c r="AX107" s="601"/>
    </row>
    <row r="108" spans="1:50">
      <c r="A108" s="601"/>
      <c r="B108" s="601"/>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601"/>
    </row>
    <row r="109" spans="1:50">
      <c r="A109" s="601"/>
      <c r="B109" s="601"/>
      <c r="C109" s="601"/>
      <c r="D109" s="601"/>
      <c r="E109" s="601"/>
      <c r="F109" s="601"/>
      <c r="G109" s="601"/>
      <c r="H109" s="601"/>
      <c r="I109" s="601"/>
      <c r="J109" s="601"/>
      <c r="K109" s="601"/>
      <c r="L109" s="601"/>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601"/>
      <c r="AK109" s="601"/>
      <c r="AL109" s="601"/>
      <c r="AM109" s="601"/>
      <c r="AN109" s="601"/>
      <c r="AO109" s="601"/>
      <c r="AP109" s="601"/>
      <c r="AQ109" s="601"/>
      <c r="AR109" s="601"/>
      <c r="AS109" s="601"/>
      <c r="AT109" s="601"/>
      <c r="AU109" s="601"/>
      <c r="AV109" s="601"/>
      <c r="AW109" s="601"/>
      <c r="AX109" s="601"/>
    </row>
    <row r="110" spans="1:50">
      <c r="A110" s="601"/>
      <c r="B110" s="601"/>
      <c r="C110" s="601"/>
      <c r="D110" s="601"/>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01"/>
      <c r="AL110" s="601"/>
      <c r="AM110" s="601"/>
      <c r="AN110" s="601"/>
      <c r="AO110" s="601"/>
      <c r="AP110" s="601"/>
      <c r="AQ110" s="601"/>
      <c r="AR110" s="601"/>
      <c r="AS110" s="601"/>
      <c r="AT110" s="601"/>
      <c r="AU110" s="601"/>
      <c r="AV110" s="601"/>
      <c r="AW110" s="601"/>
      <c r="AX110" s="601"/>
    </row>
    <row r="111" spans="1:50">
      <c r="A111" s="601"/>
      <c r="B111" s="601"/>
      <c r="C111" s="601"/>
      <c r="D111" s="601"/>
      <c r="E111" s="601"/>
      <c r="F111" s="601"/>
      <c r="G111" s="601"/>
      <c r="H111" s="601"/>
      <c r="I111" s="601"/>
      <c r="J111" s="601"/>
      <c r="K111" s="601"/>
      <c r="L111" s="601"/>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601"/>
      <c r="AL111" s="601"/>
      <c r="AM111" s="601"/>
      <c r="AN111" s="601"/>
      <c r="AO111" s="601"/>
      <c r="AP111" s="601"/>
      <c r="AQ111" s="601"/>
      <c r="AR111" s="601"/>
      <c r="AS111" s="601"/>
      <c r="AT111" s="601"/>
      <c r="AU111" s="601"/>
      <c r="AV111" s="601"/>
      <c r="AW111" s="601"/>
      <c r="AX111" s="601"/>
    </row>
    <row r="112" spans="1:50">
      <c r="A112" s="601"/>
      <c r="B112" s="601"/>
      <c r="C112" s="601"/>
      <c r="D112" s="601"/>
      <c r="E112" s="601"/>
      <c r="F112" s="601"/>
      <c r="G112" s="601"/>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1"/>
      <c r="AL112" s="601"/>
      <c r="AM112" s="601"/>
      <c r="AN112" s="601"/>
      <c r="AO112" s="601"/>
      <c r="AP112" s="601"/>
      <c r="AQ112" s="601"/>
      <c r="AR112" s="601"/>
      <c r="AS112" s="601"/>
      <c r="AT112" s="601"/>
      <c r="AU112" s="601"/>
      <c r="AV112" s="601"/>
      <c r="AW112" s="601"/>
      <c r="AX112" s="601"/>
    </row>
    <row r="113" spans="1:50">
      <c r="A113" s="601"/>
      <c r="B113" s="601"/>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01"/>
      <c r="AL113" s="601"/>
      <c r="AM113" s="601"/>
      <c r="AN113" s="601"/>
      <c r="AO113" s="601"/>
      <c r="AP113" s="601"/>
      <c r="AQ113" s="601"/>
      <c r="AR113" s="601"/>
      <c r="AS113" s="601"/>
      <c r="AT113" s="601"/>
      <c r="AU113" s="601"/>
      <c r="AV113" s="601"/>
      <c r="AW113" s="601"/>
      <c r="AX113" s="601"/>
    </row>
    <row r="114" spans="1:50">
      <c r="A114" s="601"/>
      <c r="B114" s="601"/>
      <c r="C114" s="601"/>
      <c r="D114" s="601"/>
      <c r="E114" s="601"/>
      <c r="F114" s="601"/>
      <c r="G114" s="601"/>
      <c r="H114" s="601"/>
      <c r="I114" s="601"/>
      <c r="J114" s="601"/>
      <c r="K114" s="601"/>
      <c r="L114" s="601"/>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1"/>
      <c r="AI114" s="601"/>
      <c r="AJ114" s="601"/>
      <c r="AK114" s="601"/>
      <c r="AL114" s="601"/>
      <c r="AM114" s="601"/>
      <c r="AN114" s="601"/>
      <c r="AO114" s="601"/>
      <c r="AP114" s="601"/>
      <c r="AQ114" s="601"/>
      <c r="AR114" s="601"/>
      <c r="AS114" s="601"/>
      <c r="AT114" s="601"/>
      <c r="AU114" s="601"/>
      <c r="AV114" s="601"/>
      <c r="AW114" s="601"/>
      <c r="AX114" s="601"/>
    </row>
    <row r="115" spans="1:50">
      <c r="A115" s="601"/>
      <c r="B115" s="601"/>
      <c r="C115" s="601"/>
      <c r="D115" s="601"/>
      <c r="E115" s="601"/>
      <c r="F115" s="601"/>
      <c r="G115" s="601"/>
      <c r="H115" s="601"/>
      <c r="I115" s="601"/>
      <c r="J115" s="601"/>
      <c r="K115" s="601"/>
      <c r="L115" s="601"/>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601"/>
      <c r="AK115" s="601"/>
      <c r="AL115" s="601"/>
      <c r="AM115" s="601"/>
      <c r="AN115" s="601"/>
      <c r="AO115" s="601"/>
      <c r="AP115" s="601"/>
      <c r="AQ115" s="601"/>
      <c r="AR115" s="601"/>
      <c r="AS115" s="601"/>
      <c r="AT115" s="601"/>
      <c r="AU115" s="601"/>
      <c r="AV115" s="601"/>
      <c r="AW115" s="601"/>
      <c r="AX115" s="601"/>
    </row>
    <row r="116" spans="1:50">
      <c r="A116" s="601"/>
      <c r="B116" s="601"/>
      <c r="C116" s="601"/>
      <c r="D116" s="601"/>
      <c r="E116" s="601"/>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601"/>
      <c r="AL116" s="601"/>
      <c r="AM116" s="601"/>
      <c r="AN116" s="601"/>
      <c r="AO116" s="601"/>
      <c r="AP116" s="601"/>
      <c r="AQ116" s="601"/>
      <c r="AR116" s="601"/>
      <c r="AS116" s="601"/>
      <c r="AT116" s="601"/>
      <c r="AU116" s="601"/>
      <c r="AV116" s="601"/>
      <c r="AW116" s="601"/>
      <c r="AX116" s="601"/>
    </row>
    <row r="117" spans="1:50">
      <c r="A117" s="601"/>
      <c r="B117" s="601"/>
      <c r="C117" s="601"/>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601"/>
      <c r="AL117" s="601"/>
      <c r="AM117" s="601"/>
      <c r="AN117" s="601"/>
      <c r="AO117" s="601"/>
      <c r="AP117" s="601"/>
      <c r="AQ117" s="601"/>
      <c r="AR117" s="601"/>
      <c r="AS117" s="601"/>
      <c r="AT117" s="601"/>
      <c r="AU117" s="601"/>
      <c r="AV117" s="601"/>
      <c r="AW117" s="601"/>
      <c r="AX117" s="601"/>
    </row>
    <row r="118" spans="1:50">
      <c r="A118" s="601"/>
      <c r="B118" s="601"/>
      <c r="C118" s="601"/>
      <c r="D118" s="601"/>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01"/>
      <c r="AL118" s="601"/>
      <c r="AM118" s="601"/>
      <c r="AN118" s="601"/>
      <c r="AO118" s="601"/>
      <c r="AP118" s="601"/>
      <c r="AQ118" s="601"/>
      <c r="AR118" s="601"/>
      <c r="AS118" s="601"/>
      <c r="AT118" s="601"/>
      <c r="AU118" s="601"/>
      <c r="AV118" s="601"/>
      <c r="AW118" s="601"/>
      <c r="AX118" s="601"/>
    </row>
    <row r="119" spans="1:50">
      <c r="A119" s="601"/>
      <c r="B119" s="601"/>
      <c r="C119" s="601"/>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c r="AK119" s="601"/>
      <c r="AL119" s="601"/>
      <c r="AM119" s="601"/>
      <c r="AN119" s="601"/>
      <c r="AO119" s="601"/>
      <c r="AP119" s="601"/>
      <c r="AQ119" s="601"/>
      <c r="AR119" s="601"/>
      <c r="AS119" s="601"/>
      <c r="AT119" s="601"/>
      <c r="AU119" s="601"/>
      <c r="AV119" s="601"/>
      <c r="AW119" s="601"/>
      <c r="AX119" s="601"/>
    </row>
    <row r="120" spans="1:50">
      <c r="A120" s="601"/>
      <c r="B120" s="601"/>
      <c r="C120" s="601"/>
      <c r="D120" s="601"/>
      <c r="E120" s="601"/>
      <c r="F120" s="601"/>
      <c r="G120" s="601"/>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01"/>
      <c r="AL120" s="601"/>
      <c r="AM120" s="601"/>
      <c r="AN120" s="601"/>
      <c r="AO120" s="601"/>
      <c r="AP120" s="601"/>
      <c r="AQ120" s="601"/>
      <c r="AR120" s="601"/>
      <c r="AS120" s="601"/>
      <c r="AT120" s="601"/>
      <c r="AU120" s="601"/>
      <c r="AV120" s="601"/>
      <c r="AW120" s="601"/>
      <c r="AX120" s="601"/>
    </row>
    <row r="121" spans="1:50">
      <c r="A121" s="601"/>
      <c r="B121" s="601"/>
      <c r="C121" s="601"/>
      <c r="D121" s="601"/>
      <c r="E121" s="601"/>
      <c r="F121" s="601"/>
      <c r="G121" s="601"/>
      <c r="H121" s="601"/>
      <c r="I121" s="601"/>
      <c r="J121" s="601"/>
      <c r="K121" s="601"/>
      <c r="L121" s="601"/>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601"/>
    </row>
    <row r="122" spans="1:50">
      <c r="A122" s="601"/>
      <c r="B122" s="601"/>
      <c r="C122" s="601"/>
      <c r="D122" s="601"/>
      <c r="E122" s="601"/>
      <c r="F122" s="601"/>
      <c r="G122" s="601"/>
      <c r="H122" s="601"/>
      <c r="I122" s="601"/>
      <c r="J122" s="601"/>
      <c r="K122" s="601"/>
      <c r="L122" s="601"/>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c r="AH122" s="601"/>
      <c r="AI122" s="601"/>
      <c r="AJ122" s="601"/>
      <c r="AK122" s="601"/>
      <c r="AL122" s="601"/>
      <c r="AM122" s="601"/>
      <c r="AN122" s="601"/>
      <c r="AO122" s="601"/>
      <c r="AP122" s="601"/>
      <c r="AQ122" s="601"/>
      <c r="AR122" s="601"/>
      <c r="AS122" s="601"/>
      <c r="AT122" s="601"/>
      <c r="AU122" s="601"/>
      <c r="AV122" s="601"/>
      <c r="AW122" s="601"/>
      <c r="AX122" s="601"/>
    </row>
    <row r="123" spans="1:50">
      <c r="A123" s="601"/>
      <c r="B123" s="601"/>
      <c r="C123" s="601"/>
      <c r="D123" s="601"/>
      <c r="E123" s="601"/>
      <c r="F123" s="601"/>
      <c r="G123" s="601"/>
      <c r="H123" s="601"/>
      <c r="I123" s="601"/>
      <c r="J123" s="601"/>
      <c r="K123" s="601"/>
      <c r="L123" s="601"/>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c r="AH123" s="601"/>
      <c r="AI123" s="601"/>
      <c r="AJ123" s="601"/>
      <c r="AK123" s="601"/>
      <c r="AL123" s="601"/>
      <c r="AM123" s="601"/>
      <c r="AN123" s="601"/>
      <c r="AO123" s="601"/>
      <c r="AP123" s="601"/>
      <c r="AQ123" s="601"/>
      <c r="AR123" s="601"/>
      <c r="AS123" s="601"/>
      <c r="AT123" s="601"/>
      <c r="AU123" s="601"/>
      <c r="AV123" s="601"/>
      <c r="AW123" s="601"/>
      <c r="AX123" s="601"/>
    </row>
    <row r="124" spans="1:50">
      <c r="A124" s="601"/>
      <c r="B124" s="601"/>
      <c r="C124" s="601"/>
      <c r="D124" s="601"/>
      <c r="E124" s="601"/>
      <c r="F124" s="601"/>
      <c r="G124" s="601"/>
      <c r="H124" s="601"/>
      <c r="I124" s="601"/>
      <c r="J124" s="601"/>
      <c r="K124" s="601"/>
      <c r="L124" s="601"/>
      <c r="M124" s="601"/>
      <c r="N124" s="601"/>
      <c r="O124" s="601"/>
      <c r="P124" s="601"/>
      <c r="Q124" s="601"/>
      <c r="R124" s="601"/>
      <c r="S124" s="601"/>
      <c r="T124" s="601"/>
      <c r="U124" s="601"/>
      <c r="V124" s="601"/>
      <c r="W124" s="601"/>
      <c r="X124" s="601"/>
      <c r="Y124" s="601"/>
      <c r="Z124" s="601"/>
      <c r="AA124" s="601"/>
      <c r="AB124" s="601"/>
      <c r="AC124" s="601"/>
      <c r="AD124" s="601"/>
      <c r="AE124" s="601"/>
      <c r="AF124" s="601"/>
      <c r="AG124" s="601"/>
      <c r="AH124" s="601"/>
      <c r="AI124" s="601"/>
      <c r="AJ124" s="601"/>
      <c r="AK124" s="601"/>
      <c r="AL124" s="601"/>
      <c r="AM124" s="601"/>
      <c r="AN124" s="601"/>
      <c r="AO124" s="601"/>
      <c r="AP124" s="601"/>
      <c r="AQ124" s="601"/>
      <c r="AR124" s="601"/>
      <c r="AS124" s="601"/>
      <c r="AT124" s="601"/>
      <c r="AU124" s="601"/>
      <c r="AV124" s="601"/>
      <c r="AW124" s="601"/>
      <c r="AX124" s="601"/>
    </row>
    <row r="125" spans="1:50">
      <c r="A125" s="601"/>
      <c r="B125" s="601"/>
      <c r="C125" s="601"/>
      <c r="D125" s="601"/>
      <c r="E125" s="601"/>
      <c r="F125" s="601"/>
      <c r="G125" s="601"/>
      <c r="H125" s="601"/>
      <c r="I125" s="601"/>
      <c r="J125" s="601"/>
      <c r="K125" s="601"/>
      <c r="L125" s="601"/>
      <c r="M125" s="601"/>
      <c r="N125" s="601"/>
      <c r="O125" s="601"/>
      <c r="P125" s="601"/>
      <c r="Q125" s="601"/>
      <c r="R125" s="601"/>
      <c r="S125" s="601"/>
      <c r="T125" s="601"/>
      <c r="U125" s="601"/>
      <c r="V125" s="601"/>
      <c r="W125" s="601"/>
      <c r="X125" s="601"/>
      <c r="Y125" s="601"/>
      <c r="Z125" s="601"/>
      <c r="AA125" s="601"/>
      <c r="AB125" s="601"/>
      <c r="AC125" s="601"/>
      <c r="AD125" s="601"/>
      <c r="AE125" s="601"/>
      <c r="AF125" s="601"/>
      <c r="AG125" s="601"/>
      <c r="AH125" s="601"/>
      <c r="AI125" s="601"/>
      <c r="AJ125" s="601"/>
      <c r="AK125" s="601"/>
      <c r="AL125" s="601"/>
      <c r="AM125" s="601"/>
      <c r="AN125" s="601"/>
      <c r="AO125" s="601"/>
      <c r="AP125" s="601"/>
      <c r="AQ125" s="601"/>
      <c r="AR125" s="601"/>
      <c r="AS125" s="601"/>
      <c r="AT125" s="601"/>
      <c r="AU125" s="601"/>
      <c r="AV125" s="601"/>
      <c r="AW125" s="601"/>
      <c r="AX125" s="601"/>
    </row>
    <row r="126" spans="1:50">
      <c r="A126" s="601"/>
      <c r="B126" s="601"/>
      <c r="C126" s="601"/>
      <c r="D126" s="601"/>
      <c r="E126" s="601"/>
      <c r="F126" s="601"/>
      <c r="G126" s="601"/>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1"/>
      <c r="AL126" s="601"/>
      <c r="AM126" s="601"/>
      <c r="AN126" s="601"/>
      <c r="AO126" s="601"/>
      <c r="AP126" s="601"/>
      <c r="AQ126" s="601"/>
      <c r="AR126" s="601"/>
      <c r="AS126" s="601"/>
      <c r="AT126" s="601"/>
      <c r="AU126" s="601"/>
      <c r="AV126" s="601"/>
      <c r="AW126" s="601"/>
      <c r="AX126" s="601"/>
    </row>
    <row r="127" spans="1:50">
      <c r="A127" s="601"/>
      <c r="B127" s="601"/>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1"/>
    </row>
    <row r="128" spans="1:50">
      <c r="A128" s="601"/>
      <c r="B128" s="601"/>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1"/>
      <c r="AL128" s="601"/>
      <c r="AM128" s="601"/>
      <c r="AN128" s="601"/>
      <c r="AO128" s="601"/>
      <c r="AP128" s="601"/>
      <c r="AQ128" s="601"/>
      <c r="AR128" s="601"/>
      <c r="AS128" s="601"/>
      <c r="AT128" s="601"/>
      <c r="AU128" s="601"/>
      <c r="AV128" s="601"/>
      <c r="AW128" s="601"/>
      <c r="AX128" s="601"/>
    </row>
    <row r="129" spans="1:50">
      <c r="A129" s="601"/>
      <c r="B129" s="601"/>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01"/>
      <c r="AL129" s="601"/>
      <c r="AM129" s="601"/>
      <c r="AN129" s="601"/>
      <c r="AO129" s="601"/>
      <c r="AP129" s="601"/>
      <c r="AQ129" s="601"/>
      <c r="AR129" s="601"/>
      <c r="AS129" s="601"/>
      <c r="AT129" s="601"/>
      <c r="AU129" s="601"/>
      <c r="AV129" s="601"/>
      <c r="AW129" s="601"/>
      <c r="AX129" s="601"/>
    </row>
    <row r="130" spans="1:50">
      <c r="A130" s="601"/>
      <c r="B130" s="601"/>
      <c r="C130" s="601"/>
      <c r="D130" s="601"/>
      <c r="E130" s="601"/>
      <c r="F130" s="601"/>
      <c r="G130" s="601"/>
      <c r="H130" s="601"/>
      <c r="I130" s="601"/>
      <c r="J130" s="601"/>
      <c r="K130" s="601"/>
      <c r="L130" s="601"/>
      <c r="M130" s="601"/>
      <c r="N130" s="601"/>
      <c r="O130" s="601"/>
      <c r="P130" s="601"/>
      <c r="Q130" s="601"/>
      <c r="R130" s="601"/>
      <c r="S130" s="601"/>
      <c r="T130" s="601"/>
      <c r="U130" s="601"/>
      <c r="V130" s="601"/>
      <c r="W130" s="601"/>
      <c r="X130" s="601"/>
      <c r="Y130" s="601"/>
      <c r="Z130" s="601"/>
      <c r="AA130" s="601"/>
      <c r="AB130" s="601"/>
      <c r="AC130" s="601"/>
      <c r="AD130" s="601"/>
      <c r="AE130" s="601"/>
      <c r="AF130" s="601"/>
      <c r="AG130" s="601"/>
      <c r="AH130" s="601"/>
      <c r="AI130" s="601"/>
      <c r="AJ130" s="601"/>
      <c r="AK130" s="601"/>
      <c r="AL130" s="601"/>
      <c r="AM130" s="601"/>
      <c r="AN130" s="601"/>
      <c r="AO130" s="601"/>
      <c r="AP130" s="601"/>
      <c r="AQ130" s="601"/>
      <c r="AR130" s="601"/>
      <c r="AS130" s="601"/>
      <c r="AT130" s="601"/>
      <c r="AU130" s="601"/>
      <c r="AV130" s="601"/>
      <c r="AW130" s="601"/>
      <c r="AX130" s="601"/>
    </row>
    <row r="131" spans="1:50">
      <c r="A131" s="601"/>
      <c r="B131" s="601"/>
      <c r="C131" s="601"/>
      <c r="D131" s="601"/>
      <c r="E131" s="601"/>
      <c r="F131" s="601"/>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01"/>
      <c r="AL131" s="601"/>
      <c r="AM131" s="601"/>
      <c r="AN131" s="601"/>
      <c r="AO131" s="601"/>
      <c r="AP131" s="601"/>
      <c r="AQ131" s="601"/>
      <c r="AR131" s="601"/>
      <c r="AS131" s="601"/>
      <c r="AT131" s="601"/>
      <c r="AU131" s="601"/>
      <c r="AV131" s="601"/>
      <c r="AW131" s="601"/>
      <c r="AX131" s="601"/>
    </row>
    <row r="132" spans="1:50">
      <c r="A132" s="601"/>
      <c r="B132" s="601"/>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c r="AK132" s="601"/>
      <c r="AL132" s="601"/>
      <c r="AM132" s="601"/>
      <c r="AN132" s="601"/>
      <c r="AO132" s="601"/>
      <c r="AP132" s="601"/>
      <c r="AQ132" s="601"/>
      <c r="AR132" s="601"/>
      <c r="AS132" s="601"/>
      <c r="AT132" s="601"/>
      <c r="AU132" s="601"/>
      <c r="AV132" s="601"/>
      <c r="AW132" s="601"/>
      <c r="AX132" s="601"/>
    </row>
    <row r="133" spans="1:50">
      <c r="A133" s="601"/>
      <c r="B133" s="601"/>
      <c r="C133" s="601"/>
      <c r="D133" s="601"/>
      <c r="E133" s="601"/>
      <c r="F133" s="601"/>
      <c r="G133" s="601"/>
      <c r="H133" s="601"/>
      <c r="I133" s="601"/>
      <c r="J133" s="601"/>
      <c r="K133" s="601"/>
      <c r="L133" s="601"/>
      <c r="M133" s="601"/>
      <c r="N133" s="601"/>
      <c r="O133" s="601"/>
      <c r="P133" s="601"/>
      <c r="Q133" s="601"/>
      <c r="R133" s="601"/>
      <c r="S133" s="601"/>
      <c r="T133" s="601"/>
      <c r="U133" s="601"/>
      <c r="V133" s="601"/>
      <c r="W133" s="601"/>
      <c r="X133" s="601"/>
      <c r="Y133" s="601"/>
      <c r="Z133" s="601"/>
      <c r="AA133" s="601"/>
      <c r="AB133" s="601"/>
      <c r="AC133" s="601"/>
      <c r="AD133" s="601"/>
      <c r="AE133" s="601"/>
      <c r="AF133" s="601"/>
      <c r="AG133" s="601"/>
      <c r="AH133" s="601"/>
      <c r="AI133" s="601"/>
      <c r="AJ133" s="601"/>
      <c r="AK133" s="601"/>
      <c r="AL133" s="601"/>
      <c r="AM133" s="601"/>
      <c r="AN133" s="601"/>
      <c r="AO133" s="601"/>
      <c r="AP133" s="601"/>
      <c r="AQ133" s="601"/>
      <c r="AR133" s="601"/>
      <c r="AS133" s="601"/>
      <c r="AT133" s="601"/>
      <c r="AU133" s="601"/>
      <c r="AV133" s="601"/>
      <c r="AW133" s="601"/>
      <c r="AX133" s="601"/>
    </row>
    <row r="134" spans="1:50">
      <c r="A134" s="601"/>
      <c r="B134" s="601"/>
      <c r="C134" s="601"/>
      <c r="D134" s="601"/>
      <c r="E134" s="601"/>
      <c r="F134" s="601"/>
      <c r="G134" s="601"/>
      <c r="H134" s="601"/>
      <c r="I134" s="601"/>
      <c r="J134" s="601"/>
      <c r="K134" s="601"/>
      <c r="L134" s="601"/>
      <c r="M134" s="601"/>
      <c r="N134" s="601"/>
      <c r="O134" s="601"/>
      <c r="P134" s="601"/>
      <c r="Q134" s="601"/>
      <c r="R134" s="601"/>
      <c r="S134" s="601"/>
      <c r="T134" s="601"/>
      <c r="U134" s="601"/>
      <c r="V134" s="601"/>
      <c r="W134" s="601"/>
      <c r="X134" s="601"/>
      <c r="Y134" s="601"/>
      <c r="Z134" s="601"/>
      <c r="AA134" s="601"/>
      <c r="AB134" s="601"/>
      <c r="AC134" s="601"/>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601"/>
    </row>
    <row r="135" spans="1:50">
      <c r="A135" s="601"/>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1"/>
    </row>
    <row r="136" spans="1:50">
      <c r="A136" s="601"/>
      <c r="B136" s="601"/>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601"/>
      <c r="AL136" s="601"/>
      <c r="AM136" s="601"/>
      <c r="AN136" s="601"/>
      <c r="AO136" s="601"/>
      <c r="AP136" s="601"/>
      <c r="AQ136" s="601"/>
      <c r="AR136" s="601"/>
      <c r="AS136" s="601"/>
      <c r="AT136" s="601"/>
      <c r="AU136" s="601"/>
      <c r="AV136" s="601"/>
      <c r="AW136" s="601"/>
      <c r="AX136" s="601"/>
    </row>
    <row r="137" spans="1:50">
      <c r="A137" s="601"/>
      <c r="B137" s="601"/>
      <c r="C137" s="601"/>
      <c r="D137" s="601"/>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c r="AH137" s="601"/>
      <c r="AI137" s="601"/>
      <c r="AJ137" s="601"/>
      <c r="AK137" s="601"/>
      <c r="AL137" s="601"/>
      <c r="AM137" s="601"/>
      <c r="AN137" s="601"/>
      <c r="AO137" s="601"/>
      <c r="AP137" s="601"/>
      <c r="AQ137" s="601"/>
      <c r="AR137" s="601"/>
      <c r="AS137" s="601"/>
      <c r="AT137" s="601"/>
      <c r="AU137" s="601"/>
      <c r="AV137" s="601"/>
      <c r="AW137" s="601"/>
      <c r="AX137" s="601"/>
    </row>
    <row r="138" spans="1:50">
      <c r="A138" s="601"/>
      <c r="B138" s="601"/>
      <c r="C138" s="601"/>
      <c r="D138" s="601"/>
      <c r="E138" s="601"/>
      <c r="F138" s="601"/>
      <c r="G138" s="601"/>
      <c r="H138" s="601"/>
      <c r="I138" s="601"/>
      <c r="J138" s="601"/>
      <c r="K138" s="601"/>
      <c r="L138" s="601"/>
      <c r="M138" s="601"/>
      <c r="N138" s="601"/>
      <c r="O138" s="601"/>
      <c r="P138" s="601"/>
      <c r="Q138" s="601"/>
      <c r="R138" s="601"/>
      <c r="S138" s="601"/>
      <c r="T138" s="601"/>
      <c r="U138" s="601"/>
      <c r="V138" s="601"/>
      <c r="W138" s="601"/>
      <c r="X138" s="601"/>
      <c r="Y138" s="601"/>
      <c r="Z138" s="601"/>
      <c r="AA138" s="601"/>
      <c r="AB138" s="601"/>
      <c r="AC138" s="601"/>
      <c r="AD138" s="601"/>
      <c r="AE138" s="601"/>
      <c r="AF138" s="601"/>
      <c r="AG138" s="601"/>
      <c r="AH138" s="601"/>
      <c r="AI138" s="601"/>
      <c r="AJ138" s="601"/>
      <c r="AK138" s="601"/>
      <c r="AL138" s="601"/>
      <c r="AM138" s="601"/>
      <c r="AN138" s="601"/>
      <c r="AO138" s="601"/>
      <c r="AP138" s="601"/>
      <c r="AQ138" s="601"/>
      <c r="AR138" s="601"/>
      <c r="AS138" s="601"/>
      <c r="AT138" s="601"/>
      <c r="AU138" s="601"/>
      <c r="AV138" s="601"/>
      <c r="AW138" s="601"/>
      <c r="AX138" s="601"/>
    </row>
    <row r="139" spans="1:50">
      <c r="A139" s="601"/>
      <c r="B139" s="601"/>
      <c r="C139" s="601"/>
      <c r="D139" s="601"/>
      <c r="E139" s="601"/>
      <c r="F139" s="601"/>
      <c r="G139" s="601"/>
      <c r="H139" s="601"/>
      <c r="I139" s="601"/>
      <c r="J139" s="601"/>
      <c r="K139" s="601"/>
      <c r="L139" s="601"/>
      <c r="M139" s="601"/>
      <c r="N139" s="601"/>
      <c r="O139" s="601"/>
      <c r="P139" s="601"/>
      <c r="Q139" s="601"/>
      <c r="R139" s="601"/>
      <c r="S139" s="601"/>
      <c r="T139" s="601"/>
      <c r="U139" s="601"/>
      <c r="V139" s="601"/>
      <c r="W139" s="601"/>
      <c r="X139" s="601"/>
      <c r="Y139" s="601"/>
      <c r="Z139" s="601"/>
      <c r="AA139" s="601"/>
      <c r="AB139" s="601"/>
      <c r="AC139" s="601"/>
      <c r="AD139" s="601"/>
      <c r="AE139" s="601"/>
      <c r="AF139" s="601"/>
      <c r="AG139" s="601"/>
      <c r="AH139" s="601"/>
      <c r="AI139" s="601"/>
      <c r="AJ139" s="601"/>
      <c r="AK139" s="601"/>
      <c r="AL139" s="601"/>
      <c r="AM139" s="601"/>
      <c r="AN139" s="601"/>
      <c r="AO139" s="601"/>
      <c r="AP139" s="601"/>
      <c r="AQ139" s="601"/>
      <c r="AR139" s="601"/>
      <c r="AS139" s="601"/>
      <c r="AT139" s="601"/>
      <c r="AU139" s="601"/>
      <c r="AV139" s="601"/>
      <c r="AW139" s="601"/>
      <c r="AX139" s="601"/>
    </row>
    <row r="140" spans="1:50">
      <c r="A140" s="601"/>
      <c r="B140" s="601"/>
      <c r="C140" s="601"/>
      <c r="D140" s="601"/>
      <c r="E140" s="601"/>
      <c r="F140" s="601"/>
      <c r="G140" s="601"/>
      <c r="H140" s="601"/>
      <c r="I140" s="601"/>
      <c r="J140" s="601"/>
      <c r="K140" s="601"/>
      <c r="L140" s="601"/>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c r="AH140" s="601"/>
      <c r="AI140" s="601"/>
      <c r="AJ140" s="601"/>
      <c r="AK140" s="601"/>
      <c r="AL140" s="601"/>
      <c r="AM140" s="601"/>
      <c r="AN140" s="601"/>
      <c r="AO140" s="601"/>
      <c r="AP140" s="601"/>
      <c r="AQ140" s="601"/>
      <c r="AR140" s="601"/>
      <c r="AS140" s="601"/>
      <c r="AT140" s="601"/>
      <c r="AU140" s="601"/>
      <c r="AV140" s="601"/>
      <c r="AW140" s="601"/>
      <c r="AX140" s="601"/>
    </row>
    <row r="141" spans="1:50">
      <c r="A141" s="601"/>
      <c r="B141" s="601"/>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601"/>
      <c r="AL141" s="601"/>
      <c r="AM141" s="601"/>
      <c r="AN141" s="601"/>
      <c r="AO141" s="601"/>
      <c r="AP141" s="601"/>
      <c r="AQ141" s="601"/>
      <c r="AR141" s="601"/>
      <c r="AS141" s="601"/>
      <c r="AT141" s="601"/>
      <c r="AU141" s="601"/>
      <c r="AV141" s="601"/>
      <c r="AW141" s="601"/>
      <c r="AX141" s="601"/>
    </row>
    <row r="142" spans="1:50">
      <c r="A142" s="601"/>
      <c r="B142" s="601"/>
      <c r="C142" s="601"/>
      <c r="D142" s="601"/>
      <c r="E142" s="601"/>
      <c r="F142" s="601"/>
      <c r="G142" s="601"/>
      <c r="H142" s="601"/>
      <c r="I142" s="601"/>
      <c r="J142" s="601"/>
      <c r="K142" s="601"/>
      <c r="L142" s="601"/>
      <c r="M142" s="601"/>
      <c r="N142" s="601"/>
      <c r="O142" s="601"/>
      <c r="P142" s="601"/>
      <c r="Q142" s="601"/>
      <c r="R142" s="601"/>
      <c r="S142" s="601"/>
      <c r="T142" s="601"/>
      <c r="U142" s="601"/>
      <c r="V142" s="601"/>
      <c r="W142" s="601"/>
      <c r="X142" s="601"/>
      <c r="Y142" s="601"/>
      <c r="Z142" s="601"/>
      <c r="AA142" s="601"/>
      <c r="AB142" s="601"/>
      <c r="AC142" s="601"/>
      <c r="AD142" s="601"/>
      <c r="AE142" s="601"/>
      <c r="AF142" s="601"/>
      <c r="AG142" s="601"/>
      <c r="AH142" s="601"/>
      <c r="AI142" s="601"/>
      <c r="AJ142" s="601"/>
      <c r="AK142" s="601"/>
      <c r="AL142" s="601"/>
      <c r="AM142" s="601"/>
      <c r="AN142" s="601"/>
      <c r="AO142" s="601"/>
      <c r="AP142" s="601"/>
      <c r="AQ142" s="601"/>
      <c r="AR142" s="601"/>
      <c r="AS142" s="601"/>
      <c r="AT142" s="601"/>
      <c r="AU142" s="601"/>
      <c r="AV142" s="601"/>
      <c r="AW142" s="601"/>
      <c r="AX142" s="601"/>
    </row>
    <row r="143" spans="1:50">
      <c r="A143" s="601"/>
      <c r="B143" s="601"/>
      <c r="C143" s="601"/>
      <c r="D143" s="601"/>
      <c r="E143" s="601"/>
      <c r="F143" s="601"/>
      <c r="G143" s="601"/>
      <c r="H143" s="601"/>
      <c r="I143" s="601"/>
      <c r="J143" s="601"/>
      <c r="K143" s="601"/>
      <c r="L143" s="601"/>
      <c r="M143" s="601"/>
      <c r="N143" s="601"/>
      <c r="O143" s="601"/>
      <c r="P143" s="601"/>
      <c r="Q143" s="601"/>
      <c r="R143" s="601"/>
      <c r="S143" s="601"/>
      <c r="T143" s="601"/>
      <c r="U143" s="601"/>
      <c r="V143" s="601"/>
      <c r="W143" s="601"/>
      <c r="X143" s="601"/>
      <c r="Y143" s="601"/>
      <c r="Z143" s="601"/>
      <c r="AA143" s="601"/>
      <c r="AB143" s="601"/>
      <c r="AC143" s="601"/>
      <c r="AD143" s="601"/>
      <c r="AE143" s="601"/>
      <c r="AF143" s="601"/>
      <c r="AG143" s="601"/>
      <c r="AH143" s="601"/>
      <c r="AI143" s="601"/>
      <c r="AJ143" s="601"/>
      <c r="AK143" s="601"/>
      <c r="AL143" s="601"/>
      <c r="AM143" s="601"/>
      <c r="AN143" s="601"/>
      <c r="AO143" s="601"/>
      <c r="AP143" s="601"/>
      <c r="AQ143" s="601"/>
      <c r="AR143" s="601"/>
      <c r="AS143" s="601"/>
      <c r="AT143" s="601"/>
      <c r="AU143" s="601"/>
      <c r="AV143" s="601"/>
      <c r="AW143" s="601"/>
      <c r="AX143" s="601"/>
    </row>
    <row r="144" spans="1:50">
      <c r="A144" s="601"/>
      <c r="B144" s="601"/>
      <c r="C144" s="601"/>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1"/>
      <c r="AD144" s="601"/>
      <c r="AE144" s="601"/>
      <c r="AF144" s="601"/>
      <c r="AG144" s="601"/>
      <c r="AH144" s="601"/>
      <c r="AI144" s="601"/>
      <c r="AJ144" s="601"/>
      <c r="AK144" s="601"/>
      <c r="AL144" s="601"/>
      <c r="AM144" s="601"/>
      <c r="AN144" s="601"/>
      <c r="AO144" s="601"/>
      <c r="AP144" s="601"/>
      <c r="AQ144" s="601"/>
      <c r="AR144" s="601"/>
      <c r="AS144" s="601"/>
      <c r="AT144" s="601"/>
      <c r="AU144" s="601"/>
      <c r="AV144" s="601"/>
      <c r="AW144" s="601"/>
      <c r="AX144" s="601"/>
    </row>
    <row r="145" spans="1:50">
      <c r="A145" s="601"/>
      <c r="B145" s="601"/>
      <c r="C145" s="601"/>
      <c r="D145" s="601"/>
      <c r="E145" s="601"/>
      <c r="F145" s="601"/>
      <c r="G145" s="601"/>
      <c r="H145" s="601"/>
      <c r="I145" s="601"/>
      <c r="J145" s="601"/>
      <c r="K145" s="601"/>
      <c r="L145" s="601"/>
      <c r="M145" s="601"/>
      <c r="N145" s="601"/>
      <c r="O145" s="601"/>
      <c r="P145" s="601"/>
      <c r="Q145" s="601"/>
      <c r="R145" s="601"/>
      <c r="S145" s="601"/>
      <c r="T145" s="601"/>
      <c r="U145" s="601"/>
      <c r="V145" s="601"/>
      <c r="W145" s="601"/>
      <c r="X145" s="601"/>
      <c r="Y145" s="601"/>
      <c r="Z145" s="601"/>
      <c r="AA145" s="601"/>
      <c r="AB145" s="601"/>
      <c r="AC145" s="601"/>
      <c r="AD145" s="601"/>
      <c r="AE145" s="601"/>
      <c r="AF145" s="601"/>
      <c r="AG145" s="601"/>
      <c r="AH145" s="601"/>
      <c r="AI145" s="601"/>
      <c r="AJ145" s="601"/>
      <c r="AK145" s="601"/>
      <c r="AL145" s="601"/>
      <c r="AM145" s="601"/>
      <c r="AN145" s="601"/>
      <c r="AO145" s="601"/>
      <c r="AP145" s="601"/>
      <c r="AQ145" s="601"/>
      <c r="AR145" s="601"/>
      <c r="AS145" s="601"/>
      <c r="AT145" s="601"/>
      <c r="AU145" s="601"/>
      <c r="AV145" s="601"/>
      <c r="AW145" s="601"/>
      <c r="AX145" s="601"/>
    </row>
    <row r="146" spans="1:50">
      <c r="A146" s="601"/>
      <c r="B146" s="601"/>
      <c r="C146" s="601"/>
      <c r="D146" s="601"/>
      <c r="E146" s="601"/>
      <c r="F146" s="601"/>
      <c r="G146" s="601"/>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601"/>
      <c r="AL146" s="601"/>
      <c r="AM146" s="601"/>
      <c r="AN146" s="601"/>
      <c r="AO146" s="601"/>
      <c r="AP146" s="601"/>
      <c r="AQ146" s="601"/>
      <c r="AR146" s="601"/>
      <c r="AS146" s="601"/>
      <c r="AT146" s="601"/>
      <c r="AU146" s="601"/>
      <c r="AV146" s="601"/>
      <c r="AW146" s="601"/>
      <c r="AX146" s="601"/>
    </row>
    <row r="147" spans="1:50">
      <c r="A147" s="601"/>
      <c r="B147" s="601"/>
      <c r="C147" s="601"/>
      <c r="D147" s="601"/>
      <c r="E147" s="601"/>
      <c r="F147" s="601"/>
      <c r="G147" s="601"/>
      <c r="H147" s="601"/>
      <c r="I147" s="601"/>
      <c r="J147" s="601"/>
      <c r="K147" s="601"/>
      <c r="L147" s="601"/>
      <c r="M147" s="601"/>
      <c r="N147" s="601"/>
      <c r="O147" s="601"/>
      <c r="P147" s="601"/>
      <c r="Q147" s="601"/>
      <c r="R147" s="601"/>
      <c r="S147" s="601"/>
      <c r="T147" s="601"/>
      <c r="U147" s="601"/>
      <c r="V147" s="601"/>
      <c r="W147" s="601"/>
      <c r="X147" s="601"/>
      <c r="Y147" s="601"/>
      <c r="Z147" s="601"/>
      <c r="AA147" s="601"/>
      <c r="AB147" s="601"/>
      <c r="AC147" s="601"/>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601"/>
    </row>
  </sheetData>
  <mergeCells count="170">
    <mergeCell ref="B2:O2"/>
    <mergeCell ref="B3:C5"/>
    <mergeCell ref="D3:E5"/>
    <mergeCell ref="F3:I3"/>
    <mergeCell ref="J3:O3"/>
    <mergeCell ref="F4:G5"/>
    <mergeCell ref="H4:I5"/>
    <mergeCell ref="J4:O4"/>
    <mergeCell ref="B7:C7"/>
    <mergeCell ref="D7:E7"/>
    <mergeCell ref="F7:G7"/>
    <mergeCell ref="H7:I7"/>
    <mergeCell ref="N5:O5"/>
    <mergeCell ref="B6:C6"/>
    <mergeCell ref="D6:E6"/>
    <mergeCell ref="F6:G6"/>
    <mergeCell ref="H6:I6"/>
    <mergeCell ref="J6:K6"/>
    <mergeCell ref="J7:K7"/>
    <mergeCell ref="L7:M7"/>
    <mergeCell ref="N7:O7"/>
    <mergeCell ref="J5:K5"/>
    <mergeCell ref="L5:M5"/>
    <mergeCell ref="L6:M6"/>
    <mergeCell ref="N6:O6"/>
    <mergeCell ref="N8:O8"/>
    <mergeCell ref="N9:O9"/>
    <mergeCell ref="B10:C10"/>
    <mergeCell ref="D10:E10"/>
    <mergeCell ref="F10:G10"/>
    <mergeCell ref="H10:I10"/>
    <mergeCell ref="J10:K10"/>
    <mergeCell ref="L10:M10"/>
    <mergeCell ref="N10:O10"/>
    <mergeCell ref="B9:C9"/>
    <mergeCell ref="D9:E9"/>
    <mergeCell ref="J9:K9"/>
    <mergeCell ref="L9:M9"/>
    <mergeCell ref="F9:G9"/>
    <mergeCell ref="H9:I9"/>
    <mergeCell ref="J11:K11"/>
    <mergeCell ref="L11:M11"/>
    <mergeCell ref="B8:C8"/>
    <mergeCell ref="D8:E8"/>
    <mergeCell ref="F8:G8"/>
    <mergeCell ref="H8:I8"/>
    <mergeCell ref="J8:K8"/>
    <mergeCell ref="L8:M8"/>
    <mergeCell ref="N11:O11"/>
    <mergeCell ref="B12:C12"/>
    <mergeCell ref="D12:E12"/>
    <mergeCell ref="F12:G12"/>
    <mergeCell ref="H12:I12"/>
    <mergeCell ref="J12:K12"/>
    <mergeCell ref="L12:M12"/>
    <mergeCell ref="N12:O12"/>
    <mergeCell ref="C15:Q15"/>
    <mergeCell ref="B11:C11"/>
    <mergeCell ref="D11:E11"/>
    <mergeCell ref="F11:G11"/>
    <mergeCell ref="H11:I11"/>
    <mergeCell ref="B19:K19"/>
    <mergeCell ref="B20:C22"/>
    <mergeCell ref="D20:K20"/>
    <mergeCell ref="D21:E22"/>
    <mergeCell ref="F21:G22"/>
    <mergeCell ref="H21:I22"/>
    <mergeCell ref="J21:K22"/>
    <mergeCell ref="J23:K23"/>
    <mergeCell ref="B24:C24"/>
    <mergeCell ref="D24:E24"/>
    <mergeCell ref="F24:G24"/>
    <mergeCell ref="H24:I24"/>
    <mergeCell ref="J24:K24"/>
    <mergeCell ref="B23:C23"/>
    <mergeCell ref="D23:E23"/>
    <mergeCell ref="F23:G23"/>
    <mergeCell ref="H23:I23"/>
    <mergeCell ref="J25:K25"/>
    <mergeCell ref="B26:C26"/>
    <mergeCell ref="D26:E26"/>
    <mergeCell ref="F26:G26"/>
    <mergeCell ref="H26:I26"/>
    <mergeCell ref="J26:K26"/>
    <mergeCell ref="B25:C25"/>
    <mergeCell ref="D25:E25"/>
    <mergeCell ref="F25:G25"/>
    <mergeCell ref="H25:I25"/>
    <mergeCell ref="J27:K27"/>
    <mergeCell ref="C30:P30"/>
    <mergeCell ref="B34:S34"/>
    <mergeCell ref="B35:S35"/>
    <mergeCell ref="B27:C27"/>
    <mergeCell ref="D27:E27"/>
    <mergeCell ref="F27:G27"/>
    <mergeCell ref="H27:I27"/>
    <mergeCell ref="J36:K37"/>
    <mergeCell ref="L36:M37"/>
    <mergeCell ref="N36:O37"/>
    <mergeCell ref="P36:Q37"/>
    <mergeCell ref="B36:C37"/>
    <mergeCell ref="D36:E37"/>
    <mergeCell ref="F36:G37"/>
    <mergeCell ref="H36:I37"/>
    <mergeCell ref="R36:S37"/>
    <mergeCell ref="T36:U37"/>
    <mergeCell ref="B38:C38"/>
    <mergeCell ref="D38:E38"/>
    <mergeCell ref="F38:G38"/>
    <mergeCell ref="H38:I38"/>
    <mergeCell ref="J38:K38"/>
    <mergeCell ref="L38:M38"/>
    <mergeCell ref="N38:O38"/>
    <mergeCell ref="P38:Q38"/>
    <mergeCell ref="R38:S38"/>
    <mergeCell ref="B39:C39"/>
    <mergeCell ref="D39:E39"/>
    <mergeCell ref="F39:G39"/>
    <mergeCell ref="H39:I39"/>
    <mergeCell ref="J39:K39"/>
    <mergeCell ref="L39:M39"/>
    <mergeCell ref="N39:O39"/>
    <mergeCell ref="P39:Q39"/>
    <mergeCell ref="R39:S39"/>
    <mergeCell ref="J40:K40"/>
    <mergeCell ref="L40:M40"/>
    <mergeCell ref="N40:O40"/>
    <mergeCell ref="P40:Q40"/>
    <mergeCell ref="B40:C40"/>
    <mergeCell ref="D40:E40"/>
    <mergeCell ref="F40:G40"/>
    <mergeCell ref="H40:I40"/>
    <mergeCell ref="R40:S40"/>
    <mergeCell ref="B41:C41"/>
    <mergeCell ref="D41:E41"/>
    <mergeCell ref="F41:G41"/>
    <mergeCell ref="H41:I41"/>
    <mergeCell ref="J41:K41"/>
    <mergeCell ref="L41:M41"/>
    <mergeCell ref="N41:O41"/>
    <mergeCell ref="P41:Q41"/>
    <mergeCell ref="R41:S41"/>
    <mergeCell ref="J42:K42"/>
    <mergeCell ref="L42:M42"/>
    <mergeCell ref="N42:O42"/>
    <mergeCell ref="P42:Q42"/>
    <mergeCell ref="B42:C42"/>
    <mergeCell ref="D42:E42"/>
    <mergeCell ref="F42:G42"/>
    <mergeCell ref="H42:I42"/>
    <mergeCell ref="R42:S42"/>
    <mergeCell ref="B43:C43"/>
    <mergeCell ref="D43:E43"/>
    <mergeCell ref="F43:G43"/>
    <mergeCell ref="H43:I43"/>
    <mergeCell ref="J43:K43"/>
    <mergeCell ref="L43:M43"/>
    <mergeCell ref="N43:O43"/>
    <mergeCell ref="P43:Q43"/>
    <mergeCell ref="R43:S43"/>
    <mergeCell ref="R44:S44"/>
    <mergeCell ref="C45:G45"/>
    <mergeCell ref="J44:K44"/>
    <mergeCell ref="L44:M44"/>
    <mergeCell ref="N44:O44"/>
    <mergeCell ref="P44:Q44"/>
    <mergeCell ref="B44:C44"/>
    <mergeCell ref="D44:E44"/>
    <mergeCell ref="F44:G44"/>
    <mergeCell ref="H44:I44"/>
  </mergeCells>
  <phoneticPr fontId="2"/>
  <pageMargins left="0.75" right="0.75" top="1" bottom="1" header="0.51200000000000001" footer="0.51200000000000001"/>
  <pageSetup paperSize="9" orientation="portrait" r:id="rId1"/>
  <headerFooter alignWithMargins="0">
    <oddHeader>&amp;R&amp;A</oddHeader>
    <oddFooter>&amp;C－１９－</oddFooter>
  </headerFooter>
  <colBreaks count="1" manualBreakCount="1">
    <brk id="20" max="4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I137"/>
  <sheetViews>
    <sheetView zoomScaleNormal="100" workbookViewId="0">
      <selection activeCell="B2" sqref="B2"/>
    </sheetView>
  </sheetViews>
  <sheetFormatPr defaultRowHeight="13.5"/>
  <cols>
    <col min="1" max="1" width="0.875" style="21" customWidth="1"/>
    <col min="2" max="2" width="4.25" style="21" customWidth="1"/>
    <col min="3" max="3" width="5.875" style="21" customWidth="1"/>
    <col min="4" max="23" width="3.75" style="21" customWidth="1"/>
    <col min="24" max="43" width="4.625" style="21" customWidth="1"/>
    <col min="44" max="16384" width="9" style="21"/>
  </cols>
  <sheetData>
    <row r="1" spans="1:35" s="435" customFormat="1" ht="26.25" customHeight="1">
      <c r="A1" s="433" t="s">
        <v>1652</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18.75" customHeight="1">
      <c r="I2" s="39"/>
      <c r="N2" s="1264" t="s">
        <v>1747</v>
      </c>
      <c r="O2" s="1264"/>
      <c r="P2" s="1264"/>
      <c r="Q2" s="1264"/>
      <c r="R2" s="1264"/>
      <c r="S2" s="1264"/>
      <c r="T2" s="1264"/>
      <c r="U2" s="1264"/>
      <c r="V2" s="1264"/>
      <c r="W2" s="1264"/>
    </row>
    <row r="3" spans="1:35" ht="20.25" customHeight="1">
      <c r="B3" s="1276" t="s">
        <v>1903</v>
      </c>
      <c r="C3" s="1276"/>
      <c r="D3" s="1281" t="s">
        <v>381</v>
      </c>
      <c r="E3" s="1282"/>
      <c r="F3" s="1282"/>
      <c r="G3" s="1283"/>
      <c r="H3" s="1281" t="s">
        <v>2255</v>
      </c>
      <c r="I3" s="1282"/>
      <c r="J3" s="1282"/>
      <c r="K3" s="1283"/>
      <c r="L3" s="1281" t="s">
        <v>1289</v>
      </c>
      <c r="M3" s="1282"/>
      <c r="N3" s="1282"/>
      <c r="O3" s="1283"/>
      <c r="P3" s="1281" t="s">
        <v>589</v>
      </c>
      <c r="Q3" s="1282"/>
      <c r="R3" s="1282"/>
      <c r="S3" s="1283"/>
      <c r="T3" s="1281" t="s">
        <v>2151</v>
      </c>
      <c r="U3" s="1282"/>
      <c r="V3" s="1282"/>
      <c r="W3" s="1283"/>
    </row>
    <row r="4" spans="1:35" ht="20.25" customHeight="1">
      <c r="B4" s="1276"/>
      <c r="C4" s="1276"/>
      <c r="D4" s="1276" t="s">
        <v>543</v>
      </c>
      <c r="E4" s="1276"/>
      <c r="F4" s="1281" t="s">
        <v>1071</v>
      </c>
      <c r="G4" s="1283"/>
      <c r="H4" s="1276" t="s">
        <v>543</v>
      </c>
      <c r="I4" s="1276"/>
      <c r="J4" s="1281" t="s">
        <v>1071</v>
      </c>
      <c r="K4" s="1283"/>
      <c r="L4" s="1268" t="s">
        <v>543</v>
      </c>
      <c r="M4" s="1268"/>
      <c r="N4" s="1269" t="s">
        <v>1071</v>
      </c>
      <c r="O4" s="1270"/>
      <c r="P4" s="1268" t="s">
        <v>543</v>
      </c>
      <c r="Q4" s="1268"/>
      <c r="R4" s="1269" t="s">
        <v>1071</v>
      </c>
      <c r="S4" s="1270"/>
      <c r="T4" s="1268" t="s">
        <v>543</v>
      </c>
      <c r="U4" s="1268"/>
      <c r="V4" s="1269" t="s">
        <v>1071</v>
      </c>
      <c r="W4" s="1270"/>
    </row>
    <row r="5" spans="1:35" ht="20.25" customHeight="1">
      <c r="B5" s="1278" t="s">
        <v>1495</v>
      </c>
      <c r="C5" s="1278"/>
      <c r="D5" s="1272">
        <v>1550</v>
      </c>
      <c r="E5" s="1272"/>
      <c r="F5" s="1272">
        <v>8500</v>
      </c>
      <c r="G5" s="1272"/>
      <c r="H5" s="1272">
        <v>1540</v>
      </c>
      <c r="I5" s="1272"/>
      <c r="J5" s="1272">
        <v>8210</v>
      </c>
      <c r="K5" s="1272"/>
      <c r="L5" s="1272">
        <v>1530</v>
      </c>
      <c r="M5" s="1272"/>
      <c r="N5" s="1272">
        <v>8140</v>
      </c>
      <c r="O5" s="1272"/>
      <c r="P5" s="1271">
        <v>1500</v>
      </c>
      <c r="Q5" s="1271"/>
      <c r="R5" s="1271">
        <v>7890</v>
      </c>
      <c r="S5" s="1271"/>
      <c r="T5" s="1271">
        <v>1490</v>
      </c>
      <c r="U5" s="1271"/>
      <c r="V5" s="1271">
        <v>7980</v>
      </c>
      <c r="W5" s="1271"/>
    </row>
    <row r="6" spans="1:35" ht="20.25" customHeight="1">
      <c r="B6" s="1277" t="s">
        <v>1496</v>
      </c>
      <c r="C6" s="1277"/>
      <c r="D6" s="1273">
        <v>593</v>
      </c>
      <c r="E6" s="1273"/>
      <c r="F6" s="1274">
        <v>2190</v>
      </c>
      <c r="G6" s="1275"/>
      <c r="H6" s="1273">
        <v>575</v>
      </c>
      <c r="I6" s="1273"/>
      <c r="J6" s="1274">
        <v>2040</v>
      </c>
      <c r="K6" s="1275"/>
      <c r="L6" s="1273">
        <v>581</v>
      </c>
      <c r="M6" s="1273"/>
      <c r="N6" s="1274">
        <v>1570</v>
      </c>
      <c r="O6" s="1275"/>
      <c r="P6" s="1267">
        <v>613</v>
      </c>
      <c r="Q6" s="1267"/>
      <c r="R6" s="1267">
        <v>1800</v>
      </c>
      <c r="S6" s="1267"/>
      <c r="T6" s="1267">
        <v>603</v>
      </c>
      <c r="U6" s="1267"/>
      <c r="V6" s="1267">
        <v>2110</v>
      </c>
      <c r="W6" s="1267"/>
    </row>
    <row r="7" spans="1:35" ht="20.25" customHeight="1">
      <c r="B7" s="1277" t="s">
        <v>2256</v>
      </c>
      <c r="C7" s="1277"/>
      <c r="D7" s="1267" t="s">
        <v>2257</v>
      </c>
      <c r="E7" s="1267"/>
      <c r="F7" s="1267" t="s">
        <v>2257</v>
      </c>
      <c r="G7" s="1267"/>
      <c r="H7" s="1267" t="s">
        <v>2257</v>
      </c>
      <c r="I7" s="1267"/>
      <c r="J7" s="1267" t="s">
        <v>2257</v>
      </c>
      <c r="K7" s="1267"/>
      <c r="L7" s="1267" t="s">
        <v>2257</v>
      </c>
      <c r="M7" s="1267"/>
      <c r="N7" s="1267" t="s">
        <v>2257</v>
      </c>
      <c r="O7" s="1267"/>
      <c r="P7" s="1267" t="s">
        <v>1072</v>
      </c>
      <c r="Q7" s="1267"/>
      <c r="R7" s="1267" t="s">
        <v>1072</v>
      </c>
      <c r="S7" s="1267"/>
      <c r="T7" s="1267" t="s">
        <v>17</v>
      </c>
      <c r="U7" s="1267"/>
      <c r="V7" s="1267" t="s">
        <v>17</v>
      </c>
      <c r="W7" s="1267"/>
    </row>
    <row r="8" spans="1:35" ht="20.25" customHeight="1">
      <c r="B8" s="1277" t="s">
        <v>1478</v>
      </c>
      <c r="C8" s="1277"/>
      <c r="D8" s="1273">
        <v>552</v>
      </c>
      <c r="E8" s="1273"/>
      <c r="F8" s="1273">
        <v>1100</v>
      </c>
      <c r="G8" s="1273"/>
      <c r="H8" s="1273">
        <v>557</v>
      </c>
      <c r="I8" s="1273"/>
      <c r="J8" s="1273">
        <v>958</v>
      </c>
      <c r="K8" s="1273"/>
      <c r="L8" s="1273">
        <v>579</v>
      </c>
      <c r="M8" s="1273"/>
      <c r="N8" s="1273">
        <v>1150</v>
      </c>
      <c r="O8" s="1273"/>
      <c r="P8" s="1267">
        <v>617</v>
      </c>
      <c r="Q8" s="1267"/>
      <c r="R8" s="1267">
        <v>1080</v>
      </c>
      <c r="S8" s="1267"/>
      <c r="T8" s="1267">
        <v>615</v>
      </c>
      <c r="U8" s="1267"/>
      <c r="V8" s="1267">
        <v>1050</v>
      </c>
      <c r="W8" s="1267"/>
    </row>
    <row r="9" spans="1:35" ht="20.25" customHeight="1">
      <c r="B9" s="1277" t="s">
        <v>1494</v>
      </c>
      <c r="C9" s="1277"/>
      <c r="D9" s="1267" t="s">
        <v>1072</v>
      </c>
      <c r="E9" s="1267"/>
      <c r="F9" s="1267" t="s">
        <v>1072</v>
      </c>
      <c r="G9" s="1267"/>
      <c r="H9" s="1267" t="s">
        <v>1072</v>
      </c>
      <c r="I9" s="1267"/>
      <c r="J9" s="1267" t="s">
        <v>1072</v>
      </c>
      <c r="K9" s="1267"/>
      <c r="L9" s="1267" t="s">
        <v>1072</v>
      </c>
      <c r="M9" s="1267"/>
      <c r="N9" s="1267" t="s">
        <v>1072</v>
      </c>
      <c r="O9" s="1267"/>
      <c r="P9" s="1265" t="s">
        <v>1072</v>
      </c>
      <c r="Q9" s="1265"/>
      <c r="R9" s="1265" t="s">
        <v>1072</v>
      </c>
      <c r="S9" s="1265"/>
      <c r="T9" s="1265" t="s">
        <v>17</v>
      </c>
      <c r="U9" s="1265"/>
      <c r="V9" s="1265" t="s">
        <v>17</v>
      </c>
      <c r="W9" s="1265"/>
    </row>
    <row r="10" spans="1:35" ht="20.25" customHeight="1">
      <c r="B10" s="1277" t="s">
        <v>2258</v>
      </c>
      <c r="C10" s="1277"/>
      <c r="D10" s="1267" t="s">
        <v>1072</v>
      </c>
      <c r="E10" s="1267"/>
      <c r="F10" s="1267" t="s">
        <v>1072</v>
      </c>
      <c r="G10" s="1267"/>
      <c r="H10" s="1267" t="s">
        <v>1072</v>
      </c>
      <c r="I10" s="1267"/>
      <c r="J10" s="1267" t="s">
        <v>1072</v>
      </c>
      <c r="K10" s="1267"/>
      <c r="L10" s="1267" t="s">
        <v>1072</v>
      </c>
      <c r="M10" s="1267"/>
      <c r="N10" s="1267" t="s">
        <v>1072</v>
      </c>
      <c r="O10" s="1267"/>
      <c r="P10" s="1265" t="s">
        <v>1072</v>
      </c>
      <c r="Q10" s="1265"/>
      <c r="R10" s="1265" t="s">
        <v>1072</v>
      </c>
      <c r="S10" s="1265"/>
      <c r="T10" s="1265" t="s">
        <v>17</v>
      </c>
      <c r="U10" s="1265"/>
      <c r="V10" s="1265" t="s">
        <v>17</v>
      </c>
      <c r="W10" s="1265"/>
    </row>
    <row r="11" spans="1:35" ht="20.25" customHeight="1">
      <c r="B11" s="1277" t="s">
        <v>2259</v>
      </c>
      <c r="C11" s="1277"/>
      <c r="D11" s="1267" t="s">
        <v>1072</v>
      </c>
      <c r="E11" s="1267"/>
      <c r="F11" s="1267" t="s">
        <v>1072</v>
      </c>
      <c r="G11" s="1267"/>
      <c r="H11" s="1267" t="s">
        <v>1072</v>
      </c>
      <c r="I11" s="1267"/>
      <c r="J11" s="1267" t="s">
        <v>1072</v>
      </c>
      <c r="K11" s="1267"/>
      <c r="L11" s="1267" t="s">
        <v>1072</v>
      </c>
      <c r="M11" s="1267"/>
      <c r="N11" s="1267" t="s">
        <v>1072</v>
      </c>
      <c r="O11" s="1267"/>
      <c r="P11" s="1265" t="s">
        <v>1072</v>
      </c>
      <c r="Q11" s="1265"/>
      <c r="R11" s="1265" t="s">
        <v>1072</v>
      </c>
      <c r="S11" s="1265"/>
      <c r="T11" s="1265" t="s">
        <v>17</v>
      </c>
      <c r="U11" s="1265"/>
      <c r="V11" s="1265" t="s">
        <v>17</v>
      </c>
      <c r="W11" s="1265"/>
    </row>
    <row r="12" spans="1:35" ht="20.25" customHeight="1">
      <c r="B12" s="1277" t="s">
        <v>2260</v>
      </c>
      <c r="C12" s="1277"/>
      <c r="D12" s="1267" t="s">
        <v>1072</v>
      </c>
      <c r="E12" s="1267"/>
      <c r="F12" s="1267" t="s">
        <v>1072</v>
      </c>
      <c r="G12" s="1267"/>
      <c r="H12" s="1267" t="s">
        <v>1072</v>
      </c>
      <c r="I12" s="1267"/>
      <c r="J12" s="1267" t="s">
        <v>1072</v>
      </c>
      <c r="K12" s="1267"/>
      <c r="L12" s="1267" t="s">
        <v>1072</v>
      </c>
      <c r="M12" s="1267"/>
      <c r="N12" s="1267" t="s">
        <v>1072</v>
      </c>
      <c r="O12" s="1267"/>
      <c r="P12" s="1265" t="s">
        <v>1072</v>
      </c>
      <c r="Q12" s="1265"/>
      <c r="R12" s="1265" t="s">
        <v>1072</v>
      </c>
      <c r="S12" s="1265"/>
      <c r="T12" s="1265" t="s">
        <v>17</v>
      </c>
      <c r="U12" s="1265"/>
      <c r="V12" s="1265" t="s">
        <v>17</v>
      </c>
      <c r="W12" s="1265"/>
    </row>
    <row r="13" spans="1:35" ht="20.25" customHeight="1">
      <c r="B13" s="1277" t="s">
        <v>2261</v>
      </c>
      <c r="C13" s="1277"/>
      <c r="D13" s="1267" t="s">
        <v>1072</v>
      </c>
      <c r="E13" s="1267"/>
      <c r="F13" s="1267" t="s">
        <v>1072</v>
      </c>
      <c r="G13" s="1267"/>
      <c r="H13" s="1267" t="s">
        <v>1072</v>
      </c>
      <c r="I13" s="1267"/>
      <c r="J13" s="1267" t="s">
        <v>1072</v>
      </c>
      <c r="K13" s="1267"/>
      <c r="L13" s="1267" t="s">
        <v>1072</v>
      </c>
      <c r="M13" s="1267"/>
      <c r="N13" s="1267" t="s">
        <v>1072</v>
      </c>
      <c r="O13" s="1267"/>
      <c r="P13" s="1265" t="s">
        <v>1072</v>
      </c>
      <c r="Q13" s="1265"/>
      <c r="R13" s="1265" t="s">
        <v>1072</v>
      </c>
      <c r="S13" s="1265"/>
      <c r="T13" s="1265" t="s">
        <v>17</v>
      </c>
      <c r="U13" s="1265"/>
      <c r="V13" s="1265" t="s">
        <v>17</v>
      </c>
      <c r="W13" s="1265"/>
    </row>
    <row r="14" spans="1:35" ht="20.25" customHeight="1">
      <c r="B14" s="1277" t="s">
        <v>2262</v>
      </c>
      <c r="C14" s="1277"/>
      <c r="D14" s="1267" t="s">
        <v>1072</v>
      </c>
      <c r="E14" s="1267"/>
      <c r="F14" s="1267" t="s">
        <v>1072</v>
      </c>
      <c r="G14" s="1267"/>
      <c r="H14" s="1267" t="s">
        <v>1072</v>
      </c>
      <c r="I14" s="1267"/>
      <c r="J14" s="1267" t="s">
        <v>1072</v>
      </c>
      <c r="K14" s="1267"/>
      <c r="L14" s="1267" t="s">
        <v>1072</v>
      </c>
      <c r="M14" s="1267"/>
      <c r="N14" s="1267" t="s">
        <v>1072</v>
      </c>
      <c r="O14" s="1267"/>
      <c r="P14" s="1265" t="s">
        <v>1072</v>
      </c>
      <c r="Q14" s="1265"/>
      <c r="R14" s="1265" t="s">
        <v>1072</v>
      </c>
      <c r="S14" s="1265"/>
      <c r="T14" s="1265" t="s">
        <v>17</v>
      </c>
      <c r="U14" s="1265"/>
      <c r="V14" s="1265" t="s">
        <v>17</v>
      </c>
      <c r="W14" s="1265"/>
    </row>
    <row r="15" spans="1:35" ht="20.25" customHeight="1">
      <c r="B15" s="1277" t="s">
        <v>2263</v>
      </c>
      <c r="C15" s="1277"/>
      <c r="D15" s="1267" t="s">
        <v>1072</v>
      </c>
      <c r="E15" s="1267"/>
      <c r="F15" s="1267" t="s">
        <v>1072</v>
      </c>
      <c r="G15" s="1267"/>
      <c r="H15" s="1267" t="s">
        <v>1072</v>
      </c>
      <c r="I15" s="1267"/>
      <c r="J15" s="1267" t="s">
        <v>1072</v>
      </c>
      <c r="K15" s="1267"/>
      <c r="L15" s="1267" t="s">
        <v>1072</v>
      </c>
      <c r="M15" s="1267"/>
      <c r="N15" s="1267" t="s">
        <v>1072</v>
      </c>
      <c r="O15" s="1267"/>
      <c r="P15" s="1265" t="s">
        <v>1072</v>
      </c>
      <c r="Q15" s="1265"/>
      <c r="R15" s="1265" t="s">
        <v>1072</v>
      </c>
      <c r="S15" s="1265"/>
      <c r="T15" s="1265" t="s">
        <v>17</v>
      </c>
      <c r="U15" s="1265"/>
      <c r="V15" s="1265" t="s">
        <v>17</v>
      </c>
      <c r="W15" s="1265"/>
    </row>
    <row r="16" spans="1:35" ht="20.25" customHeight="1">
      <c r="B16" s="1277" t="s">
        <v>2264</v>
      </c>
      <c r="C16" s="1277"/>
      <c r="D16" s="1267" t="s">
        <v>1072</v>
      </c>
      <c r="E16" s="1267"/>
      <c r="F16" s="1267" t="s">
        <v>1072</v>
      </c>
      <c r="G16" s="1267"/>
      <c r="H16" s="1267" t="s">
        <v>1072</v>
      </c>
      <c r="I16" s="1267"/>
      <c r="J16" s="1267" t="s">
        <v>1072</v>
      </c>
      <c r="K16" s="1267"/>
      <c r="L16" s="1267" t="s">
        <v>1072</v>
      </c>
      <c r="M16" s="1267"/>
      <c r="N16" s="1267" t="s">
        <v>1072</v>
      </c>
      <c r="O16" s="1267"/>
      <c r="P16" s="1265" t="s">
        <v>1072</v>
      </c>
      <c r="Q16" s="1265"/>
      <c r="R16" s="1265" t="s">
        <v>1072</v>
      </c>
      <c r="S16" s="1265"/>
      <c r="T16" s="1265" t="s">
        <v>17</v>
      </c>
      <c r="U16" s="1265"/>
      <c r="V16" s="1265" t="s">
        <v>17</v>
      </c>
      <c r="W16" s="1265"/>
    </row>
    <row r="17" spans="1:24" ht="20.25" customHeight="1">
      <c r="B17" s="1277" t="s">
        <v>2265</v>
      </c>
      <c r="C17" s="1277"/>
      <c r="D17" s="1267" t="s">
        <v>1072</v>
      </c>
      <c r="E17" s="1267"/>
      <c r="F17" s="1267" t="s">
        <v>1072</v>
      </c>
      <c r="G17" s="1267"/>
      <c r="H17" s="1267" t="s">
        <v>1072</v>
      </c>
      <c r="I17" s="1267"/>
      <c r="J17" s="1267" t="s">
        <v>1072</v>
      </c>
      <c r="K17" s="1267"/>
      <c r="L17" s="1267" t="s">
        <v>1072</v>
      </c>
      <c r="M17" s="1267"/>
      <c r="N17" s="1267" t="s">
        <v>1072</v>
      </c>
      <c r="O17" s="1267"/>
      <c r="P17" s="1265" t="s">
        <v>1072</v>
      </c>
      <c r="Q17" s="1265"/>
      <c r="R17" s="1265" t="s">
        <v>1072</v>
      </c>
      <c r="S17" s="1265"/>
      <c r="T17" s="1265" t="s">
        <v>17</v>
      </c>
      <c r="U17" s="1265"/>
      <c r="V17" s="1265" t="s">
        <v>17</v>
      </c>
      <c r="W17" s="1265"/>
    </row>
    <row r="18" spans="1:24" ht="20.25" customHeight="1">
      <c r="B18" s="1277" t="s">
        <v>2266</v>
      </c>
      <c r="C18" s="1277"/>
      <c r="D18" s="1267" t="s">
        <v>1072</v>
      </c>
      <c r="E18" s="1267"/>
      <c r="F18" s="1267" t="s">
        <v>1072</v>
      </c>
      <c r="G18" s="1267"/>
      <c r="H18" s="1267" t="s">
        <v>1072</v>
      </c>
      <c r="I18" s="1267"/>
      <c r="J18" s="1267" t="s">
        <v>1072</v>
      </c>
      <c r="K18" s="1267"/>
      <c r="L18" s="1267" t="s">
        <v>1072</v>
      </c>
      <c r="M18" s="1267"/>
      <c r="N18" s="1267" t="s">
        <v>1072</v>
      </c>
      <c r="O18" s="1267"/>
      <c r="P18" s="1265" t="s">
        <v>1072</v>
      </c>
      <c r="Q18" s="1265"/>
      <c r="R18" s="1265" t="s">
        <v>1072</v>
      </c>
      <c r="S18" s="1265"/>
      <c r="T18" s="1265" t="s">
        <v>17</v>
      </c>
      <c r="U18" s="1265"/>
      <c r="V18" s="1265" t="s">
        <v>17</v>
      </c>
      <c r="W18" s="1265"/>
    </row>
    <row r="19" spans="1:24" ht="20.25" customHeight="1">
      <c r="B19" s="1277" t="s">
        <v>2267</v>
      </c>
      <c r="C19" s="1277"/>
      <c r="D19" s="1267" t="s">
        <v>1072</v>
      </c>
      <c r="E19" s="1267"/>
      <c r="F19" s="1267" t="s">
        <v>1072</v>
      </c>
      <c r="G19" s="1267"/>
      <c r="H19" s="1267" t="s">
        <v>1072</v>
      </c>
      <c r="I19" s="1267"/>
      <c r="J19" s="1267" t="s">
        <v>1072</v>
      </c>
      <c r="K19" s="1267"/>
      <c r="L19" s="1267" t="s">
        <v>1072</v>
      </c>
      <c r="M19" s="1267"/>
      <c r="N19" s="1267" t="s">
        <v>1072</v>
      </c>
      <c r="O19" s="1267"/>
      <c r="P19" s="1265" t="s">
        <v>1072</v>
      </c>
      <c r="Q19" s="1265"/>
      <c r="R19" s="1265" t="s">
        <v>1072</v>
      </c>
      <c r="S19" s="1265"/>
      <c r="T19" s="1265" t="s">
        <v>17</v>
      </c>
      <c r="U19" s="1265"/>
      <c r="V19" s="1265" t="s">
        <v>17</v>
      </c>
      <c r="W19" s="1265"/>
    </row>
    <row r="20" spans="1:24" s="60" customFormat="1" ht="20.25" customHeight="1">
      <c r="B20" s="1277" t="s">
        <v>2268</v>
      </c>
      <c r="C20" s="1277"/>
      <c r="D20" s="1267" t="s">
        <v>1072</v>
      </c>
      <c r="E20" s="1267"/>
      <c r="F20" s="1267" t="s">
        <v>1072</v>
      </c>
      <c r="G20" s="1267"/>
      <c r="H20" s="1267" t="s">
        <v>1072</v>
      </c>
      <c r="I20" s="1267"/>
      <c r="J20" s="1267" t="s">
        <v>1072</v>
      </c>
      <c r="K20" s="1267"/>
      <c r="L20" s="1267" t="s">
        <v>1072</v>
      </c>
      <c r="M20" s="1267"/>
      <c r="N20" s="1267" t="s">
        <v>1072</v>
      </c>
      <c r="O20" s="1267"/>
      <c r="P20" s="1265" t="s">
        <v>1072</v>
      </c>
      <c r="Q20" s="1265"/>
      <c r="R20" s="1265" t="s">
        <v>1072</v>
      </c>
      <c r="S20" s="1265"/>
      <c r="T20" s="1265" t="s">
        <v>17</v>
      </c>
      <c r="U20" s="1265"/>
      <c r="V20" s="1265" t="s">
        <v>17</v>
      </c>
      <c r="W20" s="1265"/>
    </row>
    <row r="21" spans="1:24" ht="20.25" customHeight="1">
      <c r="B21" s="1279" t="s">
        <v>525</v>
      </c>
      <c r="C21" s="1279"/>
      <c r="D21" s="1280" t="s">
        <v>1072</v>
      </c>
      <c r="E21" s="1280"/>
      <c r="F21" s="1280" t="s">
        <v>1072</v>
      </c>
      <c r="G21" s="1280"/>
      <c r="H21" s="1280" t="s">
        <v>1072</v>
      </c>
      <c r="I21" s="1280"/>
      <c r="J21" s="1280" t="s">
        <v>1072</v>
      </c>
      <c r="K21" s="1280"/>
      <c r="L21" s="1280" t="s">
        <v>1072</v>
      </c>
      <c r="M21" s="1280"/>
      <c r="N21" s="1280" t="s">
        <v>1072</v>
      </c>
      <c r="O21" s="1280"/>
      <c r="P21" s="1266" t="s">
        <v>1072</v>
      </c>
      <c r="Q21" s="1266"/>
      <c r="R21" s="1266" t="s">
        <v>1072</v>
      </c>
      <c r="S21" s="1266"/>
      <c r="T21" s="1266" t="s">
        <v>17</v>
      </c>
      <c r="U21" s="1266"/>
      <c r="V21" s="1266" t="s">
        <v>17</v>
      </c>
      <c r="W21" s="1266"/>
    </row>
    <row r="22" spans="1:24" ht="16.5" customHeight="1">
      <c r="B22" s="95"/>
      <c r="C22" s="61"/>
      <c r="D22" s="60"/>
      <c r="E22" s="60"/>
      <c r="F22" s="60"/>
      <c r="G22" s="60"/>
      <c r="H22" s="60"/>
      <c r="I22" s="60"/>
      <c r="J22" s="60"/>
      <c r="K22" s="60"/>
      <c r="L22" s="60"/>
      <c r="M22" s="60"/>
      <c r="N22" s="60"/>
      <c r="O22" s="60"/>
      <c r="P22" s="60"/>
      <c r="Q22" s="60"/>
      <c r="R22" s="60"/>
      <c r="S22" s="60"/>
      <c r="T22" s="60"/>
      <c r="U22" s="60"/>
      <c r="V22" s="60"/>
      <c r="W22" s="60"/>
      <c r="X22" s="60"/>
    </row>
    <row r="23" spans="1:24" ht="18.75" customHeight="1">
      <c r="B23" s="60" t="s">
        <v>520</v>
      </c>
      <c r="C23" s="61" t="s">
        <v>1871</v>
      </c>
      <c r="D23" s="8"/>
      <c r="E23" s="8"/>
      <c r="F23" s="8"/>
      <c r="G23" s="8"/>
      <c r="H23" s="8"/>
      <c r="I23" s="8"/>
      <c r="J23" s="8"/>
      <c r="K23" s="8"/>
      <c r="L23" s="8"/>
      <c r="M23" s="8"/>
      <c r="N23" s="8"/>
      <c r="O23" s="8"/>
      <c r="P23" s="8"/>
      <c r="Q23" s="8"/>
      <c r="R23" s="8"/>
      <c r="S23" s="8"/>
    </row>
    <row r="24" spans="1:24" ht="10.5" customHeight="1">
      <c r="B24" s="60"/>
      <c r="C24" s="61"/>
      <c r="D24" s="8"/>
      <c r="E24" s="8"/>
      <c r="F24" s="8"/>
      <c r="G24" s="8"/>
      <c r="H24" s="8"/>
      <c r="I24" s="8"/>
      <c r="J24" s="8"/>
      <c r="K24" s="8"/>
      <c r="L24" s="8"/>
      <c r="M24" s="8"/>
      <c r="N24" s="8"/>
      <c r="O24" s="8"/>
      <c r="P24" s="8"/>
      <c r="Q24" s="8"/>
      <c r="R24" s="8"/>
      <c r="S24" s="8"/>
    </row>
    <row r="25" spans="1:24" ht="16.5" customHeight="1">
      <c r="B25" s="8"/>
      <c r="C25" s="8"/>
      <c r="D25" s="8"/>
      <c r="E25" s="8"/>
      <c r="F25" s="8"/>
      <c r="G25" s="8"/>
      <c r="H25" s="8"/>
      <c r="I25" s="8"/>
      <c r="J25" s="8"/>
      <c r="K25" s="8"/>
      <c r="L25" s="8"/>
      <c r="M25" s="8"/>
      <c r="N25" s="8"/>
      <c r="O25" s="8"/>
      <c r="P25" s="8"/>
      <c r="Q25" s="8"/>
      <c r="R25" s="8"/>
      <c r="S25" s="8"/>
      <c r="T25" s="8"/>
      <c r="U25" s="8"/>
      <c r="V25" s="8"/>
      <c r="W25" s="8"/>
      <c r="X25" s="8"/>
    </row>
    <row r="26" spans="1:24" ht="26.25" customHeight="1">
      <c r="A26" s="433" t="s">
        <v>1653</v>
      </c>
      <c r="B26" s="437"/>
      <c r="C26" s="437"/>
      <c r="D26" s="437"/>
      <c r="E26" s="437"/>
      <c r="F26" s="437"/>
      <c r="G26" s="437"/>
      <c r="H26" s="437"/>
      <c r="I26" s="437"/>
      <c r="J26" s="437"/>
      <c r="K26" s="437"/>
      <c r="L26" s="437"/>
      <c r="M26" s="437"/>
      <c r="N26" s="437"/>
      <c r="O26" s="437"/>
      <c r="P26" s="437"/>
      <c r="Q26" s="437"/>
      <c r="R26" s="437"/>
      <c r="S26" s="437"/>
      <c r="T26" s="437"/>
      <c r="U26" s="437"/>
      <c r="V26" s="437"/>
      <c r="W26" s="437"/>
      <c r="X26" s="8"/>
    </row>
    <row r="27" spans="1:24" ht="16.5" customHeight="1">
      <c r="B27" s="60"/>
      <c r="C27" s="60"/>
      <c r="D27" s="60"/>
      <c r="E27" s="60"/>
      <c r="F27" s="60"/>
      <c r="G27" s="60"/>
      <c r="H27" s="60"/>
      <c r="I27" s="60"/>
      <c r="J27" s="60"/>
      <c r="K27" s="60"/>
      <c r="L27" s="60"/>
      <c r="M27" s="940" t="s">
        <v>91</v>
      </c>
      <c r="N27" s="940"/>
      <c r="O27" s="940"/>
      <c r="P27" s="940"/>
      <c r="Q27" s="940"/>
      <c r="R27" s="940"/>
      <c r="S27" s="940"/>
      <c r="T27" s="940"/>
      <c r="U27" s="940"/>
      <c r="V27" s="940"/>
      <c r="W27" s="940"/>
    </row>
    <row r="28" spans="1:24" ht="16.5" customHeight="1">
      <c r="B28" s="913" t="s">
        <v>1479</v>
      </c>
      <c r="C28" s="913"/>
      <c r="D28" s="913"/>
      <c r="E28" s="913"/>
      <c r="F28" s="913"/>
      <c r="G28" s="913"/>
      <c r="H28" s="913" t="s">
        <v>1531</v>
      </c>
      <c r="I28" s="913"/>
      <c r="J28" s="913"/>
      <c r="K28" s="913"/>
      <c r="L28" s="913" t="s">
        <v>534</v>
      </c>
      <c r="M28" s="913"/>
      <c r="N28" s="913"/>
      <c r="O28" s="913"/>
      <c r="P28" s="913" t="s">
        <v>541</v>
      </c>
      <c r="Q28" s="913"/>
      <c r="R28" s="913"/>
      <c r="S28" s="913"/>
      <c r="T28" s="913" t="s">
        <v>1082</v>
      </c>
      <c r="U28" s="913"/>
      <c r="V28" s="913"/>
      <c r="W28" s="913"/>
    </row>
    <row r="29" spans="1:24" ht="16.5" customHeight="1">
      <c r="B29" s="913"/>
      <c r="C29" s="913"/>
      <c r="D29" s="913"/>
      <c r="E29" s="913"/>
      <c r="F29" s="913"/>
      <c r="G29" s="913"/>
      <c r="H29" s="913" t="s">
        <v>1480</v>
      </c>
      <c r="I29" s="913"/>
      <c r="J29" s="913" t="s">
        <v>543</v>
      </c>
      <c r="K29" s="913"/>
      <c r="L29" s="913" t="s">
        <v>1480</v>
      </c>
      <c r="M29" s="913"/>
      <c r="N29" s="913" t="s">
        <v>543</v>
      </c>
      <c r="O29" s="913"/>
      <c r="P29" s="906" t="s">
        <v>1063</v>
      </c>
      <c r="Q29" s="908"/>
      <c r="R29" s="913" t="s">
        <v>543</v>
      </c>
      <c r="S29" s="913"/>
      <c r="T29" s="906" t="s">
        <v>1063</v>
      </c>
      <c r="U29" s="908"/>
      <c r="V29" s="913" t="s">
        <v>543</v>
      </c>
      <c r="W29" s="913"/>
    </row>
    <row r="30" spans="1:24" ht="35.25" customHeight="1">
      <c r="B30" s="913" t="s">
        <v>1481</v>
      </c>
      <c r="C30" s="913"/>
      <c r="D30" s="913"/>
      <c r="E30" s="913"/>
      <c r="F30" s="913"/>
      <c r="G30" s="913"/>
      <c r="H30" s="1256">
        <f>SUM(H31:I35)</f>
        <v>117</v>
      </c>
      <c r="I30" s="1256"/>
      <c r="J30" s="1256">
        <f>SUM(J31:K35)</f>
        <v>1162</v>
      </c>
      <c r="K30" s="1256"/>
      <c r="L30" s="1258">
        <f>SUM(L31:M35)</f>
        <v>100</v>
      </c>
      <c r="M30" s="1259"/>
      <c r="N30" s="1256">
        <f>SUM(N31:O35)</f>
        <v>1023</v>
      </c>
      <c r="O30" s="1256"/>
      <c r="P30" s="1254">
        <v>85</v>
      </c>
      <c r="Q30" s="1260"/>
      <c r="R30" s="1254">
        <v>1372</v>
      </c>
      <c r="S30" s="1255"/>
      <c r="T30" s="1254">
        <v>153</v>
      </c>
      <c r="U30" s="1260"/>
      <c r="V30" s="1254">
        <v>921</v>
      </c>
      <c r="W30" s="1255"/>
    </row>
    <row r="31" spans="1:24" ht="35.25" customHeight="1">
      <c r="B31" s="1257" t="s">
        <v>1522</v>
      </c>
      <c r="C31" s="1262"/>
      <c r="D31" s="1262"/>
      <c r="E31" s="1262"/>
      <c r="F31" s="1262"/>
      <c r="G31" s="1262"/>
      <c r="H31" s="1097">
        <v>36</v>
      </c>
      <c r="I31" s="1175"/>
      <c r="J31" s="1263">
        <v>690</v>
      </c>
      <c r="K31" s="1263"/>
      <c r="L31" s="1258">
        <v>39</v>
      </c>
      <c r="M31" s="1259"/>
      <c r="N31" s="1256">
        <v>716</v>
      </c>
      <c r="O31" s="1256"/>
      <c r="P31" s="1254">
        <v>35</v>
      </c>
      <c r="Q31" s="1260"/>
      <c r="R31" s="1254">
        <v>742</v>
      </c>
      <c r="S31" s="1255"/>
      <c r="T31" s="1254">
        <v>48</v>
      </c>
      <c r="U31" s="1260"/>
      <c r="V31" s="1254">
        <v>491</v>
      </c>
      <c r="W31" s="1255"/>
    </row>
    <row r="32" spans="1:24" ht="35.25" customHeight="1">
      <c r="B32" s="1257" t="s">
        <v>92</v>
      </c>
      <c r="C32" s="1262"/>
      <c r="D32" s="1262"/>
      <c r="E32" s="1262"/>
      <c r="F32" s="1262"/>
      <c r="G32" s="1262"/>
      <c r="H32" s="1097">
        <v>12</v>
      </c>
      <c r="I32" s="1175"/>
      <c r="J32" s="1256">
        <v>85</v>
      </c>
      <c r="K32" s="1256"/>
      <c r="L32" s="1258">
        <v>8</v>
      </c>
      <c r="M32" s="1259"/>
      <c r="N32" s="1256">
        <v>25</v>
      </c>
      <c r="O32" s="1256"/>
      <c r="P32" s="1254">
        <v>7</v>
      </c>
      <c r="Q32" s="1260"/>
      <c r="R32" s="1254">
        <v>15</v>
      </c>
      <c r="S32" s="1255"/>
      <c r="T32" s="1254">
        <v>9</v>
      </c>
      <c r="U32" s="1260"/>
      <c r="V32" s="1254">
        <v>25</v>
      </c>
      <c r="W32" s="1255"/>
    </row>
    <row r="33" spans="2:23" ht="35.25" customHeight="1">
      <c r="B33" s="1257" t="s">
        <v>1808</v>
      </c>
      <c r="C33" s="1262"/>
      <c r="D33" s="1262"/>
      <c r="E33" s="1262"/>
      <c r="F33" s="1262"/>
      <c r="G33" s="1262"/>
      <c r="H33" s="1097">
        <v>24</v>
      </c>
      <c r="I33" s="1175"/>
      <c r="J33" s="1256">
        <v>52</v>
      </c>
      <c r="K33" s="1256"/>
      <c r="L33" s="1258">
        <v>23</v>
      </c>
      <c r="M33" s="1259"/>
      <c r="N33" s="1256">
        <v>199</v>
      </c>
      <c r="O33" s="1256"/>
      <c r="P33" s="1254">
        <v>20</v>
      </c>
      <c r="Q33" s="1260"/>
      <c r="R33" s="1254">
        <v>181</v>
      </c>
      <c r="S33" s="1255"/>
      <c r="T33" s="1254">
        <v>16</v>
      </c>
      <c r="U33" s="1260"/>
      <c r="V33" s="1254">
        <v>30</v>
      </c>
      <c r="W33" s="1255"/>
    </row>
    <row r="34" spans="2:23" ht="35.25" customHeight="1">
      <c r="B34" s="1257" t="s">
        <v>2154</v>
      </c>
      <c r="C34" s="1262"/>
      <c r="D34" s="1262"/>
      <c r="E34" s="1262"/>
      <c r="F34" s="1262"/>
      <c r="G34" s="1262"/>
      <c r="H34" s="1097">
        <v>15</v>
      </c>
      <c r="I34" s="1175"/>
      <c r="J34" s="1256">
        <v>89</v>
      </c>
      <c r="K34" s="1256"/>
      <c r="L34" s="1258">
        <v>12</v>
      </c>
      <c r="M34" s="1259"/>
      <c r="N34" s="1256">
        <v>34</v>
      </c>
      <c r="O34" s="1256"/>
      <c r="P34" s="1254">
        <v>8</v>
      </c>
      <c r="Q34" s="1260"/>
      <c r="R34" s="1254">
        <v>357</v>
      </c>
      <c r="S34" s="1255"/>
      <c r="T34" s="1254">
        <v>24</v>
      </c>
      <c r="U34" s="1260"/>
      <c r="V34" s="1254">
        <v>47</v>
      </c>
      <c r="W34" s="1255"/>
    </row>
    <row r="35" spans="2:23" ht="35.25" customHeight="1">
      <c r="B35" s="1257" t="s">
        <v>2155</v>
      </c>
      <c r="C35" s="1262"/>
      <c r="D35" s="1262"/>
      <c r="E35" s="1262"/>
      <c r="F35" s="1262"/>
      <c r="G35" s="1262"/>
      <c r="H35" s="1097">
        <v>30</v>
      </c>
      <c r="I35" s="1175"/>
      <c r="J35" s="1256">
        <v>246</v>
      </c>
      <c r="K35" s="1256"/>
      <c r="L35" s="1258">
        <v>18</v>
      </c>
      <c r="M35" s="1259"/>
      <c r="N35" s="1256">
        <v>49</v>
      </c>
      <c r="O35" s="1256"/>
      <c r="P35" s="1254">
        <v>15</v>
      </c>
      <c r="Q35" s="1260"/>
      <c r="R35" s="1254">
        <v>77</v>
      </c>
      <c r="S35" s="1255"/>
      <c r="T35" s="1254">
        <v>56</v>
      </c>
      <c r="U35" s="1260"/>
      <c r="V35" s="1254">
        <v>328</v>
      </c>
      <c r="W35" s="1255"/>
    </row>
    <row r="36" spans="2:23" ht="35.25" customHeight="1">
      <c r="B36" s="1257" t="s">
        <v>1482</v>
      </c>
      <c r="C36" s="1257"/>
      <c r="D36" s="1257"/>
      <c r="E36" s="1257"/>
      <c r="F36" s="1257"/>
      <c r="G36" s="1257"/>
      <c r="H36" s="1097" t="s">
        <v>315</v>
      </c>
      <c r="I36" s="1175"/>
      <c r="J36" s="1256" t="s">
        <v>315</v>
      </c>
      <c r="K36" s="1256"/>
      <c r="L36" s="1097" t="s">
        <v>1751</v>
      </c>
      <c r="M36" s="1175"/>
      <c r="N36" s="1256" t="s">
        <v>1751</v>
      </c>
      <c r="O36" s="1256"/>
      <c r="P36" s="1258" t="s">
        <v>1731</v>
      </c>
      <c r="Q36" s="1261"/>
      <c r="R36" s="1258" t="s">
        <v>1731</v>
      </c>
      <c r="S36" s="1259"/>
      <c r="T36" s="1258" t="s">
        <v>16</v>
      </c>
      <c r="U36" s="1261"/>
      <c r="V36" s="1258" t="s">
        <v>16</v>
      </c>
      <c r="W36" s="1259"/>
    </row>
    <row r="37" spans="2:23" ht="16.5" customHeight="1">
      <c r="B37" s="8"/>
      <c r="C37" s="8"/>
      <c r="D37" s="66"/>
      <c r="E37" s="66"/>
      <c r="F37" s="66"/>
      <c r="G37" s="66"/>
      <c r="H37" s="66"/>
      <c r="I37" s="66"/>
      <c r="J37" s="66"/>
      <c r="K37" s="66"/>
      <c r="L37" s="66"/>
      <c r="M37" s="66"/>
      <c r="N37" s="66"/>
      <c r="O37" s="66"/>
      <c r="P37" s="66"/>
      <c r="Q37" s="66"/>
      <c r="R37" s="66"/>
      <c r="S37" s="66"/>
    </row>
    <row r="38" spans="2:23" ht="47.25" customHeight="1">
      <c r="B38" s="60"/>
      <c r="C38" s="60"/>
      <c r="D38" s="60"/>
      <c r="E38" s="60"/>
      <c r="F38" s="60"/>
      <c r="G38" s="60"/>
      <c r="H38" s="60"/>
      <c r="I38" s="60"/>
      <c r="J38" s="60"/>
      <c r="K38" s="60"/>
      <c r="L38" s="60"/>
      <c r="M38" s="60"/>
      <c r="N38" s="60"/>
      <c r="O38" s="60"/>
      <c r="P38" s="60"/>
      <c r="Q38" s="60"/>
      <c r="R38" s="60"/>
      <c r="S38" s="60"/>
    </row>
    <row r="39" spans="2:23" ht="18.75" customHeight="1"/>
    <row r="40" spans="2:23" ht="18.75" customHeight="1"/>
    <row r="41" spans="2:23" ht="18.75" customHeight="1"/>
    <row r="42" spans="2:23" ht="18.75" customHeight="1"/>
    <row r="43" spans="2:23" ht="18.75" customHeight="1"/>
    <row r="44" spans="2:23" ht="18.75" customHeight="1"/>
    <row r="45" spans="2:23" ht="18.75" customHeight="1"/>
    <row r="46" spans="2:23" ht="18.75" customHeight="1"/>
    <row r="47" spans="2:23" ht="18.75" customHeight="1"/>
    <row r="48" spans="2:2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sheetData>
  <mergeCells count="281">
    <mergeCell ref="T13:U13"/>
    <mergeCell ref="T14:U14"/>
    <mergeCell ref="T15:U15"/>
    <mergeCell ref="V13:W13"/>
    <mergeCell ref="V14:W14"/>
    <mergeCell ref="V15:W15"/>
    <mergeCell ref="V16:W16"/>
    <mergeCell ref="V17:W17"/>
    <mergeCell ref="V36:W36"/>
    <mergeCell ref="V18:W18"/>
    <mergeCell ref="V19:W19"/>
    <mergeCell ref="V20:W20"/>
    <mergeCell ref="V21:W21"/>
    <mergeCell ref="T7:U7"/>
    <mergeCell ref="T8:U8"/>
    <mergeCell ref="T9:U9"/>
    <mergeCell ref="T10:U10"/>
    <mergeCell ref="T11:U11"/>
    <mergeCell ref="T12:U12"/>
    <mergeCell ref="V7:W7"/>
    <mergeCell ref="V8:W8"/>
    <mergeCell ref="V9:W9"/>
    <mergeCell ref="V10:W10"/>
    <mergeCell ref="V11:W11"/>
    <mergeCell ref="V12:W12"/>
    <mergeCell ref="T3:W3"/>
    <mergeCell ref="T4:U4"/>
    <mergeCell ref="V4:W4"/>
    <mergeCell ref="T5:U5"/>
    <mergeCell ref="V5:W5"/>
    <mergeCell ref="T6:U6"/>
    <mergeCell ref="V6:W6"/>
    <mergeCell ref="P3:S3"/>
    <mergeCell ref="D3:G3"/>
    <mergeCell ref="D4:E4"/>
    <mergeCell ref="F4:G4"/>
    <mergeCell ref="L4:M4"/>
    <mergeCell ref="J4:K4"/>
    <mergeCell ref="N4:O4"/>
    <mergeCell ref="H3:K3"/>
    <mergeCell ref="L6:M6"/>
    <mergeCell ref="H4:I4"/>
    <mergeCell ref="N6:O6"/>
    <mergeCell ref="L5:M5"/>
    <mergeCell ref="N5:O5"/>
    <mergeCell ref="H5:I5"/>
    <mergeCell ref="L3:O3"/>
    <mergeCell ref="P6:Q6"/>
    <mergeCell ref="R6:S6"/>
    <mergeCell ref="T34:U34"/>
    <mergeCell ref="V34:W34"/>
    <mergeCell ref="T31:U31"/>
    <mergeCell ref="V31:W31"/>
    <mergeCell ref="T32:U32"/>
    <mergeCell ref="V32:W32"/>
    <mergeCell ref="V33:W33"/>
    <mergeCell ref="T33:U33"/>
    <mergeCell ref="H30:I30"/>
    <mergeCell ref="J30:K30"/>
    <mergeCell ref="L30:M30"/>
    <mergeCell ref="N31:O31"/>
    <mergeCell ref="P14:Q14"/>
    <mergeCell ref="R14:S14"/>
    <mergeCell ref="T30:U30"/>
    <mergeCell ref="V30:W30"/>
    <mergeCell ref="L21:M21"/>
    <mergeCell ref="N21:O21"/>
    <mergeCell ref="H21:I21"/>
    <mergeCell ref="J21:K21"/>
    <mergeCell ref="D21:E21"/>
    <mergeCell ref="F21:G21"/>
    <mergeCell ref="H29:I29"/>
    <mergeCell ref="J29:K29"/>
    <mergeCell ref="L29:M29"/>
    <mergeCell ref="V29:W29"/>
    <mergeCell ref="T16:U16"/>
    <mergeCell ref="T17:U17"/>
    <mergeCell ref="T18:U18"/>
    <mergeCell ref="H20:I20"/>
    <mergeCell ref="T19:U19"/>
    <mergeCell ref="T20:U20"/>
    <mergeCell ref="T21:U21"/>
    <mergeCell ref="B28:G29"/>
    <mergeCell ref="H28:K28"/>
    <mergeCell ref="L28:O28"/>
    <mergeCell ref="L17:M17"/>
    <mergeCell ref="H16:I16"/>
    <mergeCell ref="J16:K16"/>
    <mergeCell ref="N19:O19"/>
    <mergeCell ref="L18:M18"/>
    <mergeCell ref="N18:O18"/>
    <mergeCell ref="J19:K19"/>
    <mergeCell ref="H19:I19"/>
    <mergeCell ref="H18:I18"/>
    <mergeCell ref="L19:M19"/>
    <mergeCell ref="B30:G30"/>
    <mergeCell ref="B7:C7"/>
    <mergeCell ref="B9:C9"/>
    <mergeCell ref="B20:C20"/>
    <mergeCell ref="B21:C21"/>
    <mergeCell ref="B13:C13"/>
    <mergeCell ref="B11:C11"/>
    <mergeCell ref="B10:C10"/>
    <mergeCell ref="B8:C8"/>
    <mergeCell ref="F7:G7"/>
    <mergeCell ref="D10:E10"/>
    <mergeCell ref="F10:G10"/>
    <mergeCell ref="F14:G14"/>
    <mergeCell ref="F13:G13"/>
    <mergeCell ref="F18:G18"/>
    <mergeCell ref="B17:C17"/>
    <mergeCell ref="B14:C14"/>
    <mergeCell ref="B16:C16"/>
    <mergeCell ref="B15:C15"/>
    <mergeCell ref="B6:C6"/>
    <mergeCell ref="B5:C5"/>
    <mergeCell ref="T35:U35"/>
    <mergeCell ref="V35:W35"/>
    <mergeCell ref="B19:C19"/>
    <mergeCell ref="B18:C18"/>
    <mergeCell ref="D18:E18"/>
    <mergeCell ref="N30:O30"/>
    <mergeCell ref="D8:E8"/>
    <mergeCell ref="D9:E9"/>
    <mergeCell ref="D13:E13"/>
    <mergeCell ref="D11:E11"/>
    <mergeCell ref="B12:C12"/>
    <mergeCell ref="D5:E5"/>
    <mergeCell ref="D6:E6"/>
    <mergeCell ref="D7:E7"/>
    <mergeCell ref="J10:K10"/>
    <mergeCell ref="F11:G11"/>
    <mergeCell ref="F9:G9"/>
    <mergeCell ref="H9:I9"/>
    <mergeCell ref="F5:G5"/>
    <mergeCell ref="H7:I7"/>
    <mergeCell ref="J7:K7"/>
    <mergeCell ref="F6:G6"/>
    <mergeCell ref="B3:C4"/>
    <mergeCell ref="T36:U36"/>
    <mergeCell ref="D14:E14"/>
    <mergeCell ref="D12:E12"/>
    <mergeCell ref="D19:E19"/>
    <mergeCell ref="F17:G17"/>
    <mergeCell ref="F15:G15"/>
    <mergeCell ref="L20:M20"/>
    <mergeCell ref="N20:O20"/>
    <mergeCell ref="D20:E20"/>
    <mergeCell ref="F19:G19"/>
    <mergeCell ref="D16:E16"/>
    <mergeCell ref="J20:K20"/>
    <mergeCell ref="J15:K15"/>
    <mergeCell ref="J17:K17"/>
    <mergeCell ref="H17:I17"/>
    <mergeCell ref="J18:K18"/>
    <mergeCell ref="F16:G16"/>
    <mergeCell ref="D15:E15"/>
    <mergeCell ref="D17:E17"/>
    <mergeCell ref="F20:G20"/>
    <mergeCell ref="F12:G12"/>
    <mergeCell ref="F8:G8"/>
    <mergeCell ref="H10:I10"/>
    <mergeCell ref="N10:O10"/>
    <mergeCell ref="J9:K9"/>
    <mergeCell ref="L9:M9"/>
    <mergeCell ref="N9:O9"/>
    <mergeCell ref="L10:M10"/>
    <mergeCell ref="N7:O7"/>
    <mergeCell ref="N8:O8"/>
    <mergeCell ref="J8:K8"/>
    <mergeCell ref="L8:M8"/>
    <mergeCell ref="N13:O13"/>
    <mergeCell ref="L14:M14"/>
    <mergeCell ref="N14:O14"/>
    <mergeCell ref="L13:M13"/>
    <mergeCell ref="N17:O17"/>
    <mergeCell ref="N15:O15"/>
    <mergeCell ref="L16:M16"/>
    <mergeCell ref="L15:M15"/>
    <mergeCell ref="N11:O11"/>
    <mergeCell ref="N16:O16"/>
    <mergeCell ref="N12:O12"/>
    <mergeCell ref="L12:M12"/>
    <mergeCell ref="H12:I12"/>
    <mergeCell ref="H14:I14"/>
    <mergeCell ref="H15:I15"/>
    <mergeCell ref="J12:K12"/>
    <mergeCell ref="H13:I13"/>
    <mergeCell ref="J13:K13"/>
    <mergeCell ref="L11:M11"/>
    <mergeCell ref="J5:K5"/>
    <mergeCell ref="H6:I6"/>
    <mergeCell ref="J6:K6"/>
    <mergeCell ref="H11:I11"/>
    <mergeCell ref="J11:K11"/>
    <mergeCell ref="L7:M7"/>
    <mergeCell ref="H8:I8"/>
    <mergeCell ref="J14:K14"/>
    <mergeCell ref="R4:S4"/>
    <mergeCell ref="P5:Q5"/>
    <mergeCell ref="R5:S5"/>
    <mergeCell ref="P10:Q10"/>
    <mergeCell ref="R10:S10"/>
    <mergeCell ref="P11:Q11"/>
    <mergeCell ref="R11:S11"/>
    <mergeCell ref="P8:Q8"/>
    <mergeCell ref="R8:S8"/>
    <mergeCell ref="P9:Q9"/>
    <mergeCell ref="R9:S9"/>
    <mergeCell ref="R32:S32"/>
    <mergeCell ref="P30:Q30"/>
    <mergeCell ref="P31:Q31"/>
    <mergeCell ref="P32:Q32"/>
    <mergeCell ref="T29:U29"/>
    <mergeCell ref="T28:W28"/>
    <mergeCell ref="M27:W27"/>
    <mergeCell ref="P29:Q29"/>
    <mergeCell ref="R29:S29"/>
    <mergeCell ref="N29:O29"/>
    <mergeCell ref="P28:S28"/>
    <mergeCell ref="N2:W2"/>
    <mergeCell ref="P20:Q20"/>
    <mergeCell ref="R20:S20"/>
    <mergeCell ref="P21:Q21"/>
    <mergeCell ref="R21:S21"/>
    <mergeCell ref="P18:Q18"/>
    <mergeCell ref="R18:S18"/>
    <mergeCell ref="R30:S30"/>
    <mergeCell ref="R31:S31"/>
    <mergeCell ref="P15:Q15"/>
    <mergeCell ref="R15:S15"/>
    <mergeCell ref="P12:Q12"/>
    <mergeCell ref="R12:S12"/>
    <mergeCell ref="P13:Q13"/>
    <mergeCell ref="R13:S13"/>
    <mergeCell ref="P19:Q19"/>
    <mergeCell ref="R19:S19"/>
    <mergeCell ref="P16:Q16"/>
    <mergeCell ref="R16:S16"/>
    <mergeCell ref="P17:Q17"/>
    <mergeCell ref="R17:S17"/>
    <mergeCell ref="P7:Q7"/>
    <mergeCell ref="R7:S7"/>
    <mergeCell ref="P4:Q4"/>
    <mergeCell ref="B33:G33"/>
    <mergeCell ref="H33:I33"/>
    <mergeCell ref="J33:K33"/>
    <mergeCell ref="L33:M33"/>
    <mergeCell ref="N32:O32"/>
    <mergeCell ref="B31:G31"/>
    <mergeCell ref="H31:I31"/>
    <mergeCell ref="J31:K31"/>
    <mergeCell ref="L31:M31"/>
    <mergeCell ref="B32:G32"/>
    <mergeCell ref="H32:I32"/>
    <mergeCell ref="J32:K32"/>
    <mergeCell ref="L32:M32"/>
    <mergeCell ref="R33:S33"/>
    <mergeCell ref="N35:O35"/>
    <mergeCell ref="B36:G36"/>
    <mergeCell ref="H36:I36"/>
    <mergeCell ref="J36:K36"/>
    <mergeCell ref="L36:M36"/>
    <mergeCell ref="N36:O36"/>
    <mergeCell ref="R34:S34"/>
    <mergeCell ref="R35:S35"/>
    <mergeCell ref="R36:S36"/>
    <mergeCell ref="P33:Q33"/>
    <mergeCell ref="P34:Q34"/>
    <mergeCell ref="P35:Q35"/>
    <mergeCell ref="P36:Q36"/>
    <mergeCell ref="B35:G35"/>
    <mergeCell ref="H35:I35"/>
    <mergeCell ref="J35:K35"/>
    <mergeCell ref="L35:M35"/>
    <mergeCell ref="N33:O33"/>
    <mergeCell ref="B34:G34"/>
    <mergeCell ref="H34:I34"/>
    <mergeCell ref="J34:K34"/>
    <mergeCell ref="L34:M34"/>
    <mergeCell ref="N34:O34"/>
  </mergeCells>
  <phoneticPr fontId="2"/>
  <pageMargins left="0.78740157480314965" right="0.78740157480314965" top="0.59055118110236227" bottom="0.59055118110236227" header="0.39370078740157483" footer="0.39370078740157483"/>
  <pageSetup paperSize="9" firstPageNumber="12" orientation="portrait" r:id="rId1"/>
  <headerFooter alignWithMargins="0">
    <oddHeader>&amp;R&amp;A</oddHeader>
    <oddFooter>&amp;C－２０－</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R137"/>
  <sheetViews>
    <sheetView zoomScaleNormal="100" workbookViewId="0">
      <selection activeCell="C2" sqref="C2"/>
    </sheetView>
  </sheetViews>
  <sheetFormatPr defaultRowHeight="13.5"/>
  <cols>
    <col min="1" max="1" width="0.875" style="21" customWidth="1"/>
    <col min="2" max="17" width="3.875" style="21" customWidth="1"/>
    <col min="18" max="24" width="4.625" style="21" customWidth="1"/>
    <col min="25" max="16384" width="9" style="21"/>
  </cols>
  <sheetData>
    <row r="1" spans="1:29" s="435" customFormat="1" ht="26.25" customHeight="1">
      <c r="A1" s="433" t="s">
        <v>1654</v>
      </c>
      <c r="B1" s="437"/>
      <c r="C1" s="437"/>
      <c r="D1" s="437"/>
      <c r="E1" s="437"/>
      <c r="F1" s="437"/>
      <c r="G1" s="437"/>
      <c r="H1" s="437"/>
      <c r="I1" s="437"/>
      <c r="J1" s="437"/>
      <c r="K1" s="437"/>
      <c r="L1" s="437"/>
      <c r="M1" s="437"/>
      <c r="N1" s="437"/>
      <c r="O1" s="437"/>
      <c r="P1" s="437"/>
      <c r="Q1" s="437"/>
      <c r="R1" s="436"/>
      <c r="S1" s="436"/>
      <c r="T1" s="436"/>
      <c r="U1" s="436"/>
      <c r="V1" s="436"/>
      <c r="W1" s="436"/>
      <c r="X1" s="436"/>
      <c r="Y1" s="436"/>
      <c r="Z1" s="436"/>
      <c r="AA1" s="436"/>
      <c r="AB1" s="436"/>
      <c r="AC1" s="436"/>
    </row>
    <row r="2" spans="1:29" ht="18.75" customHeight="1">
      <c r="M2" s="1125" t="s">
        <v>50</v>
      </c>
      <c r="N2" s="1125"/>
      <c r="O2" s="1125"/>
      <c r="P2" s="1125"/>
      <c r="Q2" s="1125"/>
    </row>
    <row r="3" spans="1:29" ht="18.75" customHeight="1">
      <c r="B3" s="1150" t="s">
        <v>1910</v>
      </c>
      <c r="C3" s="1151"/>
      <c r="D3" s="906" t="s">
        <v>513</v>
      </c>
      <c r="E3" s="907"/>
      <c r="F3" s="907"/>
      <c r="G3" s="907"/>
      <c r="H3" s="907"/>
      <c r="I3" s="907"/>
      <c r="J3" s="907"/>
      <c r="K3" s="907"/>
      <c r="L3" s="907"/>
      <c r="M3" s="907"/>
      <c r="N3" s="907"/>
      <c r="O3" s="907"/>
      <c r="P3" s="907"/>
      <c r="Q3" s="908"/>
    </row>
    <row r="4" spans="1:29" ht="18.75" customHeight="1">
      <c r="B4" s="1300"/>
      <c r="C4" s="1301"/>
      <c r="D4" s="1067" t="s">
        <v>482</v>
      </c>
      <c r="E4" s="1067"/>
      <c r="F4" s="1291" t="s">
        <v>51</v>
      </c>
      <c r="G4" s="1291"/>
      <c r="H4" s="1291" t="s">
        <v>52</v>
      </c>
      <c r="I4" s="1291"/>
      <c r="J4" s="1291" t="s">
        <v>53</v>
      </c>
      <c r="K4" s="1298"/>
      <c r="L4" s="1287" t="s">
        <v>54</v>
      </c>
      <c r="M4" s="1288"/>
      <c r="N4" s="1291" t="s">
        <v>55</v>
      </c>
      <c r="O4" s="1291"/>
      <c r="P4" s="1292" t="s">
        <v>15</v>
      </c>
      <c r="Q4" s="1293"/>
    </row>
    <row r="5" spans="1:29" ht="18.75" customHeight="1">
      <c r="B5" s="1300"/>
      <c r="C5" s="1301"/>
      <c r="D5" s="1067"/>
      <c r="E5" s="1067"/>
      <c r="F5" s="1291"/>
      <c r="G5" s="1291"/>
      <c r="H5" s="1291"/>
      <c r="I5" s="1291"/>
      <c r="J5" s="1298"/>
      <c r="K5" s="1298"/>
      <c r="L5" s="1289"/>
      <c r="M5" s="1290"/>
      <c r="N5" s="1291"/>
      <c r="O5" s="1291"/>
      <c r="P5" s="1294"/>
      <c r="Q5" s="1295"/>
    </row>
    <row r="6" spans="1:29" ht="18.75" customHeight="1">
      <c r="B6" s="1131"/>
      <c r="C6" s="1152"/>
      <c r="D6" s="1067"/>
      <c r="E6" s="1067"/>
      <c r="F6" s="1291"/>
      <c r="G6" s="1291"/>
      <c r="H6" s="1291"/>
      <c r="I6" s="1291"/>
      <c r="J6" s="1298"/>
      <c r="K6" s="1298"/>
      <c r="L6" s="1088"/>
      <c r="M6" s="1090"/>
      <c r="N6" s="1291"/>
      <c r="O6" s="1291"/>
      <c r="P6" s="1296"/>
      <c r="Q6" s="1297"/>
    </row>
    <row r="7" spans="1:29" ht="18.75" customHeight="1">
      <c r="B7" s="1067" t="s">
        <v>14</v>
      </c>
      <c r="C7" s="1067"/>
      <c r="D7" s="1285">
        <v>10</v>
      </c>
      <c r="E7" s="1285"/>
      <c r="F7" s="1285" t="s">
        <v>1635</v>
      </c>
      <c r="G7" s="1285"/>
      <c r="H7" s="1285" t="s">
        <v>1635</v>
      </c>
      <c r="I7" s="1285"/>
      <c r="J7" s="1285" t="s">
        <v>1635</v>
      </c>
      <c r="K7" s="1285"/>
      <c r="L7" s="1285">
        <v>10</v>
      </c>
      <c r="M7" s="1285"/>
      <c r="N7" s="1285" t="s">
        <v>1635</v>
      </c>
      <c r="O7" s="1285"/>
      <c r="P7" s="1285" t="s">
        <v>1635</v>
      </c>
      <c r="Q7" s="1285"/>
    </row>
    <row r="8" spans="1:29" ht="18.75" customHeight="1">
      <c r="B8" s="1067" t="s">
        <v>56</v>
      </c>
      <c r="C8" s="1067"/>
      <c r="D8" s="1285">
        <v>8</v>
      </c>
      <c r="E8" s="1285"/>
      <c r="F8" s="1285" t="s">
        <v>1635</v>
      </c>
      <c r="G8" s="1285"/>
      <c r="H8" s="1285" t="s">
        <v>1635</v>
      </c>
      <c r="I8" s="1285"/>
      <c r="J8" s="1285" t="s">
        <v>1635</v>
      </c>
      <c r="K8" s="1285"/>
      <c r="L8" s="1285">
        <v>8</v>
      </c>
      <c r="M8" s="1285"/>
      <c r="N8" s="1285" t="s">
        <v>1635</v>
      </c>
      <c r="O8" s="1285"/>
      <c r="P8" s="1285" t="s">
        <v>1635</v>
      </c>
      <c r="Q8" s="1285"/>
    </row>
    <row r="9" spans="1:29" ht="18.75" customHeight="1">
      <c r="B9" s="1067" t="s">
        <v>1902</v>
      </c>
      <c r="C9" s="1067"/>
      <c r="D9" s="1285">
        <v>8</v>
      </c>
      <c r="E9" s="1285"/>
      <c r="F9" s="1285" t="s">
        <v>1635</v>
      </c>
      <c r="G9" s="1285"/>
      <c r="H9" s="1285" t="s">
        <v>1635</v>
      </c>
      <c r="I9" s="1285"/>
      <c r="J9" s="1285">
        <v>2</v>
      </c>
      <c r="K9" s="1285"/>
      <c r="L9" s="1285">
        <v>6</v>
      </c>
      <c r="M9" s="1285"/>
      <c r="N9" s="1285" t="s">
        <v>1635</v>
      </c>
      <c r="O9" s="1285"/>
      <c r="P9" s="1285" t="s">
        <v>1635</v>
      </c>
      <c r="Q9" s="1285"/>
    </row>
    <row r="10" spans="1:29" ht="18.75" customHeight="1">
      <c r="B10" s="1067" t="s">
        <v>1544</v>
      </c>
      <c r="C10" s="1067"/>
      <c r="D10" s="1285">
        <v>18</v>
      </c>
      <c r="E10" s="1285"/>
      <c r="F10" s="1285" t="s">
        <v>1635</v>
      </c>
      <c r="G10" s="1285"/>
      <c r="H10" s="1285">
        <v>7</v>
      </c>
      <c r="I10" s="1285"/>
      <c r="J10" s="1285">
        <v>5</v>
      </c>
      <c r="K10" s="1285"/>
      <c r="L10" s="1285">
        <v>6</v>
      </c>
      <c r="M10" s="1285"/>
      <c r="N10" s="1285" t="s">
        <v>1635</v>
      </c>
      <c r="O10" s="1285"/>
      <c r="P10" s="1285" t="s">
        <v>1635</v>
      </c>
      <c r="Q10" s="1285"/>
    </row>
    <row r="11" spans="1:29" ht="18.75" customHeight="1"/>
    <row r="12" spans="1:29" s="435" customFormat="1" ht="26.25" customHeight="1">
      <c r="A12" s="433" t="s">
        <v>1658</v>
      </c>
      <c r="B12" s="437"/>
      <c r="C12" s="437"/>
      <c r="D12" s="437"/>
      <c r="E12" s="437"/>
      <c r="F12" s="437"/>
      <c r="G12" s="437"/>
      <c r="H12" s="437"/>
      <c r="I12" s="437"/>
      <c r="J12" s="437"/>
      <c r="K12" s="437"/>
      <c r="L12" s="437"/>
      <c r="M12" s="437"/>
      <c r="N12" s="437"/>
      <c r="O12" s="437"/>
      <c r="P12" s="437"/>
      <c r="Q12" s="437"/>
      <c r="R12" s="436"/>
      <c r="S12" s="436"/>
      <c r="T12" s="436"/>
      <c r="U12" s="436"/>
      <c r="V12" s="436"/>
      <c r="W12" s="436"/>
      <c r="X12" s="436"/>
      <c r="Y12" s="436"/>
      <c r="Z12" s="436"/>
      <c r="AA12" s="436"/>
      <c r="AB12" s="436"/>
      <c r="AC12" s="436"/>
    </row>
    <row r="13" spans="1:29" ht="18.75" customHeight="1">
      <c r="B13" s="940" t="s">
        <v>50</v>
      </c>
      <c r="C13" s="940"/>
      <c r="D13" s="940"/>
      <c r="E13" s="940"/>
      <c r="F13" s="940"/>
      <c r="G13" s="940"/>
      <c r="H13" s="940"/>
      <c r="I13" s="940"/>
      <c r="J13" s="940"/>
      <c r="K13" s="940"/>
      <c r="L13" s="940"/>
      <c r="M13" s="940"/>
      <c r="N13" s="940"/>
      <c r="O13" s="940"/>
    </row>
    <row r="14" spans="1:29" ht="46.5" customHeight="1">
      <c r="B14" s="1067" t="s">
        <v>1910</v>
      </c>
      <c r="C14" s="1067"/>
      <c r="D14" s="1067" t="s">
        <v>57</v>
      </c>
      <c r="E14" s="1067"/>
      <c r="F14" s="1067" t="s">
        <v>58</v>
      </c>
      <c r="G14" s="1067"/>
      <c r="H14" s="1291" t="s">
        <v>59</v>
      </c>
      <c r="I14" s="1067"/>
      <c r="J14" s="1291" t="s">
        <v>60</v>
      </c>
      <c r="K14" s="1067"/>
      <c r="L14" s="1067" t="s">
        <v>61</v>
      </c>
      <c r="M14" s="1067"/>
      <c r="N14" s="1106" t="s">
        <v>1485</v>
      </c>
      <c r="O14" s="1276"/>
    </row>
    <row r="15" spans="1:29" ht="18.75" customHeight="1">
      <c r="B15" s="1067" t="s">
        <v>14</v>
      </c>
      <c r="C15" s="1067"/>
      <c r="D15" s="1285">
        <v>10</v>
      </c>
      <c r="E15" s="1285"/>
      <c r="F15" s="1285" t="s">
        <v>1635</v>
      </c>
      <c r="G15" s="1285"/>
      <c r="H15" s="1285" t="s">
        <v>1635</v>
      </c>
      <c r="I15" s="1285"/>
      <c r="J15" s="1285" t="s">
        <v>1635</v>
      </c>
      <c r="K15" s="1285"/>
      <c r="L15" s="1285" t="s">
        <v>1635</v>
      </c>
      <c r="M15" s="1285"/>
      <c r="N15" s="1285" t="s">
        <v>1635</v>
      </c>
      <c r="O15" s="1285"/>
    </row>
    <row r="16" spans="1:29" ht="18.75" customHeight="1">
      <c r="B16" s="1284" t="s">
        <v>56</v>
      </c>
      <c r="C16" s="1284"/>
      <c r="D16" s="1285">
        <v>8</v>
      </c>
      <c r="E16" s="1285"/>
      <c r="F16" s="1285" t="s">
        <v>1635</v>
      </c>
      <c r="G16" s="1285"/>
      <c r="H16" s="1285" t="s">
        <v>1635</v>
      </c>
      <c r="I16" s="1285"/>
      <c r="J16" s="1285" t="s">
        <v>1635</v>
      </c>
      <c r="K16" s="1285"/>
      <c r="L16" s="1285" t="s">
        <v>1635</v>
      </c>
      <c r="M16" s="1285"/>
      <c r="N16" s="1285" t="s">
        <v>1635</v>
      </c>
      <c r="O16" s="1285"/>
    </row>
    <row r="17" spans="1:226" ht="18.75" customHeight="1">
      <c r="B17" s="1284" t="s">
        <v>1902</v>
      </c>
      <c r="C17" s="1284"/>
      <c r="D17" s="1285">
        <v>8</v>
      </c>
      <c r="E17" s="1285"/>
      <c r="F17" s="1285" t="s">
        <v>1635</v>
      </c>
      <c r="G17" s="1285"/>
      <c r="H17" s="1285" t="s">
        <v>1635</v>
      </c>
      <c r="I17" s="1285"/>
      <c r="J17" s="1285" t="s">
        <v>1635</v>
      </c>
      <c r="K17" s="1285"/>
      <c r="L17" s="1285" t="s">
        <v>1635</v>
      </c>
      <c r="M17" s="1285"/>
      <c r="N17" s="1285" t="s">
        <v>1635</v>
      </c>
      <c r="O17" s="1285"/>
    </row>
    <row r="18" spans="1:226" ht="18.75" customHeight="1">
      <c r="B18" s="1284" t="s">
        <v>1544</v>
      </c>
      <c r="C18" s="1284"/>
      <c r="D18" s="1285">
        <v>6</v>
      </c>
      <c r="E18" s="1285"/>
      <c r="F18" s="1285" t="s">
        <v>1635</v>
      </c>
      <c r="G18" s="1285"/>
      <c r="H18" s="1285" t="s">
        <v>1635</v>
      </c>
      <c r="I18" s="1285"/>
      <c r="J18" s="1285" t="s">
        <v>1635</v>
      </c>
      <c r="K18" s="1285"/>
      <c r="L18" s="1285" t="s">
        <v>1635</v>
      </c>
      <c r="M18" s="1285"/>
      <c r="N18" s="1285" t="s">
        <v>1635</v>
      </c>
      <c r="O18" s="1285"/>
    </row>
    <row r="19" spans="1:226" ht="18.75" customHeight="1"/>
    <row r="20" spans="1:226" s="435" customFormat="1" ht="26.25" customHeight="1">
      <c r="A20" s="433" t="s">
        <v>2047</v>
      </c>
      <c r="B20" s="437"/>
      <c r="C20" s="437"/>
      <c r="D20" s="437"/>
      <c r="E20" s="437"/>
      <c r="F20" s="437"/>
      <c r="G20" s="437"/>
      <c r="H20" s="437"/>
      <c r="I20" s="437"/>
      <c r="J20" s="437"/>
      <c r="K20" s="437"/>
      <c r="L20" s="437"/>
      <c r="M20" s="437"/>
      <c r="N20" s="437"/>
      <c r="O20" s="437"/>
      <c r="P20" s="437"/>
      <c r="Q20" s="437"/>
      <c r="R20" s="436"/>
      <c r="S20" s="436"/>
      <c r="T20" s="436"/>
      <c r="U20" s="436"/>
      <c r="V20" s="436"/>
      <c r="W20" s="436"/>
      <c r="X20" s="436"/>
      <c r="Y20" s="436"/>
      <c r="Z20" s="436"/>
      <c r="AA20" s="436"/>
      <c r="AB20" s="436"/>
      <c r="AC20" s="436"/>
    </row>
    <row r="21" spans="1:226" ht="18.75" customHeight="1">
      <c r="B21" s="940" t="s">
        <v>50</v>
      </c>
      <c r="C21" s="940"/>
      <c r="D21" s="940"/>
      <c r="E21" s="940"/>
      <c r="F21" s="940"/>
      <c r="G21" s="940"/>
      <c r="H21" s="940"/>
      <c r="I21" s="940"/>
      <c r="J21" s="940"/>
      <c r="K21" s="940"/>
      <c r="L21" s="940"/>
      <c r="M21" s="940"/>
      <c r="N21" s="940"/>
      <c r="O21" s="940"/>
    </row>
    <row r="22" spans="1:226" ht="18.75" customHeight="1">
      <c r="B22" s="913" t="s">
        <v>1910</v>
      </c>
      <c r="C22" s="913"/>
      <c r="D22" s="1067" t="s">
        <v>1809</v>
      </c>
      <c r="E22" s="1067"/>
      <c r="F22" s="1067"/>
      <c r="G22" s="1067" t="s">
        <v>1486</v>
      </c>
      <c r="H22" s="1067"/>
      <c r="I22" s="1067"/>
      <c r="J22" s="1067" t="s">
        <v>1487</v>
      </c>
      <c r="K22" s="1067"/>
      <c r="L22" s="1067"/>
      <c r="M22" s="1067" t="s">
        <v>1488</v>
      </c>
      <c r="N22" s="1067"/>
      <c r="O22" s="1067"/>
      <c r="P22" s="3"/>
      <c r="Q22" s="3"/>
    </row>
    <row r="23" spans="1:226" ht="18.75" customHeight="1">
      <c r="B23" s="1067" t="s">
        <v>14</v>
      </c>
      <c r="C23" s="1067"/>
      <c r="D23" s="1285">
        <v>10</v>
      </c>
      <c r="E23" s="1285"/>
      <c r="F23" s="1285"/>
      <c r="G23" s="1285">
        <v>11</v>
      </c>
      <c r="H23" s="1285"/>
      <c r="I23" s="1285"/>
      <c r="J23" s="1285" t="s">
        <v>1635</v>
      </c>
      <c r="K23" s="1285"/>
      <c r="L23" s="1285"/>
      <c r="M23" s="1285" t="s">
        <v>1635</v>
      </c>
      <c r="N23" s="1285"/>
      <c r="O23" s="1285"/>
      <c r="P23" s="54"/>
      <c r="Q23" s="54"/>
    </row>
    <row r="24" spans="1:226" ht="18.75" customHeight="1">
      <c r="B24" s="1284" t="s">
        <v>56</v>
      </c>
      <c r="C24" s="1284"/>
      <c r="D24" s="1285">
        <v>8</v>
      </c>
      <c r="E24" s="1285"/>
      <c r="F24" s="1285"/>
      <c r="G24" s="1285">
        <v>15</v>
      </c>
      <c r="H24" s="1285"/>
      <c r="I24" s="1285"/>
      <c r="J24" s="1285" t="s">
        <v>1635</v>
      </c>
      <c r="K24" s="1285"/>
      <c r="L24" s="1285"/>
      <c r="M24" s="1285" t="s">
        <v>1635</v>
      </c>
      <c r="N24" s="1285"/>
      <c r="O24" s="1285"/>
      <c r="P24" s="54"/>
      <c r="Q24" s="54"/>
    </row>
    <row r="25" spans="1:226" ht="18.75" customHeight="1">
      <c r="B25" s="1284" t="s">
        <v>1902</v>
      </c>
      <c r="C25" s="1284"/>
      <c r="D25" s="1285">
        <v>8</v>
      </c>
      <c r="E25" s="1285"/>
      <c r="F25" s="1285"/>
      <c r="G25" s="1285">
        <v>12</v>
      </c>
      <c r="H25" s="1285"/>
      <c r="I25" s="1285"/>
      <c r="J25" s="1285" t="s">
        <v>1635</v>
      </c>
      <c r="K25" s="1285"/>
      <c r="L25" s="1285"/>
      <c r="M25" s="1285" t="s">
        <v>1635</v>
      </c>
      <c r="N25" s="1285"/>
      <c r="O25" s="1285"/>
      <c r="P25" s="54"/>
      <c r="Q25" s="54"/>
    </row>
    <row r="26" spans="1:226" ht="18.75" customHeight="1">
      <c r="B26" s="1284" t="s">
        <v>1544</v>
      </c>
      <c r="C26" s="1284"/>
      <c r="D26" s="1285">
        <v>6</v>
      </c>
      <c r="E26" s="1285"/>
      <c r="F26" s="1285"/>
      <c r="G26" s="1285">
        <v>6</v>
      </c>
      <c r="H26" s="1285"/>
      <c r="I26" s="1285"/>
      <c r="J26" s="1285" t="s">
        <v>1635</v>
      </c>
      <c r="K26" s="1285"/>
      <c r="L26" s="1285"/>
      <c r="M26" s="1285" t="s">
        <v>1635</v>
      </c>
      <c r="N26" s="1285"/>
      <c r="O26" s="1285"/>
      <c r="P26" s="54"/>
      <c r="Q26" s="54"/>
    </row>
    <row r="27" spans="1:226" ht="18.75" customHeight="1"/>
    <row r="28" spans="1:226" s="52" customFormat="1" ht="26.25" customHeight="1">
      <c r="A28" s="433" t="s">
        <v>396</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640"/>
      <c r="AA28" s="640"/>
      <c r="AB28" s="640"/>
      <c r="AC28" s="640"/>
      <c r="AD28" s="640"/>
      <c r="AE28" s="640"/>
      <c r="AF28" s="640"/>
      <c r="AG28" s="640"/>
      <c r="AH28" s="640"/>
      <c r="AI28" s="640"/>
      <c r="AJ28" s="640"/>
      <c r="AK28" s="640"/>
      <c r="AL28" s="640"/>
      <c r="AM28" s="640"/>
      <c r="AN28" s="640"/>
      <c r="AO28" s="640"/>
      <c r="AP28" s="640"/>
      <c r="AQ28" s="640"/>
      <c r="AR28" s="640"/>
      <c r="AS28" s="640"/>
      <c r="AT28" s="640"/>
      <c r="AU28" s="640"/>
      <c r="AV28" s="640"/>
      <c r="AW28" s="640"/>
      <c r="AX28" s="640"/>
      <c r="AY28" s="640"/>
      <c r="AZ28" s="640"/>
      <c r="BA28" s="640"/>
      <c r="BB28" s="640"/>
      <c r="BC28" s="640"/>
      <c r="BD28" s="640"/>
      <c r="BE28" s="640"/>
      <c r="BF28" s="640"/>
      <c r="BG28" s="640"/>
      <c r="BH28" s="640"/>
      <c r="BI28" s="640"/>
      <c r="BJ28" s="640"/>
      <c r="BK28" s="640"/>
      <c r="BL28" s="640"/>
      <c r="BM28" s="640"/>
      <c r="BN28" s="640"/>
      <c r="BO28" s="640"/>
      <c r="BP28" s="640"/>
      <c r="BQ28" s="640"/>
      <c r="BR28" s="640"/>
      <c r="BS28" s="640"/>
      <c r="BT28" s="640"/>
      <c r="BU28" s="640"/>
      <c r="BV28" s="640"/>
      <c r="BW28" s="640"/>
      <c r="BX28" s="640"/>
      <c r="BY28" s="640"/>
      <c r="BZ28" s="640"/>
      <c r="CA28" s="640"/>
      <c r="CB28" s="640"/>
      <c r="CC28" s="640"/>
      <c r="CD28" s="640"/>
      <c r="CE28" s="640"/>
      <c r="CF28" s="640"/>
      <c r="CG28" s="640"/>
      <c r="CH28" s="640"/>
      <c r="CI28" s="640"/>
      <c r="CJ28" s="640"/>
      <c r="CK28" s="640"/>
      <c r="CL28" s="640"/>
      <c r="CM28" s="640"/>
      <c r="CN28" s="640"/>
      <c r="CO28" s="640"/>
      <c r="CP28" s="640"/>
      <c r="CQ28" s="640"/>
      <c r="CR28" s="640"/>
      <c r="CS28" s="640"/>
      <c r="CT28" s="640"/>
      <c r="CU28" s="640"/>
      <c r="CV28" s="640"/>
      <c r="CW28" s="640"/>
      <c r="CX28" s="640"/>
      <c r="CY28" s="640"/>
      <c r="CZ28" s="640"/>
      <c r="DA28" s="640"/>
      <c r="DB28" s="640"/>
      <c r="DC28" s="640"/>
      <c r="DD28" s="640"/>
      <c r="DE28" s="640"/>
      <c r="DF28" s="640"/>
      <c r="DG28" s="640"/>
      <c r="DH28" s="640"/>
      <c r="DI28" s="640"/>
      <c r="DJ28" s="640"/>
      <c r="DK28" s="640"/>
      <c r="DL28" s="640"/>
      <c r="DM28" s="640"/>
      <c r="DN28" s="640"/>
      <c r="DO28" s="640"/>
      <c r="DP28" s="640"/>
      <c r="DQ28" s="640"/>
      <c r="DR28" s="640"/>
      <c r="DS28" s="640"/>
      <c r="DT28" s="640"/>
      <c r="DU28" s="640"/>
      <c r="DV28" s="640"/>
      <c r="DW28" s="640"/>
      <c r="DX28" s="640"/>
      <c r="DY28" s="640"/>
      <c r="DZ28" s="640"/>
      <c r="EA28" s="640"/>
      <c r="EB28" s="640"/>
      <c r="EC28" s="640"/>
      <c r="ED28" s="640"/>
      <c r="EE28" s="640"/>
      <c r="EF28" s="640"/>
      <c r="EG28" s="640"/>
      <c r="EH28" s="640"/>
      <c r="EI28" s="640"/>
      <c r="EJ28" s="640"/>
      <c r="EK28" s="640"/>
      <c r="EL28" s="640"/>
      <c r="EM28" s="640"/>
      <c r="EN28" s="640"/>
      <c r="EO28" s="640"/>
      <c r="EP28" s="640"/>
      <c r="EQ28" s="640"/>
      <c r="ER28" s="640"/>
      <c r="ES28" s="640"/>
      <c r="ET28" s="640"/>
      <c r="EU28" s="640"/>
      <c r="EV28" s="640"/>
      <c r="EW28" s="640"/>
      <c r="EX28" s="640"/>
      <c r="EY28" s="640"/>
      <c r="EZ28" s="640"/>
      <c r="FA28" s="640"/>
      <c r="FB28" s="640"/>
      <c r="FC28" s="640"/>
      <c r="FD28" s="640"/>
      <c r="FE28" s="640"/>
      <c r="FF28" s="640"/>
      <c r="FG28" s="640"/>
      <c r="FH28" s="640"/>
      <c r="FI28" s="640"/>
      <c r="FJ28" s="640"/>
      <c r="FK28" s="640"/>
      <c r="FL28" s="640"/>
      <c r="FM28" s="640"/>
      <c r="FN28" s="640"/>
      <c r="FO28" s="640"/>
      <c r="FP28" s="640"/>
      <c r="FQ28" s="640"/>
      <c r="FR28" s="640"/>
      <c r="FS28" s="640"/>
      <c r="FT28" s="640"/>
      <c r="FU28" s="640"/>
      <c r="FV28" s="640"/>
      <c r="FW28" s="640"/>
      <c r="FX28" s="640"/>
      <c r="FY28" s="640"/>
      <c r="FZ28" s="640"/>
      <c r="GA28" s="640"/>
      <c r="GB28" s="640"/>
      <c r="GC28" s="640"/>
      <c r="GD28" s="640"/>
      <c r="GE28" s="640"/>
      <c r="GF28" s="640"/>
      <c r="GG28" s="640"/>
      <c r="GH28" s="640"/>
      <c r="GI28" s="640"/>
      <c r="GJ28" s="640"/>
      <c r="GK28" s="640"/>
      <c r="GL28" s="640"/>
      <c r="GM28" s="640"/>
      <c r="GN28" s="640"/>
      <c r="GO28" s="640"/>
      <c r="GP28" s="640"/>
      <c r="GQ28" s="640"/>
      <c r="GR28" s="640"/>
      <c r="GS28" s="640"/>
      <c r="GT28" s="640"/>
      <c r="GU28" s="640"/>
      <c r="GV28" s="640"/>
      <c r="GW28" s="640"/>
      <c r="GX28" s="640"/>
      <c r="GY28" s="640"/>
      <c r="GZ28" s="640"/>
      <c r="HA28" s="640"/>
      <c r="HB28" s="640"/>
      <c r="HC28" s="640"/>
      <c r="HD28" s="640"/>
      <c r="HE28" s="640"/>
      <c r="HF28" s="640"/>
      <c r="HG28" s="640"/>
      <c r="HH28" s="640"/>
      <c r="HI28" s="640"/>
      <c r="HJ28" s="640"/>
      <c r="HK28" s="640"/>
      <c r="HL28" s="640"/>
      <c r="HM28" s="640"/>
      <c r="HN28" s="640"/>
      <c r="HO28" s="640"/>
      <c r="HP28" s="640"/>
      <c r="HQ28" s="640"/>
      <c r="HR28" s="640"/>
    </row>
    <row r="29" spans="1:226" ht="18.75" customHeight="1">
      <c r="B29" s="940" t="s">
        <v>50</v>
      </c>
      <c r="C29" s="940"/>
      <c r="D29" s="940"/>
      <c r="E29" s="940"/>
      <c r="F29" s="940"/>
      <c r="G29" s="940"/>
      <c r="H29" s="940"/>
      <c r="I29" s="940"/>
      <c r="J29" s="940"/>
      <c r="K29" s="940"/>
      <c r="L29" s="940"/>
      <c r="M29" s="940"/>
    </row>
    <row r="30" spans="1:226" ht="18.75" customHeight="1">
      <c r="B30" s="913" t="s">
        <v>1910</v>
      </c>
      <c r="C30" s="913"/>
      <c r="D30" s="913" t="s">
        <v>1489</v>
      </c>
      <c r="E30" s="913"/>
      <c r="F30" s="913"/>
      <c r="G30" s="913"/>
      <c r="H30" s="913"/>
      <c r="I30" s="913"/>
      <c r="J30" s="913"/>
      <c r="K30" s="913"/>
      <c r="L30" s="913"/>
      <c r="M30" s="913"/>
      <c r="N30" s="8"/>
      <c r="O30" s="8"/>
      <c r="P30" s="8"/>
      <c r="Q30" s="8"/>
    </row>
    <row r="31" spans="1:226" ht="18.75" customHeight="1">
      <c r="B31" s="913"/>
      <c r="C31" s="913"/>
      <c r="D31" s="913" t="s">
        <v>482</v>
      </c>
      <c r="E31" s="913"/>
      <c r="F31" s="913" t="s">
        <v>36</v>
      </c>
      <c r="G31" s="913"/>
      <c r="H31" s="913" t="s">
        <v>37</v>
      </c>
      <c r="I31" s="913"/>
      <c r="J31" s="913" t="s">
        <v>38</v>
      </c>
      <c r="K31" s="913"/>
      <c r="L31" s="913" t="s">
        <v>1908</v>
      </c>
      <c r="M31" s="913"/>
      <c r="N31" s="8"/>
      <c r="O31" s="8"/>
      <c r="P31" s="64"/>
      <c r="Q31" s="8"/>
    </row>
    <row r="32" spans="1:226" ht="24.75" customHeight="1">
      <c r="B32" s="913"/>
      <c r="C32" s="913"/>
      <c r="D32" s="913"/>
      <c r="E32" s="913"/>
      <c r="F32" s="913"/>
      <c r="G32" s="913"/>
      <c r="H32" s="913"/>
      <c r="I32" s="913"/>
      <c r="J32" s="913"/>
      <c r="K32" s="913"/>
      <c r="L32" s="913"/>
      <c r="M32" s="913"/>
      <c r="N32" s="8"/>
      <c r="O32" s="8"/>
      <c r="P32" s="8"/>
      <c r="Q32" s="8"/>
    </row>
    <row r="33" spans="2:17" ht="18.75" customHeight="1">
      <c r="B33" s="1067" t="s">
        <v>14</v>
      </c>
      <c r="C33" s="1067"/>
      <c r="D33" s="1299">
        <f>SUM(F33:I33)</f>
        <v>19</v>
      </c>
      <c r="E33" s="1109"/>
      <c r="F33" s="1285">
        <v>19</v>
      </c>
      <c r="G33" s="1285"/>
      <c r="H33" s="1286" t="s">
        <v>1635</v>
      </c>
      <c r="I33" s="1286"/>
      <c r="J33" s="1285">
        <v>10</v>
      </c>
      <c r="K33" s="1285"/>
      <c r="L33" s="1285">
        <v>9</v>
      </c>
      <c r="M33" s="1285"/>
      <c r="N33" s="118"/>
      <c r="O33" s="118"/>
      <c r="P33" s="118"/>
      <c r="Q33" s="118"/>
    </row>
    <row r="34" spans="2:17" ht="18.75" customHeight="1">
      <c r="B34" s="1284" t="s">
        <v>56</v>
      </c>
      <c r="C34" s="1284"/>
      <c r="D34" s="1285">
        <f>SUM(F34:I34)</f>
        <v>15</v>
      </c>
      <c r="E34" s="1285"/>
      <c r="F34" s="1285">
        <v>13</v>
      </c>
      <c r="G34" s="1285"/>
      <c r="H34" s="1285">
        <v>2</v>
      </c>
      <c r="I34" s="1285"/>
      <c r="J34" s="1285">
        <v>11</v>
      </c>
      <c r="K34" s="1285"/>
      <c r="L34" s="1285">
        <v>4</v>
      </c>
      <c r="M34" s="1285"/>
      <c r="N34" s="118"/>
      <c r="O34" s="118"/>
      <c r="P34" s="118"/>
      <c r="Q34" s="118"/>
    </row>
    <row r="35" spans="2:17" ht="18.75" customHeight="1">
      <c r="B35" s="1284" t="s">
        <v>1902</v>
      </c>
      <c r="C35" s="1284"/>
      <c r="D35" s="1285">
        <v>16</v>
      </c>
      <c r="E35" s="1285"/>
      <c r="F35" s="1285">
        <v>15</v>
      </c>
      <c r="G35" s="1285"/>
      <c r="H35" s="1285">
        <v>1</v>
      </c>
      <c r="I35" s="1285"/>
      <c r="J35" s="1285">
        <v>10</v>
      </c>
      <c r="K35" s="1285"/>
      <c r="L35" s="1285">
        <v>6</v>
      </c>
      <c r="M35" s="1285"/>
      <c r="N35" s="118"/>
      <c r="O35" s="118"/>
      <c r="P35" s="118"/>
      <c r="Q35" s="118"/>
    </row>
    <row r="36" spans="2:17" ht="18.75" customHeight="1">
      <c r="B36" s="1284" t="s">
        <v>1544</v>
      </c>
      <c r="C36" s="1284"/>
      <c r="D36" s="1285">
        <v>10</v>
      </c>
      <c r="E36" s="1285"/>
      <c r="F36" s="1285">
        <v>10</v>
      </c>
      <c r="G36" s="1285"/>
      <c r="H36" s="1286" t="s">
        <v>1635</v>
      </c>
      <c r="I36" s="1286"/>
      <c r="J36" s="1285">
        <v>6</v>
      </c>
      <c r="K36" s="1285"/>
      <c r="L36" s="1285">
        <v>4</v>
      </c>
      <c r="M36" s="1285"/>
    </row>
    <row r="37" spans="2:17" ht="18.75" customHeight="1"/>
    <row r="38" spans="2:17" ht="18.75" customHeight="1"/>
    <row r="39" spans="2:17" ht="18.75" customHeight="1"/>
    <row r="40" spans="2:17" ht="18.75" customHeight="1"/>
    <row r="41" spans="2:17" ht="18.75" customHeight="1"/>
    <row r="42" spans="2:17" ht="18.75" customHeight="1"/>
    <row r="43" spans="2:17" ht="18.75" customHeight="1"/>
    <row r="44" spans="2:17" ht="18.75" customHeight="1"/>
    <row r="45" spans="2:17" ht="18.75" customHeight="1"/>
    <row r="46" spans="2:17" ht="18.75" customHeight="1"/>
    <row r="47" spans="2:17" ht="18.75" customHeight="1"/>
    <row r="48" spans="2:1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sheetData>
  <mergeCells count="136">
    <mergeCell ref="D3:Q3"/>
    <mergeCell ref="B3:C6"/>
    <mergeCell ref="P7:Q7"/>
    <mergeCell ref="L17:M17"/>
    <mergeCell ref="L8:M8"/>
    <mergeCell ref="N17:O17"/>
    <mergeCell ref="L7:M7"/>
    <mergeCell ref="N7:O7"/>
    <mergeCell ref="N8:O8"/>
    <mergeCell ref="N14:O14"/>
    <mergeCell ref="P9:Q9"/>
    <mergeCell ref="P8:Q8"/>
    <mergeCell ref="D15:E15"/>
    <mergeCell ref="H15:I15"/>
    <mergeCell ref="J16:K16"/>
    <mergeCell ref="B22:C22"/>
    <mergeCell ref="D22:F22"/>
    <mergeCell ref="G22:I22"/>
    <mergeCell ref="J22:L22"/>
    <mergeCell ref="N15:O15"/>
    <mergeCell ref="L15:M15"/>
    <mergeCell ref="N16:O16"/>
    <mergeCell ref="N9:O9"/>
    <mergeCell ref="D4:E6"/>
    <mergeCell ref="F4:G6"/>
    <mergeCell ref="H4:I6"/>
    <mergeCell ref="J9:K9"/>
    <mergeCell ref="J10:K10"/>
    <mergeCell ref="L10:M10"/>
    <mergeCell ref="F7:G7"/>
    <mergeCell ref="H7:I7"/>
    <mergeCell ref="J7:K7"/>
    <mergeCell ref="J14:K14"/>
    <mergeCell ref="B7:C7"/>
    <mergeCell ref="D7:E7"/>
    <mergeCell ref="D16:E16"/>
    <mergeCell ref="F16:G16"/>
    <mergeCell ref="H16:I16"/>
    <mergeCell ref="B15:C15"/>
    <mergeCell ref="B23:C23"/>
    <mergeCell ref="D23:F23"/>
    <mergeCell ref="G23:I23"/>
    <mergeCell ref="H9:I9"/>
    <mergeCell ref="F10:G10"/>
    <mergeCell ref="F15:G15"/>
    <mergeCell ref="B8:C8"/>
    <mergeCell ref="F34:G34"/>
    <mergeCell ref="H34:I34"/>
    <mergeCell ref="B9:C9"/>
    <mergeCell ref="D9:E9"/>
    <mergeCell ref="F9:G9"/>
    <mergeCell ref="F8:G8"/>
    <mergeCell ref="H8:I8"/>
    <mergeCell ref="F14:G14"/>
    <mergeCell ref="H14:I14"/>
    <mergeCell ref="H10:I10"/>
    <mergeCell ref="B14:C14"/>
    <mergeCell ref="D14:E14"/>
    <mergeCell ref="B13:O13"/>
    <mergeCell ref="J8:K8"/>
    <mergeCell ref="D8:E8"/>
    <mergeCell ref="J15:K15"/>
    <mergeCell ref="B16:C16"/>
    <mergeCell ref="B33:C33"/>
    <mergeCell ref="J33:K33"/>
    <mergeCell ref="B34:C34"/>
    <mergeCell ref="D34:E34"/>
    <mergeCell ref="D33:E33"/>
    <mergeCell ref="J26:L26"/>
    <mergeCell ref="B29:M29"/>
    <mergeCell ref="M26:O26"/>
    <mergeCell ref="L34:M34"/>
    <mergeCell ref="L33:M33"/>
    <mergeCell ref="B30:C32"/>
    <mergeCell ref="D30:M30"/>
    <mergeCell ref="L31:M32"/>
    <mergeCell ref="D26:F26"/>
    <mergeCell ref="G26:I26"/>
    <mergeCell ref="M24:O24"/>
    <mergeCell ref="J34:K34"/>
    <mergeCell ref="F33:G33"/>
    <mergeCell ref="H33:I33"/>
    <mergeCell ref="J4:K6"/>
    <mergeCell ref="J23:L23"/>
    <mergeCell ref="D24:F24"/>
    <mergeCell ref="G24:I24"/>
    <mergeCell ref="F31:G32"/>
    <mergeCell ref="J17:K17"/>
    <mergeCell ref="F17:G17"/>
    <mergeCell ref="B18:C18"/>
    <mergeCell ref="H17:I17"/>
    <mergeCell ref="F35:G35"/>
    <mergeCell ref="B21:O21"/>
    <mergeCell ref="J35:K35"/>
    <mergeCell ref="L35:M35"/>
    <mergeCell ref="B25:C25"/>
    <mergeCell ref="D25:F25"/>
    <mergeCell ref="G25:I25"/>
    <mergeCell ref="D31:E32"/>
    <mergeCell ref="H31:I32"/>
    <mergeCell ref="B24:C24"/>
    <mergeCell ref="B26:C26"/>
    <mergeCell ref="H35:I35"/>
    <mergeCell ref="J31:K32"/>
    <mergeCell ref="J25:L25"/>
    <mergeCell ref="J18:K18"/>
    <mergeCell ref="L18:M18"/>
    <mergeCell ref="J24:L24"/>
    <mergeCell ref="M23:O23"/>
    <mergeCell ref="M22:O22"/>
    <mergeCell ref="N18:O18"/>
    <mergeCell ref="M25:O25"/>
    <mergeCell ref="B36:C36"/>
    <mergeCell ref="D36:E36"/>
    <mergeCell ref="F36:G36"/>
    <mergeCell ref="H36:I36"/>
    <mergeCell ref="J36:K36"/>
    <mergeCell ref="B35:C35"/>
    <mergeCell ref="D35:E35"/>
    <mergeCell ref="L36:M36"/>
    <mergeCell ref="M2:Q2"/>
    <mergeCell ref="N10:O10"/>
    <mergeCell ref="P10:Q10"/>
    <mergeCell ref="L9:M9"/>
    <mergeCell ref="L4:M6"/>
    <mergeCell ref="N4:O6"/>
    <mergeCell ref="P4:Q6"/>
    <mergeCell ref="L14:M14"/>
    <mergeCell ref="L16:M16"/>
    <mergeCell ref="D18:E18"/>
    <mergeCell ref="F18:G18"/>
    <mergeCell ref="H18:I18"/>
    <mergeCell ref="B10:C10"/>
    <mergeCell ref="D10:E10"/>
    <mergeCell ref="B17:C17"/>
    <mergeCell ref="D17:E17"/>
  </mergeCells>
  <phoneticPr fontId="2"/>
  <pageMargins left="0.78740157480314965" right="0.78740157480314965" top="0.59055118110236227" bottom="0.59055118110236227" header="0.39370078740157483" footer="0.39370078740157483"/>
  <pageSetup paperSize="9" firstPageNumber="12" orientation="portrait" r:id="rId1"/>
  <headerFooter alignWithMargins="0">
    <oddHeader>&amp;R&amp;A</oddHeader>
    <oddFooter>&amp;C－２１－</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I19"/>
  <sheetViews>
    <sheetView zoomScaleNormal="100" workbookViewId="0">
      <selection activeCell="B2" sqref="B2"/>
    </sheetView>
  </sheetViews>
  <sheetFormatPr defaultRowHeight="13.5"/>
  <cols>
    <col min="1" max="1" width="1.625" style="21" customWidth="1"/>
    <col min="2" max="4" width="4" style="21" customWidth="1"/>
    <col min="5" max="5" width="3.875" style="21" customWidth="1"/>
    <col min="6" max="22" width="4" style="21" customWidth="1"/>
    <col min="23" max="16384" width="9" style="21"/>
  </cols>
  <sheetData>
    <row r="1" spans="1:35" s="435" customFormat="1" ht="26.25" customHeight="1">
      <c r="A1" s="433" t="s">
        <v>397</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43.5" customHeight="1">
      <c r="C2" s="859"/>
      <c r="D2" s="859"/>
      <c r="E2" s="859"/>
      <c r="F2" s="859"/>
      <c r="G2" s="859"/>
      <c r="H2" s="859"/>
      <c r="I2" s="859"/>
      <c r="J2" s="1307" t="s">
        <v>572</v>
      </c>
      <c r="K2" s="1307"/>
      <c r="L2" s="1308" t="s">
        <v>2371</v>
      </c>
      <c r="M2" s="1308"/>
      <c r="N2" s="1308"/>
      <c r="O2" s="1308"/>
      <c r="P2" s="1308"/>
      <c r="Q2" s="1308"/>
      <c r="R2" s="1308"/>
      <c r="S2" s="1308"/>
      <c r="T2" s="1308"/>
      <c r="U2" s="1308"/>
      <c r="V2" s="1308"/>
    </row>
    <row r="3" spans="1:35" ht="54.75" customHeight="1">
      <c r="B3" s="913" t="s">
        <v>1910</v>
      </c>
      <c r="C3" s="913"/>
      <c r="D3" s="913"/>
      <c r="E3" s="1164" t="s">
        <v>1535</v>
      </c>
      <c r="F3" s="913"/>
      <c r="G3" s="913"/>
      <c r="H3" s="1164" t="s">
        <v>1826</v>
      </c>
      <c r="I3" s="913"/>
      <c r="J3" s="913"/>
      <c r="K3" s="1164" t="s">
        <v>1827</v>
      </c>
      <c r="L3" s="1164"/>
      <c r="M3" s="1164"/>
      <c r="N3" s="1164" t="s">
        <v>1828</v>
      </c>
      <c r="O3" s="1164"/>
      <c r="P3" s="1164"/>
      <c r="Q3" s="1164" t="s">
        <v>426</v>
      </c>
      <c r="R3" s="1164"/>
      <c r="S3" s="1164"/>
      <c r="T3" s="1106" t="s">
        <v>2130</v>
      </c>
      <c r="U3" s="1106"/>
      <c r="V3" s="1106"/>
      <c r="W3" s="3"/>
    </row>
    <row r="4" spans="1:35" ht="18.75" customHeight="1">
      <c r="B4" s="913" t="s">
        <v>1544</v>
      </c>
      <c r="C4" s="913"/>
      <c r="D4" s="913"/>
      <c r="E4" s="1258">
        <v>128</v>
      </c>
      <c r="F4" s="1261"/>
      <c r="G4" s="1259"/>
      <c r="H4" s="1256">
        <v>9544</v>
      </c>
      <c r="I4" s="1256"/>
      <c r="J4" s="1256"/>
      <c r="K4" s="1303">
        <v>4905865</v>
      </c>
      <c r="L4" s="1304"/>
      <c r="M4" s="1305"/>
      <c r="N4" s="1306">
        <v>15018540</v>
      </c>
      <c r="O4" s="1306"/>
      <c r="P4" s="1306"/>
      <c r="Q4" s="1306">
        <v>31844054</v>
      </c>
      <c r="R4" s="1306"/>
      <c r="S4" s="1306"/>
      <c r="T4" s="1306">
        <v>12917791</v>
      </c>
      <c r="U4" s="1306"/>
      <c r="V4" s="1306"/>
    </row>
    <row r="5" spans="1:35" ht="18.75" customHeight="1">
      <c r="B5" s="906" t="s">
        <v>322</v>
      </c>
      <c r="C5" s="907"/>
      <c r="D5" s="908"/>
      <c r="E5" s="1097">
        <v>118</v>
      </c>
      <c r="F5" s="1098"/>
      <c r="G5" s="1175"/>
      <c r="H5" s="1256">
        <v>8594</v>
      </c>
      <c r="I5" s="1256"/>
      <c r="J5" s="1256"/>
      <c r="K5" s="1303">
        <v>4241832</v>
      </c>
      <c r="L5" s="1304"/>
      <c r="M5" s="1305"/>
      <c r="N5" s="1177">
        <v>10904818</v>
      </c>
      <c r="O5" s="1302"/>
      <c r="P5" s="1178"/>
      <c r="Q5" s="1177">
        <v>25471796</v>
      </c>
      <c r="R5" s="1302"/>
      <c r="S5" s="1178"/>
      <c r="T5" s="1177">
        <v>11108996</v>
      </c>
      <c r="U5" s="1302"/>
      <c r="V5" s="1178"/>
    </row>
    <row r="6" spans="1:35" ht="18.75" customHeight="1">
      <c r="B6" s="906" t="s">
        <v>1531</v>
      </c>
      <c r="C6" s="907"/>
      <c r="D6" s="908"/>
      <c r="E6" s="1097">
        <v>118</v>
      </c>
      <c r="F6" s="1098"/>
      <c r="G6" s="1175"/>
      <c r="H6" s="1306">
        <v>8785</v>
      </c>
      <c r="I6" s="1306"/>
      <c r="J6" s="1306"/>
      <c r="K6" s="1303">
        <v>4515953</v>
      </c>
      <c r="L6" s="1304"/>
      <c r="M6" s="1305"/>
      <c r="N6" s="1177">
        <v>11094629</v>
      </c>
      <c r="O6" s="1302"/>
      <c r="P6" s="1178"/>
      <c r="Q6" s="1177">
        <v>26469269</v>
      </c>
      <c r="R6" s="1302"/>
      <c r="S6" s="1178"/>
      <c r="T6" s="1177">
        <v>13230290</v>
      </c>
      <c r="U6" s="1302"/>
      <c r="V6" s="1178"/>
    </row>
    <row r="7" spans="1:35" ht="18.75" customHeight="1">
      <c r="B7" s="906" t="s">
        <v>534</v>
      </c>
      <c r="C7" s="907"/>
      <c r="D7" s="908"/>
      <c r="E7" s="1177">
        <v>123</v>
      </c>
      <c r="F7" s="1302"/>
      <c r="G7" s="1178"/>
      <c r="H7" s="1097">
        <v>9151</v>
      </c>
      <c r="I7" s="1098"/>
      <c r="J7" s="1175"/>
      <c r="K7" s="1097">
        <v>4894808</v>
      </c>
      <c r="L7" s="1098"/>
      <c r="M7" s="1098"/>
      <c r="N7" s="1097">
        <v>14015445</v>
      </c>
      <c r="O7" s="1098"/>
      <c r="P7" s="1098"/>
      <c r="Q7" s="1097">
        <v>19875605</v>
      </c>
      <c r="R7" s="1098"/>
      <c r="S7" s="1175"/>
      <c r="T7" s="1097">
        <v>4469996</v>
      </c>
      <c r="U7" s="1098"/>
      <c r="V7" s="1175"/>
    </row>
    <row r="8" spans="1:35" ht="18.75" customHeight="1">
      <c r="B8" s="906" t="s">
        <v>541</v>
      </c>
      <c r="C8" s="907"/>
      <c r="D8" s="908"/>
      <c r="E8" s="1177">
        <v>106</v>
      </c>
      <c r="F8" s="1302"/>
      <c r="G8" s="1178"/>
      <c r="H8" s="1097">
        <v>8078</v>
      </c>
      <c r="I8" s="1098"/>
      <c r="J8" s="1175"/>
      <c r="K8" s="1097">
        <v>4356476</v>
      </c>
      <c r="L8" s="1098"/>
      <c r="M8" s="1098"/>
      <c r="N8" s="1097">
        <v>15664858</v>
      </c>
      <c r="O8" s="1098"/>
      <c r="P8" s="1098"/>
      <c r="Q8" s="1097">
        <v>24194421</v>
      </c>
      <c r="R8" s="1098"/>
      <c r="S8" s="1098"/>
      <c r="T8" s="1097">
        <v>6329635</v>
      </c>
      <c r="U8" s="1098"/>
      <c r="V8" s="1175"/>
    </row>
    <row r="9" spans="1:35" ht="25.5" customHeight="1">
      <c r="B9" s="95" t="s">
        <v>520</v>
      </c>
      <c r="C9" s="61" t="s">
        <v>2131</v>
      </c>
      <c r="D9" s="8"/>
      <c r="E9" s="8"/>
      <c r="F9" s="8"/>
      <c r="G9" s="60"/>
      <c r="H9" s="60"/>
      <c r="I9" s="60"/>
      <c r="J9" s="60"/>
      <c r="K9" s="60"/>
      <c r="L9" s="60"/>
      <c r="M9" s="60"/>
      <c r="N9" s="60"/>
      <c r="O9" s="60"/>
      <c r="P9" s="60"/>
      <c r="Q9" s="60"/>
      <c r="R9" s="60"/>
      <c r="Y9" s="60"/>
      <c r="Z9" s="60"/>
    </row>
    <row r="10" spans="1:35" ht="18.75" customHeight="1">
      <c r="B10" s="32"/>
      <c r="C10" s="61"/>
      <c r="D10" s="8"/>
      <c r="E10" s="118"/>
      <c r="F10" s="118"/>
      <c r="G10" s="118"/>
      <c r="H10" s="79"/>
      <c r="I10" s="79"/>
      <c r="J10" s="79"/>
      <c r="K10" s="79"/>
      <c r="L10" s="79"/>
      <c r="M10" s="79"/>
      <c r="N10" s="79"/>
      <c r="O10" s="79"/>
      <c r="P10" s="79"/>
      <c r="Q10" s="79"/>
      <c r="R10" s="79"/>
      <c r="S10" s="79"/>
      <c r="T10" s="79"/>
      <c r="U10" s="66"/>
      <c r="V10" s="66"/>
    </row>
    <row r="11" spans="1:35" ht="18.75" customHeight="1">
      <c r="B11" s="8"/>
      <c r="C11" s="8"/>
      <c r="D11" s="8"/>
      <c r="E11" s="118"/>
      <c r="F11" s="118"/>
      <c r="G11" s="118"/>
      <c r="H11" s="66"/>
      <c r="I11" s="66"/>
      <c r="J11" s="66"/>
      <c r="K11" s="66"/>
      <c r="L11" s="66"/>
      <c r="M11" s="66"/>
      <c r="N11" s="66"/>
      <c r="O11" s="66"/>
      <c r="P11" s="66"/>
      <c r="Q11" s="66"/>
      <c r="R11" s="66"/>
      <c r="S11" s="66"/>
      <c r="T11" s="66"/>
      <c r="U11" s="66"/>
      <c r="V11" s="66"/>
    </row>
    <row r="12" spans="1:35" ht="18.75" customHeight="1">
      <c r="B12" s="8"/>
      <c r="C12" s="8"/>
      <c r="D12" s="8"/>
      <c r="E12" s="118"/>
      <c r="F12" s="118"/>
      <c r="G12" s="118"/>
      <c r="H12" s="66"/>
      <c r="I12" s="66"/>
      <c r="J12" s="66"/>
      <c r="K12" s="66"/>
      <c r="L12" s="66"/>
      <c r="M12" s="66"/>
      <c r="N12" s="66"/>
      <c r="O12" s="66"/>
      <c r="P12" s="66"/>
      <c r="Q12" s="66"/>
      <c r="R12" s="66"/>
      <c r="S12" s="66"/>
      <c r="T12" s="66"/>
      <c r="U12" s="66"/>
      <c r="V12" s="66"/>
    </row>
    <row r="13" spans="1:35" ht="18.75" customHeight="1">
      <c r="B13" s="8"/>
      <c r="C13" s="8"/>
      <c r="D13" s="8"/>
      <c r="E13" s="118"/>
      <c r="F13" s="118"/>
      <c r="G13" s="118"/>
      <c r="H13" s="66"/>
      <c r="I13" s="66"/>
      <c r="J13" s="66"/>
      <c r="K13" s="66"/>
      <c r="L13" s="66"/>
      <c r="M13" s="66"/>
      <c r="N13" s="66"/>
      <c r="O13" s="66"/>
      <c r="P13" s="66"/>
      <c r="Q13" s="66"/>
      <c r="R13" s="66"/>
      <c r="S13" s="66"/>
      <c r="T13" s="66"/>
      <c r="U13" s="66"/>
      <c r="V13" s="66"/>
    </row>
    <row r="14" spans="1:35" ht="15.75" customHeight="1">
      <c r="B14" s="60"/>
      <c r="C14" s="60"/>
      <c r="D14" s="60"/>
      <c r="E14" s="8"/>
      <c r="F14" s="8"/>
      <c r="G14" s="8"/>
      <c r="H14" s="8"/>
      <c r="I14" s="8"/>
      <c r="J14" s="8"/>
      <c r="K14" s="8"/>
      <c r="L14" s="8"/>
      <c r="M14" s="8"/>
      <c r="N14" s="8"/>
      <c r="O14" s="8"/>
      <c r="P14" s="8"/>
      <c r="Q14" s="8"/>
      <c r="R14" s="8"/>
      <c r="S14" s="8"/>
      <c r="T14" s="8"/>
      <c r="U14" s="8"/>
      <c r="V14" s="8"/>
      <c r="W14" s="60"/>
    </row>
    <row r="15" spans="1:35" ht="54.75" customHeight="1">
      <c r="B15" s="8"/>
      <c r="C15" s="8"/>
      <c r="D15" s="8"/>
      <c r="E15" s="8"/>
      <c r="F15" s="8"/>
      <c r="G15" s="8"/>
      <c r="H15" s="8"/>
      <c r="I15" s="8"/>
      <c r="J15" s="8"/>
      <c r="K15" s="8"/>
      <c r="L15" s="8"/>
      <c r="M15" s="8"/>
      <c r="N15" s="8"/>
      <c r="O15" s="8"/>
      <c r="P15" s="8"/>
      <c r="Q15" s="8"/>
      <c r="R15" s="8"/>
      <c r="S15" s="8"/>
      <c r="T15" s="56"/>
      <c r="U15" s="56"/>
      <c r="V15" s="56"/>
      <c r="W15" s="60"/>
    </row>
    <row r="16" spans="1:35" ht="18.75" customHeight="1">
      <c r="B16" s="60"/>
      <c r="C16" s="60"/>
      <c r="D16" s="60"/>
      <c r="E16" s="60"/>
      <c r="F16" s="60"/>
      <c r="G16" s="60"/>
      <c r="H16" s="60"/>
      <c r="I16" s="60"/>
      <c r="J16" s="60"/>
      <c r="K16" s="60"/>
      <c r="L16" s="60"/>
      <c r="M16" s="60"/>
      <c r="N16" s="60"/>
      <c r="O16" s="60"/>
      <c r="P16" s="60"/>
      <c r="Q16" s="60"/>
      <c r="R16" s="60"/>
      <c r="S16" s="60"/>
      <c r="T16" s="60"/>
      <c r="U16" s="60"/>
      <c r="V16" s="60"/>
      <c r="W16" s="60"/>
    </row>
    <row r="17" spans="2:19" ht="18.75" customHeight="1"/>
    <row r="18" spans="2:19" ht="14.25" customHeight="1">
      <c r="P18" s="60"/>
      <c r="Q18" s="60"/>
      <c r="R18" s="60"/>
      <c r="S18" s="60"/>
    </row>
    <row r="19" spans="2:19" ht="47.25" customHeight="1">
      <c r="B19" s="60"/>
      <c r="C19" s="60"/>
      <c r="D19" s="60"/>
      <c r="E19" s="60"/>
      <c r="F19" s="60"/>
      <c r="G19" s="60"/>
      <c r="H19" s="60"/>
      <c r="I19" s="60"/>
      <c r="J19" s="60"/>
      <c r="K19" s="60"/>
      <c r="L19" s="60"/>
      <c r="M19" s="60"/>
      <c r="N19" s="60"/>
      <c r="O19" s="60"/>
      <c r="P19" s="60"/>
      <c r="Q19" s="60"/>
      <c r="R19" s="60"/>
      <c r="S19" s="60"/>
    </row>
  </sheetData>
  <mergeCells count="44">
    <mergeCell ref="T6:V6"/>
    <mergeCell ref="N6:P6"/>
    <mergeCell ref="Q6:S6"/>
    <mergeCell ref="T5:V5"/>
    <mergeCell ref="N4:P4"/>
    <mergeCell ref="Q4:S4"/>
    <mergeCell ref="T4:V4"/>
    <mergeCell ref="J2:K2"/>
    <mergeCell ref="L2:V2"/>
    <mergeCell ref="N5:P5"/>
    <mergeCell ref="Q5:S5"/>
    <mergeCell ref="T3:V3"/>
    <mergeCell ref="N3:P3"/>
    <mergeCell ref="Q3:S3"/>
    <mergeCell ref="K3:M3"/>
    <mergeCell ref="B5:D5"/>
    <mergeCell ref="E5:G5"/>
    <mergeCell ref="H5:J5"/>
    <mergeCell ref="B3:D3"/>
    <mergeCell ref="E3:G3"/>
    <mergeCell ref="H3:J3"/>
    <mergeCell ref="B8:D8"/>
    <mergeCell ref="E8:G8"/>
    <mergeCell ref="H7:J7"/>
    <mergeCell ref="K4:M4"/>
    <mergeCell ref="K6:M6"/>
    <mergeCell ref="K5:M5"/>
    <mergeCell ref="B6:D6"/>
    <mergeCell ref="E6:G6"/>
    <mergeCell ref="H8:J8"/>
    <mergeCell ref="B4:D4"/>
    <mergeCell ref="K8:M8"/>
    <mergeCell ref="E4:G4"/>
    <mergeCell ref="H4:J4"/>
    <mergeCell ref="B7:D7"/>
    <mergeCell ref="E7:G7"/>
    <mergeCell ref="H6:J6"/>
    <mergeCell ref="N8:P8"/>
    <mergeCell ref="Q8:S8"/>
    <mergeCell ref="T8:V8"/>
    <mergeCell ref="K7:M7"/>
    <mergeCell ref="N7:P7"/>
    <mergeCell ref="Q7:S7"/>
    <mergeCell ref="T7:V7"/>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&amp;C－２２－</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I60"/>
  <sheetViews>
    <sheetView zoomScaleNormal="100" workbookViewId="0">
      <selection activeCell="A2" sqref="A2"/>
    </sheetView>
  </sheetViews>
  <sheetFormatPr defaultRowHeight="13.5"/>
  <cols>
    <col min="1" max="1" width="1.625" style="21" customWidth="1"/>
    <col min="2" max="4" width="4.125" style="21" customWidth="1"/>
    <col min="5" max="5" width="3.875" style="21" customWidth="1"/>
    <col min="6" max="22" width="4" style="21" customWidth="1"/>
    <col min="23" max="16384" width="9" style="21"/>
  </cols>
  <sheetData>
    <row r="1" spans="1:35" s="435" customFormat="1" ht="26.25" customHeight="1">
      <c r="A1" s="433" t="s">
        <v>1918</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18.75" customHeight="1">
      <c r="B2" s="53" t="s">
        <v>2145</v>
      </c>
      <c r="L2" s="940" t="s">
        <v>1810</v>
      </c>
      <c r="M2" s="940"/>
      <c r="N2" s="940"/>
      <c r="O2" s="940"/>
      <c r="P2" s="940"/>
      <c r="Q2" s="940"/>
      <c r="R2" s="940"/>
      <c r="S2" s="940"/>
      <c r="T2" s="940"/>
      <c r="U2" s="940"/>
      <c r="V2" s="940"/>
    </row>
    <row r="3" spans="1:35" ht="16.5" customHeight="1">
      <c r="B3" s="913" t="s">
        <v>1910</v>
      </c>
      <c r="C3" s="913"/>
      <c r="D3" s="913"/>
      <c r="E3" s="913" t="s">
        <v>437</v>
      </c>
      <c r="F3" s="913"/>
      <c r="G3" s="913"/>
      <c r="H3" s="913"/>
      <c r="I3" s="913"/>
      <c r="J3" s="913"/>
      <c r="K3" s="913"/>
      <c r="L3" s="913"/>
      <c r="M3" s="913" t="s">
        <v>521</v>
      </c>
      <c r="N3" s="913"/>
      <c r="O3" s="913"/>
      <c r="P3" s="913"/>
      <c r="Q3" s="913"/>
      <c r="R3" s="913"/>
      <c r="S3" s="1164" t="s">
        <v>2246</v>
      </c>
      <c r="T3" s="913"/>
      <c r="U3" s="913"/>
      <c r="V3" s="913"/>
    </row>
    <row r="4" spans="1:35" ht="16.5" customHeight="1">
      <c r="B4" s="913"/>
      <c r="C4" s="913"/>
      <c r="D4" s="913"/>
      <c r="E4" s="913" t="s">
        <v>1900</v>
      </c>
      <c r="F4" s="913"/>
      <c r="G4" s="913" t="s">
        <v>58</v>
      </c>
      <c r="H4" s="913"/>
      <c r="I4" s="913" t="s">
        <v>438</v>
      </c>
      <c r="J4" s="913"/>
      <c r="K4" s="913" t="s">
        <v>57</v>
      </c>
      <c r="L4" s="913"/>
      <c r="M4" s="913" t="s">
        <v>1900</v>
      </c>
      <c r="N4" s="913"/>
      <c r="O4" s="913" t="s">
        <v>439</v>
      </c>
      <c r="P4" s="913"/>
      <c r="Q4" s="1067" t="s">
        <v>440</v>
      </c>
      <c r="R4" s="1067"/>
      <c r="S4" s="913"/>
      <c r="T4" s="913"/>
      <c r="U4" s="913"/>
      <c r="V4" s="913"/>
    </row>
    <row r="5" spans="1:35" ht="12.75" customHeight="1">
      <c r="B5" s="1284" t="s">
        <v>1464</v>
      </c>
      <c r="C5" s="1284"/>
      <c r="D5" s="1284"/>
      <c r="E5" s="1286">
        <v>118</v>
      </c>
      <c r="F5" s="1286"/>
      <c r="G5" s="1286">
        <v>106</v>
      </c>
      <c r="H5" s="1286"/>
      <c r="I5" s="1286" t="s">
        <v>16</v>
      </c>
      <c r="J5" s="1286"/>
      <c r="K5" s="1286">
        <v>12</v>
      </c>
      <c r="L5" s="1286"/>
      <c r="M5" s="1286">
        <f t="shared" ref="M5:M13" si="0">SUM(O5:R5)</f>
        <v>8785</v>
      </c>
      <c r="N5" s="1286"/>
      <c r="O5" s="1286">
        <v>8770</v>
      </c>
      <c r="P5" s="1286"/>
      <c r="Q5" s="1286">
        <v>15</v>
      </c>
      <c r="R5" s="1286"/>
      <c r="S5" s="1286">
        <v>4515953</v>
      </c>
      <c r="T5" s="1286"/>
      <c r="U5" s="1286"/>
      <c r="V5" s="1286"/>
    </row>
    <row r="6" spans="1:35" ht="12.75" customHeight="1">
      <c r="B6" s="1284" t="s">
        <v>441</v>
      </c>
      <c r="C6" s="1284"/>
      <c r="D6" s="1284"/>
      <c r="E6" s="1286">
        <v>10</v>
      </c>
      <c r="F6" s="1286"/>
      <c r="G6" s="1286">
        <v>8</v>
      </c>
      <c r="H6" s="1286"/>
      <c r="I6" s="1286" t="s">
        <v>16</v>
      </c>
      <c r="J6" s="1286"/>
      <c r="K6" s="1286">
        <v>2</v>
      </c>
      <c r="L6" s="1286"/>
      <c r="M6" s="1286">
        <f t="shared" si="0"/>
        <v>322</v>
      </c>
      <c r="N6" s="1286"/>
      <c r="O6" s="1286">
        <v>319</v>
      </c>
      <c r="P6" s="1286"/>
      <c r="Q6" s="1286">
        <v>3</v>
      </c>
      <c r="R6" s="1286"/>
      <c r="S6" s="1286">
        <v>81105</v>
      </c>
      <c r="T6" s="1286"/>
      <c r="U6" s="1286"/>
      <c r="V6" s="1286"/>
    </row>
    <row r="7" spans="1:35" ht="12.75" customHeight="1">
      <c r="B7" s="1284" t="s">
        <v>442</v>
      </c>
      <c r="C7" s="1284"/>
      <c r="D7" s="1284"/>
      <c r="E7" s="1286">
        <v>1</v>
      </c>
      <c r="F7" s="1286"/>
      <c r="G7" s="1286">
        <v>1</v>
      </c>
      <c r="H7" s="1286"/>
      <c r="I7" s="1286" t="s">
        <v>16</v>
      </c>
      <c r="J7" s="1286"/>
      <c r="K7" s="1286" t="s">
        <v>16</v>
      </c>
      <c r="L7" s="1286"/>
      <c r="M7" s="1286">
        <f t="shared" si="0"/>
        <v>5</v>
      </c>
      <c r="N7" s="1286"/>
      <c r="O7" s="1286">
        <v>5</v>
      </c>
      <c r="P7" s="1286"/>
      <c r="Q7" s="1286" t="s">
        <v>16</v>
      </c>
      <c r="R7" s="1286"/>
      <c r="S7" s="1286" t="s">
        <v>1067</v>
      </c>
      <c r="T7" s="1286"/>
      <c r="U7" s="1286"/>
      <c r="V7" s="1286"/>
    </row>
    <row r="8" spans="1:35" ht="12.75" customHeight="1">
      <c r="B8" s="1284" t="s">
        <v>443</v>
      </c>
      <c r="C8" s="1284"/>
      <c r="D8" s="1284"/>
      <c r="E8" s="1286">
        <v>9</v>
      </c>
      <c r="F8" s="1286"/>
      <c r="G8" s="1286">
        <v>9</v>
      </c>
      <c r="H8" s="1286"/>
      <c r="I8" s="1286" t="s">
        <v>16</v>
      </c>
      <c r="J8" s="1286"/>
      <c r="K8" s="1286" t="s">
        <v>16</v>
      </c>
      <c r="L8" s="1286"/>
      <c r="M8" s="1286">
        <f t="shared" si="0"/>
        <v>392</v>
      </c>
      <c r="N8" s="1286"/>
      <c r="O8" s="1286">
        <v>392</v>
      </c>
      <c r="P8" s="1286"/>
      <c r="Q8" s="1286" t="s">
        <v>16</v>
      </c>
      <c r="R8" s="1286"/>
      <c r="S8" s="1286">
        <v>121837</v>
      </c>
      <c r="T8" s="1286"/>
      <c r="U8" s="1286"/>
      <c r="V8" s="1286"/>
    </row>
    <row r="9" spans="1:35" ht="12.75" customHeight="1">
      <c r="B9" s="1284" t="s">
        <v>74</v>
      </c>
      <c r="C9" s="1284"/>
      <c r="D9" s="1284"/>
      <c r="E9" s="1286">
        <v>3</v>
      </c>
      <c r="F9" s="1286"/>
      <c r="G9" s="1286">
        <v>3</v>
      </c>
      <c r="H9" s="1286"/>
      <c r="I9" s="1286" t="s">
        <v>16</v>
      </c>
      <c r="J9" s="1286"/>
      <c r="K9" s="1286" t="s">
        <v>16</v>
      </c>
      <c r="L9" s="1286"/>
      <c r="M9" s="1286">
        <f t="shared" si="0"/>
        <v>17</v>
      </c>
      <c r="N9" s="1286"/>
      <c r="O9" s="1286">
        <v>17</v>
      </c>
      <c r="P9" s="1286"/>
      <c r="Q9" s="1286" t="s">
        <v>16</v>
      </c>
      <c r="R9" s="1286"/>
      <c r="S9" s="1286">
        <v>4084</v>
      </c>
      <c r="T9" s="1286"/>
      <c r="U9" s="1286"/>
      <c r="V9" s="1286"/>
    </row>
    <row r="10" spans="1:35" ht="12.75" customHeight="1">
      <c r="B10" s="1284" t="s">
        <v>75</v>
      </c>
      <c r="C10" s="1284"/>
      <c r="D10" s="1284"/>
      <c r="E10" s="1286">
        <v>1</v>
      </c>
      <c r="F10" s="1286"/>
      <c r="G10" s="1286">
        <v>1</v>
      </c>
      <c r="H10" s="1286"/>
      <c r="I10" s="1286" t="s">
        <v>16</v>
      </c>
      <c r="J10" s="1286"/>
      <c r="K10" s="1286" t="s">
        <v>16</v>
      </c>
      <c r="L10" s="1286"/>
      <c r="M10" s="1286">
        <f t="shared" si="0"/>
        <v>4</v>
      </c>
      <c r="N10" s="1286"/>
      <c r="O10" s="1286">
        <v>4</v>
      </c>
      <c r="P10" s="1286"/>
      <c r="Q10" s="1286" t="s">
        <v>16</v>
      </c>
      <c r="R10" s="1286"/>
      <c r="S10" s="1286" t="s">
        <v>1067</v>
      </c>
      <c r="T10" s="1286"/>
      <c r="U10" s="1286"/>
      <c r="V10" s="1286"/>
    </row>
    <row r="11" spans="1:35" ht="12.75" customHeight="1">
      <c r="B11" s="1298" t="s">
        <v>76</v>
      </c>
      <c r="C11" s="1284"/>
      <c r="D11" s="1284"/>
      <c r="E11" s="1286">
        <v>7</v>
      </c>
      <c r="F11" s="1286"/>
      <c r="G11" s="1286">
        <v>7</v>
      </c>
      <c r="H11" s="1286"/>
      <c r="I11" s="1286" t="s">
        <v>16</v>
      </c>
      <c r="J11" s="1286"/>
      <c r="K11" s="1286" t="s">
        <v>16</v>
      </c>
      <c r="L11" s="1286"/>
      <c r="M11" s="1286">
        <f t="shared" si="0"/>
        <v>119</v>
      </c>
      <c r="N11" s="1286"/>
      <c r="O11" s="1286">
        <v>119</v>
      </c>
      <c r="P11" s="1286"/>
      <c r="Q11" s="1286" t="s">
        <v>16</v>
      </c>
      <c r="R11" s="1286"/>
      <c r="S11" s="1286">
        <v>34381</v>
      </c>
      <c r="T11" s="1286"/>
      <c r="U11" s="1286"/>
      <c r="V11" s="1286"/>
    </row>
    <row r="12" spans="1:35" ht="12.75" customHeight="1">
      <c r="B12" s="1298" t="s">
        <v>1376</v>
      </c>
      <c r="C12" s="1284"/>
      <c r="D12" s="1284"/>
      <c r="E12" s="1286">
        <v>2</v>
      </c>
      <c r="F12" s="1286"/>
      <c r="G12" s="1286">
        <v>2</v>
      </c>
      <c r="H12" s="1286"/>
      <c r="I12" s="1286" t="s">
        <v>16</v>
      </c>
      <c r="J12" s="1286"/>
      <c r="K12" s="1286" t="s">
        <v>16</v>
      </c>
      <c r="L12" s="1286"/>
      <c r="M12" s="1286">
        <f t="shared" si="0"/>
        <v>13</v>
      </c>
      <c r="N12" s="1286"/>
      <c r="O12" s="1286">
        <v>13</v>
      </c>
      <c r="P12" s="1286"/>
      <c r="Q12" s="1286" t="s">
        <v>16</v>
      </c>
      <c r="R12" s="1286"/>
      <c r="S12" s="1286" t="s">
        <v>1067</v>
      </c>
      <c r="T12" s="1286"/>
      <c r="U12" s="1286"/>
      <c r="V12" s="1286"/>
    </row>
    <row r="13" spans="1:35" ht="12.75" customHeight="1">
      <c r="B13" s="1284" t="s">
        <v>77</v>
      </c>
      <c r="C13" s="1284"/>
      <c r="D13" s="1284"/>
      <c r="E13" s="1286">
        <v>7</v>
      </c>
      <c r="F13" s="1286"/>
      <c r="G13" s="1286">
        <v>6</v>
      </c>
      <c r="H13" s="1286"/>
      <c r="I13" s="1286" t="s">
        <v>16</v>
      </c>
      <c r="J13" s="1286"/>
      <c r="K13" s="1286">
        <v>1</v>
      </c>
      <c r="L13" s="1286"/>
      <c r="M13" s="1286">
        <f t="shared" si="0"/>
        <v>545</v>
      </c>
      <c r="N13" s="1286"/>
      <c r="O13" s="1286">
        <v>544</v>
      </c>
      <c r="P13" s="1286"/>
      <c r="Q13" s="1286">
        <v>1</v>
      </c>
      <c r="R13" s="1286"/>
      <c r="S13" s="1286">
        <v>295331</v>
      </c>
      <c r="T13" s="1286"/>
      <c r="U13" s="1286"/>
      <c r="V13" s="1286"/>
    </row>
    <row r="14" spans="1:35" ht="12.75" customHeight="1">
      <c r="B14" s="1284" t="s">
        <v>78</v>
      </c>
      <c r="C14" s="1284"/>
      <c r="D14" s="1284"/>
      <c r="E14" s="1286" t="s">
        <v>16</v>
      </c>
      <c r="F14" s="1286"/>
      <c r="G14" s="1286" t="s">
        <v>16</v>
      </c>
      <c r="H14" s="1286"/>
      <c r="I14" s="1286" t="s">
        <v>16</v>
      </c>
      <c r="J14" s="1286"/>
      <c r="K14" s="1286" t="s">
        <v>16</v>
      </c>
      <c r="L14" s="1286"/>
      <c r="M14" s="1286" t="s">
        <v>16</v>
      </c>
      <c r="N14" s="1286"/>
      <c r="O14" s="1286" t="s">
        <v>16</v>
      </c>
      <c r="P14" s="1286"/>
      <c r="Q14" s="1286" t="s">
        <v>16</v>
      </c>
      <c r="R14" s="1286"/>
      <c r="S14" s="1286" t="s">
        <v>16</v>
      </c>
      <c r="T14" s="1286"/>
      <c r="U14" s="1286"/>
      <c r="V14" s="1286"/>
    </row>
    <row r="15" spans="1:35" ht="12.75" customHeight="1">
      <c r="B15" s="1284" t="s">
        <v>1274</v>
      </c>
      <c r="C15" s="1284"/>
      <c r="D15" s="1284"/>
      <c r="E15" s="1286">
        <v>12</v>
      </c>
      <c r="F15" s="1286"/>
      <c r="G15" s="1286">
        <v>10</v>
      </c>
      <c r="H15" s="1286"/>
      <c r="I15" s="1286" t="s">
        <v>16</v>
      </c>
      <c r="J15" s="1286"/>
      <c r="K15" s="1286">
        <v>2</v>
      </c>
      <c r="L15" s="1286"/>
      <c r="M15" s="1286">
        <f>SUM(O15:R15)</f>
        <v>340</v>
      </c>
      <c r="N15" s="1286"/>
      <c r="O15" s="1286">
        <v>337</v>
      </c>
      <c r="P15" s="1286"/>
      <c r="Q15" s="1286">
        <v>3</v>
      </c>
      <c r="R15" s="1286"/>
      <c r="S15" s="1286">
        <v>135568</v>
      </c>
      <c r="T15" s="1286"/>
      <c r="U15" s="1286"/>
      <c r="V15" s="1286"/>
    </row>
    <row r="16" spans="1:35" ht="12.75" customHeight="1">
      <c r="B16" s="1284" t="s">
        <v>79</v>
      </c>
      <c r="C16" s="1284"/>
      <c r="D16" s="1284"/>
      <c r="E16" s="1286">
        <v>1</v>
      </c>
      <c r="F16" s="1286"/>
      <c r="G16" s="1286">
        <v>1</v>
      </c>
      <c r="H16" s="1286"/>
      <c r="I16" s="1286" t="s">
        <v>16</v>
      </c>
      <c r="J16" s="1286"/>
      <c r="K16" s="1286" t="s">
        <v>16</v>
      </c>
      <c r="L16" s="1286"/>
      <c r="M16" s="1286">
        <f>SUM(O16:R16)</f>
        <v>99</v>
      </c>
      <c r="N16" s="1286"/>
      <c r="O16" s="1286">
        <v>99</v>
      </c>
      <c r="P16" s="1286"/>
      <c r="Q16" s="1286" t="s">
        <v>16</v>
      </c>
      <c r="R16" s="1286"/>
      <c r="S16" s="1286" t="s">
        <v>1067</v>
      </c>
      <c r="T16" s="1286"/>
      <c r="U16" s="1286"/>
      <c r="V16" s="1286"/>
    </row>
    <row r="17" spans="2:22" ht="12.75" customHeight="1">
      <c r="B17" s="1284" t="s">
        <v>80</v>
      </c>
      <c r="C17" s="1284"/>
      <c r="D17" s="1284"/>
      <c r="E17" s="1286" t="s">
        <v>16</v>
      </c>
      <c r="F17" s="1286"/>
      <c r="G17" s="1286" t="s">
        <v>16</v>
      </c>
      <c r="H17" s="1286"/>
      <c r="I17" s="1286" t="s">
        <v>16</v>
      </c>
      <c r="J17" s="1286"/>
      <c r="K17" s="1286" t="s">
        <v>16</v>
      </c>
      <c r="L17" s="1286"/>
      <c r="M17" s="1286" t="s">
        <v>16</v>
      </c>
      <c r="N17" s="1286"/>
      <c r="O17" s="1286" t="s">
        <v>16</v>
      </c>
      <c r="P17" s="1286"/>
      <c r="Q17" s="1286" t="s">
        <v>16</v>
      </c>
      <c r="R17" s="1286"/>
      <c r="S17" s="1286" t="s">
        <v>16</v>
      </c>
      <c r="T17" s="1286"/>
      <c r="U17" s="1286"/>
      <c r="V17" s="1286"/>
    </row>
    <row r="18" spans="2:22" ht="12.75" customHeight="1">
      <c r="B18" s="1284" t="s">
        <v>81</v>
      </c>
      <c r="C18" s="1284"/>
      <c r="D18" s="1284"/>
      <c r="E18" s="1286">
        <v>8</v>
      </c>
      <c r="F18" s="1286"/>
      <c r="G18" s="1286">
        <v>7</v>
      </c>
      <c r="H18" s="1286"/>
      <c r="I18" s="1286" t="s">
        <v>16</v>
      </c>
      <c r="J18" s="1286"/>
      <c r="K18" s="1286">
        <v>1</v>
      </c>
      <c r="L18" s="1286"/>
      <c r="M18" s="1286">
        <f>SUM(O18:R18)</f>
        <v>220</v>
      </c>
      <c r="N18" s="1286"/>
      <c r="O18" s="1286">
        <v>219</v>
      </c>
      <c r="P18" s="1286"/>
      <c r="Q18" s="1286">
        <v>1</v>
      </c>
      <c r="R18" s="1286"/>
      <c r="S18" s="1286">
        <v>119604</v>
      </c>
      <c r="T18" s="1286"/>
      <c r="U18" s="1286"/>
      <c r="V18" s="1286"/>
    </row>
    <row r="19" spans="2:22" ht="12.75" customHeight="1">
      <c r="B19" s="1284" t="s">
        <v>82</v>
      </c>
      <c r="C19" s="1284"/>
      <c r="D19" s="1284"/>
      <c r="E19" s="1286" t="s">
        <v>16</v>
      </c>
      <c r="F19" s="1286"/>
      <c r="G19" s="1286" t="s">
        <v>16</v>
      </c>
      <c r="H19" s="1286"/>
      <c r="I19" s="1286" t="s">
        <v>16</v>
      </c>
      <c r="J19" s="1286"/>
      <c r="K19" s="1286" t="s">
        <v>16</v>
      </c>
      <c r="L19" s="1286"/>
      <c r="M19" s="1286" t="s">
        <v>16</v>
      </c>
      <c r="N19" s="1286"/>
      <c r="O19" s="1286" t="s">
        <v>16</v>
      </c>
      <c r="P19" s="1286"/>
      <c r="Q19" s="1286" t="s">
        <v>16</v>
      </c>
      <c r="R19" s="1286"/>
      <c r="S19" s="1286" t="s">
        <v>16</v>
      </c>
      <c r="T19" s="1286"/>
      <c r="U19" s="1286"/>
      <c r="V19" s="1286"/>
    </row>
    <row r="20" spans="2:22" ht="12.75" customHeight="1">
      <c r="B20" s="1284" t="s">
        <v>83</v>
      </c>
      <c r="C20" s="1284"/>
      <c r="D20" s="1284"/>
      <c r="E20" s="1286">
        <v>3</v>
      </c>
      <c r="F20" s="1286"/>
      <c r="G20" s="1286">
        <v>3</v>
      </c>
      <c r="H20" s="1286"/>
      <c r="I20" s="1286" t="s">
        <v>16</v>
      </c>
      <c r="J20" s="1286"/>
      <c r="K20" s="1286" t="s">
        <v>16</v>
      </c>
      <c r="L20" s="1286"/>
      <c r="M20" s="1286">
        <f t="shared" ref="M20:M26" si="1">SUM(O20:R20)</f>
        <v>26</v>
      </c>
      <c r="N20" s="1286"/>
      <c r="O20" s="1286">
        <v>26</v>
      </c>
      <c r="P20" s="1286"/>
      <c r="Q20" s="1286" t="s">
        <v>16</v>
      </c>
      <c r="R20" s="1286"/>
      <c r="S20" s="1286">
        <v>5240</v>
      </c>
      <c r="T20" s="1286"/>
      <c r="U20" s="1286"/>
      <c r="V20" s="1286"/>
    </row>
    <row r="21" spans="2:22" ht="12.75" customHeight="1">
      <c r="B21" s="1284" t="s">
        <v>84</v>
      </c>
      <c r="C21" s="1284"/>
      <c r="D21" s="1284"/>
      <c r="E21" s="1286">
        <v>9</v>
      </c>
      <c r="F21" s="1286"/>
      <c r="G21" s="1286">
        <v>9</v>
      </c>
      <c r="H21" s="1286"/>
      <c r="I21" s="1286" t="s">
        <v>16</v>
      </c>
      <c r="J21" s="1286"/>
      <c r="K21" s="1286" t="s">
        <v>16</v>
      </c>
      <c r="L21" s="1286"/>
      <c r="M21" s="1286">
        <f t="shared" si="1"/>
        <v>220</v>
      </c>
      <c r="N21" s="1286"/>
      <c r="O21" s="1286">
        <v>220</v>
      </c>
      <c r="P21" s="1286"/>
      <c r="Q21" s="1286" t="s">
        <v>16</v>
      </c>
      <c r="R21" s="1286"/>
      <c r="S21" s="1286">
        <v>81951</v>
      </c>
      <c r="T21" s="1286"/>
      <c r="U21" s="1286"/>
      <c r="V21" s="1286"/>
    </row>
    <row r="22" spans="2:22" ht="12.75" customHeight="1">
      <c r="B22" s="1298" t="s">
        <v>1947</v>
      </c>
      <c r="C22" s="1284"/>
      <c r="D22" s="1284"/>
      <c r="E22" s="1286">
        <v>7</v>
      </c>
      <c r="F22" s="1286"/>
      <c r="G22" s="1286">
        <v>6</v>
      </c>
      <c r="H22" s="1286"/>
      <c r="I22" s="1286" t="s">
        <v>16</v>
      </c>
      <c r="J22" s="1286"/>
      <c r="K22" s="1286">
        <v>1</v>
      </c>
      <c r="L22" s="1286"/>
      <c r="M22" s="1286">
        <f t="shared" si="1"/>
        <v>465</v>
      </c>
      <c r="N22" s="1286"/>
      <c r="O22" s="1286">
        <v>464</v>
      </c>
      <c r="P22" s="1286"/>
      <c r="Q22" s="1286">
        <v>1</v>
      </c>
      <c r="R22" s="1286"/>
      <c r="S22" s="1286">
        <v>220536</v>
      </c>
      <c r="T22" s="1286"/>
      <c r="U22" s="1286"/>
      <c r="V22" s="1286"/>
    </row>
    <row r="23" spans="2:22" ht="12.75" customHeight="1">
      <c r="B23" s="1298" t="s">
        <v>1948</v>
      </c>
      <c r="C23" s="1284"/>
      <c r="D23" s="1284"/>
      <c r="E23" s="1286">
        <v>15</v>
      </c>
      <c r="F23" s="1286"/>
      <c r="G23" s="1286">
        <v>14</v>
      </c>
      <c r="H23" s="1286"/>
      <c r="I23" s="1286" t="s">
        <v>16</v>
      </c>
      <c r="J23" s="1286"/>
      <c r="K23" s="1286">
        <v>1</v>
      </c>
      <c r="L23" s="1286"/>
      <c r="M23" s="1286">
        <f t="shared" si="1"/>
        <v>781</v>
      </c>
      <c r="N23" s="1286"/>
      <c r="O23" s="1286">
        <v>780</v>
      </c>
      <c r="P23" s="1286"/>
      <c r="Q23" s="1286">
        <v>1</v>
      </c>
      <c r="R23" s="1286"/>
      <c r="S23" s="1286">
        <v>373798</v>
      </c>
      <c r="T23" s="1286"/>
      <c r="U23" s="1286"/>
      <c r="V23" s="1286"/>
    </row>
    <row r="24" spans="2:22" ht="12.75" customHeight="1">
      <c r="B24" s="1309" t="s">
        <v>1949</v>
      </c>
      <c r="C24" s="1108"/>
      <c r="D24" s="1109"/>
      <c r="E24" s="1286">
        <v>3</v>
      </c>
      <c r="F24" s="1286"/>
      <c r="G24" s="1286">
        <v>3</v>
      </c>
      <c r="H24" s="1286"/>
      <c r="I24" s="1286" t="s">
        <v>16</v>
      </c>
      <c r="J24" s="1286"/>
      <c r="K24" s="1286" t="s">
        <v>16</v>
      </c>
      <c r="L24" s="1286"/>
      <c r="M24" s="1286">
        <f t="shared" si="1"/>
        <v>132</v>
      </c>
      <c r="N24" s="1286"/>
      <c r="O24" s="1286">
        <v>132</v>
      </c>
      <c r="P24" s="1286"/>
      <c r="Q24" s="1286" t="s">
        <v>16</v>
      </c>
      <c r="R24" s="1286"/>
      <c r="S24" s="1286">
        <v>39119</v>
      </c>
      <c r="T24" s="1286"/>
      <c r="U24" s="1286"/>
      <c r="V24" s="1286"/>
    </row>
    <row r="25" spans="2:22" ht="12.75" customHeight="1">
      <c r="B25" s="1298" t="s">
        <v>1277</v>
      </c>
      <c r="C25" s="1167"/>
      <c r="D25" s="1167"/>
      <c r="E25" s="1286">
        <v>9</v>
      </c>
      <c r="F25" s="1286"/>
      <c r="G25" s="1286">
        <v>9</v>
      </c>
      <c r="H25" s="1286"/>
      <c r="I25" s="1286" t="s">
        <v>16</v>
      </c>
      <c r="J25" s="1286"/>
      <c r="K25" s="1286" t="s">
        <v>16</v>
      </c>
      <c r="L25" s="1286"/>
      <c r="M25" s="1286">
        <f t="shared" si="1"/>
        <v>4736</v>
      </c>
      <c r="N25" s="1286"/>
      <c r="O25" s="1286">
        <v>4736</v>
      </c>
      <c r="P25" s="1286"/>
      <c r="Q25" s="1286" t="s">
        <v>16</v>
      </c>
      <c r="R25" s="1286"/>
      <c r="S25" s="1286">
        <v>2786303</v>
      </c>
      <c r="T25" s="1286"/>
      <c r="U25" s="1286"/>
      <c r="V25" s="1286"/>
    </row>
    <row r="26" spans="2:22" ht="12.75" customHeight="1">
      <c r="B26" s="1298" t="s">
        <v>1950</v>
      </c>
      <c r="C26" s="1284"/>
      <c r="D26" s="1284"/>
      <c r="E26" s="1286">
        <v>3</v>
      </c>
      <c r="F26" s="1286"/>
      <c r="G26" s="1286">
        <v>2</v>
      </c>
      <c r="H26" s="1286"/>
      <c r="I26" s="1286" t="s">
        <v>16</v>
      </c>
      <c r="J26" s="1286"/>
      <c r="K26" s="1286">
        <v>1</v>
      </c>
      <c r="L26" s="1286"/>
      <c r="M26" s="1286">
        <f t="shared" si="1"/>
        <v>208</v>
      </c>
      <c r="N26" s="1286"/>
      <c r="O26" s="1286">
        <v>206</v>
      </c>
      <c r="P26" s="1286"/>
      <c r="Q26" s="1286">
        <v>2</v>
      </c>
      <c r="R26" s="1286"/>
      <c r="S26" s="1286">
        <v>119062</v>
      </c>
      <c r="T26" s="1286"/>
      <c r="U26" s="1286"/>
      <c r="V26" s="1286"/>
    </row>
    <row r="27" spans="2:22" ht="12.75" customHeight="1">
      <c r="B27" s="1298" t="s">
        <v>1936</v>
      </c>
      <c r="C27" s="1284"/>
      <c r="D27" s="1284"/>
      <c r="E27" s="1286" t="s">
        <v>16</v>
      </c>
      <c r="F27" s="1286"/>
      <c r="G27" s="1286" t="s">
        <v>16</v>
      </c>
      <c r="H27" s="1286"/>
      <c r="I27" s="1286" t="s">
        <v>16</v>
      </c>
      <c r="J27" s="1286"/>
      <c r="K27" s="1286" t="s">
        <v>16</v>
      </c>
      <c r="L27" s="1286"/>
      <c r="M27" s="1286" t="s">
        <v>16</v>
      </c>
      <c r="N27" s="1286"/>
      <c r="O27" s="1286" t="s">
        <v>16</v>
      </c>
      <c r="P27" s="1286"/>
      <c r="Q27" s="1286" t="s">
        <v>16</v>
      </c>
      <c r="R27" s="1286"/>
      <c r="S27" s="1286" t="s">
        <v>16</v>
      </c>
      <c r="T27" s="1286"/>
      <c r="U27" s="1286"/>
      <c r="V27" s="1286"/>
    </row>
    <row r="28" spans="2:22" ht="12.75" customHeight="1">
      <c r="B28" s="1298" t="s">
        <v>1027</v>
      </c>
      <c r="C28" s="1284"/>
      <c r="D28" s="1284"/>
      <c r="E28" s="1286">
        <v>4</v>
      </c>
      <c r="F28" s="1286"/>
      <c r="G28" s="1286">
        <v>3</v>
      </c>
      <c r="H28" s="1286"/>
      <c r="I28" s="1286" t="s">
        <v>16</v>
      </c>
      <c r="J28" s="1286"/>
      <c r="K28" s="1286">
        <v>1</v>
      </c>
      <c r="L28" s="1286"/>
      <c r="M28" s="1286">
        <f>SUM(O28:R28)</f>
        <v>95</v>
      </c>
      <c r="N28" s="1286"/>
      <c r="O28" s="1286">
        <v>94</v>
      </c>
      <c r="P28" s="1286"/>
      <c r="Q28" s="1286">
        <v>1</v>
      </c>
      <c r="R28" s="1286"/>
      <c r="S28" s="1286">
        <v>25472</v>
      </c>
      <c r="T28" s="1286"/>
      <c r="U28" s="1286"/>
      <c r="V28" s="1286"/>
    </row>
    <row r="29" spans="2:22" ht="12.75" customHeight="1">
      <c r="B29" s="1284" t="s">
        <v>465</v>
      </c>
      <c r="C29" s="1284"/>
      <c r="D29" s="1284"/>
      <c r="E29" s="1286">
        <v>4</v>
      </c>
      <c r="F29" s="1286"/>
      <c r="G29" s="1286">
        <v>2</v>
      </c>
      <c r="H29" s="1286"/>
      <c r="I29" s="1286" t="s">
        <v>16</v>
      </c>
      <c r="J29" s="1286"/>
      <c r="K29" s="1286">
        <v>2</v>
      </c>
      <c r="L29" s="1286"/>
      <c r="M29" s="1286">
        <f>SUM(O29:R29)</f>
        <v>46</v>
      </c>
      <c r="N29" s="1286"/>
      <c r="O29" s="1286">
        <v>44</v>
      </c>
      <c r="P29" s="1286"/>
      <c r="Q29" s="1286">
        <v>2</v>
      </c>
      <c r="R29" s="1286"/>
      <c r="S29" s="1286">
        <v>14040</v>
      </c>
      <c r="T29" s="1286"/>
      <c r="U29" s="1286"/>
      <c r="V29" s="1286"/>
    </row>
    <row r="30" spans="2:22" ht="16.5" customHeight="1">
      <c r="B30" s="33" t="s">
        <v>520</v>
      </c>
      <c r="C30" s="21" t="s">
        <v>1920</v>
      </c>
      <c r="M30" s="76"/>
    </row>
    <row r="31" spans="2:22" ht="18.75" customHeight="1"/>
    <row r="32" spans="2:22" ht="30.75" customHeight="1">
      <c r="B32" s="53" t="s">
        <v>2372</v>
      </c>
      <c r="J32" s="873"/>
      <c r="K32" s="873"/>
      <c r="L32" s="873"/>
      <c r="M32" s="1310" t="s">
        <v>2396</v>
      </c>
      <c r="N32" s="1310"/>
      <c r="O32" s="1310"/>
      <c r="P32" s="1310"/>
      <c r="Q32" s="1310"/>
      <c r="R32" s="1310"/>
      <c r="S32" s="1310"/>
      <c r="T32" s="1310"/>
      <c r="U32" s="1310"/>
      <c r="V32" s="1310"/>
    </row>
    <row r="33" spans="2:24" ht="16.5" customHeight="1">
      <c r="B33" s="913" t="s">
        <v>1910</v>
      </c>
      <c r="C33" s="913"/>
      <c r="D33" s="913"/>
      <c r="E33" s="913" t="s">
        <v>437</v>
      </c>
      <c r="F33" s="913"/>
      <c r="G33" s="913"/>
      <c r="H33" s="913"/>
      <c r="I33" s="913"/>
      <c r="J33" s="913"/>
      <c r="K33" s="913"/>
      <c r="L33" s="913"/>
      <c r="M33" s="913" t="s">
        <v>521</v>
      </c>
      <c r="N33" s="913"/>
      <c r="O33" s="913"/>
      <c r="P33" s="913"/>
      <c r="Q33" s="913"/>
      <c r="R33" s="913"/>
      <c r="S33" s="1164" t="s">
        <v>2246</v>
      </c>
      <c r="T33" s="913"/>
      <c r="U33" s="913"/>
      <c r="V33" s="913"/>
    </row>
    <row r="34" spans="2:24" ht="16.5" customHeight="1">
      <c r="B34" s="913"/>
      <c r="C34" s="913"/>
      <c r="D34" s="913"/>
      <c r="E34" s="913" t="s">
        <v>1900</v>
      </c>
      <c r="F34" s="913"/>
      <c r="G34" s="913" t="s">
        <v>58</v>
      </c>
      <c r="H34" s="913"/>
      <c r="I34" s="913" t="s">
        <v>438</v>
      </c>
      <c r="J34" s="913"/>
      <c r="K34" s="913" t="s">
        <v>57</v>
      </c>
      <c r="L34" s="913"/>
      <c r="M34" s="913" t="s">
        <v>1900</v>
      </c>
      <c r="N34" s="913"/>
      <c r="O34" s="913" t="s">
        <v>439</v>
      </c>
      <c r="P34" s="913"/>
      <c r="Q34" s="1067" t="s">
        <v>440</v>
      </c>
      <c r="R34" s="1067"/>
      <c r="S34" s="913"/>
      <c r="T34" s="913"/>
      <c r="U34" s="913"/>
      <c r="V34" s="913"/>
    </row>
    <row r="35" spans="2:24" ht="12.95" customHeight="1">
      <c r="B35" s="1284" t="s">
        <v>1464</v>
      </c>
      <c r="C35" s="1284"/>
      <c r="D35" s="1284"/>
      <c r="E35" s="1286">
        <v>123</v>
      </c>
      <c r="F35" s="1286"/>
      <c r="G35" s="1286">
        <v>110</v>
      </c>
      <c r="H35" s="1286"/>
      <c r="I35" s="1286" t="s">
        <v>1751</v>
      </c>
      <c r="J35" s="1286"/>
      <c r="K35" s="1286">
        <v>13</v>
      </c>
      <c r="L35" s="1286"/>
      <c r="M35" s="1286">
        <f>SUM(O35:R35)</f>
        <v>9151</v>
      </c>
      <c r="N35" s="1286"/>
      <c r="O35" s="1286">
        <f>SUM(O36:P59)</f>
        <v>9135</v>
      </c>
      <c r="P35" s="1286"/>
      <c r="Q35" s="1286">
        <f>SUM(Q36:R59)</f>
        <v>16</v>
      </c>
      <c r="R35" s="1286"/>
      <c r="S35" s="1210">
        <v>4894808</v>
      </c>
      <c r="T35" s="1220"/>
      <c r="U35" s="1220"/>
      <c r="V35" s="1211"/>
      <c r="X35" s="76"/>
    </row>
    <row r="36" spans="2:24" ht="12.95" customHeight="1">
      <c r="B36" s="1284" t="s">
        <v>441</v>
      </c>
      <c r="C36" s="1284"/>
      <c r="D36" s="1284"/>
      <c r="E36" s="1286">
        <v>11</v>
      </c>
      <c r="F36" s="1286"/>
      <c r="G36" s="1286">
        <v>9</v>
      </c>
      <c r="H36" s="1286"/>
      <c r="I36" s="1286" t="s">
        <v>1751</v>
      </c>
      <c r="J36" s="1286"/>
      <c r="K36" s="1286">
        <v>2</v>
      </c>
      <c r="L36" s="1286"/>
      <c r="M36" s="1286">
        <f t="shared" ref="M36:M59" si="2">SUM(O36:R36)</f>
        <v>368</v>
      </c>
      <c r="N36" s="1286"/>
      <c r="O36" s="1286">
        <v>366</v>
      </c>
      <c r="P36" s="1286"/>
      <c r="Q36" s="1286">
        <v>2</v>
      </c>
      <c r="R36" s="1286"/>
      <c r="S36" s="1286">
        <v>130864</v>
      </c>
      <c r="T36" s="1286"/>
      <c r="U36" s="1286"/>
      <c r="V36" s="1286"/>
    </row>
    <row r="37" spans="2:24" ht="12.95" customHeight="1">
      <c r="B37" s="1284" t="s">
        <v>442</v>
      </c>
      <c r="C37" s="1284"/>
      <c r="D37" s="1284"/>
      <c r="E37" s="1286">
        <v>1</v>
      </c>
      <c r="F37" s="1286"/>
      <c r="G37" s="1286">
        <v>1</v>
      </c>
      <c r="H37" s="1286"/>
      <c r="I37" s="1286" t="s">
        <v>1751</v>
      </c>
      <c r="J37" s="1286"/>
      <c r="K37" s="1286" t="s">
        <v>1751</v>
      </c>
      <c r="L37" s="1286"/>
      <c r="M37" s="1286">
        <f t="shared" si="2"/>
        <v>5</v>
      </c>
      <c r="N37" s="1286"/>
      <c r="O37" s="1286">
        <v>5</v>
      </c>
      <c r="P37" s="1286"/>
      <c r="Q37" s="1286" t="s">
        <v>1751</v>
      </c>
      <c r="R37" s="1286"/>
      <c r="S37" s="1286" t="s">
        <v>1068</v>
      </c>
      <c r="T37" s="1286"/>
      <c r="U37" s="1286"/>
      <c r="V37" s="1286"/>
    </row>
    <row r="38" spans="2:24" ht="12.95" customHeight="1">
      <c r="B38" s="1284" t="s">
        <v>443</v>
      </c>
      <c r="C38" s="1284"/>
      <c r="D38" s="1284"/>
      <c r="E38" s="1286">
        <v>12</v>
      </c>
      <c r="F38" s="1286"/>
      <c r="G38" s="1286">
        <v>11</v>
      </c>
      <c r="H38" s="1286"/>
      <c r="I38" s="1286" t="s">
        <v>1751</v>
      </c>
      <c r="J38" s="1286"/>
      <c r="K38" s="1286">
        <v>1</v>
      </c>
      <c r="L38" s="1286"/>
      <c r="M38" s="1286">
        <f t="shared" si="2"/>
        <v>401</v>
      </c>
      <c r="N38" s="1286"/>
      <c r="O38" s="1286">
        <v>399</v>
      </c>
      <c r="P38" s="1286"/>
      <c r="Q38" s="1286">
        <v>2</v>
      </c>
      <c r="R38" s="1286"/>
      <c r="S38" s="1286">
        <v>127450</v>
      </c>
      <c r="T38" s="1286"/>
      <c r="U38" s="1286"/>
      <c r="V38" s="1286"/>
    </row>
    <row r="39" spans="2:24" ht="12.95" customHeight="1">
      <c r="B39" s="1284" t="s">
        <v>74</v>
      </c>
      <c r="C39" s="1284"/>
      <c r="D39" s="1284"/>
      <c r="E39" s="1286">
        <v>2</v>
      </c>
      <c r="F39" s="1286"/>
      <c r="G39" s="1286">
        <v>2</v>
      </c>
      <c r="H39" s="1286"/>
      <c r="I39" s="1286" t="s">
        <v>1751</v>
      </c>
      <c r="J39" s="1286"/>
      <c r="K39" s="1286" t="s">
        <v>1751</v>
      </c>
      <c r="L39" s="1286"/>
      <c r="M39" s="1286">
        <f t="shared" si="2"/>
        <v>11</v>
      </c>
      <c r="N39" s="1286"/>
      <c r="O39" s="1286">
        <v>11</v>
      </c>
      <c r="P39" s="1286"/>
      <c r="Q39" s="1286" t="s">
        <v>1751</v>
      </c>
      <c r="R39" s="1286"/>
      <c r="S39" s="1286" t="s">
        <v>1067</v>
      </c>
      <c r="T39" s="1286"/>
      <c r="U39" s="1286"/>
      <c r="V39" s="1286"/>
    </row>
    <row r="40" spans="2:24" ht="12.95" customHeight="1">
      <c r="B40" s="1284" t="s">
        <v>75</v>
      </c>
      <c r="C40" s="1284"/>
      <c r="D40" s="1284"/>
      <c r="E40" s="1286">
        <v>5</v>
      </c>
      <c r="F40" s="1286"/>
      <c r="G40" s="1286">
        <v>4</v>
      </c>
      <c r="H40" s="1286"/>
      <c r="I40" s="1286" t="s">
        <v>1751</v>
      </c>
      <c r="J40" s="1286"/>
      <c r="K40" s="1286">
        <v>1</v>
      </c>
      <c r="L40" s="1286"/>
      <c r="M40" s="1286">
        <f t="shared" si="2"/>
        <v>46</v>
      </c>
      <c r="N40" s="1286"/>
      <c r="O40" s="1286">
        <v>45</v>
      </c>
      <c r="P40" s="1286"/>
      <c r="Q40" s="1286">
        <v>1</v>
      </c>
      <c r="R40" s="1286"/>
      <c r="S40" s="1286">
        <v>9486</v>
      </c>
      <c r="T40" s="1286"/>
      <c r="U40" s="1286"/>
      <c r="V40" s="1286"/>
    </row>
    <row r="41" spans="2:24" ht="12.95" customHeight="1">
      <c r="B41" s="1298" t="s">
        <v>76</v>
      </c>
      <c r="C41" s="1284"/>
      <c r="D41" s="1284"/>
      <c r="E41" s="1286">
        <v>5</v>
      </c>
      <c r="F41" s="1286"/>
      <c r="G41" s="1286">
        <v>5</v>
      </c>
      <c r="H41" s="1286"/>
      <c r="I41" s="1286" t="s">
        <v>1751</v>
      </c>
      <c r="J41" s="1286"/>
      <c r="K41" s="1286" t="s">
        <v>1751</v>
      </c>
      <c r="L41" s="1286"/>
      <c r="M41" s="1286">
        <f t="shared" si="2"/>
        <v>98</v>
      </c>
      <c r="N41" s="1286"/>
      <c r="O41" s="1286">
        <v>98</v>
      </c>
      <c r="P41" s="1286"/>
      <c r="Q41" s="1286" t="s">
        <v>1751</v>
      </c>
      <c r="R41" s="1286"/>
      <c r="S41" s="1286">
        <v>22422</v>
      </c>
      <c r="T41" s="1286"/>
      <c r="U41" s="1286"/>
      <c r="V41" s="1286"/>
    </row>
    <row r="42" spans="2:24" ht="12.95" customHeight="1">
      <c r="B42" s="1298" t="s">
        <v>1376</v>
      </c>
      <c r="C42" s="1284"/>
      <c r="D42" s="1284"/>
      <c r="E42" s="1286">
        <v>3</v>
      </c>
      <c r="F42" s="1286"/>
      <c r="G42" s="1286">
        <v>3</v>
      </c>
      <c r="H42" s="1286"/>
      <c r="I42" s="1286" t="s">
        <v>1751</v>
      </c>
      <c r="J42" s="1286"/>
      <c r="K42" s="1286" t="s">
        <v>1751</v>
      </c>
      <c r="L42" s="1286"/>
      <c r="M42" s="1286">
        <f t="shared" si="2"/>
        <v>19</v>
      </c>
      <c r="N42" s="1286"/>
      <c r="O42" s="1286">
        <v>19</v>
      </c>
      <c r="P42" s="1286"/>
      <c r="Q42" s="1286" t="s">
        <v>1751</v>
      </c>
      <c r="R42" s="1286"/>
      <c r="S42" s="1286">
        <v>3907</v>
      </c>
      <c r="T42" s="1286"/>
      <c r="U42" s="1286"/>
      <c r="V42" s="1286"/>
    </row>
    <row r="43" spans="2:24" ht="12.95" customHeight="1">
      <c r="B43" s="1284" t="s">
        <v>77</v>
      </c>
      <c r="C43" s="1284"/>
      <c r="D43" s="1284"/>
      <c r="E43" s="1286">
        <v>7</v>
      </c>
      <c r="F43" s="1286"/>
      <c r="G43" s="1286">
        <v>7</v>
      </c>
      <c r="H43" s="1286"/>
      <c r="I43" s="1286" t="s">
        <v>1751</v>
      </c>
      <c r="J43" s="1286"/>
      <c r="K43" s="1286" t="s">
        <v>16</v>
      </c>
      <c r="L43" s="1286"/>
      <c r="M43" s="1286">
        <f t="shared" si="2"/>
        <v>486</v>
      </c>
      <c r="N43" s="1286"/>
      <c r="O43" s="1286">
        <v>486</v>
      </c>
      <c r="P43" s="1286"/>
      <c r="Q43" s="1286" t="s">
        <v>16</v>
      </c>
      <c r="R43" s="1286"/>
      <c r="S43" s="1286">
        <v>250643</v>
      </c>
      <c r="T43" s="1286"/>
      <c r="U43" s="1286"/>
      <c r="V43" s="1286"/>
    </row>
    <row r="44" spans="2:24" ht="12.95" customHeight="1">
      <c r="B44" s="1284" t="s">
        <v>78</v>
      </c>
      <c r="C44" s="1284"/>
      <c r="D44" s="1284"/>
      <c r="E44" s="1286">
        <v>2</v>
      </c>
      <c r="F44" s="1286"/>
      <c r="G44" s="1286">
        <v>1</v>
      </c>
      <c r="H44" s="1286"/>
      <c r="I44" s="1286" t="s">
        <v>1751</v>
      </c>
      <c r="J44" s="1286"/>
      <c r="K44" s="1286">
        <v>1</v>
      </c>
      <c r="L44" s="1286"/>
      <c r="M44" s="1286">
        <v>12</v>
      </c>
      <c r="N44" s="1286"/>
      <c r="O44" s="1286">
        <v>12</v>
      </c>
      <c r="P44" s="1286"/>
      <c r="Q44" s="1286" t="s">
        <v>1751</v>
      </c>
      <c r="R44" s="1286"/>
      <c r="S44" s="1286" t="s">
        <v>1067</v>
      </c>
      <c r="T44" s="1286"/>
      <c r="U44" s="1286"/>
      <c r="V44" s="1286"/>
    </row>
    <row r="45" spans="2:24" ht="12.95" customHeight="1">
      <c r="B45" s="1284" t="s">
        <v>1274</v>
      </c>
      <c r="C45" s="1284"/>
      <c r="D45" s="1284"/>
      <c r="E45" s="1286">
        <v>12</v>
      </c>
      <c r="F45" s="1286"/>
      <c r="G45" s="1286">
        <v>10</v>
      </c>
      <c r="H45" s="1286"/>
      <c r="I45" s="1286" t="s">
        <v>1751</v>
      </c>
      <c r="J45" s="1286"/>
      <c r="K45" s="1286">
        <v>2</v>
      </c>
      <c r="L45" s="1286"/>
      <c r="M45" s="1286">
        <f t="shared" si="2"/>
        <v>355</v>
      </c>
      <c r="N45" s="1286"/>
      <c r="O45" s="1286">
        <v>352</v>
      </c>
      <c r="P45" s="1286"/>
      <c r="Q45" s="1286">
        <v>3</v>
      </c>
      <c r="R45" s="1286"/>
      <c r="S45" s="1286">
        <v>134173</v>
      </c>
      <c r="T45" s="1286"/>
      <c r="U45" s="1286"/>
      <c r="V45" s="1286"/>
    </row>
    <row r="46" spans="2:24" ht="12.95" customHeight="1">
      <c r="B46" s="1284" t="s">
        <v>79</v>
      </c>
      <c r="C46" s="1284"/>
      <c r="D46" s="1284"/>
      <c r="E46" s="1286">
        <v>1</v>
      </c>
      <c r="F46" s="1286"/>
      <c r="G46" s="1286">
        <v>1</v>
      </c>
      <c r="H46" s="1286"/>
      <c r="I46" s="1286" t="s">
        <v>1751</v>
      </c>
      <c r="J46" s="1286"/>
      <c r="K46" s="1286" t="s">
        <v>1751</v>
      </c>
      <c r="L46" s="1286"/>
      <c r="M46" s="1286">
        <f t="shared" si="2"/>
        <v>98</v>
      </c>
      <c r="N46" s="1286"/>
      <c r="O46" s="1286">
        <v>98</v>
      </c>
      <c r="P46" s="1286"/>
      <c r="Q46" s="1286" t="s">
        <v>1751</v>
      </c>
      <c r="R46" s="1286"/>
      <c r="S46" s="1286" t="s">
        <v>1068</v>
      </c>
      <c r="T46" s="1286"/>
      <c r="U46" s="1286"/>
      <c r="V46" s="1286"/>
    </row>
    <row r="47" spans="2:24" ht="12.95" customHeight="1">
      <c r="B47" s="1284" t="s">
        <v>80</v>
      </c>
      <c r="C47" s="1284"/>
      <c r="D47" s="1284"/>
      <c r="E47" s="1286" t="s">
        <v>1731</v>
      </c>
      <c r="F47" s="1286"/>
      <c r="G47" s="1286" t="s">
        <v>1731</v>
      </c>
      <c r="H47" s="1286"/>
      <c r="I47" s="1286" t="s">
        <v>1751</v>
      </c>
      <c r="J47" s="1286"/>
      <c r="K47" s="1286" t="s">
        <v>1751</v>
      </c>
      <c r="L47" s="1286"/>
      <c r="M47" s="1286" t="s">
        <v>1751</v>
      </c>
      <c r="N47" s="1286"/>
      <c r="O47" s="1286" t="s">
        <v>1751</v>
      </c>
      <c r="P47" s="1286"/>
      <c r="Q47" s="1286" t="s">
        <v>1751</v>
      </c>
      <c r="R47" s="1286"/>
      <c r="S47" s="1286" t="s">
        <v>1731</v>
      </c>
      <c r="T47" s="1286"/>
      <c r="U47" s="1286"/>
      <c r="V47" s="1286"/>
    </row>
    <row r="48" spans="2:24" ht="12.95" customHeight="1">
      <c r="B48" s="1284" t="s">
        <v>81</v>
      </c>
      <c r="C48" s="1284"/>
      <c r="D48" s="1284"/>
      <c r="E48" s="1286">
        <v>6</v>
      </c>
      <c r="F48" s="1286"/>
      <c r="G48" s="1286">
        <v>5</v>
      </c>
      <c r="H48" s="1286"/>
      <c r="I48" s="1286" t="s">
        <v>1751</v>
      </c>
      <c r="J48" s="1286"/>
      <c r="K48" s="1286">
        <v>1</v>
      </c>
      <c r="L48" s="1286"/>
      <c r="M48" s="1286">
        <f t="shared" si="2"/>
        <v>202</v>
      </c>
      <c r="N48" s="1286"/>
      <c r="O48" s="1286">
        <v>201</v>
      </c>
      <c r="P48" s="1286"/>
      <c r="Q48" s="1286">
        <v>1</v>
      </c>
      <c r="R48" s="1286"/>
      <c r="S48" s="1286">
        <v>122674</v>
      </c>
      <c r="T48" s="1286"/>
      <c r="U48" s="1286"/>
      <c r="V48" s="1286"/>
    </row>
    <row r="49" spans="2:22" ht="12.95" customHeight="1">
      <c r="B49" s="1284" t="s">
        <v>82</v>
      </c>
      <c r="C49" s="1284"/>
      <c r="D49" s="1284"/>
      <c r="E49" s="1286">
        <v>1</v>
      </c>
      <c r="F49" s="1286"/>
      <c r="G49" s="1286">
        <v>1</v>
      </c>
      <c r="H49" s="1286"/>
      <c r="I49" s="1286" t="s">
        <v>1751</v>
      </c>
      <c r="J49" s="1286"/>
      <c r="K49" s="1286" t="s">
        <v>1751</v>
      </c>
      <c r="L49" s="1286"/>
      <c r="M49" s="1286">
        <v>4</v>
      </c>
      <c r="N49" s="1286"/>
      <c r="O49" s="1286">
        <v>4</v>
      </c>
      <c r="P49" s="1286"/>
      <c r="Q49" s="1286" t="s">
        <v>1751</v>
      </c>
      <c r="R49" s="1286"/>
      <c r="S49" s="1286" t="s">
        <v>1067</v>
      </c>
      <c r="T49" s="1286"/>
      <c r="U49" s="1286"/>
      <c r="V49" s="1286"/>
    </row>
    <row r="50" spans="2:22" ht="12.95" customHeight="1">
      <c r="B50" s="1284" t="s">
        <v>83</v>
      </c>
      <c r="C50" s="1284"/>
      <c r="D50" s="1284"/>
      <c r="E50" s="1286">
        <v>3</v>
      </c>
      <c r="F50" s="1286"/>
      <c r="G50" s="1286">
        <v>3</v>
      </c>
      <c r="H50" s="1286"/>
      <c r="I50" s="1286" t="s">
        <v>1751</v>
      </c>
      <c r="J50" s="1286"/>
      <c r="K50" s="1286" t="s">
        <v>1751</v>
      </c>
      <c r="L50" s="1286"/>
      <c r="M50" s="1286">
        <f t="shared" si="2"/>
        <v>28</v>
      </c>
      <c r="N50" s="1286"/>
      <c r="O50" s="1286">
        <v>28</v>
      </c>
      <c r="P50" s="1286"/>
      <c r="Q50" s="1286" t="s">
        <v>1751</v>
      </c>
      <c r="R50" s="1286"/>
      <c r="S50" s="1286">
        <v>5360</v>
      </c>
      <c r="T50" s="1286"/>
      <c r="U50" s="1286"/>
      <c r="V50" s="1286"/>
    </row>
    <row r="51" spans="2:22" ht="12.95" customHeight="1">
      <c r="B51" s="1284" t="s">
        <v>84</v>
      </c>
      <c r="C51" s="1284"/>
      <c r="D51" s="1284"/>
      <c r="E51" s="1286">
        <v>9</v>
      </c>
      <c r="F51" s="1286"/>
      <c r="G51" s="1286">
        <v>8</v>
      </c>
      <c r="H51" s="1286"/>
      <c r="I51" s="1286" t="s">
        <v>1751</v>
      </c>
      <c r="J51" s="1286"/>
      <c r="K51" s="1286">
        <v>1</v>
      </c>
      <c r="L51" s="1286"/>
      <c r="M51" s="1286">
        <f t="shared" si="2"/>
        <v>242</v>
      </c>
      <c r="N51" s="1286"/>
      <c r="O51" s="1286">
        <v>240</v>
      </c>
      <c r="P51" s="1286"/>
      <c r="Q51" s="1286">
        <v>2</v>
      </c>
      <c r="R51" s="1286"/>
      <c r="S51" s="1286">
        <v>102298</v>
      </c>
      <c r="T51" s="1286"/>
      <c r="U51" s="1286"/>
      <c r="V51" s="1286"/>
    </row>
    <row r="52" spans="2:22" ht="12.95" customHeight="1">
      <c r="B52" s="1298" t="s">
        <v>1947</v>
      </c>
      <c r="C52" s="1284"/>
      <c r="D52" s="1284"/>
      <c r="E52" s="1286">
        <v>6</v>
      </c>
      <c r="F52" s="1286"/>
      <c r="G52" s="1286">
        <v>5</v>
      </c>
      <c r="H52" s="1286"/>
      <c r="I52" s="1286" t="s">
        <v>1751</v>
      </c>
      <c r="J52" s="1286"/>
      <c r="K52" s="1286">
        <v>1</v>
      </c>
      <c r="L52" s="1286"/>
      <c r="M52" s="1286">
        <f t="shared" si="2"/>
        <v>202</v>
      </c>
      <c r="N52" s="1286"/>
      <c r="O52" s="1286">
        <v>201</v>
      </c>
      <c r="P52" s="1286"/>
      <c r="Q52" s="1286">
        <v>1</v>
      </c>
      <c r="R52" s="1286"/>
      <c r="S52" s="1286">
        <v>152664</v>
      </c>
      <c r="T52" s="1286"/>
      <c r="U52" s="1286"/>
      <c r="V52" s="1286"/>
    </row>
    <row r="53" spans="2:22" ht="12.95" customHeight="1">
      <c r="B53" s="1298" t="s">
        <v>1948</v>
      </c>
      <c r="C53" s="1284"/>
      <c r="D53" s="1284"/>
      <c r="E53" s="1286">
        <v>16</v>
      </c>
      <c r="F53" s="1286"/>
      <c r="G53" s="1286">
        <v>15</v>
      </c>
      <c r="H53" s="1286"/>
      <c r="I53" s="1286" t="s">
        <v>1751</v>
      </c>
      <c r="J53" s="1286"/>
      <c r="K53" s="1286">
        <v>1</v>
      </c>
      <c r="L53" s="1286"/>
      <c r="M53" s="1286">
        <f t="shared" si="2"/>
        <v>1149</v>
      </c>
      <c r="N53" s="1286"/>
      <c r="O53" s="1286">
        <v>1148</v>
      </c>
      <c r="P53" s="1286"/>
      <c r="Q53" s="1286">
        <v>1</v>
      </c>
      <c r="R53" s="1286"/>
      <c r="S53" s="1286">
        <v>584134</v>
      </c>
      <c r="T53" s="1286"/>
      <c r="U53" s="1286"/>
      <c r="V53" s="1286"/>
    </row>
    <row r="54" spans="2:22" ht="12.95" customHeight="1">
      <c r="B54" s="1309" t="s">
        <v>1949</v>
      </c>
      <c r="C54" s="1108"/>
      <c r="D54" s="1109"/>
      <c r="E54" s="1286">
        <v>2</v>
      </c>
      <c r="F54" s="1286"/>
      <c r="G54" s="1286">
        <v>2</v>
      </c>
      <c r="H54" s="1286"/>
      <c r="I54" s="1286" t="s">
        <v>1751</v>
      </c>
      <c r="J54" s="1286"/>
      <c r="K54" s="1286" t="s">
        <v>1751</v>
      </c>
      <c r="L54" s="1286"/>
      <c r="M54" s="1286">
        <f t="shared" si="2"/>
        <v>52</v>
      </c>
      <c r="N54" s="1286"/>
      <c r="O54" s="1286">
        <v>52</v>
      </c>
      <c r="P54" s="1286"/>
      <c r="Q54" s="1286" t="s">
        <v>1751</v>
      </c>
      <c r="R54" s="1286"/>
      <c r="S54" s="1286" t="s">
        <v>1067</v>
      </c>
      <c r="T54" s="1286"/>
      <c r="U54" s="1286"/>
      <c r="V54" s="1286"/>
    </row>
    <row r="55" spans="2:22" ht="12.95" customHeight="1">
      <c r="B55" s="1298" t="s">
        <v>1277</v>
      </c>
      <c r="C55" s="1167"/>
      <c r="D55" s="1167"/>
      <c r="E55" s="1286">
        <v>8</v>
      </c>
      <c r="F55" s="1286"/>
      <c r="G55" s="1286">
        <v>8</v>
      </c>
      <c r="H55" s="1286"/>
      <c r="I55" s="1286" t="s">
        <v>1751</v>
      </c>
      <c r="J55" s="1286"/>
      <c r="K55" s="1286" t="s">
        <v>1751</v>
      </c>
      <c r="L55" s="1286"/>
      <c r="M55" s="1286">
        <f t="shared" si="2"/>
        <v>5055</v>
      </c>
      <c r="N55" s="1286"/>
      <c r="O55" s="1286">
        <v>5055</v>
      </c>
      <c r="P55" s="1286"/>
      <c r="Q55" s="1286" t="s">
        <v>1751</v>
      </c>
      <c r="R55" s="1286"/>
      <c r="S55" s="1286">
        <v>2984467</v>
      </c>
      <c r="T55" s="1286"/>
      <c r="U55" s="1286"/>
      <c r="V55" s="1286"/>
    </row>
    <row r="56" spans="2:22" ht="12.95" customHeight="1">
      <c r="B56" s="1298" t="s">
        <v>1950</v>
      </c>
      <c r="C56" s="1284"/>
      <c r="D56" s="1284"/>
      <c r="E56" s="1286">
        <v>3</v>
      </c>
      <c r="F56" s="1286"/>
      <c r="G56" s="1286">
        <v>3</v>
      </c>
      <c r="H56" s="1286"/>
      <c r="I56" s="1286" t="s">
        <v>1751</v>
      </c>
      <c r="J56" s="1286"/>
      <c r="K56" s="1286" t="s">
        <v>16</v>
      </c>
      <c r="L56" s="1286"/>
      <c r="M56" s="1286">
        <f t="shared" si="2"/>
        <v>192</v>
      </c>
      <c r="N56" s="1286"/>
      <c r="O56" s="1286">
        <v>192</v>
      </c>
      <c r="P56" s="1286"/>
      <c r="Q56" s="1286" t="s">
        <v>16</v>
      </c>
      <c r="R56" s="1286"/>
      <c r="S56" s="1286" t="s">
        <v>1067</v>
      </c>
      <c r="T56" s="1286"/>
      <c r="U56" s="1286"/>
      <c r="V56" s="1286"/>
    </row>
    <row r="57" spans="2:22" ht="12.95" customHeight="1">
      <c r="B57" s="1298" t="s">
        <v>1936</v>
      </c>
      <c r="C57" s="1284"/>
      <c r="D57" s="1284"/>
      <c r="E57" s="1286" t="s">
        <v>1731</v>
      </c>
      <c r="F57" s="1286"/>
      <c r="G57" s="1286" t="s">
        <v>1731</v>
      </c>
      <c r="H57" s="1286"/>
      <c r="I57" s="1286" t="s">
        <v>1751</v>
      </c>
      <c r="J57" s="1286"/>
      <c r="K57" s="1286" t="s">
        <v>1751</v>
      </c>
      <c r="L57" s="1286"/>
      <c r="M57" s="1286" t="s">
        <v>1751</v>
      </c>
      <c r="N57" s="1286"/>
      <c r="O57" s="1286" t="s">
        <v>1751</v>
      </c>
      <c r="P57" s="1286"/>
      <c r="Q57" s="1286" t="s">
        <v>1751</v>
      </c>
      <c r="R57" s="1286"/>
      <c r="S57" s="1286" t="s">
        <v>1999</v>
      </c>
      <c r="T57" s="1286"/>
      <c r="U57" s="1286"/>
      <c r="V57" s="1286"/>
    </row>
    <row r="58" spans="2:22" ht="12.95" customHeight="1">
      <c r="B58" s="1298" t="s">
        <v>1027</v>
      </c>
      <c r="C58" s="1284"/>
      <c r="D58" s="1284"/>
      <c r="E58" s="1286">
        <v>5</v>
      </c>
      <c r="F58" s="1286"/>
      <c r="G58" s="1286">
        <v>4</v>
      </c>
      <c r="H58" s="1286"/>
      <c r="I58" s="1286" t="s">
        <v>1751</v>
      </c>
      <c r="J58" s="1286"/>
      <c r="K58" s="1286">
        <v>1</v>
      </c>
      <c r="L58" s="1286"/>
      <c r="M58" s="1286">
        <f t="shared" si="2"/>
        <v>89</v>
      </c>
      <c r="N58" s="1286"/>
      <c r="O58" s="1286">
        <v>87</v>
      </c>
      <c r="P58" s="1286"/>
      <c r="Q58" s="1286">
        <v>2</v>
      </c>
      <c r="R58" s="1286"/>
      <c r="S58" s="1286">
        <v>23212</v>
      </c>
      <c r="T58" s="1286"/>
      <c r="U58" s="1286"/>
      <c r="V58" s="1286"/>
    </row>
    <row r="59" spans="2:22" ht="12.95" customHeight="1">
      <c r="B59" s="1284" t="s">
        <v>465</v>
      </c>
      <c r="C59" s="1284"/>
      <c r="D59" s="1284"/>
      <c r="E59" s="1286">
        <v>3</v>
      </c>
      <c r="F59" s="1286"/>
      <c r="G59" s="1286">
        <v>2</v>
      </c>
      <c r="H59" s="1286"/>
      <c r="I59" s="1286" t="s">
        <v>1751</v>
      </c>
      <c r="J59" s="1286"/>
      <c r="K59" s="1286">
        <v>1</v>
      </c>
      <c r="L59" s="1286"/>
      <c r="M59" s="1286">
        <f t="shared" si="2"/>
        <v>37</v>
      </c>
      <c r="N59" s="1286"/>
      <c r="O59" s="1286">
        <v>36</v>
      </c>
      <c r="P59" s="1286"/>
      <c r="Q59" s="1286">
        <v>1</v>
      </c>
      <c r="R59" s="1286"/>
      <c r="S59" s="1286" t="s">
        <v>1067</v>
      </c>
      <c r="T59" s="1286"/>
      <c r="U59" s="1286"/>
      <c r="V59" s="1286"/>
    </row>
    <row r="60" spans="2:22" ht="18.75" customHeight="1">
      <c r="B60" s="33" t="s">
        <v>520</v>
      </c>
      <c r="C60" s="21" t="s">
        <v>1920</v>
      </c>
      <c r="M60" s="76"/>
    </row>
  </sheetData>
  <mergeCells count="474">
    <mergeCell ref="Q58:R58"/>
    <mergeCell ref="S58:V58"/>
    <mergeCell ref="E58:F58"/>
    <mergeCell ref="G58:H58"/>
    <mergeCell ref="I58:J58"/>
    <mergeCell ref="K58:L58"/>
    <mergeCell ref="M58:N58"/>
    <mergeCell ref="O58:P58"/>
    <mergeCell ref="K54:L54"/>
    <mergeCell ref="M54:N54"/>
    <mergeCell ref="S54:V54"/>
    <mergeCell ref="Q55:R55"/>
    <mergeCell ref="S55:V55"/>
    <mergeCell ref="M56:N56"/>
    <mergeCell ref="O56:P56"/>
    <mergeCell ref="Q56:R56"/>
    <mergeCell ref="S56:V56"/>
    <mergeCell ref="E55:F55"/>
    <mergeCell ref="G55:H55"/>
    <mergeCell ref="I55:J55"/>
    <mergeCell ref="K55:L55"/>
    <mergeCell ref="M55:N55"/>
    <mergeCell ref="O55:P55"/>
    <mergeCell ref="M57:N57"/>
    <mergeCell ref="M53:N53"/>
    <mergeCell ref="Q53:R53"/>
    <mergeCell ref="O54:P54"/>
    <mergeCell ref="Q54:R54"/>
    <mergeCell ref="B26:D26"/>
    <mergeCell ref="E25:F25"/>
    <mergeCell ref="E26:F26"/>
    <mergeCell ref="E54:F54"/>
    <mergeCell ref="G54:H54"/>
    <mergeCell ref="I54:J54"/>
    <mergeCell ref="I28:J28"/>
    <mergeCell ref="E48:F48"/>
    <mergeCell ref="G48:H48"/>
    <mergeCell ref="I48:J48"/>
    <mergeCell ref="Q26:R26"/>
    <mergeCell ref="K25:L25"/>
    <mergeCell ref="K26:L26"/>
    <mergeCell ref="M25:N25"/>
    <mergeCell ref="M26:N26"/>
    <mergeCell ref="G25:H25"/>
    <mergeCell ref="G26:H26"/>
    <mergeCell ref="I25:J25"/>
    <mergeCell ref="I26:J26"/>
    <mergeCell ref="K29:L29"/>
    <mergeCell ref="O53:P53"/>
    <mergeCell ref="Q34:R34"/>
    <mergeCell ref="O34:P34"/>
    <mergeCell ref="S41:V41"/>
    <mergeCell ref="O40:P40"/>
    <mergeCell ref="S39:V39"/>
    <mergeCell ref="O41:P41"/>
    <mergeCell ref="O29:P29"/>
    <mergeCell ref="S53:V53"/>
    <mergeCell ref="Q40:R40"/>
    <mergeCell ref="S40:V40"/>
    <mergeCell ref="S38:V38"/>
    <mergeCell ref="S33:V34"/>
    <mergeCell ref="Q29:R29"/>
    <mergeCell ref="S29:V29"/>
    <mergeCell ref="Q41:R41"/>
    <mergeCell ref="S37:V37"/>
    <mergeCell ref="M29:N29"/>
    <mergeCell ref="K28:L28"/>
    <mergeCell ref="M28:N28"/>
    <mergeCell ref="B29:D29"/>
    <mergeCell ref="E29:F29"/>
    <mergeCell ref="G29:H29"/>
    <mergeCell ref="I29:J29"/>
    <mergeCell ref="S26:V26"/>
    <mergeCell ref="B27:D27"/>
    <mergeCell ref="E27:F27"/>
    <mergeCell ref="G27:H27"/>
    <mergeCell ref="I27:J27"/>
    <mergeCell ref="O28:P28"/>
    <mergeCell ref="Q28:R28"/>
    <mergeCell ref="B28:D28"/>
    <mergeCell ref="E28:F28"/>
    <mergeCell ref="G28:H28"/>
    <mergeCell ref="S28:V28"/>
    <mergeCell ref="Q27:R27"/>
    <mergeCell ref="S27:V27"/>
    <mergeCell ref="K27:L27"/>
    <mergeCell ref="M27:N27"/>
    <mergeCell ref="O27:P27"/>
    <mergeCell ref="O26:P26"/>
    <mergeCell ref="B25:D25"/>
    <mergeCell ref="S24:V24"/>
    <mergeCell ref="K24:L24"/>
    <mergeCell ref="M24:N24"/>
    <mergeCell ref="O24:P24"/>
    <mergeCell ref="Q24:R24"/>
    <mergeCell ref="S25:V25"/>
    <mergeCell ref="O25:P25"/>
    <mergeCell ref="Q25:R25"/>
    <mergeCell ref="Q23:R23"/>
    <mergeCell ref="S23:V23"/>
    <mergeCell ref="B23:D23"/>
    <mergeCell ref="E23:F23"/>
    <mergeCell ref="G23:H23"/>
    <mergeCell ref="I23:J23"/>
    <mergeCell ref="K23:L23"/>
    <mergeCell ref="M23:N23"/>
    <mergeCell ref="B24:D24"/>
    <mergeCell ref="E24:F24"/>
    <mergeCell ref="G24:H24"/>
    <mergeCell ref="I24:J24"/>
    <mergeCell ref="O23:P23"/>
    <mergeCell ref="O21:P21"/>
    <mergeCell ref="S20:V20"/>
    <mergeCell ref="B21:D21"/>
    <mergeCell ref="E22:F22"/>
    <mergeCell ref="G22:H22"/>
    <mergeCell ref="I22:J22"/>
    <mergeCell ref="B22:D22"/>
    <mergeCell ref="S22:V22"/>
    <mergeCell ref="K22:L22"/>
    <mergeCell ref="M22:N22"/>
    <mergeCell ref="O20:P20"/>
    <mergeCell ref="Q20:R20"/>
    <mergeCell ref="Q21:R21"/>
    <mergeCell ref="S21:V21"/>
    <mergeCell ref="B20:D20"/>
    <mergeCell ref="E21:F21"/>
    <mergeCell ref="G21:H21"/>
    <mergeCell ref="I21:J21"/>
    <mergeCell ref="K21:L21"/>
    <mergeCell ref="M21:N21"/>
    <mergeCell ref="O22:P22"/>
    <mergeCell ref="Q22:R22"/>
    <mergeCell ref="E20:F20"/>
    <mergeCell ref="G20:H20"/>
    <mergeCell ref="I20:J20"/>
    <mergeCell ref="K20:L20"/>
    <mergeCell ref="M20:N20"/>
    <mergeCell ref="Q19:R19"/>
    <mergeCell ref="S19:V19"/>
    <mergeCell ref="B18:D18"/>
    <mergeCell ref="E19:F19"/>
    <mergeCell ref="G19:H19"/>
    <mergeCell ref="I19:J19"/>
    <mergeCell ref="K19:L19"/>
    <mergeCell ref="M19:N19"/>
    <mergeCell ref="O19:P19"/>
    <mergeCell ref="S18:V18"/>
    <mergeCell ref="S16:V16"/>
    <mergeCell ref="B17:D17"/>
    <mergeCell ref="E18:F18"/>
    <mergeCell ref="G18:H18"/>
    <mergeCell ref="I18:J18"/>
    <mergeCell ref="K18:L18"/>
    <mergeCell ref="M18:N18"/>
    <mergeCell ref="O18:P18"/>
    <mergeCell ref="Q18:R18"/>
    <mergeCell ref="Q16:R16"/>
    <mergeCell ref="Q17:R17"/>
    <mergeCell ref="S17:V17"/>
    <mergeCell ref="B16:D16"/>
    <mergeCell ref="E17:F17"/>
    <mergeCell ref="G17:H17"/>
    <mergeCell ref="I17:J17"/>
    <mergeCell ref="K17:L17"/>
    <mergeCell ref="M17:N17"/>
    <mergeCell ref="O17:P17"/>
    <mergeCell ref="E16:F16"/>
    <mergeCell ref="G16:H16"/>
    <mergeCell ref="I16:J16"/>
    <mergeCell ref="K16:L16"/>
    <mergeCell ref="M16:N16"/>
    <mergeCell ref="O16:P16"/>
    <mergeCell ref="K15:L15"/>
    <mergeCell ref="M15:N15"/>
    <mergeCell ref="O15:P15"/>
    <mergeCell ref="Q15:R15"/>
    <mergeCell ref="B14:D14"/>
    <mergeCell ref="E15:F15"/>
    <mergeCell ref="G15:H15"/>
    <mergeCell ref="I15:J15"/>
    <mergeCell ref="Q14:R14"/>
    <mergeCell ref="Q12:R12"/>
    <mergeCell ref="E12:F12"/>
    <mergeCell ref="G12:H12"/>
    <mergeCell ref="I12:J12"/>
    <mergeCell ref="Q13:R13"/>
    <mergeCell ref="E14:F14"/>
    <mergeCell ref="G14:H14"/>
    <mergeCell ref="I14:J14"/>
    <mergeCell ref="I10:J10"/>
    <mergeCell ref="K11:L11"/>
    <mergeCell ref="M11:N11"/>
    <mergeCell ref="O11:P11"/>
    <mergeCell ref="Q11:R11"/>
    <mergeCell ref="S13:V13"/>
    <mergeCell ref="B12:D12"/>
    <mergeCell ref="E13:F13"/>
    <mergeCell ref="G13:H13"/>
    <mergeCell ref="I13:J13"/>
    <mergeCell ref="K13:L13"/>
    <mergeCell ref="K12:L12"/>
    <mergeCell ref="M12:N12"/>
    <mergeCell ref="B13:D13"/>
    <mergeCell ref="M13:N13"/>
    <mergeCell ref="O13:P13"/>
    <mergeCell ref="E5:F5"/>
    <mergeCell ref="G5:H5"/>
    <mergeCell ref="I5:J5"/>
    <mergeCell ref="K5:L5"/>
    <mergeCell ref="M7:N7"/>
    <mergeCell ref="M6:N6"/>
    <mergeCell ref="G7:H7"/>
    <mergeCell ref="I7:J7"/>
    <mergeCell ref="K6:L6"/>
    <mergeCell ref="K7:L7"/>
    <mergeCell ref="O57:P57"/>
    <mergeCell ref="Q57:R57"/>
    <mergeCell ref="S57:V57"/>
    <mergeCell ref="M5:N5"/>
    <mergeCell ref="O5:P5"/>
    <mergeCell ref="Q5:R5"/>
    <mergeCell ref="O7:P7"/>
    <mergeCell ref="Q7:R7"/>
    <mergeCell ref="O6:P6"/>
    <mergeCell ref="Q48:R48"/>
    <mergeCell ref="S48:V48"/>
    <mergeCell ref="Q46:R46"/>
    <mergeCell ref="S46:V46"/>
    <mergeCell ref="Q44:R44"/>
    <mergeCell ref="S44:V44"/>
    <mergeCell ref="Q42:R42"/>
    <mergeCell ref="S42:V42"/>
    <mergeCell ref="O39:P39"/>
    <mergeCell ref="Q39:R39"/>
    <mergeCell ref="M34:N34"/>
    <mergeCell ref="M33:R33"/>
    <mergeCell ref="M35:N35"/>
    <mergeCell ref="O35:P35"/>
    <mergeCell ref="Q35:R35"/>
    <mergeCell ref="E59:F59"/>
    <mergeCell ref="G59:H59"/>
    <mergeCell ref="I59:J59"/>
    <mergeCell ref="K59:L59"/>
    <mergeCell ref="S5:V5"/>
    <mergeCell ref="S35:V35"/>
    <mergeCell ref="M59:N59"/>
    <mergeCell ref="O59:P59"/>
    <mergeCell ref="Q59:R59"/>
    <mergeCell ref="S59:V59"/>
    <mergeCell ref="E56:F56"/>
    <mergeCell ref="G56:H56"/>
    <mergeCell ref="I56:J56"/>
    <mergeCell ref="K56:L56"/>
    <mergeCell ref="E57:F57"/>
    <mergeCell ref="G57:H57"/>
    <mergeCell ref="I57:J57"/>
    <mergeCell ref="K57:L57"/>
    <mergeCell ref="Q52:R52"/>
    <mergeCell ref="S52:V52"/>
    <mergeCell ref="E53:F53"/>
    <mergeCell ref="G53:H53"/>
    <mergeCell ref="I53:J53"/>
    <mergeCell ref="K53:L53"/>
    <mergeCell ref="E52:F52"/>
    <mergeCell ref="G52:H52"/>
    <mergeCell ref="I52:J52"/>
    <mergeCell ref="K52:L52"/>
    <mergeCell ref="M52:N52"/>
    <mergeCell ref="O52:P52"/>
    <mergeCell ref="Q50:R50"/>
    <mergeCell ref="S50:V50"/>
    <mergeCell ref="E51:F51"/>
    <mergeCell ref="G51:H51"/>
    <mergeCell ref="I51:J51"/>
    <mergeCell ref="K51:L51"/>
    <mergeCell ref="M51:N51"/>
    <mergeCell ref="O51:P51"/>
    <mergeCell ref="Q51:R51"/>
    <mergeCell ref="S51:V51"/>
    <mergeCell ref="E50:F50"/>
    <mergeCell ref="G50:H50"/>
    <mergeCell ref="I50:J50"/>
    <mergeCell ref="K50:L50"/>
    <mergeCell ref="M50:N50"/>
    <mergeCell ref="O50:P50"/>
    <mergeCell ref="E49:F49"/>
    <mergeCell ref="G49:H49"/>
    <mergeCell ref="I49:J49"/>
    <mergeCell ref="K49:L49"/>
    <mergeCell ref="M49:N49"/>
    <mergeCell ref="O49:P49"/>
    <mergeCell ref="Q49:R49"/>
    <mergeCell ref="S49:V49"/>
    <mergeCell ref="K48:L48"/>
    <mergeCell ref="M48:N48"/>
    <mergeCell ref="O48:P48"/>
    <mergeCell ref="E47:F47"/>
    <mergeCell ref="G47:H47"/>
    <mergeCell ref="I47:J47"/>
    <mergeCell ref="K47:L47"/>
    <mergeCell ref="M47:N47"/>
    <mergeCell ref="O47:P47"/>
    <mergeCell ref="Q47:R47"/>
    <mergeCell ref="S47:V47"/>
    <mergeCell ref="E46:F46"/>
    <mergeCell ref="G46:H46"/>
    <mergeCell ref="I46:J46"/>
    <mergeCell ref="K46:L46"/>
    <mergeCell ref="M46:N46"/>
    <mergeCell ref="O46:P46"/>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E43:F43"/>
    <mergeCell ref="G43:H43"/>
    <mergeCell ref="I43:J43"/>
    <mergeCell ref="K43:L43"/>
    <mergeCell ref="M43:N43"/>
    <mergeCell ref="O43:P43"/>
    <mergeCell ref="Q43:R43"/>
    <mergeCell ref="S43:V43"/>
    <mergeCell ref="E42:F42"/>
    <mergeCell ref="G42:H42"/>
    <mergeCell ref="I42:J42"/>
    <mergeCell ref="K42:L42"/>
    <mergeCell ref="M42:N42"/>
    <mergeCell ref="O42:P42"/>
    <mergeCell ref="O36:P36"/>
    <mergeCell ref="Q36:R36"/>
    <mergeCell ref="K40:L40"/>
    <mergeCell ref="M40:N40"/>
    <mergeCell ref="M39:N39"/>
    <mergeCell ref="E41:F41"/>
    <mergeCell ref="G41:H41"/>
    <mergeCell ref="I41:J41"/>
    <mergeCell ref="K41:L41"/>
    <mergeCell ref="M41:N41"/>
    <mergeCell ref="Q38:R38"/>
    <mergeCell ref="I40:J40"/>
    <mergeCell ref="S36:V36"/>
    <mergeCell ref="E36:F36"/>
    <mergeCell ref="G37:H37"/>
    <mergeCell ref="I37:J37"/>
    <mergeCell ref="K37:L37"/>
    <mergeCell ref="E40:F40"/>
    <mergeCell ref="G40:H40"/>
    <mergeCell ref="E39:F39"/>
    <mergeCell ref="G39:H39"/>
    <mergeCell ref="E38:F38"/>
    <mergeCell ref="G38:H38"/>
    <mergeCell ref="K39:L39"/>
    <mergeCell ref="G36:H36"/>
    <mergeCell ref="I36:J36"/>
    <mergeCell ref="K36:L36"/>
    <mergeCell ref="Q37:R37"/>
    <mergeCell ref="I39:J39"/>
    <mergeCell ref="M37:N37"/>
    <mergeCell ref="O38:P38"/>
    <mergeCell ref="I38:J38"/>
    <mergeCell ref="K38:L38"/>
    <mergeCell ref="O37:P37"/>
    <mergeCell ref="M38:N38"/>
    <mergeCell ref="M36:N36"/>
    <mergeCell ref="G35:H35"/>
    <mergeCell ref="E35:F35"/>
    <mergeCell ref="I35:J35"/>
    <mergeCell ref="K35:L35"/>
    <mergeCell ref="E6:F6"/>
    <mergeCell ref="G6:H6"/>
    <mergeCell ref="I6:J6"/>
    <mergeCell ref="E7:F7"/>
    <mergeCell ref="E37:F37"/>
    <mergeCell ref="E33:L33"/>
    <mergeCell ref="K8:L8"/>
    <mergeCell ref="E8:F8"/>
    <mergeCell ref="G8:H8"/>
    <mergeCell ref="I8:J8"/>
    <mergeCell ref="E9:F9"/>
    <mergeCell ref="G9:H9"/>
    <mergeCell ref="I9:J9"/>
    <mergeCell ref="K10:L10"/>
    <mergeCell ref="K9:L9"/>
    <mergeCell ref="E11:F11"/>
    <mergeCell ref="G11:H11"/>
    <mergeCell ref="I11:J11"/>
    <mergeCell ref="E10:F10"/>
    <mergeCell ref="G10:H10"/>
    <mergeCell ref="B43:D43"/>
    <mergeCell ref="B44:D44"/>
    <mergeCell ref="B3:D4"/>
    <mergeCell ref="B40:D40"/>
    <mergeCell ref="B39:D39"/>
    <mergeCell ref="B35:D35"/>
    <mergeCell ref="B7:D7"/>
    <mergeCell ref="B9:D9"/>
    <mergeCell ref="B6:D6"/>
    <mergeCell ref="B36:D36"/>
    <mergeCell ref="B38:D38"/>
    <mergeCell ref="B37:D37"/>
    <mergeCell ref="B5:D5"/>
    <mergeCell ref="B8:D8"/>
    <mergeCell ref="B10:D10"/>
    <mergeCell ref="B11:D11"/>
    <mergeCell ref="B15:D15"/>
    <mergeCell ref="B19:D19"/>
    <mergeCell ref="E4:F4"/>
    <mergeCell ref="G4:H4"/>
    <mergeCell ref="I4:J4"/>
    <mergeCell ref="O4:P4"/>
    <mergeCell ref="Q4:R4"/>
    <mergeCell ref="K4:L4"/>
    <mergeCell ref="M4:N4"/>
    <mergeCell ref="M3:R3"/>
    <mergeCell ref="E3:L3"/>
    <mergeCell ref="B57:D57"/>
    <mergeCell ref="B59:D59"/>
    <mergeCell ref="B53:D53"/>
    <mergeCell ref="B56:D56"/>
    <mergeCell ref="B55:D55"/>
    <mergeCell ref="B54:D54"/>
    <mergeCell ref="B58:D58"/>
    <mergeCell ref="S9:V9"/>
    <mergeCell ref="B51:D51"/>
    <mergeCell ref="B52:D52"/>
    <mergeCell ref="B50:D50"/>
    <mergeCell ref="B48:D48"/>
    <mergeCell ref="B49:D49"/>
    <mergeCell ref="B47:D47"/>
    <mergeCell ref="B41:D41"/>
    <mergeCell ref="B42:D42"/>
    <mergeCell ref="B45:D45"/>
    <mergeCell ref="M32:V32"/>
    <mergeCell ref="B33:D34"/>
    <mergeCell ref="K34:L34"/>
    <mergeCell ref="E34:F34"/>
    <mergeCell ref="G34:H34"/>
    <mergeCell ref="I34:J34"/>
    <mergeCell ref="B46:D46"/>
    <mergeCell ref="L2:V2"/>
    <mergeCell ref="S14:V14"/>
    <mergeCell ref="S15:V15"/>
    <mergeCell ref="S10:V10"/>
    <mergeCell ref="S11:V11"/>
    <mergeCell ref="S12:V12"/>
    <mergeCell ref="S6:V6"/>
    <mergeCell ref="S7:V7"/>
    <mergeCell ref="S8:V8"/>
    <mergeCell ref="S3:V4"/>
    <mergeCell ref="M8:N8"/>
    <mergeCell ref="O8:P8"/>
    <mergeCell ref="Q8:R8"/>
    <mergeCell ref="Q6:R6"/>
    <mergeCell ref="M10:N10"/>
    <mergeCell ref="M9:N9"/>
    <mergeCell ref="O9:P9"/>
    <mergeCell ref="Q9:R9"/>
    <mergeCell ref="O12:P12"/>
    <mergeCell ref="O10:P10"/>
    <mergeCell ref="Q10:R10"/>
    <mergeCell ref="K14:L14"/>
    <mergeCell ref="M14:N14"/>
    <mergeCell ref="O14:P14"/>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&amp;C－２３－</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V60"/>
  <sheetViews>
    <sheetView zoomScaleNormal="100" workbookViewId="0"/>
  </sheetViews>
  <sheetFormatPr defaultRowHeight="13.5"/>
  <cols>
    <col min="1" max="1" width="11.125" style="21" customWidth="1"/>
    <col min="2" max="5" width="3.375" style="21" customWidth="1"/>
    <col min="6" max="9" width="3.125" style="21" customWidth="1"/>
    <col min="10" max="18" width="3.75" style="21" customWidth="1"/>
    <col min="19" max="22" width="3.625" style="21" customWidth="1"/>
    <col min="23" max="16384" width="9" style="21"/>
  </cols>
  <sheetData>
    <row r="1" spans="1:22" s="53" customFormat="1" ht="18.75" customHeight="1"/>
    <row r="2" spans="1:22" ht="18.75" customHeight="1">
      <c r="A2" s="53" t="s">
        <v>2373</v>
      </c>
      <c r="I2" s="940" t="s">
        <v>1230</v>
      </c>
      <c r="J2" s="940"/>
      <c r="K2" s="940"/>
      <c r="L2" s="940"/>
      <c r="M2" s="940"/>
      <c r="N2" s="940"/>
      <c r="O2" s="940"/>
      <c r="P2" s="940"/>
      <c r="Q2" s="940"/>
      <c r="R2" s="940"/>
      <c r="S2" s="940"/>
      <c r="T2" s="940"/>
      <c r="U2" s="940"/>
      <c r="V2" s="940"/>
    </row>
    <row r="3" spans="1:22" ht="16.5" customHeight="1">
      <c r="A3" s="1311" t="s">
        <v>2054</v>
      </c>
      <c r="B3" s="1314" t="s">
        <v>567</v>
      </c>
      <c r="C3" s="1314"/>
      <c r="D3" s="1314"/>
      <c r="E3" s="1314"/>
      <c r="F3" s="1311" t="s">
        <v>566</v>
      </c>
      <c r="G3" s="1311"/>
      <c r="H3" s="1311"/>
      <c r="I3" s="1311"/>
      <c r="J3" s="1311"/>
      <c r="K3" s="1311"/>
      <c r="L3" s="1311"/>
      <c r="M3" s="1311"/>
      <c r="N3" s="1311"/>
      <c r="O3" s="1311"/>
      <c r="P3" s="1311"/>
      <c r="Q3" s="1311"/>
      <c r="R3" s="1311"/>
      <c r="S3" s="1315" t="s">
        <v>1732</v>
      </c>
      <c r="T3" s="1316"/>
      <c r="U3" s="1316"/>
      <c r="V3" s="1316"/>
    </row>
    <row r="4" spans="1:22" ht="16.5" customHeight="1">
      <c r="A4" s="1311"/>
      <c r="B4" s="1314"/>
      <c r="C4" s="1314"/>
      <c r="D4" s="1314"/>
      <c r="E4" s="1314"/>
      <c r="F4" s="1067" t="s">
        <v>466</v>
      </c>
      <c r="G4" s="1067"/>
      <c r="H4" s="1067"/>
      <c r="I4" s="1067"/>
      <c r="J4" s="1067" t="s">
        <v>1972</v>
      </c>
      <c r="K4" s="1067"/>
      <c r="L4" s="1067"/>
      <c r="M4" s="1067" t="s">
        <v>1973</v>
      </c>
      <c r="N4" s="1067"/>
      <c r="O4" s="1067"/>
      <c r="P4" s="1067" t="s">
        <v>1974</v>
      </c>
      <c r="Q4" s="1067"/>
      <c r="R4" s="1067"/>
      <c r="S4" s="1316"/>
      <c r="T4" s="1316"/>
      <c r="U4" s="1316"/>
      <c r="V4" s="1316"/>
    </row>
    <row r="5" spans="1:22" ht="12.75" customHeight="1">
      <c r="A5" s="248" t="s">
        <v>1464</v>
      </c>
      <c r="B5" s="1286">
        <v>11094629</v>
      </c>
      <c r="C5" s="1286"/>
      <c r="D5" s="1286"/>
      <c r="E5" s="1286"/>
      <c r="F5" s="1312">
        <f>SUM(J5:R5)</f>
        <v>26469269</v>
      </c>
      <c r="G5" s="1313"/>
      <c r="H5" s="1313"/>
      <c r="I5" s="1313"/>
      <c r="J5" s="1286">
        <v>25463519</v>
      </c>
      <c r="K5" s="1286"/>
      <c r="L5" s="1286"/>
      <c r="M5" s="1286">
        <v>566688</v>
      </c>
      <c r="N5" s="1286"/>
      <c r="O5" s="1286"/>
      <c r="P5" s="1286">
        <v>439062</v>
      </c>
      <c r="Q5" s="1286"/>
      <c r="R5" s="1286"/>
      <c r="S5" s="1286">
        <v>13230290</v>
      </c>
      <c r="T5" s="1286"/>
      <c r="U5" s="1286"/>
      <c r="V5" s="1286"/>
    </row>
    <row r="6" spans="1:22" ht="12.75" customHeight="1">
      <c r="A6" s="248" t="s">
        <v>958</v>
      </c>
      <c r="B6" s="1286">
        <v>239221</v>
      </c>
      <c r="C6" s="1286"/>
      <c r="D6" s="1286"/>
      <c r="E6" s="1286"/>
      <c r="F6" s="1312">
        <f>SUM(J6:R6)</f>
        <v>399808</v>
      </c>
      <c r="G6" s="1313"/>
      <c r="H6" s="1313"/>
      <c r="I6" s="1313"/>
      <c r="J6" s="1286">
        <v>243401</v>
      </c>
      <c r="K6" s="1286"/>
      <c r="L6" s="1286"/>
      <c r="M6" s="1286">
        <v>25501</v>
      </c>
      <c r="N6" s="1286"/>
      <c r="O6" s="1286"/>
      <c r="P6" s="1286">
        <v>130906</v>
      </c>
      <c r="Q6" s="1286"/>
      <c r="R6" s="1286"/>
      <c r="S6" s="1286">
        <v>147060</v>
      </c>
      <c r="T6" s="1286"/>
      <c r="U6" s="1286"/>
      <c r="V6" s="1286"/>
    </row>
    <row r="7" spans="1:22" ht="12.75" customHeight="1">
      <c r="A7" s="248" t="s">
        <v>442</v>
      </c>
      <c r="B7" s="1286" t="s">
        <v>1067</v>
      </c>
      <c r="C7" s="1286"/>
      <c r="D7" s="1286"/>
      <c r="E7" s="1286"/>
      <c r="F7" s="1312" t="s">
        <v>1067</v>
      </c>
      <c r="G7" s="1313"/>
      <c r="H7" s="1313"/>
      <c r="I7" s="1313"/>
      <c r="J7" s="1286" t="s">
        <v>1067</v>
      </c>
      <c r="K7" s="1286"/>
      <c r="L7" s="1286"/>
      <c r="M7" s="1286" t="s">
        <v>1067</v>
      </c>
      <c r="N7" s="1286"/>
      <c r="O7" s="1286"/>
      <c r="P7" s="1286" t="s">
        <v>16</v>
      </c>
      <c r="Q7" s="1286"/>
      <c r="R7" s="1286"/>
      <c r="S7" s="1286" t="s">
        <v>1067</v>
      </c>
      <c r="T7" s="1286"/>
      <c r="U7" s="1286"/>
      <c r="V7" s="1286"/>
    </row>
    <row r="8" spans="1:22" ht="12.75" customHeight="1">
      <c r="A8" s="248" t="s">
        <v>443</v>
      </c>
      <c r="B8" s="1286">
        <v>444742</v>
      </c>
      <c r="C8" s="1286"/>
      <c r="D8" s="1286"/>
      <c r="E8" s="1286"/>
      <c r="F8" s="1312">
        <f>SUM(J8:R8)</f>
        <v>667144</v>
      </c>
      <c r="G8" s="1313"/>
      <c r="H8" s="1313"/>
      <c r="I8" s="1313"/>
      <c r="J8" s="1286">
        <v>557173</v>
      </c>
      <c r="K8" s="1286"/>
      <c r="L8" s="1286"/>
      <c r="M8" s="1286">
        <v>107031</v>
      </c>
      <c r="N8" s="1286"/>
      <c r="O8" s="1286"/>
      <c r="P8" s="1286">
        <v>2940</v>
      </c>
      <c r="Q8" s="1286"/>
      <c r="R8" s="1286"/>
      <c r="S8" s="1286">
        <v>194593</v>
      </c>
      <c r="T8" s="1286"/>
      <c r="U8" s="1286"/>
      <c r="V8" s="1286"/>
    </row>
    <row r="9" spans="1:22" ht="12.75" customHeight="1">
      <c r="A9" s="423" t="s">
        <v>74</v>
      </c>
      <c r="B9" s="1286">
        <v>12808</v>
      </c>
      <c r="C9" s="1286"/>
      <c r="D9" s="1286"/>
      <c r="E9" s="1286"/>
      <c r="F9" s="1312">
        <f>SUM(J9:R9)</f>
        <v>21781</v>
      </c>
      <c r="G9" s="1313"/>
      <c r="H9" s="1313"/>
      <c r="I9" s="1313"/>
      <c r="J9" s="1286">
        <v>15326</v>
      </c>
      <c r="K9" s="1286"/>
      <c r="L9" s="1286"/>
      <c r="M9" s="1286">
        <v>6455</v>
      </c>
      <c r="N9" s="1286"/>
      <c r="O9" s="1286"/>
      <c r="P9" s="1286" t="s">
        <v>16</v>
      </c>
      <c r="Q9" s="1286"/>
      <c r="R9" s="1286"/>
      <c r="S9" s="1286">
        <v>8545</v>
      </c>
      <c r="T9" s="1286"/>
      <c r="U9" s="1286"/>
      <c r="V9" s="1286"/>
    </row>
    <row r="10" spans="1:22" ht="12.75" customHeight="1">
      <c r="A10" s="423" t="s">
        <v>75</v>
      </c>
      <c r="B10" s="1286" t="s">
        <v>1067</v>
      </c>
      <c r="C10" s="1286"/>
      <c r="D10" s="1286"/>
      <c r="E10" s="1286"/>
      <c r="F10" s="1312" t="s">
        <v>1067</v>
      </c>
      <c r="G10" s="1313"/>
      <c r="H10" s="1313"/>
      <c r="I10" s="1313"/>
      <c r="J10" s="1286" t="s">
        <v>1067</v>
      </c>
      <c r="K10" s="1286"/>
      <c r="L10" s="1286"/>
      <c r="M10" s="1286" t="s">
        <v>1067</v>
      </c>
      <c r="N10" s="1286"/>
      <c r="O10" s="1286"/>
      <c r="P10" s="1286" t="s">
        <v>16</v>
      </c>
      <c r="Q10" s="1286"/>
      <c r="R10" s="1286"/>
      <c r="S10" s="1286" t="s">
        <v>1067</v>
      </c>
      <c r="T10" s="1286"/>
      <c r="U10" s="1286"/>
      <c r="V10" s="1286"/>
    </row>
    <row r="11" spans="1:22" ht="12.75" customHeight="1">
      <c r="A11" s="247" t="s">
        <v>76</v>
      </c>
      <c r="B11" s="1286">
        <v>78826</v>
      </c>
      <c r="C11" s="1286"/>
      <c r="D11" s="1286"/>
      <c r="E11" s="1286"/>
      <c r="F11" s="1312">
        <f>SUM(J11:R11)</f>
        <v>145133</v>
      </c>
      <c r="G11" s="1313"/>
      <c r="H11" s="1313"/>
      <c r="I11" s="1313"/>
      <c r="J11" s="1286">
        <v>134562</v>
      </c>
      <c r="K11" s="1286"/>
      <c r="L11" s="1286"/>
      <c r="M11" s="1286">
        <v>10571</v>
      </c>
      <c r="N11" s="1286"/>
      <c r="O11" s="1286"/>
      <c r="P11" s="1286" t="s">
        <v>16</v>
      </c>
      <c r="Q11" s="1286"/>
      <c r="R11" s="1286"/>
      <c r="S11" s="1286">
        <v>62011</v>
      </c>
      <c r="T11" s="1286"/>
      <c r="U11" s="1286"/>
      <c r="V11" s="1286"/>
    </row>
    <row r="12" spans="1:22" ht="12.75" customHeight="1">
      <c r="A12" s="247" t="s">
        <v>1376</v>
      </c>
      <c r="B12" s="1286" t="s">
        <v>1067</v>
      </c>
      <c r="C12" s="1286"/>
      <c r="D12" s="1286"/>
      <c r="E12" s="1286"/>
      <c r="F12" s="1312" t="s">
        <v>1067</v>
      </c>
      <c r="G12" s="1313"/>
      <c r="H12" s="1313"/>
      <c r="I12" s="1313"/>
      <c r="J12" s="1286" t="s">
        <v>1067</v>
      </c>
      <c r="K12" s="1286"/>
      <c r="L12" s="1286"/>
      <c r="M12" s="1286" t="s">
        <v>1067</v>
      </c>
      <c r="N12" s="1286"/>
      <c r="O12" s="1286"/>
      <c r="P12" s="1286" t="s">
        <v>16</v>
      </c>
      <c r="Q12" s="1286"/>
      <c r="R12" s="1286"/>
      <c r="S12" s="1286" t="s">
        <v>1067</v>
      </c>
      <c r="T12" s="1286"/>
      <c r="U12" s="1286"/>
      <c r="V12" s="1286"/>
    </row>
    <row r="13" spans="1:22" ht="12.75" customHeight="1">
      <c r="A13" s="248" t="s">
        <v>77</v>
      </c>
      <c r="B13" s="1286">
        <v>1900213</v>
      </c>
      <c r="C13" s="1286"/>
      <c r="D13" s="1286"/>
      <c r="E13" s="1286"/>
      <c r="F13" s="1312">
        <f>SUM(J13:R13)</f>
        <v>8008411</v>
      </c>
      <c r="G13" s="1313"/>
      <c r="H13" s="1313"/>
      <c r="I13" s="1313"/>
      <c r="J13" s="1286">
        <v>7820819</v>
      </c>
      <c r="K13" s="1286"/>
      <c r="L13" s="1286"/>
      <c r="M13" s="1286">
        <v>104928</v>
      </c>
      <c r="N13" s="1286"/>
      <c r="O13" s="1286"/>
      <c r="P13" s="1286">
        <v>82664</v>
      </c>
      <c r="Q13" s="1286"/>
      <c r="R13" s="1286"/>
      <c r="S13" s="1286">
        <v>5728302</v>
      </c>
      <c r="T13" s="1286"/>
      <c r="U13" s="1286"/>
      <c r="V13" s="1286"/>
    </row>
    <row r="14" spans="1:22" ht="12.75" customHeight="1">
      <c r="A14" s="248" t="s">
        <v>78</v>
      </c>
      <c r="B14" s="1286" t="s">
        <v>16</v>
      </c>
      <c r="C14" s="1286"/>
      <c r="D14" s="1286"/>
      <c r="E14" s="1286"/>
      <c r="F14" s="1312" t="s">
        <v>16</v>
      </c>
      <c r="G14" s="1313"/>
      <c r="H14" s="1313"/>
      <c r="I14" s="1313"/>
      <c r="J14" s="1286" t="s">
        <v>16</v>
      </c>
      <c r="K14" s="1286"/>
      <c r="L14" s="1286"/>
      <c r="M14" s="1286" t="s">
        <v>16</v>
      </c>
      <c r="N14" s="1286"/>
      <c r="O14" s="1286"/>
      <c r="P14" s="1286" t="s">
        <v>16</v>
      </c>
      <c r="Q14" s="1286"/>
      <c r="R14" s="1286"/>
      <c r="S14" s="1286" t="s">
        <v>16</v>
      </c>
      <c r="T14" s="1286"/>
      <c r="U14" s="1286"/>
      <c r="V14" s="1286"/>
    </row>
    <row r="15" spans="1:22" ht="12.75" customHeight="1">
      <c r="A15" s="423" t="s">
        <v>1274</v>
      </c>
      <c r="B15" s="1286">
        <v>480874</v>
      </c>
      <c r="C15" s="1286"/>
      <c r="D15" s="1286"/>
      <c r="E15" s="1286"/>
      <c r="F15" s="1312">
        <f>SUM(J15:R15)</f>
        <v>941750</v>
      </c>
      <c r="G15" s="1313"/>
      <c r="H15" s="1313"/>
      <c r="I15" s="1313"/>
      <c r="J15" s="1286">
        <v>900100</v>
      </c>
      <c r="K15" s="1286"/>
      <c r="L15" s="1286"/>
      <c r="M15" s="1286">
        <v>13006</v>
      </c>
      <c r="N15" s="1286"/>
      <c r="O15" s="1286"/>
      <c r="P15" s="1286">
        <v>28644</v>
      </c>
      <c r="Q15" s="1286"/>
      <c r="R15" s="1286"/>
      <c r="S15" s="1286">
        <v>413582</v>
      </c>
      <c r="T15" s="1286"/>
      <c r="U15" s="1286"/>
      <c r="V15" s="1286"/>
    </row>
    <row r="16" spans="1:22" ht="12.75" customHeight="1">
      <c r="A16" s="248" t="s">
        <v>79</v>
      </c>
      <c r="B16" s="1286" t="s">
        <v>1067</v>
      </c>
      <c r="C16" s="1286"/>
      <c r="D16" s="1286"/>
      <c r="E16" s="1286"/>
      <c r="F16" s="1312" t="s">
        <v>1067</v>
      </c>
      <c r="G16" s="1313"/>
      <c r="H16" s="1313"/>
      <c r="I16" s="1313"/>
      <c r="J16" s="1286" t="s">
        <v>1067</v>
      </c>
      <c r="K16" s="1286"/>
      <c r="L16" s="1286"/>
      <c r="M16" s="1286" t="s">
        <v>16</v>
      </c>
      <c r="N16" s="1286"/>
      <c r="O16" s="1286"/>
      <c r="P16" s="1286" t="s">
        <v>16</v>
      </c>
      <c r="Q16" s="1286"/>
      <c r="R16" s="1286"/>
      <c r="S16" s="1286" t="s">
        <v>1067</v>
      </c>
      <c r="T16" s="1286"/>
      <c r="U16" s="1286"/>
      <c r="V16" s="1286"/>
    </row>
    <row r="17" spans="1:22" ht="12.75" customHeight="1">
      <c r="A17" s="248" t="s">
        <v>1266</v>
      </c>
      <c r="B17" s="1286" t="s">
        <v>16</v>
      </c>
      <c r="C17" s="1286"/>
      <c r="D17" s="1286"/>
      <c r="E17" s="1286"/>
      <c r="F17" s="1312" t="s">
        <v>16</v>
      </c>
      <c r="G17" s="1313"/>
      <c r="H17" s="1313"/>
      <c r="I17" s="1313"/>
      <c r="J17" s="1286" t="s">
        <v>16</v>
      </c>
      <c r="K17" s="1286"/>
      <c r="L17" s="1286"/>
      <c r="M17" s="1286" t="s">
        <v>16</v>
      </c>
      <c r="N17" s="1286"/>
      <c r="O17" s="1286"/>
      <c r="P17" s="1286" t="s">
        <v>16</v>
      </c>
      <c r="Q17" s="1286"/>
      <c r="R17" s="1286"/>
      <c r="S17" s="1286" t="s">
        <v>16</v>
      </c>
      <c r="T17" s="1286"/>
      <c r="U17" s="1286"/>
      <c r="V17" s="1286"/>
    </row>
    <row r="18" spans="1:22" ht="12.75" customHeight="1">
      <c r="A18" s="248" t="s">
        <v>81</v>
      </c>
      <c r="B18" s="1286">
        <v>404465</v>
      </c>
      <c r="C18" s="1286"/>
      <c r="D18" s="1286"/>
      <c r="E18" s="1286"/>
      <c r="F18" s="1312">
        <f>SUM(J18:R18)</f>
        <v>725973</v>
      </c>
      <c r="G18" s="1313"/>
      <c r="H18" s="1313"/>
      <c r="I18" s="1313"/>
      <c r="J18" s="1286">
        <v>685381</v>
      </c>
      <c r="K18" s="1286"/>
      <c r="L18" s="1286"/>
      <c r="M18" s="1286">
        <v>3455</v>
      </c>
      <c r="N18" s="1286"/>
      <c r="O18" s="1286"/>
      <c r="P18" s="1286">
        <v>37137</v>
      </c>
      <c r="Q18" s="1286"/>
      <c r="R18" s="1286"/>
      <c r="S18" s="1286">
        <v>296895</v>
      </c>
      <c r="T18" s="1286"/>
      <c r="U18" s="1286"/>
      <c r="V18" s="1286"/>
    </row>
    <row r="19" spans="1:22" ht="12.75" customHeight="1">
      <c r="A19" s="248" t="s">
        <v>82</v>
      </c>
      <c r="B19" s="1286" t="s">
        <v>16</v>
      </c>
      <c r="C19" s="1286"/>
      <c r="D19" s="1286"/>
      <c r="E19" s="1286"/>
      <c r="F19" s="1312" t="s">
        <v>16</v>
      </c>
      <c r="G19" s="1313"/>
      <c r="H19" s="1313"/>
      <c r="I19" s="1313"/>
      <c r="J19" s="1286" t="s">
        <v>16</v>
      </c>
      <c r="K19" s="1286"/>
      <c r="L19" s="1286"/>
      <c r="M19" s="1286" t="s">
        <v>16</v>
      </c>
      <c r="N19" s="1286"/>
      <c r="O19" s="1286"/>
      <c r="P19" s="1286" t="s">
        <v>16</v>
      </c>
      <c r="Q19" s="1286"/>
      <c r="R19" s="1286"/>
      <c r="S19" s="1286" t="s">
        <v>16</v>
      </c>
      <c r="T19" s="1286"/>
      <c r="U19" s="1286"/>
      <c r="V19" s="1286"/>
    </row>
    <row r="20" spans="1:22" ht="12.75" customHeight="1">
      <c r="A20" s="248" t="s">
        <v>83</v>
      </c>
      <c r="B20" s="1286">
        <v>22584</v>
      </c>
      <c r="C20" s="1286"/>
      <c r="D20" s="1286"/>
      <c r="E20" s="1286"/>
      <c r="F20" s="1312">
        <f>SUM(J20:R20)</f>
        <v>30722</v>
      </c>
      <c r="G20" s="1313"/>
      <c r="H20" s="1313"/>
      <c r="I20" s="1313"/>
      <c r="J20" s="1286">
        <v>26376</v>
      </c>
      <c r="K20" s="1286"/>
      <c r="L20" s="1286"/>
      <c r="M20" s="1286">
        <v>4346</v>
      </c>
      <c r="N20" s="1286"/>
      <c r="O20" s="1286"/>
      <c r="P20" s="1286" t="s">
        <v>16</v>
      </c>
      <c r="Q20" s="1286"/>
      <c r="R20" s="1286"/>
      <c r="S20" s="1286">
        <v>7750</v>
      </c>
      <c r="T20" s="1286"/>
      <c r="U20" s="1286"/>
      <c r="V20" s="1286"/>
    </row>
    <row r="21" spans="1:22" ht="12.75" customHeight="1">
      <c r="A21" s="248" t="s">
        <v>84</v>
      </c>
      <c r="B21" s="1286">
        <v>296165</v>
      </c>
      <c r="C21" s="1286"/>
      <c r="D21" s="1286"/>
      <c r="E21" s="1286"/>
      <c r="F21" s="1312">
        <f>SUM(J21:R21)</f>
        <v>539927</v>
      </c>
      <c r="G21" s="1313"/>
      <c r="H21" s="1313"/>
      <c r="I21" s="1313"/>
      <c r="J21" s="1286">
        <v>517266</v>
      </c>
      <c r="K21" s="1286"/>
      <c r="L21" s="1286"/>
      <c r="M21" s="1286">
        <v>4108</v>
      </c>
      <c r="N21" s="1286"/>
      <c r="O21" s="1286"/>
      <c r="P21" s="1286">
        <v>18553</v>
      </c>
      <c r="Q21" s="1286"/>
      <c r="R21" s="1286"/>
      <c r="S21" s="1286">
        <v>231076</v>
      </c>
      <c r="T21" s="1286"/>
      <c r="U21" s="1286"/>
      <c r="V21" s="1286"/>
    </row>
    <row r="22" spans="1:22" ht="12.75" customHeight="1">
      <c r="A22" s="247" t="s">
        <v>1947</v>
      </c>
      <c r="B22" s="1286">
        <v>702368</v>
      </c>
      <c r="C22" s="1286"/>
      <c r="D22" s="1286"/>
      <c r="E22" s="1286"/>
      <c r="F22" s="1312">
        <f>SUM(J22:R22)</f>
        <v>1221411</v>
      </c>
      <c r="G22" s="1313"/>
      <c r="H22" s="1313"/>
      <c r="I22" s="1313"/>
      <c r="J22" s="1286">
        <v>1215527</v>
      </c>
      <c r="K22" s="1286"/>
      <c r="L22" s="1286"/>
      <c r="M22" s="1286">
        <v>5884</v>
      </c>
      <c r="N22" s="1286"/>
      <c r="O22" s="1286"/>
      <c r="P22" s="1286" t="s">
        <v>16</v>
      </c>
      <c r="Q22" s="1286"/>
      <c r="R22" s="1286"/>
      <c r="S22" s="1286">
        <v>486159</v>
      </c>
      <c r="T22" s="1286"/>
      <c r="U22" s="1286"/>
      <c r="V22" s="1286"/>
    </row>
    <row r="23" spans="1:22" ht="12.75" customHeight="1">
      <c r="A23" s="247" t="s">
        <v>1948</v>
      </c>
      <c r="B23" s="1286">
        <v>1121937</v>
      </c>
      <c r="C23" s="1286"/>
      <c r="D23" s="1286"/>
      <c r="E23" s="1286"/>
      <c r="F23" s="1312">
        <f>SUM(J23:R23)</f>
        <v>2057849</v>
      </c>
      <c r="G23" s="1313"/>
      <c r="H23" s="1313"/>
      <c r="I23" s="1313"/>
      <c r="J23" s="1286">
        <v>1913344</v>
      </c>
      <c r="K23" s="1286"/>
      <c r="L23" s="1286"/>
      <c r="M23" s="1286">
        <v>144505</v>
      </c>
      <c r="N23" s="1286"/>
      <c r="O23" s="1286"/>
      <c r="P23" s="1286" t="s">
        <v>16</v>
      </c>
      <c r="Q23" s="1286"/>
      <c r="R23" s="1286"/>
      <c r="S23" s="1286">
        <v>868654</v>
      </c>
      <c r="T23" s="1286"/>
      <c r="U23" s="1286"/>
      <c r="V23" s="1286"/>
    </row>
    <row r="24" spans="1:22" ht="12.75" customHeight="1">
      <c r="A24" s="525" t="s">
        <v>1949</v>
      </c>
      <c r="B24" s="1286">
        <v>52438</v>
      </c>
      <c r="C24" s="1286"/>
      <c r="D24" s="1286"/>
      <c r="E24" s="1286"/>
      <c r="F24" s="1312" t="s">
        <v>1067</v>
      </c>
      <c r="G24" s="1313"/>
      <c r="H24" s="1313"/>
      <c r="I24" s="1313"/>
      <c r="J24" s="1286" t="s">
        <v>1067</v>
      </c>
      <c r="K24" s="1286"/>
      <c r="L24" s="1286"/>
      <c r="M24" s="1286" t="s">
        <v>16</v>
      </c>
      <c r="N24" s="1286"/>
      <c r="O24" s="1286"/>
      <c r="P24" s="1286" t="s">
        <v>16</v>
      </c>
      <c r="Q24" s="1286"/>
      <c r="R24" s="1286"/>
      <c r="S24" s="1286" t="s">
        <v>1067</v>
      </c>
      <c r="T24" s="1286"/>
      <c r="U24" s="1286"/>
      <c r="V24" s="1286"/>
    </row>
    <row r="25" spans="1:22" ht="12.75" customHeight="1">
      <c r="A25" s="526" t="s">
        <v>1277</v>
      </c>
      <c r="B25" s="1286">
        <v>4741559</v>
      </c>
      <c r="C25" s="1286"/>
      <c r="D25" s="1286"/>
      <c r="E25" s="1286"/>
      <c r="F25" s="1312">
        <f>SUM(J25:R25)</f>
        <v>9822369</v>
      </c>
      <c r="G25" s="1313"/>
      <c r="H25" s="1313"/>
      <c r="I25" s="1313"/>
      <c r="J25" s="1286">
        <v>9573859</v>
      </c>
      <c r="K25" s="1286"/>
      <c r="L25" s="1286"/>
      <c r="M25" s="1286">
        <v>122792</v>
      </c>
      <c r="N25" s="1286"/>
      <c r="O25" s="1286"/>
      <c r="P25" s="1286">
        <v>125718</v>
      </c>
      <c r="Q25" s="1286"/>
      <c r="R25" s="1286"/>
      <c r="S25" s="1286">
        <v>3663952</v>
      </c>
      <c r="T25" s="1286"/>
      <c r="U25" s="1286"/>
      <c r="V25" s="1286"/>
    </row>
    <row r="26" spans="1:22" ht="12.75" customHeight="1">
      <c r="A26" s="247" t="s">
        <v>1950</v>
      </c>
      <c r="B26" s="1286">
        <v>430020</v>
      </c>
      <c r="C26" s="1286"/>
      <c r="D26" s="1286"/>
      <c r="E26" s="1286"/>
      <c r="F26" s="1312">
        <f>SUM(J26:R26)</f>
        <v>1358758</v>
      </c>
      <c r="G26" s="1313"/>
      <c r="H26" s="1313"/>
      <c r="I26" s="1313"/>
      <c r="J26" s="1286">
        <v>1355285</v>
      </c>
      <c r="K26" s="1286"/>
      <c r="L26" s="1286"/>
      <c r="M26" s="1286">
        <v>3473</v>
      </c>
      <c r="N26" s="1286"/>
      <c r="O26" s="1286"/>
      <c r="P26" s="1286" t="s">
        <v>16</v>
      </c>
      <c r="Q26" s="1286"/>
      <c r="R26" s="1286"/>
      <c r="S26" s="1286">
        <v>863327</v>
      </c>
      <c r="T26" s="1286"/>
      <c r="U26" s="1286"/>
      <c r="V26" s="1286"/>
    </row>
    <row r="27" spans="1:22" ht="12.75" customHeight="1">
      <c r="A27" s="519" t="s">
        <v>1936</v>
      </c>
      <c r="B27" s="1286" t="s">
        <v>16</v>
      </c>
      <c r="C27" s="1286"/>
      <c r="D27" s="1286"/>
      <c r="E27" s="1286"/>
      <c r="F27" s="1312" t="s">
        <v>16</v>
      </c>
      <c r="G27" s="1313"/>
      <c r="H27" s="1313"/>
      <c r="I27" s="1313"/>
      <c r="J27" s="1286" t="s">
        <v>16</v>
      </c>
      <c r="K27" s="1286"/>
      <c r="L27" s="1286"/>
      <c r="M27" s="1286" t="s">
        <v>16</v>
      </c>
      <c r="N27" s="1286"/>
      <c r="O27" s="1286"/>
      <c r="P27" s="1286" t="s">
        <v>16</v>
      </c>
      <c r="Q27" s="1286"/>
      <c r="R27" s="1286"/>
      <c r="S27" s="1286" t="s">
        <v>16</v>
      </c>
      <c r="T27" s="1286"/>
      <c r="U27" s="1286"/>
      <c r="V27" s="1286"/>
    </row>
    <row r="28" spans="1:22" ht="12.75" customHeight="1">
      <c r="A28" s="247" t="s">
        <v>1027</v>
      </c>
      <c r="B28" s="1286">
        <v>71058</v>
      </c>
      <c r="C28" s="1286"/>
      <c r="D28" s="1286"/>
      <c r="E28" s="1286"/>
      <c r="F28" s="1312">
        <f>SUM(J28:R28)</f>
        <v>104552</v>
      </c>
      <c r="G28" s="1313"/>
      <c r="H28" s="1313"/>
      <c r="I28" s="1313"/>
      <c r="J28" s="1286">
        <v>94213</v>
      </c>
      <c r="K28" s="1286"/>
      <c r="L28" s="1286"/>
      <c r="M28" s="1286">
        <v>10339</v>
      </c>
      <c r="N28" s="1286"/>
      <c r="O28" s="1286"/>
      <c r="P28" s="1286" t="s">
        <v>16</v>
      </c>
      <c r="Q28" s="1286"/>
      <c r="R28" s="1286"/>
      <c r="S28" s="1286">
        <v>18188</v>
      </c>
      <c r="T28" s="1286"/>
      <c r="U28" s="1286"/>
      <c r="V28" s="1286"/>
    </row>
    <row r="29" spans="1:22" ht="12" customHeight="1">
      <c r="A29" s="248" t="s">
        <v>1985</v>
      </c>
      <c r="B29" s="1286">
        <v>21124</v>
      </c>
      <c r="C29" s="1286"/>
      <c r="D29" s="1286"/>
      <c r="E29" s="1286"/>
      <c r="F29" s="1312" t="s">
        <v>1067</v>
      </c>
      <c r="G29" s="1313"/>
      <c r="H29" s="1313"/>
      <c r="I29" s="1313"/>
      <c r="J29" s="1286" t="s">
        <v>1067</v>
      </c>
      <c r="K29" s="1286"/>
      <c r="L29" s="1286"/>
      <c r="M29" s="1286" t="s">
        <v>16</v>
      </c>
      <c r="N29" s="1286"/>
      <c r="O29" s="1286"/>
      <c r="P29" s="1286">
        <v>12500</v>
      </c>
      <c r="Q29" s="1286"/>
      <c r="R29" s="1286"/>
      <c r="S29" s="1286" t="s">
        <v>1067</v>
      </c>
      <c r="T29" s="1286"/>
      <c r="U29" s="1286"/>
      <c r="V29" s="1286"/>
    </row>
    <row r="30" spans="1:22" ht="8.25" hidden="1" customHeight="1">
      <c r="A30" s="39" t="s">
        <v>1851</v>
      </c>
      <c r="B30" s="8"/>
      <c r="C30" s="8"/>
      <c r="D30" s="8"/>
      <c r="E30" s="8"/>
      <c r="F30" s="95"/>
      <c r="G30" s="95"/>
      <c r="H30" s="95"/>
      <c r="I30" s="95"/>
      <c r="J30" s="32"/>
      <c r="K30" s="32"/>
      <c r="L30" s="32"/>
      <c r="M30" s="32"/>
      <c r="N30" s="32"/>
      <c r="O30" s="32"/>
      <c r="P30" s="32"/>
      <c r="Q30" s="32"/>
      <c r="R30" s="32"/>
      <c r="S30" s="32"/>
      <c r="T30" s="32"/>
      <c r="U30" s="32"/>
      <c r="V30" s="32"/>
    </row>
    <row r="31" spans="1:22" ht="18.75" customHeight="1">
      <c r="B31" s="8"/>
      <c r="C31" s="8"/>
      <c r="D31" s="8"/>
      <c r="E31" s="8"/>
      <c r="F31" s="95"/>
      <c r="G31" s="95"/>
      <c r="H31" s="95"/>
      <c r="I31" s="95"/>
      <c r="J31" s="32"/>
      <c r="K31" s="32"/>
      <c r="L31" s="32"/>
      <c r="M31" s="32"/>
      <c r="N31" s="32"/>
      <c r="O31" s="32"/>
      <c r="P31" s="32"/>
      <c r="Q31" s="32"/>
      <c r="R31" s="32"/>
      <c r="S31" s="32"/>
      <c r="T31" s="32"/>
      <c r="U31" s="32"/>
      <c r="V31" s="32"/>
    </row>
    <row r="32" spans="1:22" ht="30.75" customHeight="1">
      <c r="A32" s="53" t="s">
        <v>2372</v>
      </c>
      <c r="I32" s="169"/>
      <c r="J32" s="169"/>
      <c r="K32" s="169"/>
      <c r="L32" s="1310" t="s">
        <v>2374</v>
      </c>
      <c r="M32" s="1310"/>
      <c r="N32" s="1310"/>
      <c r="O32" s="1310"/>
      <c r="P32" s="1310"/>
      <c r="Q32" s="1310"/>
      <c r="R32" s="1310"/>
      <c r="S32" s="1310"/>
      <c r="T32" s="1310"/>
      <c r="U32" s="1310"/>
      <c r="V32" s="1310"/>
    </row>
    <row r="33" spans="1:22" ht="16.5" customHeight="1">
      <c r="A33" s="1311" t="s">
        <v>2054</v>
      </c>
      <c r="B33" s="1314" t="s">
        <v>567</v>
      </c>
      <c r="C33" s="1314"/>
      <c r="D33" s="1314"/>
      <c r="E33" s="1314"/>
      <c r="F33" s="1311" t="s">
        <v>566</v>
      </c>
      <c r="G33" s="1311"/>
      <c r="H33" s="1311"/>
      <c r="I33" s="1311"/>
      <c r="J33" s="1311"/>
      <c r="K33" s="1311"/>
      <c r="L33" s="1311"/>
      <c r="M33" s="1311"/>
      <c r="N33" s="1311"/>
      <c r="O33" s="1311"/>
      <c r="P33" s="1311"/>
      <c r="Q33" s="1311"/>
      <c r="R33" s="1311"/>
      <c r="S33" s="1315" t="s">
        <v>1732</v>
      </c>
      <c r="T33" s="1316"/>
      <c r="U33" s="1316"/>
      <c r="V33" s="1316"/>
    </row>
    <row r="34" spans="1:22" ht="16.5" customHeight="1">
      <c r="A34" s="1311"/>
      <c r="B34" s="1314"/>
      <c r="C34" s="1314"/>
      <c r="D34" s="1314"/>
      <c r="E34" s="1314"/>
      <c r="F34" s="1067" t="s">
        <v>466</v>
      </c>
      <c r="G34" s="1067"/>
      <c r="H34" s="1067"/>
      <c r="I34" s="1067"/>
      <c r="J34" s="1067" t="s">
        <v>1972</v>
      </c>
      <c r="K34" s="1067"/>
      <c r="L34" s="1067"/>
      <c r="M34" s="1067" t="s">
        <v>1973</v>
      </c>
      <c r="N34" s="1067"/>
      <c r="O34" s="1067"/>
      <c r="P34" s="1067" t="s">
        <v>1922</v>
      </c>
      <c r="Q34" s="1067"/>
      <c r="R34" s="1067"/>
      <c r="S34" s="1316"/>
      <c r="T34" s="1316"/>
      <c r="U34" s="1316"/>
      <c r="V34" s="1316"/>
    </row>
    <row r="35" spans="1:22" ht="12.75" customHeight="1">
      <c r="A35" s="248" t="s">
        <v>1464</v>
      </c>
      <c r="B35" s="1286">
        <v>14015445</v>
      </c>
      <c r="C35" s="1286"/>
      <c r="D35" s="1286"/>
      <c r="E35" s="1286"/>
      <c r="F35" s="1312">
        <f>SUM(J35:R35)</f>
        <v>19875605</v>
      </c>
      <c r="G35" s="1313"/>
      <c r="H35" s="1313"/>
      <c r="I35" s="1313"/>
      <c r="J35" s="1286">
        <v>18556307</v>
      </c>
      <c r="K35" s="1286"/>
      <c r="L35" s="1286"/>
      <c r="M35" s="1286">
        <v>941636</v>
      </c>
      <c r="N35" s="1286"/>
      <c r="O35" s="1286"/>
      <c r="P35" s="1286">
        <v>377662</v>
      </c>
      <c r="Q35" s="1286"/>
      <c r="R35" s="1286"/>
      <c r="S35" s="1286">
        <v>4469996</v>
      </c>
      <c r="T35" s="1286"/>
      <c r="U35" s="1286"/>
      <c r="V35" s="1286"/>
    </row>
    <row r="36" spans="1:22" ht="12.75" customHeight="1">
      <c r="A36" s="248" t="s">
        <v>958</v>
      </c>
      <c r="B36" s="1286">
        <v>738834</v>
      </c>
      <c r="C36" s="1286"/>
      <c r="D36" s="1286"/>
      <c r="E36" s="1286"/>
      <c r="F36" s="1312">
        <f t="shared" ref="F36:F56" si="0">SUM(J36:R36)</f>
        <v>972746</v>
      </c>
      <c r="G36" s="1313"/>
      <c r="H36" s="1313"/>
      <c r="I36" s="1313"/>
      <c r="J36" s="1286">
        <v>705840</v>
      </c>
      <c r="K36" s="1286"/>
      <c r="L36" s="1286"/>
      <c r="M36" s="1286">
        <v>76118</v>
      </c>
      <c r="N36" s="1286"/>
      <c r="O36" s="1286"/>
      <c r="P36" s="1286">
        <v>190788</v>
      </c>
      <c r="Q36" s="1286"/>
      <c r="R36" s="1286"/>
      <c r="S36" s="1286">
        <v>191821</v>
      </c>
      <c r="T36" s="1286"/>
      <c r="U36" s="1286"/>
      <c r="V36" s="1286"/>
    </row>
    <row r="37" spans="1:22" ht="12.75" customHeight="1">
      <c r="A37" s="248" t="s">
        <v>442</v>
      </c>
      <c r="B37" s="1286" t="s">
        <v>1377</v>
      </c>
      <c r="C37" s="1286"/>
      <c r="D37" s="1286"/>
      <c r="E37" s="1286"/>
      <c r="F37" s="1312" t="s">
        <v>1377</v>
      </c>
      <c r="G37" s="1313"/>
      <c r="H37" s="1313"/>
      <c r="I37" s="1313"/>
      <c r="J37" s="1286" t="s">
        <v>1377</v>
      </c>
      <c r="K37" s="1286"/>
      <c r="L37" s="1286"/>
      <c r="M37" s="1286" t="s">
        <v>1377</v>
      </c>
      <c r="N37" s="1286"/>
      <c r="O37" s="1286"/>
      <c r="P37" s="1286" t="s">
        <v>1067</v>
      </c>
      <c r="Q37" s="1286"/>
      <c r="R37" s="1286"/>
      <c r="S37" s="1286" t="s">
        <v>1377</v>
      </c>
      <c r="T37" s="1286"/>
      <c r="U37" s="1286"/>
      <c r="V37" s="1286"/>
    </row>
    <row r="38" spans="1:22" ht="12.75" customHeight="1">
      <c r="A38" s="248" t="s">
        <v>443</v>
      </c>
      <c r="B38" s="1286">
        <v>482342</v>
      </c>
      <c r="C38" s="1286"/>
      <c r="D38" s="1286"/>
      <c r="E38" s="1286"/>
      <c r="F38" s="1312">
        <f t="shared" si="0"/>
        <v>700397</v>
      </c>
      <c r="G38" s="1313"/>
      <c r="H38" s="1313"/>
      <c r="I38" s="1313"/>
      <c r="J38" s="1286">
        <v>575451</v>
      </c>
      <c r="K38" s="1286"/>
      <c r="L38" s="1286"/>
      <c r="M38" s="1286">
        <v>124946</v>
      </c>
      <c r="N38" s="1286"/>
      <c r="O38" s="1286"/>
      <c r="P38" s="1286" t="s">
        <v>16</v>
      </c>
      <c r="Q38" s="1286"/>
      <c r="R38" s="1286"/>
      <c r="S38" s="1286">
        <v>202040</v>
      </c>
      <c r="T38" s="1286"/>
      <c r="U38" s="1286"/>
      <c r="V38" s="1286"/>
    </row>
    <row r="39" spans="1:22" ht="12.75" customHeight="1">
      <c r="A39" s="423" t="s">
        <v>74</v>
      </c>
      <c r="B39" s="1286" t="s">
        <v>1067</v>
      </c>
      <c r="C39" s="1286"/>
      <c r="D39" s="1286"/>
      <c r="E39" s="1286"/>
      <c r="F39" s="1312" t="s">
        <v>2376</v>
      </c>
      <c r="G39" s="1313"/>
      <c r="H39" s="1313"/>
      <c r="I39" s="1313"/>
      <c r="J39" s="1286" t="s">
        <v>1067</v>
      </c>
      <c r="K39" s="1286"/>
      <c r="L39" s="1286"/>
      <c r="M39" s="1286" t="s">
        <v>1067</v>
      </c>
      <c r="N39" s="1286"/>
      <c r="O39" s="1286"/>
      <c r="P39" s="1286" t="s">
        <v>1067</v>
      </c>
      <c r="Q39" s="1286"/>
      <c r="R39" s="1286"/>
      <c r="S39" s="1286" t="s">
        <v>1067</v>
      </c>
      <c r="T39" s="1286"/>
      <c r="U39" s="1286"/>
      <c r="V39" s="1286"/>
    </row>
    <row r="40" spans="1:22" ht="12.75" customHeight="1">
      <c r="A40" s="423" t="s">
        <v>75</v>
      </c>
      <c r="B40" s="1286">
        <v>20709</v>
      </c>
      <c r="C40" s="1286"/>
      <c r="D40" s="1286"/>
      <c r="E40" s="1286"/>
      <c r="F40" s="1312">
        <f>SUM(J40:R40)</f>
        <v>37866</v>
      </c>
      <c r="G40" s="1313"/>
      <c r="H40" s="1313"/>
      <c r="I40" s="1313"/>
      <c r="J40" s="1286">
        <v>23665</v>
      </c>
      <c r="K40" s="1286"/>
      <c r="L40" s="1286"/>
      <c r="M40" s="1286">
        <v>4467</v>
      </c>
      <c r="N40" s="1286"/>
      <c r="O40" s="1286"/>
      <c r="P40" s="1286">
        <v>9734</v>
      </c>
      <c r="Q40" s="1286"/>
      <c r="R40" s="1286"/>
      <c r="S40" s="1286">
        <v>16335</v>
      </c>
      <c r="T40" s="1286"/>
      <c r="U40" s="1286"/>
      <c r="V40" s="1286"/>
    </row>
    <row r="41" spans="1:22" ht="12.75" customHeight="1">
      <c r="A41" s="247" t="s">
        <v>76</v>
      </c>
      <c r="B41" s="1286">
        <v>48952</v>
      </c>
      <c r="C41" s="1286"/>
      <c r="D41" s="1286"/>
      <c r="E41" s="1286"/>
      <c r="F41" s="1312">
        <f t="shared" si="0"/>
        <v>94316</v>
      </c>
      <c r="G41" s="1313"/>
      <c r="H41" s="1313"/>
      <c r="I41" s="1313"/>
      <c r="J41" s="1286">
        <v>85623</v>
      </c>
      <c r="K41" s="1286"/>
      <c r="L41" s="1286"/>
      <c r="M41" s="1286">
        <v>8693</v>
      </c>
      <c r="N41" s="1286"/>
      <c r="O41" s="1286"/>
      <c r="P41" s="1286" t="s">
        <v>1999</v>
      </c>
      <c r="Q41" s="1286"/>
      <c r="R41" s="1286"/>
      <c r="S41" s="1286">
        <v>41794</v>
      </c>
      <c r="T41" s="1286"/>
      <c r="U41" s="1286"/>
      <c r="V41" s="1286"/>
    </row>
    <row r="42" spans="1:22" ht="12.75" customHeight="1">
      <c r="A42" s="247" t="s">
        <v>1376</v>
      </c>
      <c r="B42" s="1286">
        <v>4991</v>
      </c>
      <c r="C42" s="1286"/>
      <c r="D42" s="1286"/>
      <c r="E42" s="1286"/>
      <c r="F42" s="1312">
        <f>SUM(J42:R42)</f>
        <v>10971</v>
      </c>
      <c r="G42" s="1313"/>
      <c r="H42" s="1313"/>
      <c r="I42" s="1313"/>
      <c r="J42" s="1286">
        <v>10315</v>
      </c>
      <c r="K42" s="1286"/>
      <c r="L42" s="1286"/>
      <c r="M42" s="1286">
        <v>656</v>
      </c>
      <c r="N42" s="1286"/>
      <c r="O42" s="1286"/>
      <c r="P42" s="1286" t="s">
        <v>1999</v>
      </c>
      <c r="Q42" s="1286"/>
      <c r="R42" s="1286"/>
      <c r="S42" s="1286" t="s">
        <v>1377</v>
      </c>
      <c r="T42" s="1286"/>
      <c r="U42" s="1286"/>
      <c r="V42" s="1286"/>
    </row>
    <row r="43" spans="1:22" ht="12.75" customHeight="1">
      <c r="A43" s="248" t="s">
        <v>77</v>
      </c>
      <c r="B43" s="1286">
        <v>1595768</v>
      </c>
      <c r="C43" s="1286"/>
      <c r="D43" s="1286"/>
      <c r="E43" s="1286"/>
      <c r="F43" s="1312">
        <f t="shared" si="0"/>
        <v>2868064</v>
      </c>
      <c r="G43" s="1313"/>
      <c r="H43" s="1313"/>
      <c r="I43" s="1313"/>
      <c r="J43" s="1286">
        <v>2368394</v>
      </c>
      <c r="K43" s="1286"/>
      <c r="L43" s="1286"/>
      <c r="M43" s="1286">
        <v>407543</v>
      </c>
      <c r="N43" s="1286"/>
      <c r="O43" s="1286"/>
      <c r="P43" s="1286">
        <v>92127</v>
      </c>
      <c r="Q43" s="1286"/>
      <c r="R43" s="1286"/>
      <c r="S43" s="1286">
        <v>1157273</v>
      </c>
      <c r="T43" s="1286"/>
      <c r="U43" s="1286"/>
      <c r="V43" s="1286"/>
    </row>
    <row r="44" spans="1:22" ht="12.75" customHeight="1">
      <c r="A44" s="248" t="s">
        <v>78</v>
      </c>
      <c r="B44" s="1286" t="s">
        <v>1067</v>
      </c>
      <c r="C44" s="1286"/>
      <c r="D44" s="1286"/>
      <c r="E44" s="1286"/>
      <c r="F44" s="1312" t="s">
        <v>2375</v>
      </c>
      <c r="G44" s="1313"/>
      <c r="H44" s="1313"/>
      <c r="I44" s="1313"/>
      <c r="J44" s="1286" t="s">
        <v>1067</v>
      </c>
      <c r="K44" s="1286"/>
      <c r="L44" s="1286"/>
      <c r="M44" s="1286" t="s">
        <v>1999</v>
      </c>
      <c r="N44" s="1286"/>
      <c r="O44" s="1286"/>
      <c r="P44" s="1286" t="s">
        <v>1999</v>
      </c>
      <c r="Q44" s="1286"/>
      <c r="R44" s="1286"/>
      <c r="S44" s="1286" t="s">
        <v>1067</v>
      </c>
      <c r="T44" s="1286"/>
      <c r="U44" s="1286"/>
      <c r="V44" s="1286"/>
    </row>
    <row r="45" spans="1:22" ht="12.75" customHeight="1">
      <c r="A45" s="423" t="s">
        <v>1921</v>
      </c>
      <c r="B45" s="1286">
        <v>480925</v>
      </c>
      <c r="C45" s="1286"/>
      <c r="D45" s="1286"/>
      <c r="E45" s="1286"/>
      <c r="F45" s="1312">
        <f t="shared" si="0"/>
        <v>924990</v>
      </c>
      <c r="G45" s="1313"/>
      <c r="H45" s="1313"/>
      <c r="I45" s="1313"/>
      <c r="J45" s="1286">
        <v>904138</v>
      </c>
      <c r="K45" s="1286"/>
      <c r="L45" s="1286"/>
      <c r="M45" s="1286">
        <v>9581</v>
      </c>
      <c r="N45" s="1286"/>
      <c r="O45" s="1286"/>
      <c r="P45" s="1286">
        <v>11271</v>
      </c>
      <c r="Q45" s="1286"/>
      <c r="R45" s="1286"/>
      <c r="S45" s="1286">
        <v>389616</v>
      </c>
      <c r="T45" s="1286"/>
      <c r="U45" s="1286"/>
      <c r="V45" s="1286"/>
    </row>
    <row r="46" spans="1:22" ht="12.75" customHeight="1">
      <c r="A46" s="248" t="s">
        <v>79</v>
      </c>
      <c r="B46" s="1286" t="s">
        <v>1067</v>
      </c>
      <c r="C46" s="1286"/>
      <c r="D46" s="1286"/>
      <c r="E46" s="1286"/>
      <c r="F46" s="1312" t="s">
        <v>1377</v>
      </c>
      <c r="G46" s="1313"/>
      <c r="H46" s="1313"/>
      <c r="I46" s="1313"/>
      <c r="J46" s="1286" t="s">
        <v>1377</v>
      </c>
      <c r="K46" s="1286"/>
      <c r="L46" s="1286"/>
      <c r="M46" s="1286" t="s">
        <v>1999</v>
      </c>
      <c r="N46" s="1286"/>
      <c r="O46" s="1286"/>
      <c r="P46" s="1286" t="s">
        <v>16</v>
      </c>
      <c r="Q46" s="1286"/>
      <c r="R46" s="1286"/>
      <c r="S46" s="1286" t="s">
        <v>1377</v>
      </c>
      <c r="T46" s="1286"/>
      <c r="U46" s="1286"/>
      <c r="V46" s="1286"/>
    </row>
    <row r="47" spans="1:22" ht="12.75" customHeight="1">
      <c r="A47" s="248" t="s">
        <v>1266</v>
      </c>
      <c r="B47" s="1286" t="s">
        <v>1999</v>
      </c>
      <c r="C47" s="1286"/>
      <c r="D47" s="1286"/>
      <c r="E47" s="1286"/>
      <c r="F47" s="1312" t="s">
        <v>1999</v>
      </c>
      <c r="G47" s="1313"/>
      <c r="H47" s="1313"/>
      <c r="I47" s="1313"/>
      <c r="J47" s="1286" t="s">
        <v>1999</v>
      </c>
      <c r="K47" s="1286"/>
      <c r="L47" s="1286"/>
      <c r="M47" s="1286" t="s">
        <v>1999</v>
      </c>
      <c r="N47" s="1286"/>
      <c r="O47" s="1286"/>
      <c r="P47" s="1286" t="s">
        <v>1999</v>
      </c>
      <c r="Q47" s="1286"/>
      <c r="R47" s="1286"/>
      <c r="S47" s="1286" t="s">
        <v>1999</v>
      </c>
      <c r="T47" s="1286"/>
      <c r="U47" s="1286"/>
      <c r="V47" s="1286"/>
    </row>
    <row r="48" spans="1:22" ht="12.75" customHeight="1">
      <c r="A48" s="248" t="s">
        <v>81</v>
      </c>
      <c r="B48" s="1286">
        <v>399424</v>
      </c>
      <c r="C48" s="1286"/>
      <c r="D48" s="1286"/>
      <c r="E48" s="1286"/>
      <c r="F48" s="1312">
        <f t="shared" si="0"/>
        <v>695684</v>
      </c>
      <c r="G48" s="1313"/>
      <c r="H48" s="1313"/>
      <c r="I48" s="1313"/>
      <c r="J48" s="1286">
        <v>664862</v>
      </c>
      <c r="K48" s="1286"/>
      <c r="L48" s="1286"/>
      <c r="M48" s="1286">
        <v>3073</v>
      </c>
      <c r="N48" s="1286"/>
      <c r="O48" s="1286"/>
      <c r="P48" s="1286">
        <v>27749</v>
      </c>
      <c r="Q48" s="1286"/>
      <c r="R48" s="1286"/>
      <c r="S48" s="1286">
        <v>284082</v>
      </c>
      <c r="T48" s="1286"/>
      <c r="U48" s="1286"/>
      <c r="V48" s="1286"/>
    </row>
    <row r="49" spans="1:22" ht="12.75" customHeight="1">
      <c r="A49" s="248" t="s">
        <v>82</v>
      </c>
      <c r="B49" s="1286" t="s">
        <v>1067</v>
      </c>
      <c r="C49" s="1286"/>
      <c r="D49" s="1286"/>
      <c r="E49" s="1286"/>
      <c r="F49" s="1312" t="s">
        <v>2375</v>
      </c>
      <c r="G49" s="1313"/>
      <c r="H49" s="1313"/>
      <c r="I49" s="1313"/>
      <c r="J49" s="1286" t="s">
        <v>1067</v>
      </c>
      <c r="K49" s="1286"/>
      <c r="L49" s="1286"/>
      <c r="M49" s="1286" t="s">
        <v>1067</v>
      </c>
      <c r="N49" s="1286"/>
      <c r="O49" s="1286"/>
      <c r="P49" s="1286" t="s">
        <v>1999</v>
      </c>
      <c r="Q49" s="1286"/>
      <c r="R49" s="1286"/>
      <c r="S49" s="1286" t="s">
        <v>1067</v>
      </c>
      <c r="T49" s="1286"/>
      <c r="U49" s="1286"/>
      <c r="V49" s="1286"/>
    </row>
    <row r="50" spans="1:22" ht="12.75" customHeight="1">
      <c r="A50" s="248" t="s">
        <v>83</v>
      </c>
      <c r="B50" s="1286">
        <v>32156</v>
      </c>
      <c r="C50" s="1286"/>
      <c r="D50" s="1286"/>
      <c r="E50" s="1286"/>
      <c r="F50" s="1312">
        <f t="shared" si="0"/>
        <v>50374</v>
      </c>
      <c r="G50" s="1313"/>
      <c r="H50" s="1313"/>
      <c r="I50" s="1313"/>
      <c r="J50" s="1286">
        <v>45971</v>
      </c>
      <c r="K50" s="1286"/>
      <c r="L50" s="1286"/>
      <c r="M50" s="1286">
        <v>4403</v>
      </c>
      <c r="N50" s="1286"/>
      <c r="O50" s="1286"/>
      <c r="P50" s="1286" t="s">
        <v>1999</v>
      </c>
      <c r="Q50" s="1286"/>
      <c r="R50" s="1286"/>
      <c r="S50" s="1286">
        <v>17351</v>
      </c>
      <c r="T50" s="1286"/>
      <c r="U50" s="1286"/>
      <c r="V50" s="1286"/>
    </row>
    <row r="51" spans="1:22" ht="12.75" customHeight="1">
      <c r="A51" s="248" t="s">
        <v>84</v>
      </c>
      <c r="B51" s="1286">
        <v>291839</v>
      </c>
      <c r="C51" s="1286"/>
      <c r="D51" s="1286"/>
      <c r="E51" s="1286"/>
      <c r="F51" s="1312">
        <f t="shared" si="0"/>
        <v>462692</v>
      </c>
      <c r="G51" s="1313"/>
      <c r="H51" s="1313"/>
      <c r="I51" s="1313"/>
      <c r="J51" s="1286">
        <v>452562</v>
      </c>
      <c r="K51" s="1286"/>
      <c r="L51" s="1286"/>
      <c r="M51" s="1286">
        <v>3643</v>
      </c>
      <c r="N51" s="1286"/>
      <c r="O51" s="1286"/>
      <c r="P51" s="1286">
        <v>6487</v>
      </c>
      <c r="Q51" s="1286"/>
      <c r="R51" s="1286"/>
      <c r="S51" s="1286">
        <v>172719</v>
      </c>
      <c r="T51" s="1286"/>
      <c r="U51" s="1286"/>
      <c r="V51" s="1286"/>
    </row>
    <row r="52" spans="1:22" ht="12.75" customHeight="1">
      <c r="A52" s="247" t="s">
        <v>1947</v>
      </c>
      <c r="B52" s="1286">
        <v>349119</v>
      </c>
      <c r="C52" s="1286"/>
      <c r="D52" s="1286"/>
      <c r="E52" s="1286"/>
      <c r="F52" s="1312" t="s">
        <v>2375</v>
      </c>
      <c r="G52" s="1313"/>
      <c r="H52" s="1313"/>
      <c r="I52" s="1313"/>
      <c r="J52" s="1286">
        <v>488751</v>
      </c>
      <c r="K52" s="1286"/>
      <c r="L52" s="1286"/>
      <c r="M52" s="1286">
        <v>7229</v>
      </c>
      <c r="N52" s="1286"/>
      <c r="O52" s="1286"/>
      <c r="P52" s="1286" t="s">
        <v>1067</v>
      </c>
      <c r="Q52" s="1286"/>
      <c r="R52" s="1286"/>
      <c r="S52" s="1286">
        <v>135571</v>
      </c>
      <c r="T52" s="1286"/>
      <c r="U52" s="1286"/>
      <c r="V52" s="1286"/>
    </row>
    <row r="53" spans="1:22" ht="12.75" customHeight="1">
      <c r="A53" s="247" t="s">
        <v>1948</v>
      </c>
      <c r="B53" s="1286">
        <v>1723595</v>
      </c>
      <c r="C53" s="1286"/>
      <c r="D53" s="1286"/>
      <c r="E53" s="1286"/>
      <c r="F53" s="1312">
        <f t="shared" si="0"/>
        <v>2895723</v>
      </c>
      <c r="G53" s="1313"/>
      <c r="H53" s="1313"/>
      <c r="I53" s="1313"/>
      <c r="J53" s="1286">
        <v>2737885</v>
      </c>
      <c r="K53" s="1286"/>
      <c r="L53" s="1286"/>
      <c r="M53" s="1286">
        <v>137517</v>
      </c>
      <c r="N53" s="1286"/>
      <c r="O53" s="1286"/>
      <c r="P53" s="1286">
        <v>20321</v>
      </c>
      <c r="Q53" s="1286"/>
      <c r="R53" s="1286"/>
      <c r="S53" s="1286">
        <v>1024835</v>
      </c>
      <c r="T53" s="1286"/>
      <c r="U53" s="1286"/>
      <c r="V53" s="1286"/>
    </row>
    <row r="54" spans="1:22" ht="12.75" customHeight="1">
      <c r="A54" s="525" t="s">
        <v>1949</v>
      </c>
      <c r="B54" s="1286" t="s">
        <v>1067</v>
      </c>
      <c r="C54" s="1286"/>
      <c r="D54" s="1286"/>
      <c r="E54" s="1286"/>
      <c r="F54" s="1312" t="s">
        <v>1377</v>
      </c>
      <c r="G54" s="1313"/>
      <c r="H54" s="1313"/>
      <c r="I54" s="1313"/>
      <c r="J54" s="1286" t="s">
        <v>1377</v>
      </c>
      <c r="K54" s="1286"/>
      <c r="L54" s="1286"/>
      <c r="M54" s="1286" t="s">
        <v>1999</v>
      </c>
      <c r="N54" s="1286"/>
      <c r="O54" s="1286"/>
      <c r="P54" s="1286" t="s">
        <v>1999</v>
      </c>
      <c r="Q54" s="1286"/>
      <c r="R54" s="1286"/>
      <c r="S54" s="1286" t="s">
        <v>1377</v>
      </c>
      <c r="T54" s="1286"/>
      <c r="U54" s="1286"/>
      <c r="V54" s="1286"/>
    </row>
    <row r="55" spans="1:22" ht="12.75" customHeight="1">
      <c r="A55" s="526" t="s">
        <v>1277</v>
      </c>
      <c r="B55" s="1286">
        <v>7241096</v>
      </c>
      <c r="C55" s="1286"/>
      <c r="D55" s="1286"/>
      <c r="E55" s="1286"/>
      <c r="F55" s="1312">
        <f t="shared" si="0"/>
        <v>8250835</v>
      </c>
      <c r="G55" s="1313"/>
      <c r="H55" s="1313"/>
      <c r="I55" s="1313"/>
      <c r="J55" s="1286">
        <v>8120130</v>
      </c>
      <c r="K55" s="1286"/>
      <c r="L55" s="1286"/>
      <c r="M55" s="1286">
        <v>126897</v>
      </c>
      <c r="N55" s="1286"/>
      <c r="O55" s="1286"/>
      <c r="P55" s="1286">
        <v>3808</v>
      </c>
      <c r="Q55" s="1286"/>
      <c r="R55" s="1286"/>
      <c r="S55" s="1286">
        <v>52428</v>
      </c>
      <c r="T55" s="1286"/>
      <c r="U55" s="1286"/>
      <c r="V55" s="1286"/>
    </row>
    <row r="56" spans="1:22" ht="12.75" customHeight="1">
      <c r="A56" s="247" t="s">
        <v>1950</v>
      </c>
      <c r="B56" s="1286" t="s">
        <v>1067</v>
      </c>
      <c r="C56" s="1286"/>
      <c r="D56" s="1286"/>
      <c r="E56" s="1286"/>
      <c r="F56" s="1312">
        <f t="shared" si="0"/>
        <v>870788</v>
      </c>
      <c r="G56" s="1313"/>
      <c r="H56" s="1313"/>
      <c r="I56" s="1313"/>
      <c r="J56" s="1286">
        <v>863109</v>
      </c>
      <c r="K56" s="1286"/>
      <c r="L56" s="1286"/>
      <c r="M56" s="1286">
        <v>7679</v>
      </c>
      <c r="N56" s="1286"/>
      <c r="O56" s="1286"/>
      <c r="P56" s="1286" t="s">
        <v>1999</v>
      </c>
      <c r="Q56" s="1286"/>
      <c r="R56" s="1286"/>
      <c r="S56" s="1286">
        <v>532765</v>
      </c>
      <c r="T56" s="1286"/>
      <c r="U56" s="1286"/>
      <c r="V56" s="1286"/>
    </row>
    <row r="57" spans="1:22" ht="12.75" customHeight="1">
      <c r="A57" s="519" t="s">
        <v>1936</v>
      </c>
      <c r="B57" s="1286" t="s">
        <v>1999</v>
      </c>
      <c r="C57" s="1286"/>
      <c r="D57" s="1286"/>
      <c r="E57" s="1286"/>
      <c r="F57" s="1312" t="s">
        <v>1999</v>
      </c>
      <c r="G57" s="1313"/>
      <c r="H57" s="1313"/>
      <c r="I57" s="1313"/>
      <c r="J57" s="1286" t="s">
        <v>1999</v>
      </c>
      <c r="K57" s="1286"/>
      <c r="L57" s="1286"/>
      <c r="M57" s="1286" t="s">
        <v>1999</v>
      </c>
      <c r="N57" s="1286"/>
      <c r="O57" s="1286"/>
      <c r="P57" s="1286" t="s">
        <v>1999</v>
      </c>
      <c r="Q57" s="1286"/>
      <c r="R57" s="1286"/>
      <c r="S57" s="1286" t="s">
        <v>16</v>
      </c>
      <c r="T57" s="1286"/>
      <c r="U57" s="1286"/>
      <c r="V57" s="1286"/>
    </row>
    <row r="58" spans="1:22" ht="12.75" customHeight="1">
      <c r="A58" s="247" t="s">
        <v>1027</v>
      </c>
      <c r="B58" s="1286">
        <v>67347</v>
      </c>
      <c r="C58" s="1286"/>
      <c r="D58" s="1286"/>
      <c r="E58" s="1286"/>
      <c r="F58" s="1312" t="s">
        <v>2375</v>
      </c>
      <c r="G58" s="1313"/>
      <c r="H58" s="1313"/>
      <c r="I58" s="1313"/>
      <c r="J58" s="1286">
        <v>91493</v>
      </c>
      <c r="K58" s="1286"/>
      <c r="L58" s="1286"/>
      <c r="M58" s="1286" t="s">
        <v>1067</v>
      </c>
      <c r="N58" s="1286"/>
      <c r="O58" s="1286"/>
      <c r="P58" s="1286" t="s">
        <v>1999</v>
      </c>
      <c r="Q58" s="1286"/>
      <c r="R58" s="1286"/>
      <c r="S58" s="1286">
        <v>34252</v>
      </c>
      <c r="T58" s="1286"/>
      <c r="U58" s="1286"/>
      <c r="V58" s="1286"/>
    </row>
    <row r="59" spans="1:22" ht="12.75" customHeight="1">
      <c r="A59" s="248" t="s">
        <v>1985</v>
      </c>
      <c r="B59" s="1286" t="s">
        <v>2375</v>
      </c>
      <c r="C59" s="1286"/>
      <c r="D59" s="1286"/>
      <c r="E59" s="1286"/>
      <c r="F59" s="1312" t="s">
        <v>1377</v>
      </c>
      <c r="G59" s="1313"/>
      <c r="H59" s="1313"/>
      <c r="I59" s="1313"/>
      <c r="J59" s="1286" t="s">
        <v>1377</v>
      </c>
      <c r="K59" s="1286"/>
      <c r="L59" s="1286"/>
      <c r="M59" s="1286" t="s">
        <v>1999</v>
      </c>
      <c r="N59" s="1286"/>
      <c r="O59" s="1286"/>
      <c r="P59" s="1286">
        <v>2989</v>
      </c>
      <c r="Q59" s="1286"/>
      <c r="R59" s="1286"/>
      <c r="S59" s="1286">
        <v>21335</v>
      </c>
      <c r="T59" s="1286"/>
      <c r="U59" s="1286"/>
      <c r="V59" s="1286"/>
    </row>
    <row r="60" spans="1:22" ht="18.75" customHeight="1">
      <c r="A60" s="39" t="s">
        <v>1851</v>
      </c>
      <c r="B60" s="8"/>
      <c r="C60" s="8"/>
      <c r="D60" s="8"/>
      <c r="E60" s="8"/>
      <c r="F60" s="95"/>
      <c r="G60" s="95"/>
      <c r="H60" s="95"/>
      <c r="I60" s="95"/>
      <c r="J60" s="32"/>
      <c r="K60" s="32"/>
      <c r="L60" s="32"/>
      <c r="M60" s="32"/>
      <c r="N60" s="32"/>
      <c r="O60" s="32"/>
      <c r="P60" s="32"/>
      <c r="Q60" s="32"/>
      <c r="R60" s="32"/>
      <c r="S60" s="32"/>
      <c r="T60" s="32"/>
      <c r="U60" s="32"/>
      <c r="V60" s="32"/>
    </row>
  </sheetData>
  <mergeCells count="318">
    <mergeCell ref="B12:E12"/>
    <mergeCell ref="P11:R11"/>
    <mergeCell ref="S12:V12"/>
    <mergeCell ref="B25:E25"/>
    <mergeCell ref="F25:I25"/>
    <mergeCell ref="J25:L25"/>
    <mergeCell ref="F12:I12"/>
    <mergeCell ref="J12:L12"/>
    <mergeCell ref="M12:O12"/>
    <mergeCell ref="P13:R13"/>
    <mergeCell ref="S13:V13"/>
    <mergeCell ref="J14:L14"/>
    <mergeCell ref="J13:L13"/>
    <mergeCell ref="B13:E13"/>
    <mergeCell ref="F13:I13"/>
    <mergeCell ref="B14:E14"/>
    <mergeCell ref="F14:I14"/>
    <mergeCell ref="B16:E16"/>
    <mergeCell ref="F16:I16"/>
    <mergeCell ref="J16:L16"/>
    <mergeCell ref="B15:E15"/>
    <mergeCell ref="F15:I15"/>
    <mergeCell ref="J15:L15"/>
    <mergeCell ref="B17:E17"/>
    <mergeCell ref="P26:R26"/>
    <mergeCell ref="S26:V26"/>
    <mergeCell ref="S29:V29"/>
    <mergeCell ref="P36:R36"/>
    <mergeCell ref="S36:V36"/>
    <mergeCell ref="P35:R35"/>
    <mergeCell ref="S35:V35"/>
    <mergeCell ref="P29:R29"/>
    <mergeCell ref="L32:V32"/>
    <mergeCell ref="M29:O29"/>
    <mergeCell ref="S33:V34"/>
    <mergeCell ref="M25:O25"/>
    <mergeCell ref="S14:V14"/>
    <mergeCell ref="P17:R17"/>
    <mergeCell ref="S17:V17"/>
    <mergeCell ref="P15:R15"/>
    <mergeCell ref="S15:V15"/>
    <mergeCell ref="P16:R16"/>
    <mergeCell ref="S22:V22"/>
    <mergeCell ref="P23:R23"/>
    <mergeCell ref="S23:V23"/>
    <mergeCell ref="B10:E10"/>
    <mergeCell ref="F10:I10"/>
    <mergeCell ref="J10:L10"/>
    <mergeCell ref="F11:I11"/>
    <mergeCell ref="J11:L11"/>
    <mergeCell ref="M11:O11"/>
    <mergeCell ref="B11:E11"/>
    <mergeCell ref="F9:I9"/>
    <mergeCell ref="J9:L9"/>
    <mergeCell ref="M9:O9"/>
    <mergeCell ref="J8:L8"/>
    <mergeCell ref="P12:R12"/>
    <mergeCell ref="S11:V11"/>
    <mergeCell ref="P10:R10"/>
    <mergeCell ref="F4:I4"/>
    <mergeCell ref="J4:L4"/>
    <mergeCell ref="B6:E6"/>
    <mergeCell ref="F6:I6"/>
    <mergeCell ref="M10:O10"/>
    <mergeCell ref="S9:V9"/>
    <mergeCell ref="B8:E8"/>
    <mergeCell ref="F8:I8"/>
    <mergeCell ref="S10:V10"/>
    <mergeCell ref="B9:E9"/>
    <mergeCell ref="J6:L6"/>
    <mergeCell ref="B7:E7"/>
    <mergeCell ref="F7:I7"/>
    <mergeCell ref="J7:L7"/>
    <mergeCell ref="M8:O8"/>
    <mergeCell ref="B3:E4"/>
    <mergeCell ref="F3:R3"/>
    <mergeCell ref="M4:O4"/>
    <mergeCell ref="M6:O6"/>
    <mergeCell ref="P6:R6"/>
    <mergeCell ref="M7:O7"/>
    <mergeCell ref="S55:V55"/>
    <mergeCell ref="S3:V4"/>
    <mergeCell ref="P7:R7"/>
    <mergeCell ref="S7:V7"/>
    <mergeCell ref="P4:R4"/>
    <mergeCell ref="P8:R8"/>
    <mergeCell ref="S8:V8"/>
    <mergeCell ref="P9:R9"/>
    <mergeCell ref="P14:R14"/>
    <mergeCell ref="M14:O14"/>
    <mergeCell ref="M13:O13"/>
    <mergeCell ref="M16:O16"/>
    <mergeCell ref="M15:O15"/>
    <mergeCell ref="S16:V16"/>
    <mergeCell ref="P18:R18"/>
    <mergeCell ref="S18:V18"/>
    <mergeCell ref="P19:R19"/>
    <mergeCell ref="S19:V19"/>
    <mergeCell ref="P20:R20"/>
    <mergeCell ref="S20:V20"/>
    <mergeCell ref="P21:R21"/>
    <mergeCell ref="S21:V21"/>
    <mergeCell ref="P22:R22"/>
    <mergeCell ref="F17:I17"/>
    <mergeCell ref="B18:E18"/>
    <mergeCell ref="F18:I18"/>
    <mergeCell ref="J18:L18"/>
    <mergeCell ref="M18:O18"/>
    <mergeCell ref="J17:L17"/>
    <mergeCell ref="B20:E20"/>
    <mergeCell ref="F20:I20"/>
    <mergeCell ref="J20:L20"/>
    <mergeCell ref="M20:O20"/>
    <mergeCell ref="M17:O17"/>
    <mergeCell ref="B19:E19"/>
    <mergeCell ref="F19:I19"/>
    <mergeCell ref="J19:L19"/>
    <mergeCell ref="M19:O19"/>
    <mergeCell ref="F22:I22"/>
    <mergeCell ref="J22:L22"/>
    <mergeCell ref="M22:O22"/>
    <mergeCell ref="J21:L21"/>
    <mergeCell ref="M21:O21"/>
    <mergeCell ref="B23:E23"/>
    <mergeCell ref="F23:I23"/>
    <mergeCell ref="J23:L23"/>
    <mergeCell ref="M23:O23"/>
    <mergeCell ref="S37:V37"/>
    <mergeCell ref="B36:E36"/>
    <mergeCell ref="F36:I36"/>
    <mergeCell ref="B37:E37"/>
    <mergeCell ref="F37:I37"/>
    <mergeCell ref="J37:L37"/>
    <mergeCell ref="M37:O37"/>
    <mergeCell ref="J36:L36"/>
    <mergeCell ref="M36:O36"/>
    <mergeCell ref="P37:R37"/>
    <mergeCell ref="S38:V38"/>
    <mergeCell ref="P39:R39"/>
    <mergeCell ref="S39:V39"/>
    <mergeCell ref="P40:R40"/>
    <mergeCell ref="S40:V40"/>
    <mergeCell ref="P41:R41"/>
    <mergeCell ref="S41:V41"/>
    <mergeCell ref="B40:E40"/>
    <mergeCell ref="F40:I40"/>
    <mergeCell ref="B41:E41"/>
    <mergeCell ref="F41:I41"/>
    <mergeCell ref="J41:L41"/>
    <mergeCell ref="M41:O41"/>
    <mergeCell ref="J40:L40"/>
    <mergeCell ref="M40:O40"/>
    <mergeCell ref="B39:E39"/>
    <mergeCell ref="F39:I39"/>
    <mergeCell ref="J39:L39"/>
    <mergeCell ref="M39:O39"/>
    <mergeCell ref="B38:E38"/>
    <mergeCell ref="F38:I38"/>
    <mergeCell ref="J38:L38"/>
    <mergeCell ref="M38:O38"/>
    <mergeCell ref="P38:R38"/>
    <mergeCell ref="J45:L45"/>
    <mergeCell ref="P46:R46"/>
    <mergeCell ref="S46:V46"/>
    <mergeCell ref="B43:E43"/>
    <mergeCell ref="F43:I43"/>
    <mergeCell ref="J43:L43"/>
    <mergeCell ref="M43:O43"/>
    <mergeCell ref="B42:E42"/>
    <mergeCell ref="F42:I42"/>
    <mergeCell ref="J42:L42"/>
    <mergeCell ref="M42:O42"/>
    <mergeCell ref="M45:O45"/>
    <mergeCell ref="J44:L44"/>
    <mergeCell ref="M44:O44"/>
    <mergeCell ref="B44:E44"/>
    <mergeCell ref="B45:E45"/>
    <mergeCell ref="B47:E47"/>
    <mergeCell ref="F47:I47"/>
    <mergeCell ref="J47:L47"/>
    <mergeCell ref="M47:O47"/>
    <mergeCell ref="B46:E46"/>
    <mergeCell ref="S49:V49"/>
    <mergeCell ref="B48:E48"/>
    <mergeCell ref="F48:I48"/>
    <mergeCell ref="B49:E49"/>
    <mergeCell ref="F49:I49"/>
    <mergeCell ref="J49:L49"/>
    <mergeCell ref="M49:O49"/>
    <mergeCell ref="J48:L48"/>
    <mergeCell ref="M48:O48"/>
    <mergeCell ref="P48:R48"/>
    <mergeCell ref="P49:R49"/>
    <mergeCell ref="F46:I46"/>
    <mergeCell ref="J46:L46"/>
    <mergeCell ref="M46:O46"/>
    <mergeCell ref="B51:E51"/>
    <mergeCell ref="F51:I51"/>
    <mergeCell ref="J51:L51"/>
    <mergeCell ref="M51:O51"/>
    <mergeCell ref="B50:E50"/>
    <mergeCell ref="F50:I50"/>
    <mergeCell ref="J50:L50"/>
    <mergeCell ref="M50:O50"/>
    <mergeCell ref="B52:E52"/>
    <mergeCell ref="F52:I52"/>
    <mergeCell ref="B57:E57"/>
    <mergeCell ref="F57:I57"/>
    <mergeCell ref="S56:V56"/>
    <mergeCell ref="B53:E53"/>
    <mergeCell ref="F53:I53"/>
    <mergeCell ref="P52:R52"/>
    <mergeCell ref="J52:L52"/>
    <mergeCell ref="M52:O52"/>
    <mergeCell ref="B55:E55"/>
    <mergeCell ref="F55:I55"/>
    <mergeCell ref="J55:L55"/>
    <mergeCell ref="J53:L53"/>
    <mergeCell ref="M53:O53"/>
    <mergeCell ref="P53:R53"/>
    <mergeCell ref="M55:O55"/>
    <mergeCell ref="P55:R55"/>
    <mergeCell ref="S59:V59"/>
    <mergeCell ref="P59:R59"/>
    <mergeCell ref="P58:R58"/>
    <mergeCell ref="S58:V58"/>
    <mergeCell ref="S53:V53"/>
    <mergeCell ref="S51:V51"/>
    <mergeCell ref="S50:V50"/>
    <mergeCell ref="P51:R51"/>
    <mergeCell ref="B59:E59"/>
    <mergeCell ref="F59:I59"/>
    <mergeCell ref="J59:L59"/>
    <mergeCell ref="M59:O59"/>
    <mergeCell ref="B56:E56"/>
    <mergeCell ref="F56:I56"/>
    <mergeCell ref="J56:L56"/>
    <mergeCell ref="M56:O56"/>
    <mergeCell ref="S52:V52"/>
    <mergeCell ref="P50:R50"/>
    <mergeCell ref="J57:L57"/>
    <mergeCell ref="B58:E58"/>
    <mergeCell ref="F58:I58"/>
    <mergeCell ref="J58:L58"/>
    <mergeCell ref="M58:O58"/>
    <mergeCell ref="B54:E54"/>
    <mergeCell ref="P57:R57"/>
    <mergeCell ref="M57:O57"/>
    <mergeCell ref="P54:R54"/>
    <mergeCell ref="M54:O54"/>
    <mergeCell ref="S57:V57"/>
    <mergeCell ref="S54:V54"/>
    <mergeCell ref="P56:R56"/>
    <mergeCell ref="F28:I28"/>
    <mergeCell ref="J28:L28"/>
    <mergeCell ref="F54:I54"/>
    <mergeCell ref="J54:L54"/>
    <mergeCell ref="P47:R47"/>
    <mergeCell ref="S47:V47"/>
    <mergeCell ref="S48:V48"/>
    <mergeCell ref="P42:R42"/>
    <mergeCell ref="S42:V42"/>
    <mergeCell ref="P43:R43"/>
    <mergeCell ref="S43:V43"/>
    <mergeCell ref="P44:R44"/>
    <mergeCell ref="S44:V44"/>
    <mergeCell ref="P45:R45"/>
    <mergeCell ref="S45:V45"/>
    <mergeCell ref="F44:I44"/>
    <mergeCell ref="F45:I45"/>
    <mergeCell ref="B35:E35"/>
    <mergeCell ref="F35:I35"/>
    <mergeCell ref="J35:L35"/>
    <mergeCell ref="M35:O35"/>
    <mergeCell ref="B33:E34"/>
    <mergeCell ref="F33:R33"/>
    <mergeCell ref="F29:I29"/>
    <mergeCell ref="J29:L29"/>
    <mergeCell ref="S5:V5"/>
    <mergeCell ref="S6:V6"/>
    <mergeCell ref="B24:E24"/>
    <mergeCell ref="F24:I24"/>
    <mergeCell ref="J24:L24"/>
    <mergeCell ref="M24:O24"/>
    <mergeCell ref="P24:R24"/>
    <mergeCell ref="S24:V24"/>
    <mergeCell ref="P25:R25"/>
    <mergeCell ref="S25:V25"/>
    <mergeCell ref="P27:R27"/>
    <mergeCell ref="S27:V27"/>
    <mergeCell ref="B26:E26"/>
    <mergeCell ref="F26:I26"/>
    <mergeCell ref="B27:E27"/>
    <mergeCell ref="F27:I27"/>
    <mergeCell ref="I2:V2"/>
    <mergeCell ref="A3:A4"/>
    <mergeCell ref="A33:A34"/>
    <mergeCell ref="M28:O28"/>
    <mergeCell ref="P28:R28"/>
    <mergeCell ref="J5:L5"/>
    <mergeCell ref="M5:O5"/>
    <mergeCell ref="P5:R5"/>
    <mergeCell ref="B29:E29"/>
    <mergeCell ref="S28:V28"/>
    <mergeCell ref="B5:E5"/>
    <mergeCell ref="F5:I5"/>
    <mergeCell ref="M34:O34"/>
    <mergeCell ref="P34:R34"/>
    <mergeCell ref="F34:I34"/>
    <mergeCell ref="J34:L34"/>
    <mergeCell ref="B28:E28"/>
    <mergeCell ref="J27:L27"/>
    <mergeCell ref="M27:O27"/>
    <mergeCell ref="J26:L26"/>
    <mergeCell ref="M26:O26"/>
    <mergeCell ref="B21:E21"/>
    <mergeCell ref="F21:I21"/>
    <mergeCell ref="B22:E22"/>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&amp;C－２４－</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I40"/>
  <sheetViews>
    <sheetView zoomScaleNormal="100" workbookViewId="0">
      <selection activeCell="I16" sqref="I16"/>
    </sheetView>
  </sheetViews>
  <sheetFormatPr defaultRowHeight="13.5"/>
  <cols>
    <col min="1" max="1" width="1.625" style="21" customWidth="1"/>
    <col min="2" max="4" width="4" style="21" customWidth="1"/>
    <col min="5" max="5" width="3.875" style="21" customWidth="1"/>
    <col min="6" max="43" width="4" style="21" customWidth="1"/>
    <col min="44" max="16384" width="9" style="21"/>
  </cols>
  <sheetData>
    <row r="1" spans="1:35" s="435" customFormat="1" ht="26.25" customHeight="1">
      <c r="A1" s="433" t="s">
        <v>191</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c r="B2" s="1317" t="s">
        <v>1925</v>
      </c>
      <c r="C2" s="1317"/>
      <c r="D2" s="1317"/>
      <c r="E2" s="1317"/>
    </row>
    <row r="3" spans="1:35" ht="12.75" customHeight="1">
      <c r="E3" s="1031" t="s">
        <v>2400</v>
      </c>
      <c r="F3" s="1318"/>
      <c r="G3" s="20" t="s">
        <v>2397</v>
      </c>
      <c r="H3" s="20"/>
      <c r="J3" s="39"/>
      <c r="K3" s="39"/>
      <c r="N3" s="39"/>
      <c r="O3" s="39"/>
    </row>
    <row r="4" spans="1:35" ht="12.75" customHeight="1">
      <c r="G4" s="20" t="s">
        <v>2398</v>
      </c>
      <c r="I4" s="39"/>
      <c r="K4" s="39"/>
      <c r="L4" s="39"/>
      <c r="M4" s="39"/>
      <c r="N4" s="39"/>
    </row>
    <row r="5" spans="1:35" ht="12.75" customHeight="1">
      <c r="B5" s="883"/>
      <c r="C5" s="859"/>
      <c r="D5" s="859"/>
      <c r="E5" s="859"/>
      <c r="F5" s="859"/>
      <c r="G5" s="859"/>
      <c r="H5" s="859"/>
      <c r="J5" s="859"/>
      <c r="K5" s="859"/>
      <c r="L5" s="859"/>
      <c r="M5" s="859"/>
      <c r="N5" s="859"/>
      <c r="O5" s="881" t="s">
        <v>2399</v>
      </c>
    </row>
    <row r="6" spans="1:35" ht="18.75" customHeight="1">
      <c r="B6" s="913" t="s">
        <v>1910</v>
      </c>
      <c r="C6" s="913"/>
      <c r="D6" s="913"/>
      <c r="E6" s="1067" t="s">
        <v>1975</v>
      </c>
      <c r="F6" s="1067"/>
      <c r="G6" s="913" t="s">
        <v>568</v>
      </c>
      <c r="H6" s="913"/>
      <c r="I6" s="913"/>
      <c r="J6" s="913"/>
      <c r="K6" s="913"/>
      <c r="L6" s="913"/>
      <c r="M6" s="913"/>
      <c r="N6" s="913"/>
      <c r="O6" s="913"/>
    </row>
    <row r="7" spans="1:35" ht="18" customHeight="1">
      <c r="B7" s="913"/>
      <c r="C7" s="913"/>
      <c r="D7" s="913"/>
      <c r="E7" s="1067"/>
      <c r="F7" s="1067"/>
      <c r="G7" s="913" t="s">
        <v>1926</v>
      </c>
      <c r="H7" s="913"/>
      <c r="I7" s="913"/>
      <c r="J7" s="913" t="s">
        <v>1927</v>
      </c>
      <c r="K7" s="913"/>
      <c r="L7" s="913"/>
      <c r="M7" s="913" t="s">
        <v>1928</v>
      </c>
      <c r="N7" s="913"/>
      <c r="O7" s="913"/>
    </row>
    <row r="8" spans="1:35" ht="18" customHeight="1">
      <c r="B8" s="906" t="s">
        <v>1173</v>
      </c>
      <c r="C8" s="907"/>
      <c r="D8" s="908"/>
      <c r="E8" s="1097">
        <v>40</v>
      </c>
      <c r="F8" s="1175"/>
      <c r="G8" s="1097">
        <v>1232133</v>
      </c>
      <c r="H8" s="1098"/>
      <c r="I8" s="1175"/>
      <c r="J8" s="1097">
        <v>473342</v>
      </c>
      <c r="K8" s="1098"/>
      <c r="L8" s="1175"/>
      <c r="M8" s="1097">
        <v>596435</v>
      </c>
      <c r="N8" s="1098"/>
      <c r="O8" s="1175"/>
    </row>
    <row r="9" spans="1:35" ht="18.75" customHeight="1">
      <c r="B9" s="906" t="s">
        <v>1544</v>
      </c>
      <c r="C9" s="907"/>
      <c r="D9" s="908"/>
      <c r="E9" s="1097">
        <v>41</v>
      </c>
      <c r="F9" s="1175"/>
      <c r="G9" s="1256">
        <v>1222240</v>
      </c>
      <c r="H9" s="1256"/>
      <c r="I9" s="1256"/>
      <c r="J9" s="1256">
        <v>486602</v>
      </c>
      <c r="K9" s="1256"/>
      <c r="L9" s="1256"/>
      <c r="M9" s="1256">
        <v>609051</v>
      </c>
      <c r="N9" s="1256"/>
      <c r="O9" s="1256"/>
    </row>
    <row r="10" spans="1:35" ht="18.75" customHeight="1">
      <c r="B10" s="906" t="s">
        <v>322</v>
      </c>
      <c r="C10" s="907"/>
      <c r="D10" s="908"/>
      <c r="E10" s="1097">
        <v>37</v>
      </c>
      <c r="F10" s="1175"/>
      <c r="G10" s="1256">
        <v>1177856</v>
      </c>
      <c r="H10" s="1256"/>
      <c r="I10" s="1256"/>
      <c r="J10" s="1256">
        <v>483101</v>
      </c>
      <c r="K10" s="1256"/>
      <c r="L10" s="1256"/>
      <c r="M10" s="1256">
        <v>621153</v>
      </c>
      <c r="N10" s="1256"/>
      <c r="O10" s="1256"/>
    </row>
    <row r="11" spans="1:35" ht="18.75" customHeight="1">
      <c r="B11" s="906" t="s">
        <v>1531</v>
      </c>
      <c r="C11" s="907"/>
      <c r="D11" s="908"/>
      <c r="E11" s="1256">
        <v>36</v>
      </c>
      <c r="F11" s="1256"/>
      <c r="G11" s="1256">
        <v>1350109</v>
      </c>
      <c r="H11" s="1256"/>
      <c r="I11" s="1256"/>
      <c r="J11" s="1256">
        <v>526098</v>
      </c>
      <c r="K11" s="1256"/>
      <c r="L11" s="1256"/>
      <c r="M11" s="1256">
        <v>742511</v>
      </c>
      <c r="N11" s="1256"/>
      <c r="O11" s="1256"/>
    </row>
    <row r="12" spans="1:35" ht="18.75" customHeight="1">
      <c r="B12" s="906" t="s">
        <v>534</v>
      </c>
      <c r="C12" s="907"/>
      <c r="D12" s="908"/>
      <c r="E12" s="1256">
        <v>42</v>
      </c>
      <c r="F12" s="1256"/>
      <c r="G12" s="1256">
        <v>1457613</v>
      </c>
      <c r="H12" s="1256"/>
      <c r="I12" s="1256"/>
      <c r="J12" s="1256" t="s">
        <v>17</v>
      </c>
      <c r="K12" s="1256"/>
      <c r="L12" s="1256"/>
      <c r="M12" s="1256" t="s">
        <v>17</v>
      </c>
      <c r="N12" s="1256"/>
      <c r="O12" s="1256"/>
    </row>
    <row r="13" spans="1:35" ht="12.75" customHeight="1">
      <c r="B13" s="189" t="s">
        <v>2401</v>
      </c>
      <c r="C13" s="639" t="s">
        <v>2402</v>
      </c>
      <c r="D13" s="639"/>
      <c r="J13" s="118"/>
      <c r="K13" s="66"/>
      <c r="L13" s="54"/>
      <c r="M13" s="54"/>
      <c r="N13" s="54"/>
      <c r="O13" s="54"/>
    </row>
    <row r="14" spans="1:35" ht="12.75" customHeight="1">
      <c r="B14" s="232"/>
      <c r="C14" s="34" t="s">
        <v>2403</v>
      </c>
      <c r="D14" s="34"/>
      <c r="E14" s="61"/>
      <c r="F14" s="61"/>
      <c r="I14" s="95"/>
      <c r="L14" s="61"/>
      <c r="M14" s="61"/>
      <c r="N14" s="61"/>
      <c r="O14" s="61"/>
    </row>
    <row r="15" spans="1:35" ht="18.75" customHeight="1"/>
    <row r="16" spans="1:35" ht="16.5" customHeight="1"/>
    <row r="17" spans="2:19">
      <c r="B17" s="21" t="s">
        <v>1929</v>
      </c>
    </row>
    <row r="18" spans="2:19">
      <c r="G18" s="1031" t="s">
        <v>2400</v>
      </c>
      <c r="H18" s="1318"/>
      <c r="I18" s="20" t="s">
        <v>2397</v>
      </c>
      <c r="J18" s="20"/>
      <c r="L18" s="39"/>
      <c r="M18" s="39"/>
      <c r="P18" s="39"/>
      <c r="Q18" s="39"/>
    </row>
    <row r="19" spans="2:19">
      <c r="I19" s="20" t="s">
        <v>2398</v>
      </c>
      <c r="K19" s="39"/>
      <c r="M19" s="39"/>
      <c r="N19" s="39"/>
      <c r="O19" s="39"/>
      <c r="P19" s="39"/>
    </row>
    <row r="20" spans="2:19" ht="12.75" customHeight="1">
      <c r="B20" s="873"/>
      <c r="C20" s="169"/>
      <c r="D20" s="169"/>
      <c r="E20" s="169"/>
      <c r="F20" s="169"/>
      <c r="I20" s="859"/>
      <c r="J20" s="859"/>
      <c r="L20" s="859"/>
      <c r="M20" s="859"/>
      <c r="N20" s="859"/>
      <c r="O20" s="859"/>
      <c r="P20" s="859"/>
      <c r="Q20" s="881" t="s">
        <v>2399</v>
      </c>
    </row>
    <row r="21" spans="2:19" ht="18.75" customHeight="1">
      <c r="B21" s="913" t="s">
        <v>1910</v>
      </c>
      <c r="C21" s="913"/>
      <c r="D21" s="913"/>
      <c r="E21" s="906" t="s">
        <v>569</v>
      </c>
      <c r="F21" s="907"/>
      <c r="G21" s="907"/>
      <c r="H21" s="907"/>
      <c r="I21" s="907"/>
      <c r="J21" s="907"/>
      <c r="K21" s="907"/>
      <c r="L21" s="907"/>
      <c r="M21" s="907"/>
      <c r="N21" s="907"/>
      <c r="O21" s="907"/>
      <c r="P21" s="907"/>
      <c r="Q21" s="908"/>
      <c r="R21" s="8"/>
      <c r="S21" s="8"/>
    </row>
    <row r="22" spans="2:19" ht="18" customHeight="1">
      <c r="B22" s="913"/>
      <c r="C22" s="913"/>
      <c r="D22" s="913"/>
      <c r="E22" s="913" t="s">
        <v>1930</v>
      </c>
      <c r="F22" s="913"/>
      <c r="G22" s="913"/>
      <c r="H22" s="1316" t="s">
        <v>1931</v>
      </c>
      <c r="I22" s="1316"/>
      <c r="J22" s="913" t="s">
        <v>1932</v>
      </c>
      <c r="K22" s="913"/>
      <c r="L22" s="913" t="s">
        <v>1933</v>
      </c>
      <c r="M22" s="913"/>
      <c r="N22" s="913" t="s">
        <v>1934</v>
      </c>
      <c r="O22" s="913"/>
      <c r="P22" s="913" t="s">
        <v>1935</v>
      </c>
      <c r="Q22" s="913"/>
      <c r="R22" s="8"/>
      <c r="S22" s="8"/>
    </row>
    <row r="23" spans="2:19" ht="18" customHeight="1">
      <c r="B23" s="913" t="s">
        <v>1173</v>
      </c>
      <c r="C23" s="913"/>
      <c r="D23" s="913"/>
      <c r="E23" s="1097">
        <v>68446</v>
      </c>
      <c r="F23" s="1098"/>
      <c r="G23" s="1175"/>
      <c r="H23" s="1097">
        <v>8048</v>
      </c>
      <c r="I23" s="1175"/>
      <c r="J23" s="1097">
        <v>2567</v>
      </c>
      <c r="K23" s="1175"/>
      <c r="L23" s="1097">
        <v>7399</v>
      </c>
      <c r="M23" s="1175"/>
      <c r="N23" s="1097">
        <v>41</v>
      </c>
      <c r="O23" s="1175"/>
      <c r="P23" s="1097">
        <v>50391</v>
      </c>
      <c r="Q23" s="1175"/>
      <c r="R23" s="8"/>
      <c r="S23" s="8"/>
    </row>
    <row r="24" spans="2:19" ht="18.75" customHeight="1">
      <c r="B24" s="913" t="s">
        <v>1544</v>
      </c>
      <c r="C24" s="913"/>
      <c r="D24" s="913"/>
      <c r="E24" s="1256">
        <v>24677</v>
      </c>
      <c r="F24" s="1256"/>
      <c r="G24" s="1256"/>
      <c r="H24" s="1256">
        <v>8989</v>
      </c>
      <c r="I24" s="1256"/>
      <c r="J24" s="1256">
        <v>2446</v>
      </c>
      <c r="K24" s="1256"/>
      <c r="L24" s="1256">
        <v>6463</v>
      </c>
      <c r="M24" s="1256"/>
      <c r="N24" s="1256">
        <v>40</v>
      </c>
      <c r="O24" s="1256"/>
      <c r="P24" s="1256">
        <v>6739</v>
      </c>
      <c r="Q24" s="1256"/>
      <c r="R24" s="66"/>
      <c r="S24" s="66"/>
    </row>
    <row r="25" spans="2:19" ht="18.75" customHeight="1">
      <c r="B25" s="913" t="s">
        <v>322</v>
      </c>
      <c r="C25" s="913"/>
      <c r="D25" s="913"/>
      <c r="E25" s="1256">
        <v>23090</v>
      </c>
      <c r="F25" s="1256"/>
      <c r="G25" s="1256"/>
      <c r="H25" s="1256">
        <v>8853</v>
      </c>
      <c r="I25" s="1256"/>
      <c r="J25" s="1256">
        <v>2546</v>
      </c>
      <c r="K25" s="1256"/>
      <c r="L25" s="1256">
        <v>6204</v>
      </c>
      <c r="M25" s="1256"/>
      <c r="N25" s="1256">
        <v>40</v>
      </c>
      <c r="O25" s="1256"/>
      <c r="P25" s="1256">
        <v>5447</v>
      </c>
      <c r="Q25" s="1256"/>
      <c r="R25" s="60"/>
      <c r="S25" s="60"/>
    </row>
    <row r="26" spans="2:19" ht="18.75" customHeight="1">
      <c r="B26" s="913" t="s">
        <v>1531</v>
      </c>
      <c r="C26" s="913"/>
      <c r="D26" s="913"/>
      <c r="E26" s="1256">
        <v>48315</v>
      </c>
      <c r="F26" s="1256"/>
      <c r="G26" s="1256"/>
      <c r="H26" s="1256">
        <v>10916</v>
      </c>
      <c r="I26" s="1256"/>
      <c r="J26" s="1256">
        <v>1661</v>
      </c>
      <c r="K26" s="1256"/>
      <c r="L26" s="1256">
        <v>29923</v>
      </c>
      <c r="M26" s="1256"/>
      <c r="N26" s="1256">
        <v>40</v>
      </c>
      <c r="O26" s="1256"/>
      <c r="P26" s="1256">
        <v>5775</v>
      </c>
      <c r="Q26" s="1256"/>
      <c r="R26" s="60"/>
      <c r="S26" s="60"/>
    </row>
    <row r="27" spans="2:19" ht="18.75" customHeight="1">
      <c r="B27" s="913" t="s">
        <v>534</v>
      </c>
      <c r="C27" s="913"/>
      <c r="D27" s="913"/>
      <c r="E27" s="1256">
        <v>47735</v>
      </c>
      <c r="F27" s="1256"/>
      <c r="G27" s="1256"/>
      <c r="H27" s="1256">
        <v>9495</v>
      </c>
      <c r="I27" s="1256"/>
      <c r="J27" s="1256">
        <v>2614</v>
      </c>
      <c r="K27" s="1256"/>
      <c r="L27" s="1256">
        <v>29921</v>
      </c>
      <c r="M27" s="1256"/>
      <c r="N27" s="1256">
        <v>40</v>
      </c>
      <c r="O27" s="1256"/>
      <c r="P27" s="1256">
        <v>5665</v>
      </c>
      <c r="Q27" s="1256"/>
      <c r="R27" s="8"/>
      <c r="S27" s="8"/>
    </row>
    <row r="28" spans="2:19" ht="12.75" customHeight="1">
      <c r="B28" s="189" t="s">
        <v>2401</v>
      </c>
      <c r="C28" s="639" t="s">
        <v>2402</v>
      </c>
      <c r="D28" s="639"/>
      <c r="J28" s="118"/>
      <c r="K28" s="66"/>
      <c r="L28" s="66"/>
      <c r="M28" s="66"/>
      <c r="N28" s="66"/>
      <c r="O28" s="66"/>
      <c r="P28" s="66"/>
      <c r="Q28" s="66"/>
      <c r="R28" s="8"/>
      <c r="S28" s="8"/>
    </row>
    <row r="29" spans="2:19" ht="12.75" customHeight="1">
      <c r="B29" s="232"/>
      <c r="C29" s="34" t="s">
        <v>2403</v>
      </c>
      <c r="D29" s="34"/>
      <c r="E29" s="61"/>
      <c r="F29" s="61"/>
      <c r="I29" s="95"/>
      <c r="L29" s="61"/>
      <c r="M29" s="61"/>
      <c r="N29" s="61"/>
      <c r="O29" s="61"/>
      <c r="P29" s="61"/>
      <c r="Q29" s="61"/>
      <c r="R29" s="8"/>
      <c r="S29" s="8"/>
    </row>
    <row r="30" spans="2:19" ht="12.75" customHeight="1">
      <c r="B30" s="232"/>
      <c r="C30" s="39"/>
      <c r="D30" s="39"/>
      <c r="E30" s="39"/>
      <c r="F30" s="39"/>
      <c r="G30" s="39"/>
      <c r="H30" s="39"/>
      <c r="I30" s="39"/>
      <c r="J30" s="39"/>
      <c r="K30" s="39"/>
      <c r="L30" s="39"/>
      <c r="M30" s="39"/>
      <c r="N30" s="39"/>
      <c r="O30" s="39"/>
      <c r="P30" s="39"/>
      <c r="Q30" s="39"/>
      <c r="R30" s="8"/>
      <c r="S30" s="8"/>
    </row>
    <row r="31" spans="2:19" ht="18" customHeight="1">
      <c r="R31" s="8"/>
      <c r="S31" s="8"/>
    </row>
    <row r="32" spans="2:19" ht="16.5" customHeight="1">
      <c r="B32" s="8"/>
      <c r="C32" s="8"/>
      <c r="D32" s="8"/>
      <c r="E32" s="66"/>
      <c r="F32" s="66"/>
      <c r="G32" s="66"/>
      <c r="H32" s="66"/>
      <c r="I32" s="66"/>
      <c r="J32" s="66"/>
      <c r="K32" s="66"/>
      <c r="L32" s="66"/>
      <c r="M32" s="66"/>
      <c r="N32" s="66"/>
      <c r="O32" s="66"/>
      <c r="P32" s="66"/>
      <c r="Q32" s="66"/>
      <c r="R32" s="66"/>
      <c r="S32" s="66"/>
    </row>
    <row r="33" spans="2:19" ht="16.5" customHeight="1">
      <c r="B33" s="8"/>
      <c r="C33" s="8"/>
      <c r="D33" s="8"/>
      <c r="E33" s="66"/>
      <c r="F33" s="66"/>
      <c r="G33" s="66"/>
      <c r="H33" s="66"/>
      <c r="I33" s="66"/>
      <c r="J33" s="66"/>
      <c r="K33" s="66"/>
      <c r="L33" s="66"/>
      <c r="M33" s="66"/>
      <c r="N33" s="66"/>
      <c r="O33" s="66"/>
      <c r="P33" s="66"/>
      <c r="Q33" s="66"/>
      <c r="R33" s="66"/>
      <c r="S33" s="66"/>
    </row>
    <row r="34" spans="2:19" ht="16.5" customHeight="1">
      <c r="B34" s="8"/>
      <c r="C34" s="8"/>
      <c r="D34" s="8"/>
      <c r="E34" s="68"/>
      <c r="F34" s="60"/>
      <c r="G34" s="60"/>
      <c r="H34" s="66"/>
      <c r="I34" s="66"/>
      <c r="J34" s="60"/>
      <c r="K34" s="60"/>
      <c r="L34" s="60"/>
      <c r="M34" s="60"/>
      <c r="N34" s="66"/>
      <c r="O34" s="66"/>
      <c r="P34" s="60"/>
      <c r="Q34" s="60"/>
      <c r="R34" s="60"/>
      <c r="S34" s="60"/>
    </row>
    <row r="35" spans="2:19">
      <c r="R35" s="60"/>
      <c r="S35" s="60"/>
    </row>
    <row r="36" spans="2:19" ht="18.75" customHeight="1">
      <c r="B36" s="8"/>
      <c r="C36" s="8"/>
      <c r="D36" s="8"/>
      <c r="E36" s="8"/>
      <c r="F36" s="8"/>
      <c r="G36" s="8"/>
      <c r="H36" s="8"/>
      <c r="I36" s="8"/>
      <c r="J36" s="8"/>
      <c r="K36" s="8"/>
      <c r="L36" s="8"/>
      <c r="M36" s="8"/>
      <c r="N36" s="8"/>
      <c r="O36" s="8"/>
      <c r="P36" s="8"/>
      <c r="Q36" s="8"/>
      <c r="R36" s="8"/>
      <c r="S36" s="8"/>
    </row>
    <row r="37" spans="2:19" ht="18.75" customHeight="1">
      <c r="B37" s="8"/>
      <c r="C37" s="8"/>
      <c r="D37" s="8"/>
      <c r="E37" s="8"/>
      <c r="F37" s="8"/>
      <c r="G37" s="8"/>
      <c r="H37" s="8"/>
      <c r="I37" s="8"/>
      <c r="J37" s="8"/>
      <c r="K37" s="8"/>
      <c r="L37" s="8"/>
      <c r="M37" s="8"/>
      <c r="N37" s="8"/>
      <c r="O37" s="8"/>
      <c r="P37" s="8"/>
      <c r="Q37" s="8"/>
      <c r="R37" s="8"/>
      <c r="S37" s="8"/>
    </row>
    <row r="38" spans="2:19" ht="18" customHeight="1">
      <c r="B38" s="8"/>
      <c r="C38" s="8"/>
      <c r="D38" s="8"/>
      <c r="E38" s="8"/>
      <c r="F38" s="8"/>
      <c r="G38" s="8"/>
      <c r="H38" s="192"/>
      <c r="I38" s="192"/>
      <c r="J38" s="8"/>
      <c r="K38" s="8"/>
      <c r="L38" s="8"/>
      <c r="M38" s="8"/>
      <c r="N38" s="8"/>
      <c r="O38" s="8"/>
      <c r="P38" s="8"/>
      <c r="Q38" s="8"/>
      <c r="R38" s="8"/>
      <c r="S38" s="8"/>
    </row>
    <row r="39" spans="2:19" ht="16.5" customHeight="1">
      <c r="R39" s="66"/>
      <c r="S39" s="66"/>
    </row>
    <row r="40" spans="2:19" ht="16.5" customHeight="1">
      <c r="R40" s="60"/>
      <c r="S40" s="60"/>
    </row>
  </sheetData>
  <mergeCells count="77">
    <mergeCell ref="B2:E2"/>
    <mergeCell ref="E3:F3"/>
    <mergeCell ref="G18:H18"/>
    <mergeCell ref="B27:D27"/>
    <mergeCell ref="E27:G27"/>
    <mergeCell ref="H27:I27"/>
    <mergeCell ref="E11:F11"/>
    <mergeCell ref="B12:D12"/>
    <mergeCell ref="E12:F12"/>
    <mergeCell ref="G12:I12"/>
    <mergeCell ref="E23:G23"/>
    <mergeCell ref="B6:D7"/>
    <mergeCell ref="E6:F7"/>
    <mergeCell ref="G6:O6"/>
    <mergeCell ref="G7:I7"/>
    <mergeCell ref="J7:L7"/>
    <mergeCell ref="J27:K27"/>
    <mergeCell ref="P27:Q27"/>
    <mergeCell ref="L27:M27"/>
    <mergeCell ref="N27:O27"/>
    <mergeCell ref="B9:D9"/>
    <mergeCell ref="E9:F9"/>
    <mergeCell ref="B25:D25"/>
    <mergeCell ref="E24:G24"/>
    <mergeCell ref="H24:I24"/>
    <mergeCell ref="J24:K24"/>
    <mergeCell ref="N25:O25"/>
    <mergeCell ref="J23:K23"/>
    <mergeCell ref="N24:O24"/>
    <mergeCell ref="E21:Q21"/>
    <mergeCell ref="J22:K22"/>
    <mergeCell ref="H22:I22"/>
    <mergeCell ref="M7:O7"/>
    <mergeCell ref="G8:I8"/>
    <mergeCell ref="B10:D10"/>
    <mergeCell ref="G10:I10"/>
    <mergeCell ref="J10:L10"/>
    <mergeCell ref="E10:F10"/>
    <mergeCell ref="E8:F8"/>
    <mergeCell ref="B8:D8"/>
    <mergeCell ref="G9:I9"/>
    <mergeCell ref="J9:L9"/>
    <mergeCell ref="J8:L8"/>
    <mergeCell ref="M8:O8"/>
    <mergeCell ref="M10:O10"/>
    <mergeCell ref="M9:O9"/>
    <mergeCell ref="M11:O11"/>
    <mergeCell ref="P23:Q23"/>
    <mergeCell ref="L22:M22"/>
    <mergeCell ref="J12:L12"/>
    <mergeCell ref="B21:D22"/>
    <mergeCell ref="B11:D11"/>
    <mergeCell ref="M12:O12"/>
    <mergeCell ref="N22:O22"/>
    <mergeCell ref="B23:D23"/>
    <mergeCell ref="L23:M23"/>
    <mergeCell ref="N23:O23"/>
    <mergeCell ref="E22:G22"/>
    <mergeCell ref="P22:Q22"/>
    <mergeCell ref="H23:I23"/>
    <mergeCell ref="J11:L11"/>
    <mergeCell ref="G11:I11"/>
    <mergeCell ref="J26:K26"/>
    <mergeCell ref="L24:M24"/>
    <mergeCell ref="P24:Q24"/>
    <mergeCell ref="H25:I25"/>
    <mergeCell ref="P26:Q26"/>
    <mergeCell ref="P25:Q25"/>
    <mergeCell ref="L25:M25"/>
    <mergeCell ref="L26:M26"/>
    <mergeCell ref="N26:O26"/>
    <mergeCell ref="J25:K25"/>
    <mergeCell ref="B24:D24"/>
    <mergeCell ref="E25:G25"/>
    <mergeCell ref="B26:D26"/>
    <mergeCell ref="E26:G26"/>
    <mergeCell ref="H26:I26"/>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&amp;C－２５－</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I46"/>
  <sheetViews>
    <sheetView zoomScaleNormal="100" workbookViewId="0">
      <selection activeCell="T20" sqref="T20"/>
    </sheetView>
  </sheetViews>
  <sheetFormatPr defaultRowHeight="13.5"/>
  <cols>
    <col min="1" max="1" width="2" style="21" customWidth="1"/>
    <col min="2" max="5" width="4" style="21" customWidth="1"/>
    <col min="6" max="6" width="5.75" style="21" customWidth="1"/>
    <col min="7" max="23" width="4" style="21" customWidth="1"/>
    <col min="24" max="16384" width="9" style="21"/>
  </cols>
  <sheetData>
    <row r="1" spans="1:35" s="435" customFormat="1" ht="26.25" customHeight="1">
      <c r="A1" s="433" t="s">
        <v>1659</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15.95" customHeight="1">
      <c r="L2" s="1318" t="s">
        <v>2400</v>
      </c>
      <c r="M2" s="1318"/>
      <c r="N2" s="61" t="s">
        <v>2426</v>
      </c>
      <c r="O2" s="61"/>
      <c r="P2" s="61"/>
      <c r="Q2" s="61"/>
      <c r="R2" s="61"/>
      <c r="S2" s="61"/>
      <c r="T2" s="61"/>
    </row>
    <row r="3" spans="1:35" ht="15.95" customHeight="1">
      <c r="N3" s="169" t="s">
        <v>2427</v>
      </c>
      <c r="O3" s="169"/>
      <c r="P3" s="169"/>
      <c r="Q3" s="169"/>
      <c r="R3" s="169"/>
      <c r="S3" s="169"/>
      <c r="T3" s="169"/>
    </row>
    <row r="4" spans="1:35">
      <c r="B4" s="1150" t="s">
        <v>2054</v>
      </c>
      <c r="C4" s="1327"/>
      <c r="D4" s="1151"/>
      <c r="E4" s="983" t="s">
        <v>2055</v>
      </c>
      <c r="F4" s="984"/>
      <c r="G4" s="984"/>
      <c r="H4" s="985"/>
      <c r="I4" s="983" t="s">
        <v>2132</v>
      </c>
      <c r="J4" s="984"/>
      <c r="K4" s="984"/>
      <c r="L4" s="984"/>
      <c r="M4" s="984"/>
      <c r="N4" s="985"/>
      <c r="O4" s="983" t="s">
        <v>467</v>
      </c>
      <c r="P4" s="984"/>
      <c r="Q4" s="984"/>
      <c r="R4" s="984"/>
      <c r="S4" s="984"/>
      <c r="T4" s="985"/>
    </row>
    <row r="5" spans="1:35" ht="29.25" customHeight="1">
      <c r="B5" s="1131"/>
      <c r="C5" s="1328"/>
      <c r="D5" s="1152"/>
      <c r="E5" s="1329" t="s">
        <v>1586</v>
      </c>
      <c r="F5" s="984"/>
      <c r="G5" s="907"/>
      <c r="H5" s="908"/>
      <c r="I5" s="1329" t="s">
        <v>1578</v>
      </c>
      <c r="J5" s="984"/>
      <c r="K5" s="985"/>
      <c r="L5" s="1329" t="s">
        <v>1579</v>
      </c>
      <c r="M5" s="1330"/>
      <c r="N5" s="1331"/>
      <c r="O5" s="1329" t="s">
        <v>1580</v>
      </c>
      <c r="P5" s="984"/>
      <c r="Q5" s="985"/>
      <c r="R5" s="1329" t="s">
        <v>1579</v>
      </c>
      <c r="S5" s="1330"/>
      <c r="T5" s="1331"/>
    </row>
    <row r="6" spans="1:35" ht="21" customHeight="1">
      <c r="B6" s="906" t="s">
        <v>187</v>
      </c>
      <c r="C6" s="907"/>
      <c r="D6" s="908"/>
      <c r="E6" s="1097">
        <v>498</v>
      </c>
      <c r="F6" s="1098"/>
      <c r="G6" s="1098"/>
      <c r="H6" s="1175"/>
      <c r="I6" s="1097">
        <v>2432</v>
      </c>
      <c r="J6" s="1098"/>
      <c r="K6" s="1175"/>
      <c r="L6" s="1332" t="s">
        <v>1786</v>
      </c>
      <c r="M6" s="1333"/>
      <c r="N6" s="1334"/>
      <c r="O6" s="1097">
        <v>6505613</v>
      </c>
      <c r="P6" s="1098"/>
      <c r="Q6" s="1175"/>
      <c r="R6" s="1332" t="s">
        <v>1786</v>
      </c>
      <c r="S6" s="1333"/>
      <c r="T6" s="1334"/>
    </row>
    <row r="7" spans="1:35" ht="21" customHeight="1">
      <c r="B7" s="906" t="s">
        <v>188</v>
      </c>
      <c r="C7" s="907"/>
      <c r="D7" s="908"/>
      <c r="E7" s="1097">
        <v>461</v>
      </c>
      <c r="F7" s="1098"/>
      <c r="G7" s="1261"/>
      <c r="H7" s="1259"/>
      <c r="I7" s="1097">
        <v>2500</v>
      </c>
      <c r="J7" s="1098"/>
      <c r="K7" s="1175"/>
      <c r="L7" s="1332">
        <f t="shared" ref="L7:L12" si="0">(I7-I6)/I6*100</f>
        <v>2.7960526315789473</v>
      </c>
      <c r="M7" s="1333"/>
      <c r="N7" s="1334"/>
      <c r="O7" s="1097">
        <v>6136281</v>
      </c>
      <c r="P7" s="1098"/>
      <c r="Q7" s="1175"/>
      <c r="R7" s="1332">
        <f t="shared" ref="R7:R12" si="1">(O7-O6)/O6*100</f>
        <v>-5.6771283505489798</v>
      </c>
      <c r="S7" s="1333"/>
      <c r="T7" s="1334"/>
    </row>
    <row r="8" spans="1:35" ht="21" customHeight="1">
      <c r="B8" s="906" t="s">
        <v>1177</v>
      </c>
      <c r="C8" s="907"/>
      <c r="D8" s="908"/>
      <c r="E8" s="1097">
        <v>188</v>
      </c>
      <c r="F8" s="1098"/>
      <c r="G8" s="1261"/>
      <c r="H8" s="1259"/>
      <c r="I8" s="1097">
        <v>3215</v>
      </c>
      <c r="J8" s="1098"/>
      <c r="K8" s="1175"/>
      <c r="L8" s="1332">
        <f t="shared" si="0"/>
        <v>28.599999999999998</v>
      </c>
      <c r="M8" s="1333"/>
      <c r="N8" s="1334"/>
      <c r="O8" s="1097">
        <v>7179384</v>
      </c>
      <c r="P8" s="1098"/>
      <c r="Q8" s="1175"/>
      <c r="R8" s="1332">
        <f t="shared" si="1"/>
        <v>16.998944474674481</v>
      </c>
      <c r="S8" s="1333"/>
      <c r="T8" s="1334"/>
    </row>
    <row r="9" spans="1:35" ht="21" customHeight="1">
      <c r="B9" s="906" t="s">
        <v>1897</v>
      </c>
      <c r="C9" s="907"/>
      <c r="D9" s="908"/>
      <c r="E9" s="1097">
        <v>465</v>
      </c>
      <c r="F9" s="1098"/>
      <c r="G9" s="1261"/>
      <c r="H9" s="1259"/>
      <c r="I9" s="1097">
        <v>3425</v>
      </c>
      <c r="J9" s="1098"/>
      <c r="K9" s="1175"/>
      <c r="L9" s="1332">
        <f t="shared" si="0"/>
        <v>6.5318818040435458</v>
      </c>
      <c r="M9" s="1333"/>
      <c r="N9" s="1334"/>
      <c r="O9" s="1097">
        <v>7687778</v>
      </c>
      <c r="P9" s="1098"/>
      <c r="Q9" s="1175"/>
      <c r="R9" s="1332">
        <f t="shared" si="1"/>
        <v>7.0813039113104965</v>
      </c>
      <c r="S9" s="1333"/>
      <c r="T9" s="1334"/>
    </row>
    <row r="10" spans="1:35" ht="21" customHeight="1">
      <c r="B10" s="906" t="s">
        <v>328</v>
      </c>
      <c r="C10" s="907"/>
      <c r="D10" s="908"/>
      <c r="E10" s="1097">
        <v>437</v>
      </c>
      <c r="F10" s="1098"/>
      <c r="G10" s="1261"/>
      <c r="H10" s="1259"/>
      <c r="I10" s="1256">
        <v>3844</v>
      </c>
      <c r="J10" s="1256"/>
      <c r="K10" s="1256"/>
      <c r="L10" s="1332">
        <f t="shared" si="0"/>
        <v>12.233576642335766</v>
      </c>
      <c r="M10" s="1333"/>
      <c r="N10" s="1334"/>
      <c r="O10" s="1256">
        <v>10313838</v>
      </c>
      <c r="P10" s="1256"/>
      <c r="Q10" s="1256"/>
      <c r="R10" s="1332">
        <f t="shared" si="1"/>
        <v>34.158894806795928</v>
      </c>
      <c r="S10" s="1333"/>
      <c r="T10" s="1334"/>
    </row>
    <row r="11" spans="1:35" ht="21" customHeight="1">
      <c r="B11" s="913" t="s">
        <v>1173</v>
      </c>
      <c r="C11" s="913"/>
      <c r="D11" s="913"/>
      <c r="E11" s="1097">
        <v>388</v>
      </c>
      <c r="F11" s="1098"/>
      <c r="G11" s="1261"/>
      <c r="H11" s="1259"/>
      <c r="I11" s="1256">
        <v>2737</v>
      </c>
      <c r="J11" s="1256"/>
      <c r="K11" s="1256"/>
      <c r="L11" s="1332">
        <f t="shared" si="0"/>
        <v>-28.798126951092613</v>
      </c>
      <c r="M11" s="1333"/>
      <c r="N11" s="1334"/>
      <c r="O11" s="1256">
        <v>8888181</v>
      </c>
      <c r="P11" s="1256"/>
      <c r="Q11" s="1256"/>
      <c r="R11" s="1332">
        <f t="shared" si="1"/>
        <v>-13.822759287085951</v>
      </c>
      <c r="S11" s="1333"/>
      <c r="T11" s="1334"/>
    </row>
    <row r="12" spans="1:35" ht="21" customHeight="1">
      <c r="B12" s="913" t="s">
        <v>541</v>
      </c>
      <c r="C12" s="913"/>
      <c r="D12" s="913"/>
      <c r="E12" s="1256">
        <v>299</v>
      </c>
      <c r="F12" s="1285"/>
      <c r="G12" s="1285"/>
      <c r="H12" s="1285"/>
      <c r="I12" s="1256">
        <v>2207</v>
      </c>
      <c r="J12" s="1256"/>
      <c r="K12" s="1256"/>
      <c r="L12" s="1332">
        <f t="shared" si="0"/>
        <v>-19.36426744610888</v>
      </c>
      <c r="M12" s="1333"/>
      <c r="N12" s="1334"/>
      <c r="O12" s="1256">
        <v>4867500</v>
      </c>
      <c r="P12" s="1256"/>
      <c r="Q12" s="1256"/>
      <c r="R12" s="1332">
        <f t="shared" si="1"/>
        <v>-45.236263752954628</v>
      </c>
      <c r="S12" s="1333"/>
      <c r="T12" s="1334"/>
    </row>
    <row r="13" spans="1:35" ht="14.1" customHeight="1">
      <c r="B13" s="95" t="s">
        <v>520</v>
      </c>
      <c r="C13" s="61" t="s">
        <v>1053</v>
      </c>
      <c r="D13" s="39"/>
      <c r="E13" s="39"/>
      <c r="F13" s="39"/>
      <c r="G13" s="194"/>
      <c r="H13" s="194"/>
      <c r="I13" s="66"/>
      <c r="J13" s="66"/>
      <c r="K13" s="66"/>
      <c r="L13" s="194"/>
      <c r="M13" s="194"/>
      <c r="N13" s="194"/>
      <c r="O13" s="66"/>
      <c r="P13" s="66"/>
      <c r="Q13" s="66"/>
      <c r="R13" s="194"/>
      <c r="S13" s="194"/>
      <c r="T13" s="194"/>
    </row>
    <row r="14" spans="1:35" ht="15" customHeight="1">
      <c r="B14" s="39"/>
      <c r="C14" s="39" t="s">
        <v>2407</v>
      </c>
      <c r="D14" s="39"/>
      <c r="E14" s="39"/>
      <c r="F14" s="39"/>
    </row>
    <row r="15" spans="1:35" ht="15" customHeight="1">
      <c r="B15" s="39"/>
      <c r="C15" s="39" t="s">
        <v>2408</v>
      </c>
      <c r="D15" s="39"/>
      <c r="E15" s="39"/>
      <c r="F15" s="39"/>
    </row>
    <row r="16" spans="1:35">
      <c r="B16" s="8"/>
      <c r="C16" s="8"/>
      <c r="D16" s="8"/>
      <c r="E16" s="8"/>
      <c r="F16" s="8"/>
      <c r="G16" s="8"/>
      <c r="H16" s="8"/>
      <c r="I16" s="8"/>
      <c r="J16" s="8"/>
      <c r="K16" s="8"/>
      <c r="L16" s="8"/>
      <c r="M16" s="8"/>
      <c r="N16" s="8"/>
      <c r="O16" s="8"/>
      <c r="P16" s="8"/>
      <c r="Q16" s="8"/>
      <c r="R16" s="8"/>
      <c r="S16" s="8"/>
      <c r="T16" s="8"/>
    </row>
    <row r="17" spans="1:35" s="435" customFormat="1" ht="26.25" customHeight="1">
      <c r="A17" s="433" t="s">
        <v>1243</v>
      </c>
      <c r="B17" s="437"/>
      <c r="C17" s="437"/>
      <c r="D17" s="437"/>
      <c r="E17" s="437"/>
      <c r="F17" s="437"/>
      <c r="G17" s="437"/>
      <c r="H17" s="437"/>
      <c r="I17" s="437"/>
      <c r="J17" s="437"/>
      <c r="K17" s="437"/>
      <c r="L17" s="437"/>
      <c r="M17" s="437"/>
      <c r="N17" s="437"/>
      <c r="O17" s="437"/>
      <c r="P17" s="437"/>
      <c r="Q17" s="437"/>
      <c r="R17" s="437"/>
      <c r="S17" s="437"/>
      <c r="T17" s="437"/>
      <c r="U17" s="437"/>
      <c r="V17" s="437"/>
      <c r="W17" s="437"/>
      <c r="X17" s="436"/>
      <c r="Y17" s="436"/>
      <c r="Z17" s="436"/>
      <c r="AA17" s="436"/>
      <c r="AB17" s="436"/>
      <c r="AC17" s="436"/>
      <c r="AD17" s="436"/>
      <c r="AE17" s="436"/>
      <c r="AF17" s="436"/>
      <c r="AG17" s="436"/>
      <c r="AH17" s="436"/>
      <c r="AI17" s="436"/>
    </row>
    <row r="18" spans="1:35" ht="15.95" customHeight="1">
      <c r="B18" s="61"/>
      <c r="C18" s="61"/>
      <c r="D18" s="61"/>
      <c r="E18" s="61"/>
      <c r="F18" s="61"/>
      <c r="G18" s="61"/>
      <c r="H18" s="61"/>
      <c r="I18" s="61"/>
      <c r="J18" s="1318" t="s">
        <v>2400</v>
      </c>
      <c r="K18" s="1318"/>
      <c r="L18" s="61" t="s">
        <v>2428</v>
      </c>
      <c r="M18" s="61"/>
      <c r="N18" s="61"/>
      <c r="O18" s="61"/>
      <c r="P18" s="61"/>
      <c r="Q18" s="61"/>
      <c r="R18" s="61"/>
    </row>
    <row r="19" spans="1:35" ht="15.95" customHeight="1">
      <c r="B19" s="48"/>
      <c r="C19" s="48"/>
      <c r="D19" s="48"/>
      <c r="E19" s="48"/>
      <c r="F19" s="48"/>
      <c r="G19" s="95"/>
      <c r="H19" s="95"/>
      <c r="I19" s="95"/>
      <c r="J19" s="95"/>
      <c r="K19" s="95"/>
      <c r="L19" s="169" t="s">
        <v>2427</v>
      </c>
      <c r="M19" s="169"/>
      <c r="N19" s="169"/>
      <c r="O19" s="169"/>
      <c r="P19" s="169"/>
      <c r="Q19" s="169"/>
      <c r="R19" s="169"/>
    </row>
    <row r="20" spans="1:35" ht="15.95" customHeight="1">
      <c r="B20" s="913" t="s">
        <v>1514</v>
      </c>
      <c r="C20" s="913"/>
      <c r="D20" s="913"/>
      <c r="E20" s="913"/>
      <c r="F20" s="913"/>
      <c r="G20" s="1344" t="s">
        <v>2104</v>
      </c>
      <c r="H20" s="1345"/>
      <c r="I20" s="1345"/>
      <c r="J20" s="1345"/>
      <c r="K20" s="1345"/>
      <c r="L20" s="1345"/>
      <c r="M20" s="1345"/>
      <c r="N20" s="1345"/>
      <c r="O20" s="1345"/>
      <c r="P20" s="1345"/>
      <c r="Q20" s="1345"/>
      <c r="R20" s="1346"/>
      <c r="S20" s="8"/>
      <c r="T20" s="8"/>
    </row>
    <row r="21" spans="1:35" ht="18.75" customHeight="1">
      <c r="B21" s="913"/>
      <c r="C21" s="913"/>
      <c r="D21" s="913"/>
      <c r="E21" s="913"/>
      <c r="F21" s="913"/>
      <c r="G21" s="1281" t="s">
        <v>189</v>
      </c>
      <c r="H21" s="1283"/>
      <c r="I21" s="1281" t="s">
        <v>1177</v>
      </c>
      <c r="J21" s="1283"/>
      <c r="K21" s="1281" t="s">
        <v>1897</v>
      </c>
      <c r="L21" s="1283"/>
      <c r="M21" s="1281" t="s">
        <v>328</v>
      </c>
      <c r="N21" s="1283"/>
      <c r="O21" s="1281" t="s">
        <v>1173</v>
      </c>
      <c r="P21" s="1283"/>
      <c r="Q21" s="1281" t="s">
        <v>541</v>
      </c>
      <c r="R21" s="1283"/>
    </row>
    <row r="22" spans="1:35" ht="21" customHeight="1" thickBot="1">
      <c r="B22" s="1325" t="s">
        <v>184</v>
      </c>
      <c r="C22" s="1325"/>
      <c r="D22" s="1325"/>
      <c r="E22" s="1325"/>
      <c r="F22" s="1325"/>
      <c r="G22" s="1342">
        <v>461</v>
      </c>
      <c r="H22" s="1343"/>
      <c r="I22" s="1340">
        <v>488</v>
      </c>
      <c r="J22" s="1340"/>
      <c r="K22" s="1340">
        <v>465</v>
      </c>
      <c r="L22" s="1340"/>
      <c r="M22" s="1340">
        <v>437</v>
      </c>
      <c r="N22" s="1340"/>
      <c r="O22" s="1342">
        <v>388</v>
      </c>
      <c r="P22" s="1343"/>
      <c r="Q22" s="1342">
        <v>299</v>
      </c>
      <c r="R22" s="1343"/>
    </row>
    <row r="23" spans="1:35" ht="21" customHeight="1" thickTop="1">
      <c r="B23" s="1326" t="s">
        <v>185</v>
      </c>
      <c r="C23" s="1326"/>
      <c r="D23" s="1326"/>
      <c r="E23" s="1326"/>
      <c r="F23" s="1326"/>
      <c r="G23" s="1336">
        <v>62</v>
      </c>
      <c r="H23" s="1337"/>
      <c r="I23" s="1341">
        <v>73</v>
      </c>
      <c r="J23" s="1341"/>
      <c r="K23" s="1341">
        <v>68</v>
      </c>
      <c r="L23" s="1341"/>
      <c r="M23" s="1341">
        <v>69</v>
      </c>
      <c r="N23" s="1341"/>
      <c r="O23" s="1350">
        <v>56</v>
      </c>
      <c r="P23" s="1351"/>
      <c r="Q23" s="1350">
        <v>54</v>
      </c>
      <c r="R23" s="1351"/>
    </row>
    <row r="24" spans="1:35" ht="21" customHeight="1">
      <c r="B24" s="1324" t="s">
        <v>186</v>
      </c>
      <c r="C24" s="1324"/>
      <c r="D24" s="1324"/>
      <c r="E24" s="1324"/>
      <c r="F24" s="1324"/>
      <c r="G24" s="1338">
        <v>399</v>
      </c>
      <c r="H24" s="1339"/>
      <c r="I24" s="1335">
        <v>415</v>
      </c>
      <c r="J24" s="1335"/>
      <c r="K24" s="1335">
        <v>397</v>
      </c>
      <c r="L24" s="1335"/>
      <c r="M24" s="1335">
        <v>368</v>
      </c>
      <c r="N24" s="1335"/>
      <c r="O24" s="1355">
        <v>332</v>
      </c>
      <c r="P24" s="1356"/>
      <c r="Q24" s="1355">
        <v>245</v>
      </c>
      <c r="R24" s="1356"/>
    </row>
    <row r="25" spans="1:35" ht="21" customHeight="1">
      <c r="B25" s="146"/>
      <c r="C25" s="1108" t="s">
        <v>1515</v>
      </c>
      <c r="D25" s="1108"/>
      <c r="E25" s="1108"/>
      <c r="F25" s="1109"/>
      <c r="G25" s="1210">
        <v>2</v>
      </c>
      <c r="H25" s="1211"/>
      <c r="I25" s="1286">
        <v>1</v>
      </c>
      <c r="J25" s="1286"/>
      <c r="K25" s="1286">
        <v>4</v>
      </c>
      <c r="L25" s="1286"/>
      <c r="M25" s="1286">
        <v>4</v>
      </c>
      <c r="N25" s="1286"/>
      <c r="O25" s="1348">
        <v>2</v>
      </c>
      <c r="P25" s="1349"/>
      <c r="Q25" s="1348">
        <v>1</v>
      </c>
      <c r="R25" s="1349"/>
    </row>
    <row r="26" spans="1:35" ht="21" customHeight="1">
      <c r="B26" s="146"/>
      <c r="C26" s="1322" t="s">
        <v>1516</v>
      </c>
      <c r="D26" s="1322"/>
      <c r="E26" s="1322"/>
      <c r="F26" s="1323"/>
      <c r="G26" s="1218">
        <v>38</v>
      </c>
      <c r="H26" s="1321"/>
      <c r="I26" s="1284">
        <v>40</v>
      </c>
      <c r="J26" s="1167"/>
      <c r="K26" s="1284">
        <v>37</v>
      </c>
      <c r="L26" s="1167"/>
      <c r="M26" s="1284">
        <v>33</v>
      </c>
      <c r="N26" s="1167"/>
      <c r="O26" s="1348">
        <v>31</v>
      </c>
      <c r="P26" s="1349"/>
      <c r="Q26" s="1348">
        <v>20</v>
      </c>
      <c r="R26" s="1349"/>
    </row>
    <row r="27" spans="1:35" ht="21" customHeight="1">
      <c r="B27" s="146"/>
      <c r="C27" s="1108" t="s">
        <v>1517</v>
      </c>
      <c r="D27" s="1108"/>
      <c r="E27" s="1108"/>
      <c r="F27" s="1109"/>
      <c r="G27" s="1218">
        <v>136</v>
      </c>
      <c r="H27" s="1321"/>
      <c r="I27" s="1284">
        <v>136</v>
      </c>
      <c r="J27" s="1167"/>
      <c r="K27" s="1284">
        <v>135</v>
      </c>
      <c r="L27" s="1167"/>
      <c r="M27" s="1284">
        <v>128</v>
      </c>
      <c r="N27" s="1167"/>
      <c r="O27" s="1348">
        <v>118</v>
      </c>
      <c r="P27" s="1349"/>
      <c r="Q27" s="1348">
        <v>71</v>
      </c>
      <c r="R27" s="1349"/>
    </row>
    <row r="28" spans="1:35" ht="21" customHeight="1">
      <c r="B28" s="146"/>
      <c r="C28" s="910" t="s">
        <v>2404</v>
      </c>
      <c r="D28" s="910"/>
      <c r="E28" s="910"/>
      <c r="F28" s="911"/>
      <c r="G28" s="1319"/>
      <c r="H28" s="1320"/>
      <c r="I28" s="1319"/>
      <c r="J28" s="1320"/>
      <c r="K28" s="1319"/>
      <c r="L28" s="1320"/>
      <c r="M28" s="1319"/>
      <c r="N28" s="1320"/>
      <c r="O28" s="1319"/>
      <c r="P28" s="1320"/>
      <c r="Q28" s="1221">
        <v>45</v>
      </c>
      <c r="R28" s="1222"/>
    </row>
    <row r="29" spans="1:35" ht="21" customHeight="1">
      <c r="B29" s="146"/>
      <c r="C29" s="1108" t="s">
        <v>100</v>
      </c>
      <c r="D29" s="1108"/>
      <c r="E29" s="1108"/>
      <c r="F29" s="1109"/>
      <c r="G29" s="1218">
        <v>36</v>
      </c>
      <c r="H29" s="1321"/>
      <c r="I29" s="1284">
        <v>36</v>
      </c>
      <c r="J29" s="1167"/>
      <c r="K29" s="1284">
        <v>37</v>
      </c>
      <c r="L29" s="1167"/>
      <c r="M29" s="1284">
        <v>38</v>
      </c>
      <c r="N29" s="1167"/>
      <c r="O29" s="1348">
        <v>31</v>
      </c>
      <c r="P29" s="1349"/>
      <c r="Q29" s="1216"/>
      <c r="R29" s="1217"/>
    </row>
    <row r="30" spans="1:35" ht="21" customHeight="1">
      <c r="B30" s="146"/>
      <c r="C30" s="910" t="s">
        <v>2405</v>
      </c>
      <c r="D30" s="910"/>
      <c r="E30" s="910"/>
      <c r="F30" s="911"/>
      <c r="G30" s="1319"/>
      <c r="H30" s="1320"/>
      <c r="I30" s="1319"/>
      <c r="J30" s="1320"/>
      <c r="K30" s="1319"/>
      <c r="L30" s="1320"/>
      <c r="M30" s="1319"/>
      <c r="N30" s="1320"/>
      <c r="O30" s="1319"/>
      <c r="P30" s="1320"/>
      <c r="Q30" s="1221">
        <v>99</v>
      </c>
      <c r="R30" s="1222"/>
    </row>
    <row r="31" spans="1:35" ht="28.5" customHeight="1">
      <c r="B31" s="146"/>
      <c r="C31" s="1347" t="s">
        <v>101</v>
      </c>
      <c r="D31" s="1322"/>
      <c r="E31" s="1322"/>
      <c r="F31" s="1323"/>
      <c r="G31" s="1218">
        <v>46</v>
      </c>
      <c r="H31" s="1321"/>
      <c r="I31" s="1284">
        <v>50</v>
      </c>
      <c r="J31" s="1167"/>
      <c r="K31" s="1284">
        <v>49</v>
      </c>
      <c r="L31" s="1167"/>
      <c r="M31" s="1284">
        <v>42</v>
      </c>
      <c r="N31" s="1167"/>
      <c r="O31" s="1348">
        <v>38</v>
      </c>
      <c r="P31" s="1349"/>
      <c r="Q31" s="1216"/>
      <c r="R31" s="1217"/>
    </row>
    <row r="32" spans="1:35" ht="28.5" customHeight="1">
      <c r="B32" s="146"/>
      <c r="C32" s="1352" t="s">
        <v>2406</v>
      </c>
      <c r="D32" s="1352"/>
      <c r="E32" s="1352"/>
      <c r="F32" s="1166"/>
      <c r="G32" s="1319"/>
      <c r="H32" s="1320"/>
      <c r="I32" s="1319"/>
      <c r="J32" s="1320"/>
      <c r="K32" s="1319"/>
      <c r="L32" s="1320"/>
      <c r="M32" s="1319"/>
      <c r="N32" s="1320"/>
      <c r="O32" s="1319"/>
      <c r="P32" s="1320"/>
      <c r="Q32" s="1210">
        <v>9</v>
      </c>
      <c r="R32" s="1211"/>
    </row>
    <row r="33" spans="2:20" ht="21" customHeight="1">
      <c r="B33" s="146"/>
      <c r="C33" s="1108" t="s">
        <v>465</v>
      </c>
      <c r="D33" s="1108"/>
      <c r="E33" s="1108"/>
      <c r="F33" s="1109"/>
      <c r="G33" s="1218">
        <v>141</v>
      </c>
      <c r="H33" s="1321"/>
      <c r="I33" s="1284">
        <v>152</v>
      </c>
      <c r="J33" s="1167"/>
      <c r="K33" s="1284">
        <v>135</v>
      </c>
      <c r="L33" s="1167"/>
      <c r="M33" s="1284">
        <v>123</v>
      </c>
      <c r="N33" s="1167"/>
      <c r="O33" s="1348">
        <v>112</v>
      </c>
      <c r="P33" s="1349"/>
      <c r="Q33" s="1353"/>
      <c r="R33" s="1354"/>
    </row>
    <row r="34" spans="2:20" ht="15.95" customHeight="1">
      <c r="B34" s="95" t="s">
        <v>520</v>
      </c>
      <c r="C34" s="61" t="s">
        <v>1053</v>
      </c>
      <c r="D34" s="39"/>
      <c r="E34" s="39"/>
      <c r="F34" s="39"/>
      <c r="G34" s="32"/>
      <c r="H34" s="8"/>
      <c r="I34" s="8"/>
      <c r="J34" s="8"/>
      <c r="K34" s="8"/>
      <c r="L34" s="8"/>
      <c r="M34" s="8"/>
      <c r="N34" s="8"/>
      <c r="O34" s="8"/>
      <c r="P34" s="8"/>
      <c r="Q34" s="8"/>
      <c r="R34" s="8"/>
      <c r="S34" s="8"/>
      <c r="T34" s="8"/>
    </row>
    <row r="35" spans="2:20" ht="15.95" customHeight="1">
      <c r="B35" s="8"/>
      <c r="C35" s="39" t="s">
        <v>2407</v>
      </c>
      <c r="D35" s="39"/>
      <c r="E35" s="39"/>
      <c r="F35" s="39"/>
      <c r="G35" s="32"/>
      <c r="H35" s="8"/>
      <c r="I35" s="8"/>
      <c r="J35" s="8"/>
      <c r="K35" s="8"/>
      <c r="L35" s="8"/>
      <c r="M35" s="8"/>
      <c r="N35" s="8"/>
      <c r="O35" s="8"/>
      <c r="P35" s="8"/>
      <c r="Q35" s="8"/>
      <c r="R35" s="8"/>
      <c r="S35" s="8"/>
      <c r="T35" s="8"/>
    </row>
    <row r="36" spans="2:20" ht="15.95" customHeight="1">
      <c r="B36" s="8"/>
      <c r="C36" s="39" t="s">
        <v>2408</v>
      </c>
      <c r="D36" s="39"/>
      <c r="E36" s="39"/>
      <c r="F36" s="39"/>
      <c r="G36" s="39"/>
      <c r="I36" s="56"/>
      <c r="J36" s="56"/>
      <c r="K36" s="56"/>
      <c r="L36" s="56"/>
      <c r="M36" s="56"/>
      <c r="N36" s="56"/>
      <c r="O36" s="56"/>
      <c r="P36" s="56"/>
    </row>
    <row r="37" spans="2:20" ht="14.1" customHeight="1">
      <c r="B37" s="196"/>
      <c r="C37" s="196"/>
      <c r="D37" s="196"/>
      <c r="E37" s="196"/>
      <c r="F37" s="196"/>
      <c r="G37" s="198"/>
      <c r="H37" s="80"/>
      <c r="I37" s="198"/>
      <c r="J37" s="80"/>
      <c r="K37" s="198"/>
      <c r="L37" s="80"/>
      <c r="M37" s="198"/>
      <c r="N37" s="80"/>
      <c r="O37" s="198"/>
      <c r="P37" s="80"/>
    </row>
    <row r="38" spans="2:20" ht="14.1" customHeight="1">
      <c r="B38" s="196"/>
      <c r="C38" s="196"/>
      <c r="D38" s="196"/>
      <c r="E38" s="196"/>
      <c r="F38" s="196"/>
      <c r="G38" s="198"/>
      <c r="H38" s="80"/>
      <c r="I38" s="198"/>
      <c r="J38" s="80"/>
      <c r="K38" s="198"/>
      <c r="L38" s="80"/>
      <c r="M38" s="198"/>
      <c r="N38" s="80"/>
      <c r="O38" s="198"/>
      <c r="P38" s="80"/>
    </row>
    <row r="39" spans="2:20" ht="14.1" customHeight="1">
      <c r="B39" s="196"/>
      <c r="C39" s="196"/>
      <c r="D39" s="196"/>
      <c r="E39" s="196"/>
      <c r="F39" s="196"/>
      <c r="G39" s="198"/>
      <c r="H39" s="80"/>
      <c r="I39" s="198"/>
      <c r="J39" s="80"/>
      <c r="K39" s="198"/>
      <c r="L39" s="80"/>
      <c r="M39" s="198"/>
      <c r="N39" s="80"/>
      <c r="O39" s="198"/>
      <c r="P39" s="80"/>
    </row>
    <row r="40" spans="2:20" ht="14.1" customHeight="1">
      <c r="B40" s="60"/>
      <c r="C40" s="8"/>
      <c r="D40" s="8"/>
      <c r="E40" s="8"/>
      <c r="F40" s="8"/>
      <c r="G40" s="95"/>
      <c r="H40" s="118"/>
      <c r="I40" s="95"/>
      <c r="J40" s="118"/>
      <c r="K40" s="95"/>
      <c r="L40" s="118"/>
      <c r="M40" s="95"/>
      <c r="N40" s="118"/>
      <c r="O40" s="95"/>
      <c r="P40" s="118"/>
    </row>
    <row r="41" spans="2:20" ht="14.1" customHeight="1">
      <c r="B41" s="60"/>
      <c r="C41" s="56"/>
      <c r="D41" s="56"/>
      <c r="E41" s="56"/>
      <c r="F41" s="56"/>
      <c r="G41" s="61"/>
      <c r="H41" s="60"/>
      <c r="I41" s="61"/>
      <c r="J41" s="60"/>
      <c r="K41" s="61"/>
      <c r="L41" s="60"/>
      <c r="M41" s="61"/>
      <c r="N41" s="60"/>
      <c r="O41" s="61"/>
      <c r="P41" s="60"/>
    </row>
    <row r="42" spans="2:20" ht="14.1" customHeight="1">
      <c r="B42" s="60"/>
      <c r="C42" s="8"/>
      <c r="D42" s="8"/>
      <c r="E42" s="8"/>
      <c r="F42" s="8"/>
      <c r="G42" s="61"/>
      <c r="H42" s="60"/>
      <c r="I42" s="61"/>
      <c r="J42" s="60"/>
      <c r="K42" s="61"/>
      <c r="L42" s="60"/>
      <c r="M42" s="61"/>
      <c r="N42" s="60"/>
      <c r="O42" s="61"/>
      <c r="P42" s="60"/>
    </row>
    <row r="43" spans="2:20" ht="14.1" customHeight="1">
      <c r="B43" s="60"/>
      <c r="C43" s="8"/>
      <c r="D43" s="8"/>
      <c r="E43" s="8"/>
      <c r="F43" s="8"/>
      <c r="G43" s="61"/>
      <c r="H43" s="60"/>
      <c r="I43" s="61"/>
      <c r="J43" s="60"/>
      <c r="K43" s="61"/>
      <c r="L43" s="60"/>
      <c r="M43" s="61"/>
      <c r="N43" s="60"/>
      <c r="O43" s="61"/>
      <c r="P43" s="60"/>
    </row>
    <row r="44" spans="2:20" ht="24" customHeight="1">
      <c r="B44" s="60"/>
      <c r="C44" s="32"/>
      <c r="D44" s="32"/>
      <c r="E44" s="32"/>
      <c r="F44" s="32"/>
      <c r="G44" s="61"/>
      <c r="H44" s="60"/>
      <c r="I44" s="61"/>
      <c r="J44" s="60"/>
      <c r="K44" s="61"/>
      <c r="L44" s="60"/>
      <c r="M44" s="61"/>
      <c r="N44" s="60"/>
      <c r="O44" s="61"/>
      <c r="P44" s="60"/>
    </row>
    <row r="45" spans="2:20" ht="14.1" customHeight="1">
      <c r="B45" s="60"/>
      <c r="C45" s="8"/>
      <c r="D45" s="8"/>
      <c r="E45" s="8"/>
      <c r="F45" s="8"/>
      <c r="G45" s="61"/>
      <c r="H45" s="60"/>
      <c r="I45" s="61"/>
      <c r="J45" s="60"/>
      <c r="K45" s="61"/>
      <c r="L45" s="60"/>
      <c r="M45" s="61"/>
      <c r="N45" s="60"/>
      <c r="O45" s="61"/>
      <c r="P45" s="60"/>
    </row>
    <row r="46" spans="2:20" ht="15.95" customHeight="1">
      <c r="M46" s="60"/>
    </row>
  </sheetData>
  <mergeCells count="143">
    <mergeCell ref="L2:M2"/>
    <mergeCell ref="J18:K18"/>
    <mergeCell ref="R6:T6"/>
    <mergeCell ref="O7:Q7"/>
    <mergeCell ref="R7:T7"/>
    <mergeCell ref="O6:Q6"/>
    <mergeCell ref="O12:Q12"/>
    <mergeCell ref="I11:K11"/>
    <mergeCell ref="L7:N7"/>
    <mergeCell ref="R8:T8"/>
    <mergeCell ref="O4:T4"/>
    <mergeCell ref="O5:Q5"/>
    <mergeCell ref="O9:Q9"/>
    <mergeCell ref="O8:Q8"/>
    <mergeCell ref="L12:N12"/>
    <mergeCell ref="R9:T9"/>
    <mergeCell ref="I8:K8"/>
    <mergeCell ref="L9:N9"/>
    <mergeCell ref="E10:H10"/>
    <mergeCell ref="E8:H8"/>
    <mergeCell ref="R5:T5"/>
    <mergeCell ref="I9:K9"/>
    <mergeCell ref="I7:K7"/>
    <mergeCell ref="L10:N10"/>
    <mergeCell ref="Q33:R33"/>
    <mergeCell ref="Q24:R24"/>
    <mergeCell ref="Q25:R25"/>
    <mergeCell ref="Q26:R26"/>
    <mergeCell ref="Q27:R27"/>
    <mergeCell ref="K23:L23"/>
    <mergeCell ref="K26:L26"/>
    <mergeCell ref="K27:L27"/>
    <mergeCell ref="Q32:R32"/>
    <mergeCell ref="O30:P30"/>
    <mergeCell ref="E11:H11"/>
    <mergeCell ref="O24:P24"/>
    <mergeCell ref="O28:P28"/>
    <mergeCell ref="Q23:R23"/>
    <mergeCell ref="G22:H22"/>
    <mergeCell ref="G27:H27"/>
    <mergeCell ref="I12:K12"/>
    <mergeCell ref="C27:F27"/>
    <mergeCell ref="O22:P22"/>
    <mergeCell ref="O23:P23"/>
    <mergeCell ref="C33:F33"/>
    <mergeCell ref="O33:P33"/>
    <mergeCell ref="K31:L31"/>
    <mergeCell ref="K33:L33"/>
    <mergeCell ref="I31:J31"/>
    <mergeCell ref="I33:J33"/>
    <mergeCell ref="M33:N33"/>
    <mergeCell ref="O31:P31"/>
    <mergeCell ref="G33:H33"/>
    <mergeCell ref="C32:F32"/>
    <mergeCell ref="G32:H32"/>
    <mergeCell ref="I32:J32"/>
    <mergeCell ref="K32:L32"/>
    <mergeCell ref="M32:N32"/>
    <mergeCell ref="O32:P32"/>
    <mergeCell ref="C30:F30"/>
    <mergeCell ref="G29:H29"/>
    <mergeCell ref="G30:H30"/>
    <mergeCell ref="Q28:R29"/>
    <mergeCell ref="I29:J29"/>
    <mergeCell ref="C28:F28"/>
    <mergeCell ref="G28:H28"/>
    <mergeCell ref="I25:J25"/>
    <mergeCell ref="Q30:R31"/>
    <mergeCell ref="M31:N31"/>
    <mergeCell ref="I28:J28"/>
    <mergeCell ref="K28:L28"/>
    <mergeCell ref="M28:N28"/>
    <mergeCell ref="M29:N29"/>
    <mergeCell ref="C29:F29"/>
    <mergeCell ref="O27:P27"/>
    <mergeCell ref="O29:P29"/>
    <mergeCell ref="K29:L29"/>
    <mergeCell ref="M25:N25"/>
    <mergeCell ref="M26:N26"/>
    <mergeCell ref="M27:N27"/>
    <mergeCell ref="O26:P26"/>
    <mergeCell ref="O25:P25"/>
    <mergeCell ref="I26:J26"/>
    <mergeCell ref="I27:J27"/>
    <mergeCell ref="K25:L25"/>
    <mergeCell ref="O11:Q11"/>
    <mergeCell ref="G23:H23"/>
    <mergeCell ref="G24:H24"/>
    <mergeCell ref="B11:D11"/>
    <mergeCell ref="R10:T10"/>
    <mergeCell ref="I10:K10"/>
    <mergeCell ref="O10:Q10"/>
    <mergeCell ref="I21:J21"/>
    <mergeCell ref="I22:J22"/>
    <mergeCell ref="I23:J23"/>
    <mergeCell ref="K22:L22"/>
    <mergeCell ref="O21:P21"/>
    <mergeCell ref="L11:N11"/>
    <mergeCell ref="Q21:R21"/>
    <mergeCell ref="R12:T12"/>
    <mergeCell ref="R11:T11"/>
    <mergeCell ref="M21:N21"/>
    <mergeCell ref="M22:N22"/>
    <mergeCell ref="Q22:R22"/>
    <mergeCell ref="K24:L24"/>
    <mergeCell ref="I24:J24"/>
    <mergeCell ref="K21:L21"/>
    <mergeCell ref="M23:N23"/>
    <mergeCell ref="G20:R20"/>
    <mergeCell ref="B6:D6"/>
    <mergeCell ref="B4:D5"/>
    <mergeCell ref="E4:H4"/>
    <mergeCell ref="I4:N4"/>
    <mergeCell ref="E5:H5"/>
    <mergeCell ref="I5:K5"/>
    <mergeCell ref="L5:N5"/>
    <mergeCell ref="L6:N6"/>
    <mergeCell ref="I6:K6"/>
    <mergeCell ref="E6:H6"/>
    <mergeCell ref="I30:J30"/>
    <mergeCell ref="K30:L30"/>
    <mergeCell ref="M30:N30"/>
    <mergeCell ref="G31:H31"/>
    <mergeCell ref="B7:D7"/>
    <mergeCell ref="C26:F26"/>
    <mergeCell ref="C25:F25"/>
    <mergeCell ref="B10:D10"/>
    <mergeCell ref="B12:D12"/>
    <mergeCell ref="G21:H21"/>
    <mergeCell ref="E9:H9"/>
    <mergeCell ref="B9:D9"/>
    <mergeCell ref="E7:H7"/>
    <mergeCell ref="G26:H26"/>
    <mergeCell ref="B24:F24"/>
    <mergeCell ref="B20:F21"/>
    <mergeCell ref="B22:F22"/>
    <mergeCell ref="B23:F23"/>
    <mergeCell ref="G25:H25"/>
    <mergeCell ref="B8:D8"/>
    <mergeCell ref="L8:N8"/>
    <mergeCell ref="M24:N24"/>
    <mergeCell ref="E12:H12"/>
    <mergeCell ref="C31:F31"/>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&amp;C－２６－</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I69"/>
  <sheetViews>
    <sheetView zoomScaleNormal="100" workbookViewId="0">
      <selection activeCell="Q44" sqref="Q44:S44"/>
    </sheetView>
  </sheetViews>
  <sheetFormatPr defaultRowHeight="13.5"/>
  <cols>
    <col min="1" max="1" width="2" style="21" customWidth="1"/>
    <col min="2" max="5" width="4" style="21" customWidth="1"/>
    <col min="6" max="6" width="5.75" style="21" customWidth="1"/>
    <col min="7" max="9" width="4" style="21" customWidth="1"/>
    <col min="10" max="10" width="4.5" style="21" customWidth="1"/>
    <col min="11" max="16" width="3.25" style="21" customWidth="1"/>
    <col min="17" max="19" width="4" style="21" customWidth="1"/>
    <col min="20" max="21" width="3.625" style="21" customWidth="1"/>
    <col min="22" max="25" width="4" style="21" customWidth="1"/>
    <col min="26" max="16384" width="9" style="21"/>
  </cols>
  <sheetData>
    <row r="1" spans="1:35" s="435" customFormat="1" ht="26.25" customHeight="1">
      <c r="A1" s="433" t="s">
        <v>1064</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s="39" customFormat="1" ht="13.5" customHeight="1">
      <c r="M2" s="940" t="s">
        <v>2425</v>
      </c>
      <c r="N2" s="940"/>
      <c r="O2" s="940"/>
      <c r="P2" s="940"/>
      <c r="Q2" s="940"/>
      <c r="R2" s="940"/>
      <c r="S2" s="940"/>
      <c r="T2" s="940"/>
      <c r="U2" s="940"/>
      <c r="V2" s="940"/>
    </row>
    <row r="3" spans="1:35" s="96" customFormat="1" ht="26.25" customHeight="1">
      <c r="B3" s="1281" t="s">
        <v>102</v>
      </c>
      <c r="C3" s="1282"/>
      <c r="D3" s="1282"/>
      <c r="E3" s="1282"/>
      <c r="F3" s="1282"/>
      <c r="G3" s="1282"/>
      <c r="H3" s="1282"/>
      <c r="I3" s="1282"/>
      <c r="J3" s="1283"/>
      <c r="K3" s="1106" t="s">
        <v>1581</v>
      </c>
      <c r="L3" s="1276"/>
      <c r="M3" s="1276"/>
      <c r="N3" s="1106" t="s">
        <v>1582</v>
      </c>
      <c r="O3" s="1276"/>
      <c r="P3" s="1276"/>
      <c r="Q3" s="1106" t="s">
        <v>1316</v>
      </c>
      <c r="R3" s="1276"/>
      <c r="S3" s="1276"/>
      <c r="T3" s="1106" t="s">
        <v>1317</v>
      </c>
      <c r="U3" s="1276"/>
      <c r="V3" s="1276"/>
    </row>
    <row r="4" spans="1:35" s="96" customFormat="1" ht="12" customHeight="1">
      <c r="B4" s="1375" t="s">
        <v>190</v>
      </c>
      <c r="C4" s="1370"/>
      <c r="D4" s="1370"/>
      <c r="E4" s="1370"/>
      <c r="F4" s="1370"/>
      <c r="G4" s="1370"/>
      <c r="H4" s="1370"/>
      <c r="I4" s="1370"/>
      <c r="J4" s="1370"/>
      <c r="K4" s="1364">
        <v>299</v>
      </c>
      <c r="L4" s="1365"/>
      <c r="M4" s="1366"/>
      <c r="N4" s="1364">
        <v>2207</v>
      </c>
      <c r="O4" s="1365"/>
      <c r="P4" s="1366"/>
      <c r="Q4" s="1364">
        <v>4867500</v>
      </c>
      <c r="R4" s="1365"/>
      <c r="S4" s="1366"/>
      <c r="T4" s="1364">
        <v>40214</v>
      </c>
      <c r="U4" s="1365"/>
      <c r="V4" s="1366"/>
    </row>
    <row r="5" spans="1:35" s="96" customFormat="1" ht="12" customHeight="1">
      <c r="B5" s="199"/>
      <c r="C5" s="1370" t="s">
        <v>1585</v>
      </c>
      <c r="D5" s="1370"/>
      <c r="E5" s="1370"/>
      <c r="F5" s="1370"/>
      <c r="G5" s="1370"/>
      <c r="H5" s="1370"/>
      <c r="I5" s="1370"/>
      <c r="J5" s="1370"/>
      <c r="K5" s="1364">
        <v>54</v>
      </c>
      <c r="L5" s="1365"/>
      <c r="M5" s="1366"/>
      <c r="N5" s="1364">
        <v>355</v>
      </c>
      <c r="O5" s="1365"/>
      <c r="P5" s="1366"/>
      <c r="Q5" s="1364">
        <v>2059100</v>
      </c>
      <c r="R5" s="1365"/>
      <c r="S5" s="1366"/>
      <c r="T5" s="1364" t="s">
        <v>1635</v>
      </c>
      <c r="U5" s="1365"/>
      <c r="V5" s="1366"/>
    </row>
    <row r="6" spans="1:35" s="96" customFormat="1" ht="12" customHeight="1">
      <c r="B6" s="200"/>
      <c r="C6" s="197"/>
      <c r="D6" s="1362" t="s">
        <v>103</v>
      </c>
      <c r="E6" s="1362"/>
      <c r="F6" s="1362"/>
      <c r="G6" s="1362"/>
      <c r="H6" s="1362"/>
      <c r="I6" s="1362"/>
      <c r="J6" s="1362"/>
      <c r="K6" s="1364" t="s">
        <v>1635</v>
      </c>
      <c r="L6" s="1365"/>
      <c r="M6" s="1366"/>
      <c r="N6" s="1364" t="s">
        <v>1635</v>
      </c>
      <c r="O6" s="1365"/>
      <c r="P6" s="1366"/>
      <c r="Q6" s="1364" t="s">
        <v>1635</v>
      </c>
      <c r="R6" s="1365"/>
      <c r="S6" s="1366"/>
      <c r="T6" s="1364" t="s">
        <v>1635</v>
      </c>
      <c r="U6" s="1365"/>
      <c r="V6" s="1366"/>
    </row>
    <row r="7" spans="1:35" s="96" customFormat="1" ht="12" customHeight="1">
      <c r="B7" s="200"/>
      <c r="C7" s="197"/>
      <c r="D7" s="1362" t="s">
        <v>104</v>
      </c>
      <c r="E7" s="1362"/>
      <c r="F7" s="1362"/>
      <c r="G7" s="1362"/>
      <c r="H7" s="1362"/>
      <c r="I7" s="1362"/>
      <c r="J7" s="1362"/>
      <c r="K7" s="1364">
        <v>2</v>
      </c>
      <c r="L7" s="1365"/>
      <c r="M7" s="1366"/>
      <c r="N7" s="1364">
        <v>10</v>
      </c>
      <c r="O7" s="1365"/>
      <c r="P7" s="1366"/>
      <c r="Q7" s="1364" t="s">
        <v>1067</v>
      </c>
      <c r="R7" s="1365"/>
      <c r="S7" s="1366"/>
      <c r="T7" s="1364" t="s">
        <v>1635</v>
      </c>
      <c r="U7" s="1365"/>
      <c r="V7" s="1366"/>
    </row>
    <row r="8" spans="1:35" s="96" customFormat="1" ht="12" customHeight="1">
      <c r="B8" s="200"/>
      <c r="C8" s="197"/>
      <c r="D8" s="202" t="s">
        <v>1518</v>
      </c>
      <c r="E8" s="1357" t="s">
        <v>2409</v>
      </c>
      <c r="F8" s="1357"/>
      <c r="G8" s="1357"/>
      <c r="H8" s="1357"/>
      <c r="I8" s="1357"/>
      <c r="J8" s="1358"/>
      <c r="K8" s="1364" t="s">
        <v>1635</v>
      </c>
      <c r="L8" s="1365"/>
      <c r="M8" s="1366"/>
      <c r="N8" s="1364" t="s">
        <v>1635</v>
      </c>
      <c r="O8" s="1365"/>
      <c r="P8" s="1366"/>
      <c r="Q8" s="1359" t="s">
        <v>1635</v>
      </c>
      <c r="R8" s="1360"/>
      <c r="S8" s="1361"/>
      <c r="T8" s="1364" t="s">
        <v>1635</v>
      </c>
      <c r="U8" s="1365"/>
      <c r="V8" s="1366"/>
    </row>
    <row r="9" spans="1:35" s="96" customFormat="1" ht="12" customHeight="1">
      <c r="B9" s="200"/>
      <c r="C9" s="197"/>
      <c r="D9" s="202" t="s">
        <v>1518</v>
      </c>
      <c r="E9" s="1357" t="s">
        <v>2410</v>
      </c>
      <c r="F9" s="1357"/>
      <c r="G9" s="1357"/>
      <c r="H9" s="1357"/>
      <c r="I9" s="1357"/>
      <c r="J9" s="1358"/>
      <c r="K9" s="1359">
        <v>2</v>
      </c>
      <c r="L9" s="1360"/>
      <c r="M9" s="1361"/>
      <c r="N9" s="1359">
        <v>10</v>
      </c>
      <c r="O9" s="1360"/>
      <c r="P9" s="1361"/>
      <c r="Q9" s="1359" t="s">
        <v>1067</v>
      </c>
      <c r="R9" s="1360"/>
      <c r="S9" s="1361"/>
      <c r="T9" s="1364" t="s">
        <v>1635</v>
      </c>
      <c r="U9" s="1365"/>
      <c r="V9" s="1366"/>
    </row>
    <row r="10" spans="1:35" s="96" customFormat="1" ht="12" customHeight="1">
      <c r="B10" s="200"/>
      <c r="C10" s="197"/>
      <c r="D10" s="202"/>
      <c r="E10" s="1357" t="s">
        <v>2411</v>
      </c>
      <c r="F10" s="1357"/>
      <c r="G10" s="1357"/>
      <c r="H10" s="1357"/>
      <c r="I10" s="1357"/>
      <c r="J10" s="1358"/>
      <c r="K10" s="1359" t="s">
        <v>16</v>
      </c>
      <c r="L10" s="1360"/>
      <c r="M10" s="1361"/>
      <c r="N10" s="1359" t="s">
        <v>16</v>
      </c>
      <c r="O10" s="1360"/>
      <c r="P10" s="1361"/>
      <c r="Q10" s="1359" t="s">
        <v>16</v>
      </c>
      <c r="R10" s="1360"/>
      <c r="S10" s="1361"/>
      <c r="T10" s="1364" t="s">
        <v>1635</v>
      </c>
      <c r="U10" s="1365"/>
      <c r="V10" s="1366"/>
    </row>
    <row r="11" spans="1:35" s="96" customFormat="1" ht="12" customHeight="1">
      <c r="B11" s="200"/>
      <c r="C11" s="197"/>
      <c r="D11" s="1362" t="s">
        <v>1536</v>
      </c>
      <c r="E11" s="1362"/>
      <c r="F11" s="1362"/>
      <c r="G11" s="1362"/>
      <c r="H11" s="1362"/>
      <c r="I11" s="1362"/>
      <c r="J11" s="1363"/>
      <c r="K11" s="1364">
        <v>12</v>
      </c>
      <c r="L11" s="1365"/>
      <c r="M11" s="1366"/>
      <c r="N11" s="1364">
        <v>106</v>
      </c>
      <c r="O11" s="1365"/>
      <c r="P11" s="1366"/>
      <c r="Q11" s="1364">
        <v>616800</v>
      </c>
      <c r="R11" s="1365"/>
      <c r="S11" s="1366"/>
      <c r="T11" s="1364" t="s">
        <v>1635</v>
      </c>
      <c r="U11" s="1365"/>
      <c r="V11" s="1366"/>
    </row>
    <row r="12" spans="1:35" s="96" customFormat="1" ht="12" customHeight="1">
      <c r="B12" s="200"/>
      <c r="C12" s="197"/>
      <c r="D12" s="202" t="s">
        <v>1519</v>
      </c>
      <c r="E12" s="1357" t="s">
        <v>2412</v>
      </c>
      <c r="F12" s="1357"/>
      <c r="G12" s="1357"/>
      <c r="H12" s="1357"/>
      <c r="I12" s="1357"/>
      <c r="J12" s="1358"/>
      <c r="K12" s="1359">
        <v>4</v>
      </c>
      <c r="L12" s="1360"/>
      <c r="M12" s="1361"/>
      <c r="N12" s="1359">
        <v>71</v>
      </c>
      <c r="O12" s="1360"/>
      <c r="P12" s="1361"/>
      <c r="Q12" s="1359">
        <v>177500</v>
      </c>
      <c r="R12" s="1360"/>
      <c r="S12" s="1361"/>
      <c r="T12" s="1364" t="s">
        <v>1635</v>
      </c>
      <c r="U12" s="1365"/>
      <c r="V12" s="1366"/>
    </row>
    <row r="13" spans="1:35" s="96" customFormat="1" ht="12" customHeight="1">
      <c r="B13" s="200"/>
      <c r="C13" s="197"/>
      <c r="D13" s="202" t="s">
        <v>1520</v>
      </c>
      <c r="E13" s="1357" t="s">
        <v>2319</v>
      </c>
      <c r="F13" s="1357"/>
      <c r="G13" s="1357"/>
      <c r="H13" s="1357"/>
      <c r="I13" s="1357"/>
      <c r="J13" s="1358"/>
      <c r="K13" s="1359">
        <v>8</v>
      </c>
      <c r="L13" s="1360"/>
      <c r="M13" s="1361"/>
      <c r="N13" s="1359">
        <v>35</v>
      </c>
      <c r="O13" s="1360"/>
      <c r="P13" s="1361"/>
      <c r="Q13" s="1359">
        <v>439300</v>
      </c>
      <c r="R13" s="1360"/>
      <c r="S13" s="1361"/>
      <c r="T13" s="1364" t="s">
        <v>1635</v>
      </c>
      <c r="U13" s="1365"/>
      <c r="V13" s="1366"/>
    </row>
    <row r="14" spans="1:35" s="96" customFormat="1" ht="12" customHeight="1">
      <c r="B14" s="200"/>
      <c r="C14" s="197"/>
      <c r="D14" s="1362" t="s">
        <v>2320</v>
      </c>
      <c r="E14" s="1362"/>
      <c r="F14" s="1362"/>
      <c r="G14" s="1362"/>
      <c r="H14" s="1362"/>
      <c r="I14" s="1362"/>
      <c r="J14" s="1363"/>
      <c r="K14" s="1364">
        <v>12</v>
      </c>
      <c r="L14" s="1365"/>
      <c r="M14" s="1366"/>
      <c r="N14" s="1364">
        <v>58</v>
      </c>
      <c r="O14" s="1365"/>
      <c r="P14" s="1366"/>
      <c r="Q14" s="1364">
        <v>516900</v>
      </c>
      <c r="R14" s="1365"/>
      <c r="S14" s="1366"/>
      <c r="T14" s="1364" t="s">
        <v>1635</v>
      </c>
      <c r="U14" s="1365"/>
      <c r="V14" s="1366"/>
    </row>
    <row r="15" spans="1:35" s="96" customFormat="1" ht="12" customHeight="1">
      <c r="B15" s="200"/>
      <c r="C15" s="197"/>
      <c r="D15" s="202" t="s">
        <v>1521</v>
      </c>
      <c r="E15" s="1357" t="s">
        <v>2321</v>
      </c>
      <c r="F15" s="1357"/>
      <c r="G15" s="1357"/>
      <c r="H15" s="1357"/>
      <c r="I15" s="1357"/>
      <c r="J15" s="1358"/>
      <c r="K15" s="1359">
        <v>7</v>
      </c>
      <c r="L15" s="1360"/>
      <c r="M15" s="1361"/>
      <c r="N15" s="1359">
        <v>38</v>
      </c>
      <c r="O15" s="1360"/>
      <c r="P15" s="1361"/>
      <c r="Q15" s="1359">
        <v>457600</v>
      </c>
      <c r="R15" s="1360"/>
      <c r="S15" s="1361"/>
      <c r="T15" s="1364" t="s">
        <v>1635</v>
      </c>
      <c r="U15" s="1365"/>
      <c r="V15" s="1366"/>
    </row>
    <row r="16" spans="1:35" s="96" customFormat="1" ht="12" customHeight="1">
      <c r="B16" s="200"/>
      <c r="C16" s="197"/>
      <c r="D16" s="197"/>
      <c r="E16" s="1357" t="s">
        <v>1877</v>
      </c>
      <c r="F16" s="1357"/>
      <c r="G16" s="1357"/>
      <c r="H16" s="1357"/>
      <c r="I16" s="1357"/>
      <c r="J16" s="1358"/>
      <c r="K16" s="1359">
        <v>1</v>
      </c>
      <c r="L16" s="1360"/>
      <c r="M16" s="1361"/>
      <c r="N16" s="1359">
        <v>5</v>
      </c>
      <c r="O16" s="1360"/>
      <c r="P16" s="1361"/>
      <c r="Q16" s="1359" t="s">
        <v>1067</v>
      </c>
      <c r="R16" s="1360"/>
      <c r="S16" s="1361"/>
      <c r="T16" s="1364" t="s">
        <v>1635</v>
      </c>
      <c r="U16" s="1365"/>
      <c r="V16" s="1366"/>
    </row>
    <row r="17" spans="2:26" s="96" customFormat="1" ht="12" customHeight="1">
      <c r="B17" s="200"/>
      <c r="C17" s="197"/>
      <c r="D17" s="197"/>
      <c r="E17" s="1357" t="s">
        <v>2413</v>
      </c>
      <c r="F17" s="1357"/>
      <c r="G17" s="1357"/>
      <c r="H17" s="1357"/>
      <c r="I17" s="1357"/>
      <c r="J17" s="1358"/>
      <c r="K17" s="1359" t="s">
        <v>16</v>
      </c>
      <c r="L17" s="1360"/>
      <c r="M17" s="1361"/>
      <c r="N17" s="1359" t="s">
        <v>16</v>
      </c>
      <c r="O17" s="1360"/>
      <c r="P17" s="1361"/>
      <c r="Q17" s="1359" t="s">
        <v>16</v>
      </c>
      <c r="R17" s="1360"/>
      <c r="S17" s="1361"/>
      <c r="T17" s="1364" t="s">
        <v>1635</v>
      </c>
      <c r="U17" s="1365"/>
      <c r="V17" s="1366"/>
    </row>
    <row r="18" spans="2:26" s="96" customFormat="1" ht="12" customHeight="1">
      <c r="B18" s="200"/>
      <c r="C18" s="197"/>
      <c r="D18" s="197"/>
      <c r="E18" s="1357" t="s">
        <v>2414</v>
      </c>
      <c r="F18" s="1357"/>
      <c r="G18" s="1357"/>
      <c r="H18" s="1357"/>
      <c r="I18" s="1357"/>
      <c r="J18" s="1358"/>
      <c r="K18" s="1359">
        <v>3</v>
      </c>
      <c r="L18" s="1360"/>
      <c r="M18" s="1361"/>
      <c r="N18" s="1359">
        <v>11</v>
      </c>
      <c r="O18" s="1360"/>
      <c r="P18" s="1361"/>
      <c r="Q18" s="1359" t="s">
        <v>1067</v>
      </c>
      <c r="R18" s="1360"/>
      <c r="S18" s="1361"/>
      <c r="T18" s="1364" t="s">
        <v>1635</v>
      </c>
      <c r="U18" s="1365"/>
      <c r="V18" s="1366"/>
    </row>
    <row r="19" spans="2:26" s="96" customFormat="1" ht="12" customHeight="1">
      <c r="B19" s="200"/>
      <c r="C19" s="197"/>
      <c r="D19" s="197"/>
      <c r="E19" s="1357" t="s">
        <v>2415</v>
      </c>
      <c r="F19" s="1357"/>
      <c r="G19" s="1357"/>
      <c r="H19" s="1357"/>
      <c r="I19" s="1357"/>
      <c r="J19" s="1358"/>
      <c r="K19" s="1359" t="s">
        <v>16</v>
      </c>
      <c r="L19" s="1360"/>
      <c r="M19" s="1361"/>
      <c r="N19" s="1359" t="s">
        <v>16</v>
      </c>
      <c r="O19" s="1360"/>
      <c r="P19" s="1361"/>
      <c r="Q19" s="1359" t="s">
        <v>16</v>
      </c>
      <c r="R19" s="1360"/>
      <c r="S19" s="1361"/>
      <c r="T19" s="1364" t="s">
        <v>1635</v>
      </c>
      <c r="U19" s="1365"/>
      <c r="V19" s="1366"/>
    </row>
    <row r="20" spans="2:26" s="96" customFormat="1" ht="12" customHeight="1">
      <c r="B20" s="200"/>
      <c r="C20" s="197"/>
      <c r="D20" s="197"/>
      <c r="E20" s="1357" t="s">
        <v>196</v>
      </c>
      <c r="F20" s="1357"/>
      <c r="G20" s="1357"/>
      <c r="H20" s="1357"/>
      <c r="I20" s="1357"/>
      <c r="J20" s="1358"/>
      <c r="K20" s="1359">
        <v>1</v>
      </c>
      <c r="L20" s="1360"/>
      <c r="M20" s="1361"/>
      <c r="N20" s="1359">
        <v>4</v>
      </c>
      <c r="O20" s="1360"/>
      <c r="P20" s="1361"/>
      <c r="Q20" s="1359" t="s">
        <v>1067</v>
      </c>
      <c r="R20" s="1360"/>
      <c r="S20" s="1361"/>
      <c r="T20" s="1364" t="s">
        <v>1635</v>
      </c>
      <c r="U20" s="1365"/>
      <c r="V20" s="1366"/>
    </row>
    <row r="21" spans="2:26" s="96" customFormat="1" ht="12" customHeight="1">
      <c r="B21" s="200"/>
      <c r="C21" s="197"/>
      <c r="D21" s="1362" t="s">
        <v>331</v>
      </c>
      <c r="E21" s="1362"/>
      <c r="F21" s="1362"/>
      <c r="G21" s="1362"/>
      <c r="H21" s="1362"/>
      <c r="I21" s="1362"/>
      <c r="J21" s="1363"/>
      <c r="K21" s="1364">
        <v>17</v>
      </c>
      <c r="L21" s="1365"/>
      <c r="M21" s="1366"/>
      <c r="N21" s="1364">
        <v>130</v>
      </c>
      <c r="O21" s="1365"/>
      <c r="P21" s="1366"/>
      <c r="Q21" s="1364">
        <v>686600</v>
      </c>
      <c r="R21" s="1365"/>
      <c r="S21" s="1366"/>
      <c r="T21" s="1364" t="s">
        <v>1635</v>
      </c>
      <c r="U21" s="1365"/>
      <c r="V21" s="1366"/>
    </row>
    <row r="22" spans="2:26" s="96" customFormat="1" ht="12" customHeight="1">
      <c r="B22" s="200"/>
      <c r="C22" s="197"/>
      <c r="D22" s="197"/>
      <c r="E22" s="1357" t="s">
        <v>2416</v>
      </c>
      <c r="F22" s="1357"/>
      <c r="G22" s="1357"/>
      <c r="H22" s="1357"/>
      <c r="I22" s="1357"/>
      <c r="J22" s="1358"/>
      <c r="K22" s="1359">
        <v>6</v>
      </c>
      <c r="L22" s="1360"/>
      <c r="M22" s="1361"/>
      <c r="N22" s="1359">
        <v>26</v>
      </c>
      <c r="O22" s="1360"/>
      <c r="P22" s="1361"/>
      <c r="Q22" s="1359" t="s">
        <v>1067</v>
      </c>
      <c r="R22" s="1360"/>
      <c r="S22" s="1361"/>
      <c r="T22" s="1364" t="s">
        <v>1635</v>
      </c>
      <c r="U22" s="1365"/>
      <c r="V22" s="1366"/>
    </row>
    <row r="23" spans="2:26" s="96" customFormat="1" ht="12" customHeight="1">
      <c r="B23" s="200"/>
      <c r="C23" s="197"/>
      <c r="D23" s="197"/>
      <c r="E23" s="1357" t="s">
        <v>197</v>
      </c>
      <c r="F23" s="1357"/>
      <c r="G23" s="1357"/>
      <c r="H23" s="1357"/>
      <c r="I23" s="1357"/>
      <c r="J23" s="1358"/>
      <c r="K23" s="1359">
        <v>4</v>
      </c>
      <c r="L23" s="1360"/>
      <c r="M23" s="1361"/>
      <c r="N23" s="1359">
        <v>13</v>
      </c>
      <c r="O23" s="1360"/>
      <c r="P23" s="1361"/>
      <c r="Q23" s="1359" t="s">
        <v>1067</v>
      </c>
      <c r="R23" s="1360"/>
      <c r="S23" s="1361"/>
      <c r="T23" s="1364" t="s">
        <v>1635</v>
      </c>
      <c r="U23" s="1365"/>
      <c r="V23" s="1366"/>
    </row>
    <row r="24" spans="2:26" s="96" customFormat="1" ht="12" customHeight="1">
      <c r="B24" s="200"/>
      <c r="C24" s="197"/>
      <c r="D24" s="197"/>
      <c r="E24" s="1357" t="s">
        <v>198</v>
      </c>
      <c r="F24" s="1357"/>
      <c r="G24" s="1357"/>
      <c r="H24" s="1357"/>
      <c r="I24" s="1357"/>
      <c r="J24" s="1358"/>
      <c r="K24" s="1359">
        <v>6</v>
      </c>
      <c r="L24" s="1360"/>
      <c r="M24" s="1361"/>
      <c r="N24" s="1359">
        <v>34</v>
      </c>
      <c r="O24" s="1360"/>
      <c r="P24" s="1361"/>
      <c r="Q24" s="1359">
        <v>97600</v>
      </c>
      <c r="R24" s="1360"/>
      <c r="S24" s="1361"/>
      <c r="T24" s="1364" t="s">
        <v>1635</v>
      </c>
      <c r="U24" s="1365"/>
      <c r="V24" s="1366"/>
    </row>
    <row r="25" spans="2:26" s="96" customFormat="1" ht="12" customHeight="1">
      <c r="B25" s="200"/>
      <c r="C25" s="197"/>
      <c r="D25" s="197"/>
      <c r="E25" s="1357" t="s">
        <v>199</v>
      </c>
      <c r="F25" s="1357"/>
      <c r="G25" s="1357"/>
      <c r="H25" s="1357"/>
      <c r="I25" s="1357"/>
      <c r="J25" s="1358"/>
      <c r="K25" s="1359">
        <v>1</v>
      </c>
      <c r="L25" s="1360"/>
      <c r="M25" s="1361"/>
      <c r="N25" s="1359">
        <v>57</v>
      </c>
      <c r="O25" s="1360"/>
      <c r="P25" s="1361"/>
      <c r="Q25" s="1359" t="s">
        <v>1067</v>
      </c>
      <c r="R25" s="1360"/>
      <c r="S25" s="1361"/>
      <c r="T25" s="1364" t="s">
        <v>1635</v>
      </c>
      <c r="U25" s="1365"/>
      <c r="V25" s="1366"/>
    </row>
    <row r="26" spans="2:26" s="96" customFormat="1" ht="12" customHeight="1">
      <c r="B26" s="200"/>
      <c r="C26" s="197"/>
      <c r="D26" s="1362" t="s">
        <v>1934</v>
      </c>
      <c r="E26" s="1362"/>
      <c r="F26" s="1362"/>
      <c r="G26" s="1362"/>
      <c r="H26" s="1362"/>
      <c r="I26" s="1362"/>
      <c r="J26" s="1363"/>
      <c r="K26" s="1364">
        <v>11</v>
      </c>
      <c r="L26" s="1365"/>
      <c r="M26" s="1366"/>
      <c r="N26" s="1364">
        <v>51</v>
      </c>
      <c r="O26" s="1365"/>
      <c r="P26" s="1366"/>
      <c r="Q26" s="1364" t="s">
        <v>1067</v>
      </c>
      <c r="R26" s="1365"/>
      <c r="S26" s="1366"/>
      <c r="T26" s="1364" t="s">
        <v>1635</v>
      </c>
      <c r="U26" s="1365"/>
      <c r="V26" s="1366"/>
      <c r="Z26" s="188"/>
    </row>
    <row r="27" spans="2:26" s="96" customFormat="1" ht="12" customHeight="1">
      <c r="B27" s="200"/>
      <c r="C27" s="197"/>
      <c r="D27" s="197"/>
      <c r="E27" s="1357" t="s">
        <v>200</v>
      </c>
      <c r="F27" s="1357"/>
      <c r="G27" s="1357"/>
      <c r="H27" s="1357"/>
      <c r="I27" s="1357"/>
      <c r="J27" s="1358"/>
      <c r="K27" s="1359">
        <v>1</v>
      </c>
      <c r="L27" s="1360"/>
      <c r="M27" s="1361"/>
      <c r="N27" s="1359">
        <v>5</v>
      </c>
      <c r="O27" s="1360"/>
      <c r="P27" s="1361"/>
      <c r="Q27" s="1359" t="s">
        <v>1067</v>
      </c>
      <c r="R27" s="1360"/>
      <c r="S27" s="1361"/>
      <c r="T27" s="1364" t="s">
        <v>1635</v>
      </c>
      <c r="U27" s="1365"/>
      <c r="V27" s="1366"/>
    </row>
    <row r="28" spans="2:26" s="96" customFormat="1" ht="12" customHeight="1">
      <c r="B28" s="200"/>
      <c r="C28" s="197"/>
      <c r="D28" s="197"/>
      <c r="E28" s="1357" t="s">
        <v>201</v>
      </c>
      <c r="F28" s="1357"/>
      <c r="G28" s="1357"/>
      <c r="H28" s="1357"/>
      <c r="I28" s="1357"/>
      <c r="J28" s="1358"/>
      <c r="K28" s="1359">
        <v>4</v>
      </c>
      <c r="L28" s="1360"/>
      <c r="M28" s="1361"/>
      <c r="N28" s="1359">
        <v>19</v>
      </c>
      <c r="O28" s="1360"/>
      <c r="P28" s="1361"/>
      <c r="Q28" s="1359">
        <v>157900</v>
      </c>
      <c r="R28" s="1360"/>
      <c r="S28" s="1361"/>
      <c r="T28" s="1364" t="s">
        <v>1635</v>
      </c>
      <c r="U28" s="1365"/>
      <c r="V28" s="1366"/>
    </row>
    <row r="29" spans="2:26" s="96" customFormat="1" ht="12" customHeight="1">
      <c r="B29" s="200"/>
      <c r="C29" s="197"/>
      <c r="D29" s="197"/>
      <c r="E29" s="1357" t="s">
        <v>2417</v>
      </c>
      <c r="F29" s="1357"/>
      <c r="G29" s="1357"/>
      <c r="H29" s="1357"/>
      <c r="I29" s="1357"/>
      <c r="J29" s="1358"/>
      <c r="K29" s="1359">
        <v>1</v>
      </c>
      <c r="L29" s="1360"/>
      <c r="M29" s="1361"/>
      <c r="N29" s="1359">
        <v>15</v>
      </c>
      <c r="O29" s="1360"/>
      <c r="P29" s="1361"/>
      <c r="Q29" s="1359" t="s">
        <v>1067</v>
      </c>
      <c r="R29" s="1360"/>
      <c r="S29" s="1361"/>
      <c r="T29" s="1359" t="s">
        <v>16</v>
      </c>
      <c r="U29" s="1360"/>
      <c r="V29" s="1361"/>
    </row>
    <row r="30" spans="2:26" s="96" customFormat="1" ht="12" customHeight="1">
      <c r="B30" s="200"/>
      <c r="C30" s="197"/>
      <c r="D30" s="197"/>
      <c r="E30" s="1357" t="s">
        <v>202</v>
      </c>
      <c r="F30" s="1357"/>
      <c r="G30" s="1357"/>
      <c r="H30" s="1357"/>
      <c r="I30" s="1357"/>
      <c r="J30" s="1358"/>
      <c r="K30" s="1359">
        <v>5</v>
      </c>
      <c r="L30" s="1360"/>
      <c r="M30" s="1361"/>
      <c r="N30" s="1359">
        <v>12</v>
      </c>
      <c r="O30" s="1360"/>
      <c r="P30" s="1361"/>
      <c r="Q30" s="1359">
        <v>48100</v>
      </c>
      <c r="R30" s="1360"/>
      <c r="S30" s="1361"/>
      <c r="T30" s="1364" t="s">
        <v>1635</v>
      </c>
      <c r="U30" s="1365"/>
      <c r="V30" s="1366"/>
    </row>
    <row r="31" spans="2:26" s="96" customFormat="1" ht="6.75" customHeight="1">
      <c r="B31" s="200"/>
      <c r="C31" s="197"/>
      <c r="D31" s="197"/>
      <c r="E31" s="1282"/>
      <c r="F31" s="1282"/>
      <c r="G31" s="1282"/>
      <c r="H31" s="1282"/>
      <c r="I31" s="1282"/>
      <c r="J31" s="1283"/>
      <c r="K31" s="1364"/>
      <c r="L31" s="1365"/>
      <c r="M31" s="1366"/>
      <c r="N31" s="1364"/>
      <c r="O31" s="1365"/>
      <c r="P31" s="1366"/>
      <c r="Q31" s="1359"/>
      <c r="R31" s="1360"/>
      <c r="S31" s="1361"/>
      <c r="T31" s="1364"/>
      <c r="U31" s="1365"/>
      <c r="V31" s="1366"/>
    </row>
    <row r="32" spans="2:26" s="96" customFormat="1" ht="12" customHeight="1">
      <c r="B32" s="200"/>
      <c r="C32" s="1370" t="s">
        <v>1591</v>
      </c>
      <c r="D32" s="1370"/>
      <c r="E32" s="1370"/>
      <c r="F32" s="1370"/>
      <c r="G32" s="1370"/>
      <c r="H32" s="1370"/>
      <c r="I32" s="1370"/>
      <c r="J32" s="1371"/>
      <c r="K32" s="1364">
        <v>245</v>
      </c>
      <c r="L32" s="1365"/>
      <c r="M32" s="1366"/>
      <c r="N32" s="1364">
        <v>1852</v>
      </c>
      <c r="O32" s="1365"/>
      <c r="P32" s="1366"/>
      <c r="Q32" s="1364">
        <v>2808400</v>
      </c>
      <c r="R32" s="1365"/>
      <c r="S32" s="1366"/>
      <c r="T32" s="1372">
        <v>40214</v>
      </c>
      <c r="U32" s="1373"/>
      <c r="V32" s="1374"/>
    </row>
    <row r="33" spans="2:23" s="96" customFormat="1" ht="12" customHeight="1">
      <c r="B33" s="200"/>
      <c r="C33" s="197"/>
      <c r="D33" s="1362" t="s">
        <v>103</v>
      </c>
      <c r="E33" s="1362"/>
      <c r="F33" s="1362"/>
      <c r="G33" s="1362"/>
      <c r="H33" s="1362"/>
      <c r="I33" s="1362"/>
      <c r="J33" s="1363"/>
      <c r="K33" s="1364">
        <v>1</v>
      </c>
      <c r="L33" s="1365"/>
      <c r="M33" s="1366"/>
      <c r="N33" s="1364">
        <v>251</v>
      </c>
      <c r="O33" s="1365"/>
      <c r="P33" s="1366"/>
      <c r="Q33" s="1364" t="s">
        <v>1067</v>
      </c>
      <c r="R33" s="1365"/>
      <c r="S33" s="1366"/>
      <c r="T33" s="1364" t="s">
        <v>1067</v>
      </c>
      <c r="U33" s="1365"/>
      <c r="V33" s="1366"/>
      <c r="W33" s="188"/>
    </row>
    <row r="34" spans="2:23" s="96" customFormat="1" ht="12" customHeight="1">
      <c r="B34" s="200"/>
      <c r="C34" s="197"/>
      <c r="D34" s="201"/>
      <c r="E34" s="1357" t="s">
        <v>585</v>
      </c>
      <c r="F34" s="1357"/>
      <c r="G34" s="1357"/>
      <c r="H34" s="1357"/>
      <c r="I34" s="1357"/>
      <c r="J34" s="1358"/>
      <c r="K34" s="1359">
        <v>1</v>
      </c>
      <c r="L34" s="1360"/>
      <c r="M34" s="1361"/>
      <c r="N34" s="1359">
        <v>251</v>
      </c>
      <c r="O34" s="1360"/>
      <c r="P34" s="1361"/>
      <c r="Q34" s="1359" t="s">
        <v>1067</v>
      </c>
      <c r="R34" s="1360"/>
      <c r="S34" s="1361"/>
      <c r="T34" s="1359" t="s">
        <v>1067</v>
      </c>
      <c r="U34" s="1360"/>
      <c r="V34" s="1361"/>
    </row>
    <row r="35" spans="2:23" s="96" customFormat="1" ht="12" customHeight="1">
      <c r="B35" s="200"/>
      <c r="C35" s="197"/>
      <c r="D35" s="201"/>
      <c r="E35" s="1357" t="s">
        <v>1318</v>
      </c>
      <c r="F35" s="1357"/>
      <c r="G35" s="1357"/>
      <c r="H35" s="1357"/>
      <c r="I35" s="1357"/>
      <c r="J35" s="1358"/>
      <c r="K35" s="1359" t="s">
        <v>16</v>
      </c>
      <c r="L35" s="1360"/>
      <c r="M35" s="1361"/>
      <c r="N35" s="1359" t="s">
        <v>16</v>
      </c>
      <c r="O35" s="1360"/>
      <c r="P35" s="1361"/>
      <c r="Q35" s="1359" t="s">
        <v>16</v>
      </c>
      <c r="R35" s="1360"/>
      <c r="S35" s="1361"/>
      <c r="T35" s="1359" t="s">
        <v>16</v>
      </c>
      <c r="U35" s="1360"/>
      <c r="V35" s="1361"/>
    </row>
    <row r="36" spans="2:23" s="96" customFormat="1" ht="12" customHeight="1">
      <c r="B36" s="200"/>
      <c r="C36" s="197"/>
      <c r="D36" s="1362" t="s">
        <v>203</v>
      </c>
      <c r="E36" s="1362"/>
      <c r="F36" s="1362"/>
      <c r="G36" s="1362"/>
      <c r="H36" s="1362"/>
      <c r="I36" s="1362"/>
      <c r="J36" s="1363"/>
      <c r="K36" s="1364">
        <v>20</v>
      </c>
      <c r="L36" s="1365"/>
      <c r="M36" s="1366"/>
      <c r="N36" s="1364">
        <v>62</v>
      </c>
      <c r="O36" s="1365"/>
      <c r="P36" s="1366"/>
      <c r="Q36" s="1364">
        <v>86000</v>
      </c>
      <c r="R36" s="1365"/>
      <c r="S36" s="1366"/>
      <c r="T36" s="1364">
        <v>2620</v>
      </c>
      <c r="U36" s="1365"/>
      <c r="V36" s="1366"/>
    </row>
    <row r="37" spans="2:23" s="96" customFormat="1" ht="12" customHeight="1">
      <c r="B37" s="200"/>
      <c r="C37" s="197"/>
      <c r="D37" s="197"/>
      <c r="E37" s="1357" t="s">
        <v>204</v>
      </c>
      <c r="F37" s="1357"/>
      <c r="G37" s="1357"/>
      <c r="H37" s="1357"/>
      <c r="I37" s="1357"/>
      <c r="J37" s="1358"/>
      <c r="K37" s="1359">
        <v>4</v>
      </c>
      <c r="L37" s="1360"/>
      <c r="M37" s="1361"/>
      <c r="N37" s="1359">
        <v>7</v>
      </c>
      <c r="O37" s="1360"/>
      <c r="P37" s="1361"/>
      <c r="Q37" s="1359">
        <v>3000</v>
      </c>
      <c r="R37" s="1360"/>
      <c r="S37" s="1361"/>
      <c r="T37" s="1359">
        <v>168</v>
      </c>
      <c r="U37" s="1360"/>
      <c r="V37" s="1361"/>
    </row>
    <row r="38" spans="2:23" s="96" customFormat="1" ht="12" customHeight="1">
      <c r="B38" s="200"/>
      <c r="C38" s="197"/>
      <c r="D38" s="197"/>
      <c r="E38" s="1357" t="s">
        <v>205</v>
      </c>
      <c r="F38" s="1357"/>
      <c r="G38" s="1357"/>
      <c r="H38" s="1357"/>
      <c r="I38" s="1357"/>
      <c r="J38" s="1358"/>
      <c r="K38" s="1359">
        <v>5</v>
      </c>
      <c r="L38" s="1360"/>
      <c r="M38" s="1361"/>
      <c r="N38" s="1359">
        <v>20</v>
      </c>
      <c r="O38" s="1360"/>
      <c r="P38" s="1361"/>
      <c r="Q38" s="1359">
        <v>15800</v>
      </c>
      <c r="R38" s="1360"/>
      <c r="S38" s="1361"/>
      <c r="T38" s="1359">
        <v>660</v>
      </c>
      <c r="U38" s="1360"/>
      <c r="V38" s="1361"/>
    </row>
    <row r="39" spans="2:23" s="96" customFormat="1" ht="12" customHeight="1">
      <c r="B39" s="200"/>
      <c r="C39" s="197"/>
      <c r="D39" s="197"/>
      <c r="E39" s="1357" t="s">
        <v>206</v>
      </c>
      <c r="F39" s="1357"/>
      <c r="G39" s="1357"/>
      <c r="H39" s="1357"/>
      <c r="I39" s="1357"/>
      <c r="J39" s="1358"/>
      <c r="K39" s="1359">
        <v>6</v>
      </c>
      <c r="L39" s="1360"/>
      <c r="M39" s="1361"/>
      <c r="N39" s="1359">
        <v>18</v>
      </c>
      <c r="O39" s="1360"/>
      <c r="P39" s="1361"/>
      <c r="Q39" s="1359">
        <v>48700</v>
      </c>
      <c r="R39" s="1360"/>
      <c r="S39" s="1361"/>
      <c r="T39" s="1359">
        <v>1088</v>
      </c>
      <c r="U39" s="1360"/>
      <c r="V39" s="1361"/>
    </row>
    <row r="40" spans="2:23" s="96" customFormat="1" ht="12" customHeight="1">
      <c r="B40" s="200"/>
      <c r="C40" s="197"/>
      <c r="D40" s="197"/>
      <c r="E40" s="1357" t="s">
        <v>270</v>
      </c>
      <c r="F40" s="1357"/>
      <c r="G40" s="1357"/>
      <c r="H40" s="1357"/>
      <c r="I40" s="1357"/>
      <c r="J40" s="1358"/>
      <c r="K40" s="1359">
        <v>1</v>
      </c>
      <c r="L40" s="1360"/>
      <c r="M40" s="1361"/>
      <c r="N40" s="1359">
        <v>7</v>
      </c>
      <c r="O40" s="1360"/>
      <c r="P40" s="1361"/>
      <c r="Q40" s="1359" t="s">
        <v>1067</v>
      </c>
      <c r="R40" s="1360"/>
      <c r="S40" s="1361"/>
      <c r="T40" s="1359" t="s">
        <v>1067</v>
      </c>
      <c r="U40" s="1360"/>
      <c r="V40" s="1361"/>
    </row>
    <row r="41" spans="2:23" s="96" customFormat="1" ht="12" customHeight="1">
      <c r="B41" s="200"/>
      <c r="C41" s="197"/>
      <c r="D41" s="197"/>
      <c r="E41" s="1357" t="s">
        <v>271</v>
      </c>
      <c r="F41" s="1357"/>
      <c r="G41" s="1357"/>
      <c r="H41" s="1357"/>
      <c r="I41" s="1357"/>
      <c r="J41" s="1358"/>
      <c r="K41" s="1359">
        <v>4</v>
      </c>
      <c r="L41" s="1360"/>
      <c r="M41" s="1361"/>
      <c r="N41" s="1359">
        <v>10</v>
      </c>
      <c r="O41" s="1360"/>
      <c r="P41" s="1361"/>
      <c r="Q41" s="1359" t="s">
        <v>1067</v>
      </c>
      <c r="R41" s="1360"/>
      <c r="S41" s="1361"/>
      <c r="T41" s="1359" t="s">
        <v>1067</v>
      </c>
      <c r="U41" s="1360"/>
      <c r="V41" s="1361"/>
    </row>
    <row r="42" spans="2:23" s="96" customFormat="1" ht="12" customHeight="1">
      <c r="B42" s="200"/>
      <c r="C42" s="197"/>
      <c r="D42" s="1362" t="s">
        <v>1536</v>
      </c>
      <c r="E42" s="1362"/>
      <c r="F42" s="1362"/>
      <c r="G42" s="1362"/>
      <c r="H42" s="1362"/>
      <c r="I42" s="1362"/>
      <c r="J42" s="1363"/>
      <c r="K42" s="1364">
        <v>71</v>
      </c>
      <c r="L42" s="1365"/>
      <c r="M42" s="1366"/>
      <c r="N42" s="1364">
        <v>618</v>
      </c>
      <c r="O42" s="1365"/>
      <c r="P42" s="1366"/>
      <c r="Q42" s="1364">
        <v>737700</v>
      </c>
      <c r="R42" s="1365"/>
      <c r="S42" s="1366"/>
      <c r="T42" s="1364">
        <v>11022</v>
      </c>
      <c r="U42" s="1365"/>
      <c r="V42" s="1366"/>
    </row>
    <row r="43" spans="2:23" s="96" customFormat="1" ht="12" customHeight="1">
      <c r="B43" s="200"/>
      <c r="C43" s="197"/>
      <c r="D43" s="197"/>
      <c r="E43" s="1357" t="s">
        <v>272</v>
      </c>
      <c r="F43" s="1357"/>
      <c r="G43" s="1357"/>
      <c r="H43" s="1357"/>
      <c r="I43" s="1357"/>
      <c r="J43" s="1358"/>
      <c r="K43" s="1359">
        <v>8</v>
      </c>
      <c r="L43" s="1360"/>
      <c r="M43" s="1361"/>
      <c r="N43" s="1359">
        <v>225</v>
      </c>
      <c r="O43" s="1360"/>
      <c r="P43" s="1361"/>
      <c r="Q43" s="1359">
        <v>418000</v>
      </c>
      <c r="R43" s="1360"/>
      <c r="S43" s="1361"/>
      <c r="T43" s="1359">
        <v>6997</v>
      </c>
      <c r="U43" s="1360"/>
      <c r="V43" s="1361"/>
    </row>
    <row r="44" spans="2:23" s="96" customFormat="1" ht="12" customHeight="1">
      <c r="B44" s="200"/>
      <c r="C44" s="197"/>
      <c r="D44" s="197"/>
      <c r="E44" s="1357" t="s">
        <v>276</v>
      </c>
      <c r="F44" s="1357"/>
      <c r="G44" s="1357"/>
      <c r="H44" s="1357"/>
      <c r="I44" s="1357"/>
      <c r="J44" s="1358"/>
      <c r="K44" s="1359">
        <v>2</v>
      </c>
      <c r="L44" s="1360"/>
      <c r="M44" s="1361"/>
      <c r="N44" s="1359">
        <v>6</v>
      </c>
      <c r="O44" s="1360"/>
      <c r="P44" s="1361"/>
      <c r="Q44" s="1359" t="s">
        <v>1067</v>
      </c>
      <c r="R44" s="1360"/>
      <c r="S44" s="1361"/>
      <c r="T44" s="1359" t="s">
        <v>1067</v>
      </c>
      <c r="U44" s="1360"/>
      <c r="V44" s="1361"/>
    </row>
    <row r="45" spans="2:23" s="96" customFormat="1" ht="12" customHeight="1">
      <c r="B45" s="200"/>
      <c r="C45" s="197"/>
      <c r="D45" s="197"/>
      <c r="E45" s="1357" t="s">
        <v>274</v>
      </c>
      <c r="F45" s="1357"/>
      <c r="G45" s="1357"/>
      <c r="H45" s="1357"/>
      <c r="I45" s="1357"/>
      <c r="J45" s="1358"/>
      <c r="K45" s="1359">
        <v>3</v>
      </c>
      <c r="L45" s="1360"/>
      <c r="M45" s="1361"/>
      <c r="N45" s="1359">
        <v>9</v>
      </c>
      <c r="O45" s="1360"/>
      <c r="P45" s="1361"/>
      <c r="Q45" s="1359" t="s">
        <v>1067</v>
      </c>
      <c r="R45" s="1360"/>
      <c r="S45" s="1361"/>
      <c r="T45" s="1359" t="s">
        <v>1067</v>
      </c>
      <c r="U45" s="1360"/>
      <c r="V45" s="1361"/>
    </row>
    <row r="46" spans="2:23" s="96" customFormat="1" ht="12" customHeight="1">
      <c r="B46" s="200"/>
      <c r="C46" s="197"/>
      <c r="D46" s="197"/>
      <c r="E46" s="1357" t="s">
        <v>275</v>
      </c>
      <c r="F46" s="1357"/>
      <c r="G46" s="1357"/>
      <c r="H46" s="1357"/>
      <c r="I46" s="1357"/>
      <c r="J46" s="1358"/>
      <c r="K46" s="1359">
        <v>3</v>
      </c>
      <c r="L46" s="1360"/>
      <c r="M46" s="1361"/>
      <c r="N46" s="1359">
        <v>7</v>
      </c>
      <c r="O46" s="1360"/>
      <c r="P46" s="1361"/>
      <c r="Q46" s="1359" t="s">
        <v>1067</v>
      </c>
      <c r="R46" s="1360"/>
      <c r="S46" s="1361"/>
      <c r="T46" s="1359" t="s">
        <v>1067</v>
      </c>
      <c r="U46" s="1360"/>
      <c r="V46" s="1361"/>
    </row>
    <row r="47" spans="2:23" s="96" customFormat="1" ht="12" customHeight="1">
      <c r="B47" s="200"/>
      <c r="C47" s="197"/>
      <c r="D47" s="197"/>
      <c r="E47" s="1357" t="s">
        <v>273</v>
      </c>
      <c r="F47" s="1357"/>
      <c r="G47" s="1357"/>
      <c r="H47" s="1357"/>
      <c r="I47" s="1357"/>
      <c r="J47" s="1358"/>
      <c r="K47" s="1359">
        <v>13</v>
      </c>
      <c r="L47" s="1360"/>
      <c r="M47" s="1361"/>
      <c r="N47" s="1359">
        <v>26</v>
      </c>
      <c r="O47" s="1360"/>
      <c r="P47" s="1361"/>
      <c r="Q47" s="1359">
        <v>21300</v>
      </c>
      <c r="R47" s="1360"/>
      <c r="S47" s="1361"/>
      <c r="T47" s="1359">
        <v>569</v>
      </c>
      <c r="U47" s="1360"/>
      <c r="V47" s="1361"/>
    </row>
    <row r="48" spans="2:23" s="96" customFormat="1" ht="12" customHeight="1">
      <c r="B48" s="200"/>
      <c r="C48" s="197"/>
      <c r="D48" s="197"/>
      <c r="E48" s="1357" t="s">
        <v>277</v>
      </c>
      <c r="F48" s="1357"/>
      <c r="G48" s="1357"/>
      <c r="H48" s="1357"/>
      <c r="I48" s="1357"/>
      <c r="J48" s="1358"/>
      <c r="K48" s="1359">
        <v>14</v>
      </c>
      <c r="L48" s="1360"/>
      <c r="M48" s="1361"/>
      <c r="N48" s="1359">
        <v>93</v>
      </c>
      <c r="O48" s="1360"/>
      <c r="P48" s="1361"/>
      <c r="Q48" s="1359">
        <v>41500</v>
      </c>
      <c r="R48" s="1360"/>
      <c r="S48" s="1361"/>
      <c r="T48" s="1359">
        <v>929</v>
      </c>
      <c r="U48" s="1360"/>
      <c r="V48" s="1361"/>
    </row>
    <row r="49" spans="2:22" s="96" customFormat="1" ht="12" customHeight="1">
      <c r="B49" s="200"/>
      <c r="C49" s="197"/>
      <c r="D49" s="197"/>
      <c r="E49" s="1357" t="s">
        <v>1313</v>
      </c>
      <c r="F49" s="1357"/>
      <c r="G49" s="1357"/>
      <c r="H49" s="1357"/>
      <c r="I49" s="1357"/>
      <c r="J49" s="1358"/>
      <c r="K49" s="1359">
        <v>28</v>
      </c>
      <c r="L49" s="1360"/>
      <c r="M49" s="1361"/>
      <c r="N49" s="1359">
        <v>252</v>
      </c>
      <c r="O49" s="1360"/>
      <c r="P49" s="1361"/>
      <c r="Q49" s="1359" t="s">
        <v>1067</v>
      </c>
      <c r="R49" s="1360"/>
      <c r="S49" s="1361"/>
      <c r="T49" s="1359" t="s">
        <v>1067</v>
      </c>
      <c r="U49" s="1360"/>
      <c r="V49" s="1361"/>
    </row>
    <row r="50" spans="2:22" s="96" customFormat="1" ht="12" customHeight="1">
      <c r="B50" s="200"/>
      <c r="C50" s="197"/>
      <c r="D50" s="1362" t="s">
        <v>331</v>
      </c>
      <c r="E50" s="1362"/>
      <c r="F50" s="1362"/>
      <c r="G50" s="1362"/>
      <c r="H50" s="1362"/>
      <c r="I50" s="1362"/>
      <c r="J50" s="1363"/>
      <c r="K50" s="1364">
        <v>45</v>
      </c>
      <c r="L50" s="1365"/>
      <c r="M50" s="1366"/>
      <c r="N50" s="1364">
        <v>258</v>
      </c>
      <c r="O50" s="1365"/>
      <c r="P50" s="1366"/>
      <c r="Q50" s="1364">
        <v>385400</v>
      </c>
      <c r="R50" s="1365"/>
      <c r="S50" s="1366"/>
      <c r="T50" s="1364">
        <v>3078</v>
      </c>
      <c r="U50" s="1365"/>
      <c r="V50" s="1366"/>
    </row>
    <row r="51" spans="2:22" s="96" customFormat="1" ht="12" customHeight="1">
      <c r="B51" s="200"/>
      <c r="C51" s="197"/>
      <c r="D51" s="197"/>
      <c r="E51" s="1357" t="s">
        <v>197</v>
      </c>
      <c r="F51" s="1357"/>
      <c r="G51" s="1357"/>
      <c r="H51" s="1357"/>
      <c r="I51" s="1357"/>
      <c r="J51" s="1358"/>
      <c r="K51" s="1359">
        <v>25</v>
      </c>
      <c r="L51" s="1360"/>
      <c r="M51" s="1361"/>
      <c r="N51" s="1359">
        <v>184</v>
      </c>
      <c r="O51" s="1360"/>
      <c r="P51" s="1361"/>
      <c r="Q51" s="1359">
        <v>271700</v>
      </c>
      <c r="R51" s="1360"/>
      <c r="S51" s="1361"/>
      <c r="T51" s="1359">
        <v>1084</v>
      </c>
      <c r="U51" s="1360"/>
      <c r="V51" s="1361"/>
    </row>
    <row r="52" spans="2:22" s="96" customFormat="1" ht="12" customHeight="1">
      <c r="B52" s="200"/>
      <c r="C52" s="197"/>
      <c r="D52" s="197"/>
      <c r="E52" s="1357" t="s">
        <v>1314</v>
      </c>
      <c r="F52" s="1357"/>
      <c r="G52" s="1357"/>
      <c r="H52" s="1357"/>
      <c r="I52" s="1357"/>
      <c r="J52" s="1358"/>
      <c r="K52" s="1359">
        <v>5</v>
      </c>
      <c r="L52" s="1360"/>
      <c r="M52" s="1361"/>
      <c r="N52" s="1359">
        <v>9</v>
      </c>
      <c r="O52" s="1360"/>
      <c r="P52" s="1361"/>
      <c r="Q52" s="1359">
        <v>4500</v>
      </c>
      <c r="R52" s="1360"/>
      <c r="S52" s="1361"/>
      <c r="T52" s="1359">
        <v>163</v>
      </c>
      <c r="U52" s="1360"/>
      <c r="V52" s="1361"/>
    </row>
    <row r="53" spans="2:22" s="96" customFormat="1" ht="12" customHeight="1">
      <c r="B53" s="200"/>
      <c r="C53" s="197"/>
      <c r="D53" s="197"/>
      <c r="E53" s="1357" t="s">
        <v>2418</v>
      </c>
      <c r="F53" s="1357"/>
      <c r="G53" s="1357"/>
      <c r="H53" s="1357"/>
      <c r="I53" s="1357"/>
      <c r="J53" s="1358"/>
      <c r="K53" s="1359">
        <v>15</v>
      </c>
      <c r="L53" s="1360"/>
      <c r="M53" s="1361"/>
      <c r="N53" s="1359">
        <v>65</v>
      </c>
      <c r="O53" s="1360"/>
      <c r="P53" s="1361"/>
      <c r="Q53" s="1359">
        <v>109100</v>
      </c>
      <c r="R53" s="1360"/>
      <c r="S53" s="1361"/>
      <c r="T53" s="1359">
        <v>1831</v>
      </c>
      <c r="U53" s="1360"/>
      <c r="V53" s="1361"/>
    </row>
    <row r="54" spans="2:22" s="96" customFormat="1" ht="12" customHeight="1">
      <c r="B54" s="200"/>
      <c r="C54" s="197"/>
      <c r="D54" s="1362" t="s">
        <v>446</v>
      </c>
      <c r="E54" s="1362"/>
      <c r="F54" s="1362"/>
      <c r="G54" s="1362"/>
      <c r="H54" s="1362"/>
      <c r="I54" s="1362"/>
      <c r="J54" s="1363"/>
      <c r="K54" s="1364">
        <v>99</v>
      </c>
      <c r="L54" s="1365"/>
      <c r="M54" s="1366"/>
      <c r="N54" s="1364">
        <v>645</v>
      </c>
      <c r="O54" s="1365"/>
      <c r="P54" s="1366"/>
      <c r="Q54" s="1364" t="s">
        <v>1067</v>
      </c>
      <c r="R54" s="1365"/>
      <c r="S54" s="1366"/>
      <c r="T54" s="1364" t="s">
        <v>1067</v>
      </c>
      <c r="U54" s="1365"/>
      <c r="V54" s="1366"/>
    </row>
    <row r="55" spans="2:22" s="96" customFormat="1" ht="12" customHeight="1">
      <c r="B55" s="200"/>
      <c r="C55" s="197"/>
      <c r="D55" s="197"/>
      <c r="E55" s="1357" t="s">
        <v>1881</v>
      </c>
      <c r="F55" s="1357"/>
      <c r="G55" s="1357"/>
      <c r="H55" s="1357"/>
      <c r="I55" s="1357"/>
      <c r="J55" s="1358"/>
      <c r="K55" s="1359">
        <v>5</v>
      </c>
      <c r="L55" s="1360"/>
      <c r="M55" s="1361"/>
      <c r="N55" s="1359">
        <v>13</v>
      </c>
      <c r="O55" s="1360"/>
      <c r="P55" s="1361"/>
      <c r="Q55" s="1359">
        <v>11100</v>
      </c>
      <c r="R55" s="1360"/>
      <c r="S55" s="1361"/>
      <c r="T55" s="1359">
        <v>946</v>
      </c>
      <c r="U55" s="1360"/>
      <c r="V55" s="1361"/>
    </row>
    <row r="56" spans="2:22" s="96" customFormat="1" ht="12" customHeight="1">
      <c r="B56" s="200"/>
      <c r="C56" s="197"/>
      <c r="D56" s="197"/>
      <c r="E56" s="1357" t="s">
        <v>2419</v>
      </c>
      <c r="F56" s="1357"/>
      <c r="G56" s="1357"/>
      <c r="H56" s="1357"/>
      <c r="I56" s="1357"/>
      <c r="J56" s="1358"/>
      <c r="K56" s="1359">
        <v>1</v>
      </c>
      <c r="L56" s="1360"/>
      <c r="M56" s="1361"/>
      <c r="N56" s="1359">
        <v>2</v>
      </c>
      <c r="O56" s="1360"/>
      <c r="P56" s="1361"/>
      <c r="Q56" s="1359" t="s">
        <v>1067</v>
      </c>
      <c r="R56" s="1360"/>
      <c r="S56" s="1361"/>
      <c r="T56" s="1359" t="s">
        <v>1067</v>
      </c>
      <c r="U56" s="1360"/>
      <c r="V56" s="1361"/>
    </row>
    <row r="57" spans="2:22" s="96" customFormat="1" ht="12" customHeight="1">
      <c r="B57" s="200"/>
      <c r="C57" s="197"/>
      <c r="D57" s="197"/>
      <c r="E57" s="1357" t="s">
        <v>447</v>
      </c>
      <c r="F57" s="1357"/>
      <c r="G57" s="1357"/>
      <c r="H57" s="1357"/>
      <c r="I57" s="1357"/>
      <c r="J57" s="1358"/>
      <c r="K57" s="1359">
        <v>20</v>
      </c>
      <c r="L57" s="1360"/>
      <c r="M57" s="1361"/>
      <c r="N57" s="1359">
        <v>111</v>
      </c>
      <c r="O57" s="1360"/>
      <c r="P57" s="1361"/>
      <c r="Q57" s="1359">
        <v>178600</v>
      </c>
      <c r="R57" s="1360"/>
      <c r="S57" s="1361"/>
      <c r="T57" s="1359">
        <v>1932</v>
      </c>
      <c r="U57" s="1360"/>
      <c r="V57" s="1361"/>
    </row>
    <row r="58" spans="2:22" s="96" customFormat="1" ht="12" customHeight="1">
      <c r="B58" s="200"/>
      <c r="C58" s="197"/>
      <c r="D58" s="197"/>
      <c r="E58" s="1357" t="s">
        <v>448</v>
      </c>
      <c r="F58" s="1357"/>
      <c r="G58" s="1357"/>
      <c r="H58" s="1357"/>
      <c r="I58" s="1357"/>
      <c r="J58" s="1358"/>
      <c r="K58" s="1359">
        <v>7</v>
      </c>
      <c r="L58" s="1360"/>
      <c r="M58" s="1361"/>
      <c r="N58" s="1359">
        <v>16</v>
      </c>
      <c r="O58" s="1360"/>
      <c r="P58" s="1361"/>
      <c r="Q58" s="1359">
        <v>22200</v>
      </c>
      <c r="R58" s="1360"/>
      <c r="S58" s="1361"/>
      <c r="T58" s="1359">
        <v>810</v>
      </c>
      <c r="U58" s="1360"/>
      <c r="V58" s="1361"/>
    </row>
    <row r="59" spans="2:22" s="96" customFormat="1" ht="12" customHeight="1">
      <c r="B59" s="200"/>
      <c r="C59" s="197"/>
      <c r="D59" s="197"/>
      <c r="E59" s="1357" t="s">
        <v>449</v>
      </c>
      <c r="F59" s="1357"/>
      <c r="G59" s="1357"/>
      <c r="H59" s="1357"/>
      <c r="I59" s="1357"/>
      <c r="J59" s="1358"/>
      <c r="K59" s="1359">
        <v>14</v>
      </c>
      <c r="L59" s="1360"/>
      <c r="M59" s="1361"/>
      <c r="N59" s="1359">
        <v>196</v>
      </c>
      <c r="O59" s="1360"/>
      <c r="P59" s="1361"/>
      <c r="Q59" s="1359">
        <v>732700</v>
      </c>
      <c r="R59" s="1360"/>
      <c r="S59" s="1361"/>
      <c r="T59" s="1359">
        <v>316</v>
      </c>
      <c r="U59" s="1360"/>
      <c r="V59" s="1361"/>
    </row>
    <row r="60" spans="2:22" s="96" customFormat="1" ht="12" customHeight="1">
      <c r="B60" s="200"/>
      <c r="C60" s="197"/>
      <c r="D60" s="197"/>
      <c r="E60" s="1357" t="s">
        <v>450</v>
      </c>
      <c r="F60" s="1357"/>
      <c r="G60" s="1357"/>
      <c r="H60" s="1357"/>
      <c r="I60" s="1357"/>
      <c r="J60" s="1358"/>
      <c r="K60" s="1359">
        <v>14</v>
      </c>
      <c r="L60" s="1360"/>
      <c r="M60" s="1361"/>
      <c r="N60" s="1359">
        <v>201</v>
      </c>
      <c r="O60" s="1360"/>
      <c r="P60" s="1361"/>
      <c r="Q60" s="1359">
        <v>116700</v>
      </c>
      <c r="R60" s="1360"/>
      <c r="S60" s="1361"/>
      <c r="T60" s="1359">
        <v>1220</v>
      </c>
      <c r="U60" s="1360"/>
      <c r="V60" s="1361"/>
    </row>
    <row r="61" spans="2:22" s="96" customFormat="1" ht="12" customHeight="1">
      <c r="B61" s="200"/>
      <c r="C61" s="197"/>
      <c r="D61" s="197"/>
      <c r="E61" s="1367" t="s">
        <v>451</v>
      </c>
      <c r="F61" s="1368"/>
      <c r="G61" s="1368"/>
      <c r="H61" s="1368"/>
      <c r="I61" s="1368"/>
      <c r="J61" s="1369"/>
      <c r="K61" s="1359">
        <v>8</v>
      </c>
      <c r="L61" s="1360"/>
      <c r="M61" s="1361"/>
      <c r="N61" s="1359">
        <v>19</v>
      </c>
      <c r="O61" s="1360"/>
      <c r="P61" s="1361"/>
      <c r="Q61" s="1359">
        <v>40400</v>
      </c>
      <c r="R61" s="1360"/>
      <c r="S61" s="1361"/>
      <c r="T61" s="1359">
        <v>1350</v>
      </c>
      <c r="U61" s="1360"/>
      <c r="V61" s="1361"/>
    </row>
    <row r="62" spans="2:22" s="96" customFormat="1" ht="12" customHeight="1">
      <c r="B62" s="200"/>
      <c r="C62" s="197"/>
      <c r="D62" s="197"/>
      <c r="E62" s="1357" t="s">
        <v>2420</v>
      </c>
      <c r="F62" s="1357"/>
      <c r="G62" s="1357"/>
      <c r="H62" s="1357"/>
      <c r="I62" s="1357"/>
      <c r="J62" s="1358"/>
      <c r="K62" s="1359">
        <v>7</v>
      </c>
      <c r="L62" s="1360"/>
      <c r="M62" s="1361"/>
      <c r="N62" s="1359">
        <v>16</v>
      </c>
      <c r="O62" s="1360"/>
      <c r="P62" s="1361"/>
      <c r="Q62" s="1359">
        <v>14800</v>
      </c>
      <c r="R62" s="1360"/>
      <c r="S62" s="1361"/>
      <c r="T62" s="1359">
        <v>371</v>
      </c>
      <c r="U62" s="1360"/>
      <c r="V62" s="1361"/>
    </row>
    <row r="63" spans="2:22" s="96" customFormat="1" ht="12" customHeight="1">
      <c r="B63" s="200"/>
      <c r="C63" s="197"/>
      <c r="D63" s="197"/>
      <c r="E63" s="1357" t="s">
        <v>1919</v>
      </c>
      <c r="F63" s="1357"/>
      <c r="G63" s="1357"/>
      <c r="H63" s="1357"/>
      <c r="I63" s="1357"/>
      <c r="J63" s="1358"/>
      <c r="K63" s="1359">
        <v>23</v>
      </c>
      <c r="L63" s="1360"/>
      <c r="M63" s="1361"/>
      <c r="N63" s="1359">
        <v>71</v>
      </c>
      <c r="O63" s="1360"/>
      <c r="P63" s="1361"/>
      <c r="Q63" s="1359" t="s">
        <v>1067</v>
      </c>
      <c r="R63" s="1360"/>
      <c r="S63" s="1361"/>
      <c r="T63" s="1359" t="s">
        <v>1067</v>
      </c>
      <c r="U63" s="1360"/>
      <c r="V63" s="1361"/>
    </row>
    <row r="64" spans="2:22" s="96" customFormat="1" ht="12" customHeight="1">
      <c r="B64" s="200"/>
      <c r="C64" s="197"/>
      <c r="D64" s="1362" t="s">
        <v>2421</v>
      </c>
      <c r="E64" s="1362"/>
      <c r="F64" s="1362"/>
      <c r="G64" s="1362"/>
      <c r="H64" s="1362"/>
      <c r="I64" s="1362"/>
      <c r="J64" s="1363"/>
      <c r="K64" s="1364">
        <v>9</v>
      </c>
      <c r="L64" s="1365"/>
      <c r="M64" s="1366"/>
      <c r="N64" s="1364">
        <v>18</v>
      </c>
      <c r="O64" s="1365"/>
      <c r="P64" s="1366"/>
      <c r="Q64" s="1364">
        <v>13600</v>
      </c>
      <c r="R64" s="1365"/>
      <c r="S64" s="1366"/>
      <c r="T64" s="1364" t="s">
        <v>16</v>
      </c>
      <c r="U64" s="1365"/>
      <c r="V64" s="1366"/>
    </row>
    <row r="65" spans="2:22" s="96" customFormat="1" ht="12" customHeight="1">
      <c r="B65" s="200"/>
      <c r="C65" s="197"/>
      <c r="D65" s="197"/>
      <c r="E65" s="1357" t="s">
        <v>2422</v>
      </c>
      <c r="F65" s="1357"/>
      <c r="G65" s="1357"/>
      <c r="H65" s="1357"/>
      <c r="I65" s="1357"/>
      <c r="J65" s="1358"/>
      <c r="K65" s="1359">
        <v>8</v>
      </c>
      <c r="L65" s="1360"/>
      <c r="M65" s="1361"/>
      <c r="N65" s="1359">
        <v>15</v>
      </c>
      <c r="O65" s="1360"/>
      <c r="P65" s="1361"/>
      <c r="Q65" s="1359" t="s">
        <v>1067</v>
      </c>
      <c r="R65" s="1360"/>
      <c r="S65" s="1361"/>
      <c r="T65" s="1364" t="s">
        <v>16</v>
      </c>
      <c r="U65" s="1365"/>
      <c r="V65" s="1366"/>
    </row>
    <row r="66" spans="2:22" s="96" customFormat="1" ht="12" customHeight="1">
      <c r="B66" s="200"/>
      <c r="C66" s="197"/>
      <c r="D66" s="197"/>
      <c r="E66" s="1357" t="s">
        <v>2423</v>
      </c>
      <c r="F66" s="1357"/>
      <c r="G66" s="1357"/>
      <c r="H66" s="1357"/>
      <c r="I66" s="1357"/>
      <c r="J66" s="1358"/>
      <c r="K66" s="1359" t="s">
        <v>16</v>
      </c>
      <c r="L66" s="1360"/>
      <c r="M66" s="1360"/>
      <c r="N66" s="1359" t="s">
        <v>16</v>
      </c>
      <c r="O66" s="1360"/>
      <c r="P66" s="1360"/>
      <c r="Q66" s="1359" t="s">
        <v>16</v>
      </c>
      <c r="R66" s="1360"/>
      <c r="S66" s="1360"/>
      <c r="T66" s="1359" t="s">
        <v>16</v>
      </c>
      <c r="U66" s="1360"/>
      <c r="V66" s="1361"/>
    </row>
    <row r="67" spans="2:22" s="96" customFormat="1" ht="12" customHeight="1">
      <c r="B67" s="200"/>
      <c r="C67" s="197"/>
      <c r="D67" s="197"/>
      <c r="E67" s="1357" t="s">
        <v>2424</v>
      </c>
      <c r="F67" s="1357"/>
      <c r="G67" s="1357"/>
      <c r="H67" s="1357"/>
      <c r="I67" s="1357"/>
      <c r="J67" s="1358"/>
      <c r="K67" s="1359">
        <v>1</v>
      </c>
      <c r="L67" s="1360"/>
      <c r="M67" s="1361"/>
      <c r="N67" s="1359">
        <v>3</v>
      </c>
      <c r="O67" s="1360"/>
      <c r="P67" s="1361"/>
      <c r="Q67" s="1359" t="s">
        <v>1067</v>
      </c>
      <c r="R67" s="1360"/>
      <c r="S67" s="1361"/>
      <c r="T67" s="1359" t="s">
        <v>16</v>
      </c>
      <c r="U67" s="1360"/>
      <c r="V67" s="1361"/>
    </row>
    <row r="68" spans="2:22">
      <c r="B68" s="61" t="s">
        <v>520</v>
      </c>
      <c r="C68" s="61" t="s">
        <v>1053</v>
      </c>
    </row>
    <row r="69" spans="2:22">
      <c r="C69" s="39" t="s">
        <v>2429</v>
      </c>
    </row>
  </sheetData>
  <mergeCells count="326">
    <mergeCell ref="N10:P10"/>
    <mergeCell ref="Q10:S10"/>
    <mergeCell ref="T10:V10"/>
    <mergeCell ref="N11:P11"/>
    <mergeCell ref="K15:M15"/>
    <mergeCell ref="D11:J11"/>
    <mergeCell ref="T12:V12"/>
    <mergeCell ref="N12:P12"/>
    <mergeCell ref="Q12:S12"/>
    <mergeCell ref="T15:V15"/>
    <mergeCell ref="N13:P13"/>
    <mergeCell ref="Q13:S13"/>
    <mergeCell ref="T13:V13"/>
    <mergeCell ref="N14:P14"/>
    <mergeCell ref="Q14:S14"/>
    <mergeCell ref="T14:V14"/>
    <mergeCell ref="N15:P15"/>
    <mergeCell ref="E67:J67"/>
    <mergeCell ref="K67:M67"/>
    <mergeCell ref="N67:P67"/>
    <mergeCell ref="Q67:S67"/>
    <mergeCell ref="T67:V67"/>
    <mergeCell ref="D14:J14"/>
    <mergeCell ref="Q6:S6"/>
    <mergeCell ref="T6:V6"/>
    <mergeCell ref="Q11:S11"/>
    <mergeCell ref="T8:V8"/>
    <mergeCell ref="K7:M7"/>
    <mergeCell ref="N7:P7"/>
    <mergeCell ref="N9:P9"/>
    <mergeCell ref="K8:M8"/>
    <mergeCell ref="N8:P8"/>
    <mergeCell ref="T11:V11"/>
    <mergeCell ref="N6:P6"/>
    <mergeCell ref="Q8:S8"/>
    <mergeCell ref="Q9:S9"/>
    <mergeCell ref="E15:J15"/>
    <mergeCell ref="K14:M14"/>
    <mergeCell ref="E8:J8"/>
    <mergeCell ref="Q7:S7"/>
    <mergeCell ref="T7:V7"/>
    <mergeCell ref="T9:V9"/>
    <mergeCell ref="Q5:S5"/>
    <mergeCell ref="N4:P4"/>
    <mergeCell ref="K4:M4"/>
    <mergeCell ref="T4:V4"/>
    <mergeCell ref="Q4:S4"/>
    <mergeCell ref="K5:M5"/>
    <mergeCell ref="N5:P5"/>
    <mergeCell ref="M2:V2"/>
    <mergeCell ref="N3:P3"/>
    <mergeCell ref="K3:M3"/>
    <mergeCell ref="T5:V5"/>
    <mergeCell ref="T3:V3"/>
    <mergeCell ref="E17:J17"/>
    <mergeCell ref="E18:J18"/>
    <mergeCell ref="K16:M16"/>
    <mergeCell ref="N16:P16"/>
    <mergeCell ref="K18:M18"/>
    <mergeCell ref="N18:P18"/>
    <mergeCell ref="E16:J16"/>
    <mergeCell ref="Q18:S18"/>
    <mergeCell ref="B3:J3"/>
    <mergeCell ref="B4:J4"/>
    <mergeCell ref="K9:M9"/>
    <mergeCell ref="D7:J7"/>
    <mergeCell ref="E9:J9"/>
    <mergeCell ref="D6:J6"/>
    <mergeCell ref="K6:M6"/>
    <mergeCell ref="C5:J5"/>
    <mergeCell ref="K13:M13"/>
    <mergeCell ref="K12:M12"/>
    <mergeCell ref="E12:J12"/>
    <mergeCell ref="E13:J13"/>
    <mergeCell ref="E10:J10"/>
    <mergeCell ref="K10:M10"/>
    <mergeCell ref="Q3:S3"/>
    <mergeCell ref="K11:M11"/>
    <mergeCell ref="T16:V16"/>
    <mergeCell ref="K17:M17"/>
    <mergeCell ref="N17:P17"/>
    <mergeCell ref="Q17:S17"/>
    <mergeCell ref="T17:V17"/>
    <mergeCell ref="Q20:S20"/>
    <mergeCell ref="T20:V20"/>
    <mergeCell ref="Q16:S16"/>
    <mergeCell ref="Q15:S15"/>
    <mergeCell ref="T22:V22"/>
    <mergeCell ref="Q25:S25"/>
    <mergeCell ref="T25:V25"/>
    <mergeCell ref="K24:M24"/>
    <mergeCell ref="N24:P24"/>
    <mergeCell ref="Q24:S24"/>
    <mergeCell ref="T24:V24"/>
    <mergeCell ref="T18:V18"/>
    <mergeCell ref="K21:M21"/>
    <mergeCell ref="N21:P21"/>
    <mergeCell ref="Q21:S21"/>
    <mergeCell ref="T21:V21"/>
    <mergeCell ref="T27:V27"/>
    <mergeCell ref="K26:M26"/>
    <mergeCell ref="N26:P26"/>
    <mergeCell ref="Q26:S26"/>
    <mergeCell ref="T26:V26"/>
    <mergeCell ref="E25:J25"/>
    <mergeCell ref="D26:J26"/>
    <mergeCell ref="K23:M23"/>
    <mergeCell ref="N23:P23"/>
    <mergeCell ref="Q23:S23"/>
    <mergeCell ref="T23:V23"/>
    <mergeCell ref="E27:J27"/>
    <mergeCell ref="E28:J28"/>
    <mergeCell ref="K27:M27"/>
    <mergeCell ref="N27:P27"/>
    <mergeCell ref="K25:M25"/>
    <mergeCell ref="N25:P25"/>
    <mergeCell ref="Q28:S28"/>
    <mergeCell ref="D21:J21"/>
    <mergeCell ref="E22:J22"/>
    <mergeCell ref="E23:J23"/>
    <mergeCell ref="E24:J24"/>
    <mergeCell ref="Q27:S27"/>
    <mergeCell ref="K22:M22"/>
    <mergeCell ref="N22:P22"/>
    <mergeCell ref="Q22:S22"/>
    <mergeCell ref="K32:M32"/>
    <mergeCell ref="N32:P32"/>
    <mergeCell ref="Q32:S32"/>
    <mergeCell ref="T32:V32"/>
    <mergeCell ref="K31:M31"/>
    <mergeCell ref="N31:P31"/>
    <mergeCell ref="Q31:S31"/>
    <mergeCell ref="T31:V31"/>
    <mergeCell ref="K28:M28"/>
    <mergeCell ref="N28:P28"/>
    <mergeCell ref="K36:M36"/>
    <mergeCell ref="N36:P36"/>
    <mergeCell ref="Q36:S36"/>
    <mergeCell ref="T36:V36"/>
    <mergeCell ref="K33:M33"/>
    <mergeCell ref="N33:P33"/>
    <mergeCell ref="Q33:S33"/>
    <mergeCell ref="T33:V33"/>
    <mergeCell ref="Q34:S34"/>
    <mergeCell ref="K35:M35"/>
    <mergeCell ref="K38:M38"/>
    <mergeCell ref="N38:P38"/>
    <mergeCell ref="Q38:S38"/>
    <mergeCell ref="T38:V38"/>
    <mergeCell ref="K37:M37"/>
    <mergeCell ref="N37:P37"/>
    <mergeCell ref="Q37:S37"/>
    <mergeCell ref="T37:V37"/>
    <mergeCell ref="K40:M40"/>
    <mergeCell ref="N40:P40"/>
    <mergeCell ref="Q40:S40"/>
    <mergeCell ref="T40:V40"/>
    <mergeCell ref="K39:M39"/>
    <mergeCell ref="N39:P39"/>
    <mergeCell ref="Q39:S39"/>
    <mergeCell ref="T39:V39"/>
    <mergeCell ref="N42:P42"/>
    <mergeCell ref="Q42:S42"/>
    <mergeCell ref="T42:V42"/>
    <mergeCell ref="K41:M41"/>
    <mergeCell ref="N41:P41"/>
    <mergeCell ref="Q41:S41"/>
    <mergeCell ref="T41:V41"/>
    <mergeCell ref="K44:M44"/>
    <mergeCell ref="N44:P44"/>
    <mergeCell ref="Q44:S44"/>
    <mergeCell ref="T44:V44"/>
    <mergeCell ref="K43:M43"/>
    <mergeCell ref="N43:P43"/>
    <mergeCell ref="Q43:S43"/>
    <mergeCell ref="T43:V43"/>
    <mergeCell ref="T47:V47"/>
    <mergeCell ref="K46:M46"/>
    <mergeCell ref="E44:J44"/>
    <mergeCell ref="E45:J45"/>
    <mergeCell ref="E46:J46"/>
    <mergeCell ref="E47:J47"/>
    <mergeCell ref="N46:P46"/>
    <mergeCell ref="Q46:S46"/>
    <mergeCell ref="T46:V46"/>
    <mergeCell ref="K45:M45"/>
    <mergeCell ref="N45:P45"/>
    <mergeCell ref="Q45:S45"/>
    <mergeCell ref="T45:V45"/>
    <mergeCell ref="T49:V49"/>
    <mergeCell ref="E48:J48"/>
    <mergeCell ref="E49:J49"/>
    <mergeCell ref="K48:M48"/>
    <mergeCell ref="N48:P48"/>
    <mergeCell ref="Q48:S48"/>
    <mergeCell ref="Q50:S50"/>
    <mergeCell ref="T50:V50"/>
    <mergeCell ref="K51:M51"/>
    <mergeCell ref="N51:P51"/>
    <mergeCell ref="Q51:S51"/>
    <mergeCell ref="T51:V51"/>
    <mergeCell ref="K50:M50"/>
    <mergeCell ref="N50:P50"/>
    <mergeCell ref="D50:J50"/>
    <mergeCell ref="E51:J51"/>
    <mergeCell ref="K49:M49"/>
    <mergeCell ref="N49:P49"/>
    <mergeCell ref="Q49:S49"/>
    <mergeCell ref="T48:V48"/>
    <mergeCell ref="T55:V55"/>
    <mergeCell ref="K54:M54"/>
    <mergeCell ref="N54:P54"/>
    <mergeCell ref="Q54:S54"/>
    <mergeCell ref="T54:V54"/>
    <mergeCell ref="K52:M52"/>
    <mergeCell ref="N52:P52"/>
    <mergeCell ref="Q52:S52"/>
    <mergeCell ref="T52:V52"/>
    <mergeCell ref="K55:M55"/>
    <mergeCell ref="K53:M53"/>
    <mergeCell ref="N53:P53"/>
    <mergeCell ref="Q53:S53"/>
    <mergeCell ref="T56:V56"/>
    <mergeCell ref="Q57:S57"/>
    <mergeCell ref="T57:V57"/>
    <mergeCell ref="K57:M57"/>
    <mergeCell ref="N57:P57"/>
    <mergeCell ref="K56:M56"/>
    <mergeCell ref="N56:P56"/>
    <mergeCell ref="N58:P58"/>
    <mergeCell ref="K58:M58"/>
    <mergeCell ref="K63:M63"/>
    <mergeCell ref="N63:P63"/>
    <mergeCell ref="T64:V64"/>
    <mergeCell ref="Q58:S58"/>
    <mergeCell ref="T58:V58"/>
    <mergeCell ref="T62:V62"/>
    <mergeCell ref="K61:M61"/>
    <mergeCell ref="T61:V61"/>
    <mergeCell ref="K62:M62"/>
    <mergeCell ref="D64:J64"/>
    <mergeCell ref="E66:J66"/>
    <mergeCell ref="K66:M66"/>
    <mergeCell ref="N66:P66"/>
    <mergeCell ref="Q66:S66"/>
    <mergeCell ref="T66:V66"/>
    <mergeCell ref="E65:J65"/>
    <mergeCell ref="K64:M64"/>
    <mergeCell ref="N64:P64"/>
    <mergeCell ref="Q64:S64"/>
    <mergeCell ref="K65:M65"/>
    <mergeCell ref="N65:P65"/>
    <mergeCell ref="Q65:S65"/>
    <mergeCell ref="T65:V65"/>
    <mergeCell ref="T53:V53"/>
    <mergeCell ref="E20:J20"/>
    <mergeCell ref="K20:M20"/>
    <mergeCell ref="N20:P20"/>
    <mergeCell ref="E63:J63"/>
    <mergeCell ref="E61:J61"/>
    <mergeCell ref="E62:J62"/>
    <mergeCell ref="E60:J60"/>
    <mergeCell ref="Q63:S63"/>
    <mergeCell ref="Q61:S61"/>
    <mergeCell ref="Q60:S60"/>
    <mergeCell ref="N61:P61"/>
    <mergeCell ref="E58:J58"/>
    <mergeCell ref="E59:J59"/>
    <mergeCell ref="N62:P62"/>
    <mergeCell ref="Q62:S62"/>
    <mergeCell ref="T60:V60"/>
    <mergeCell ref="K59:M59"/>
    <mergeCell ref="N59:P59"/>
    <mergeCell ref="Q59:S59"/>
    <mergeCell ref="T59:V59"/>
    <mergeCell ref="N60:P60"/>
    <mergeCell ref="K60:M60"/>
    <mergeCell ref="T63:V63"/>
    <mergeCell ref="T19:V19"/>
    <mergeCell ref="Q35:S35"/>
    <mergeCell ref="T35:V35"/>
    <mergeCell ref="E34:J34"/>
    <mergeCell ref="E35:J35"/>
    <mergeCell ref="K34:M34"/>
    <mergeCell ref="N34:P34"/>
    <mergeCell ref="T34:V34"/>
    <mergeCell ref="N35:P35"/>
    <mergeCell ref="T29:V29"/>
    <mergeCell ref="E19:J19"/>
    <mergeCell ref="K19:M19"/>
    <mergeCell ref="N19:P19"/>
    <mergeCell ref="Q19:S19"/>
    <mergeCell ref="E30:J30"/>
    <mergeCell ref="E31:J31"/>
    <mergeCell ref="C32:J32"/>
    <mergeCell ref="D33:J33"/>
    <mergeCell ref="T28:V28"/>
    <mergeCell ref="K30:M30"/>
    <mergeCell ref="N30:P30"/>
    <mergeCell ref="Q30:S30"/>
    <mergeCell ref="T30:V30"/>
    <mergeCell ref="Q29:S29"/>
    <mergeCell ref="E29:J29"/>
    <mergeCell ref="K29:M29"/>
    <mergeCell ref="N29:P29"/>
    <mergeCell ref="D54:J54"/>
    <mergeCell ref="E55:J55"/>
    <mergeCell ref="E56:J56"/>
    <mergeCell ref="E57:J57"/>
    <mergeCell ref="N55:P55"/>
    <mergeCell ref="Q55:S55"/>
    <mergeCell ref="Q56:S56"/>
    <mergeCell ref="D36:J36"/>
    <mergeCell ref="E37:J37"/>
    <mergeCell ref="E38:J38"/>
    <mergeCell ref="E39:J39"/>
    <mergeCell ref="E53:J53"/>
    <mergeCell ref="E52:J52"/>
    <mergeCell ref="E40:J40"/>
    <mergeCell ref="E41:J41"/>
    <mergeCell ref="D42:J42"/>
    <mergeCell ref="E43:J43"/>
    <mergeCell ref="K47:M47"/>
    <mergeCell ref="N47:P47"/>
    <mergeCell ref="Q47:S47"/>
    <mergeCell ref="K42:M42"/>
  </mergeCells>
  <phoneticPr fontId="2"/>
  <pageMargins left="0.78740157480314965" right="0.78740157480314965" top="0.59055118110236227" bottom="0.59055118110236227" header="0.39370078740157483" footer="0.39370078740157483"/>
  <pageSetup paperSize="9" scale="98" firstPageNumber="16" orientation="portrait" r:id="rId1"/>
  <headerFooter alignWithMargins="0">
    <oddHeader>&amp;R&amp;A</oddHeader>
    <oddFooter>&amp;C－２７－</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Y35"/>
  <sheetViews>
    <sheetView zoomScaleNormal="100" workbookViewId="0">
      <selection activeCell="P11" sqref="P11"/>
    </sheetView>
  </sheetViews>
  <sheetFormatPr defaultRowHeight="13.5"/>
  <cols>
    <col min="1" max="1" width="1.75" style="3" customWidth="1"/>
    <col min="2" max="2" width="9" style="3"/>
    <col min="3" max="3" width="6.625" style="3" customWidth="1"/>
    <col min="4" max="4" width="7.5" style="3" customWidth="1"/>
    <col min="5" max="6" width="6.625" style="3" customWidth="1"/>
    <col min="7" max="7" width="7.875" style="3" customWidth="1"/>
    <col min="8" max="8" width="6.625" style="3" customWidth="1"/>
    <col min="9" max="9" width="5.875" style="3" customWidth="1"/>
    <col min="10" max="10" width="6.625" style="3" customWidth="1"/>
    <col min="11" max="11" width="7.25" style="3" customWidth="1"/>
    <col min="12" max="12" width="6.375" style="3" customWidth="1"/>
    <col min="13" max="13" width="8" style="3" customWidth="1"/>
    <col min="14" max="30" width="5" style="3" customWidth="1"/>
    <col min="31" max="51" width="8" style="3" customWidth="1"/>
    <col min="52" max="16384" width="9" style="3"/>
  </cols>
  <sheetData>
    <row r="1" spans="1:51" s="435" customFormat="1" ht="26.25" customHeight="1">
      <c r="A1" s="433" t="s">
        <v>1887</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51" ht="20.25" customHeight="1"/>
    <row r="3" spans="1:51" ht="29.25" customHeight="1">
      <c r="B3" s="5"/>
      <c r="C3" s="906" t="s">
        <v>1396</v>
      </c>
      <c r="D3" s="907"/>
      <c r="E3" s="907"/>
      <c r="F3" s="908"/>
      <c r="G3" s="906" t="s">
        <v>1397</v>
      </c>
      <c r="H3" s="907"/>
      <c r="I3" s="908"/>
      <c r="J3" s="906" t="s">
        <v>1398</v>
      </c>
      <c r="K3" s="907"/>
      <c r="L3" s="908"/>
    </row>
    <row r="4" spans="1:51" ht="50.25" customHeight="1">
      <c r="B4" s="18" t="s">
        <v>128</v>
      </c>
      <c r="C4" s="909" t="s">
        <v>1048</v>
      </c>
      <c r="D4" s="910"/>
      <c r="E4" s="910"/>
      <c r="F4" s="911"/>
      <c r="G4" s="906" t="s">
        <v>584</v>
      </c>
      <c r="H4" s="907"/>
      <c r="I4" s="908"/>
      <c r="J4" s="906" t="s">
        <v>545</v>
      </c>
      <c r="K4" s="907"/>
      <c r="L4" s="908"/>
    </row>
    <row r="5" spans="1:51" ht="14.25" customHeight="1">
      <c r="B5" s="585"/>
      <c r="C5" s="912"/>
      <c r="D5" s="912"/>
      <c r="E5" s="912"/>
      <c r="F5" s="912"/>
      <c r="G5" s="920"/>
      <c r="H5" s="920"/>
      <c r="I5" s="920"/>
      <c r="J5" s="920"/>
      <c r="K5" s="920"/>
      <c r="L5" s="920"/>
    </row>
    <row r="6" spans="1:51" s="6" customFormat="1" ht="47.25" customHeight="1"/>
    <row r="7" spans="1:51" s="435" customFormat="1" ht="26.25" customHeight="1">
      <c r="A7" s="433" t="s">
        <v>1399</v>
      </c>
      <c r="B7" s="437"/>
      <c r="C7" s="437"/>
      <c r="D7" s="437"/>
      <c r="E7" s="437"/>
      <c r="F7" s="437"/>
      <c r="G7" s="437"/>
      <c r="H7" s="437"/>
      <c r="I7" s="437"/>
      <c r="J7" s="437"/>
      <c r="K7" s="437"/>
      <c r="L7" s="437"/>
      <c r="M7" s="437"/>
      <c r="N7" s="437"/>
      <c r="O7" s="437"/>
      <c r="P7" s="437"/>
      <c r="Q7" s="437"/>
      <c r="R7" s="437"/>
      <c r="S7" s="437"/>
      <c r="T7" s="437"/>
      <c r="U7" s="437"/>
      <c r="V7" s="437"/>
      <c r="W7" s="437"/>
      <c r="X7" s="436"/>
      <c r="Y7" s="436"/>
      <c r="Z7" s="436"/>
      <c r="AA7" s="436"/>
      <c r="AB7" s="436"/>
      <c r="AC7" s="436"/>
      <c r="AD7" s="436"/>
      <c r="AE7" s="436"/>
      <c r="AF7" s="436"/>
      <c r="AG7" s="436"/>
      <c r="AH7" s="436"/>
      <c r="AI7" s="436"/>
    </row>
    <row r="8" spans="1:51" s="6" customFormat="1" ht="20.25" customHeight="1"/>
    <row r="9" spans="1:51" s="6" customFormat="1" ht="18.95" customHeight="1">
      <c r="B9" s="917" t="s">
        <v>1400</v>
      </c>
      <c r="C9" s="917"/>
      <c r="D9" s="917" t="s">
        <v>1401</v>
      </c>
      <c r="E9" s="917"/>
      <c r="F9" s="917" t="s">
        <v>1402</v>
      </c>
      <c r="G9" s="917"/>
      <c r="H9" s="913" t="s">
        <v>1403</v>
      </c>
      <c r="I9" s="913"/>
      <c r="J9" s="913"/>
      <c r="K9" s="913"/>
    </row>
    <row r="10" spans="1:51" s="6" customFormat="1" ht="18.95" customHeight="1">
      <c r="B10" s="914"/>
      <c r="C10" s="914"/>
      <c r="D10" s="914"/>
      <c r="E10" s="914"/>
      <c r="F10" s="914"/>
      <c r="G10" s="914"/>
      <c r="H10" s="914" t="s">
        <v>1404</v>
      </c>
      <c r="I10" s="914"/>
      <c r="J10" s="914" t="s">
        <v>1644</v>
      </c>
      <c r="K10" s="914"/>
    </row>
    <row r="11" spans="1:51" s="6" customFormat="1" ht="50.25" customHeight="1">
      <c r="B11" s="906" t="s">
        <v>1026</v>
      </c>
      <c r="C11" s="907"/>
      <c r="D11" s="915" t="s">
        <v>2046</v>
      </c>
      <c r="E11" s="919"/>
      <c r="F11" s="915" t="s">
        <v>233</v>
      </c>
      <c r="G11" s="916"/>
      <c r="H11" s="918" t="s">
        <v>546</v>
      </c>
      <c r="I11" s="916"/>
      <c r="J11" s="907" t="s">
        <v>547</v>
      </c>
      <c r="K11" s="908"/>
    </row>
    <row r="12" spans="1:51" s="6" customFormat="1" ht="47.25" customHeight="1"/>
    <row r="13" spans="1:51" s="435" customFormat="1" ht="26.25" customHeight="1">
      <c r="A13" s="433" t="s">
        <v>330</v>
      </c>
      <c r="B13" s="437"/>
      <c r="C13" s="437"/>
      <c r="D13" s="437"/>
      <c r="E13" s="437"/>
      <c r="F13" s="437"/>
      <c r="G13" s="437"/>
      <c r="H13" s="437"/>
      <c r="I13" s="437"/>
      <c r="J13" s="437"/>
      <c r="K13" s="437"/>
      <c r="L13" s="437"/>
      <c r="M13" s="437"/>
      <c r="N13" s="437"/>
      <c r="O13" s="437"/>
      <c r="P13" s="437"/>
      <c r="Q13" s="437"/>
      <c r="R13" s="437"/>
      <c r="S13" s="437"/>
      <c r="T13" s="437"/>
      <c r="U13" s="437"/>
      <c r="V13" s="437"/>
      <c r="W13" s="437"/>
      <c r="X13" s="436"/>
      <c r="Y13" s="436"/>
      <c r="Z13" s="436"/>
      <c r="AA13" s="436"/>
      <c r="AB13" s="436"/>
      <c r="AC13" s="436"/>
      <c r="AD13" s="436"/>
      <c r="AE13" s="436"/>
      <c r="AF13" s="436"/>
      <c r="AG13" s="436"/>
      <c r="AH13" s="436"/>
      <c r="AI13" s="436"/>
    </row>
    <row r="14" spans="1:51" s="6" customFormat="1" ht="20.25" customHeight="1">
      <c r="A14" s="7"/>
    </row>
    <row r="15" spans="1:51" s="6" customFormat="1" ht="30" customHeight="1">
      <c r="B15" s="913" t="s">
        <v>457</v>
      </c>
      <c r="C15" s="913"/>
      <c r="D15" s="913"/>
      <c r="E15" s="913"/>
      <c r="F15" s="913" t="s">
        <v>458</v>
      </c>
      <c r="G15" s="913"/>
      <c r="H15" s="913"/>
      <c r="I15" s="23" t="s">
        <v>1888</v>
      </c>
      <c r="J15" s="913" t="s">
        <v>459</v>
      </c>
      <c r="K15" s="913"/>
      <c r="L15" s="913"/>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6" customFormat="1" ht="15.75" customHeight="1">
      <c r="B16" s="925" t="s">
        <v>1889</v>
      </c>
      <c r="C16" s="926"/>
      <c r="D16" s="926"/>
      <c r="E16" s="927"/>
      <c r="F16" s="9"/>
      <c r="G16" s="10"/>
      <c r="H16" s="11"/>
      <c r="I16" s="12"/>
      <c r="J16" s="8"/>
      <c r="K16" s="8"/>
      <c r="L16" s="13"/>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2:51" s="6" customFormat="1" ht="18.95" customHeight="1">
      <c r="B17" s="928"/>
      <c r="C17" s="929"/>
      <c r="D17" s="929"/>
      <c r="E17" s="930"/>
      <c r="F17" s="937" t="s">
        <v>1977</v>
      </c>
      <c r="G17" s="938"/>
      <c r="H17" s="939"/>
      <c r="I17" s="24">
        <v>61.45</v>
      </c>
      <c r="J17" s="938" t="s">
        <v>1057</v>
      </c>
      <c r="K17" s="938"/>
      <c r="L17" s="939"/>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2:51" s="6" customFormat="1" ht="18.95" customHeight="1">
      <c r="B18" s="931"/>
      <c r="C18" s="932"/>
      <c r="D18" s="932"/>
      <c r="E18" s="933"/>
      <c r="F18" s="934"/>
      <c r="G18" s="935"/>
      <c r="H18" s="936"/>
      <c r="I18" s="15"/>
      <c r="J18" s="935"/>
      <c r="K18" s="935"/>
      <c r="L18" s="93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row>
    <row r="19" spans="2:51" s="6" customFormat="1" ht="47.25" customHeight="1">
      <c r="B19" s="921" t="s">
        <v>2215</v>
      </c>
      <c r="C19" s="922"/>
      <c r="D19" s="922"/>
      <c r="E19" s="923"/>
      <c r="F19" s="924" t="s">
        <v>1976</v>
      </c>
      <c r="G19" s="910"/>
      <c r="H19" s="911"/>
      <c r="I19" s="73">
        <v>81.069999999999993</v>
      </c>
      <c r="J19" s="909"/>
      <c r="K19" s="910"/>
      <c r="L19" s="911"/>
    </row>
    <row r="20" spans="2:51" s="6" customFormat="1" ht="47.25" customHeight="1">
      <c r="B20" s="921" t="s">
        <v>1220</v>
      </c>
      <c r="C20" s="922"/>
      <c r="D20" s="922"/>
      <c r="E20" s="923"/>
      <c r="F20" s="924" t="s">
        <v>1733</v>
      </c>
      <c r="G20" s="910"/>
      <c r="H20" s="911"/>
      <c r="I20" s="73">
        <v>80.150000000000006</v>
      </c>
      <c r="J20" s="909"/>
      <c r="K20" s="910"/>
      <c r="L20" s="911"/>
    </row>
    <row r="35" spans="2:6">
      <c r="B35" s="2"/>
      <c r="D35" s="2"/>
      <c r="F35" s="2"/>
    </row>
  </sheetData>
  <mergeCells count="34">
    <mergeCell ref="B20:E20"/>
    <mergeCell ref="F20:H20"/>
    <mergeCell ref="J20:L20"/>
    <mergeCell ref="B16:E18"/>
    <mergeCell ref="F18:H18"/>
    <mergeCell ref="J18:L18"/>
    <mergeCell ref="F17:H17"/>
    <mergeCell ref="J17:L17"/>
    <mergeCell ref="B19:E19"/>
    <mergeCell ref="F19:H19"/>
    <mergeCell ref="J19:L19"/>
    <mergeCell ref="D11:E11"/>
    <mergeCell ref="J3:L3"/>
    <mergeCell ref="J4:L4"/>
    <mergeCell ref="J5:L5"/>
    <mergeCell ref="G3:I3"/>
    <mergeCell ref="G4:I4"/>
    <mergeCell ref="G5:I5"/>
    <mergeCell ref="C3:F3"/>
    <mergeCell ref="C4:F4"/>
    <mergeCell ref="C5:F5"/>
    <mergeCell ref="J15:L15"/>
    <mergeCell ref="H9:K9"/>
    <mergeCell ref="J10:K10"/>
    <mergeCell ref="F11:G11"/>
    <mergeCell ref="H10:I10"/>
    <mergeCell ref="F15:H15"/>
    <mergeCell ref="J11:K11"/>
    <mergeCell ref="B15:E15"/>
    <mergeCell ref="B9:C10"/>
    <mergeCell ref="D9:E10"/>
    <mergeCell ref="H11:I11"/>
    <mergeCell ref="F9:G10"/>
    <mergeCell ref="B11:C11"/>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&amp;C－１－</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S65"/>
  <sheetViews>
    <sheetView zoomScaleNormal="100" workbookViewId="0">
      <selection activeCell="K36" sqref="K36:L36"/>
    </sheetView>
  </sheetViews>
  <sheetFormatPr defaultRowHeight="13.5"/>
  <cols>
    <col min="1" max="1" width="0.875" style="21" customWidth="1"/>
    <col min="2" max="2" width="11.125" style="21" customWidth="1"/>
    <col min="3" max="3" width="4.375" style="21" customWidth="1"/>
    <col min="4" max="4" width="4.5" style="21" customWidth="1"/>
    <col min="5" max="5" width="4.875" style="21" customWidth="1"/>
    <col min="6" max="7" width="4" style="21" customWidth="1"/>
    <col min="8" max="8" width="3.75" style="21" customWidth="1"/>
    <col min="9" max="12" width="4" style="21" customWidth="1"/>
    <col min="13" max="13" width="3.875" style="21" customWidth="1"/>
    <col min="14" max="14" width="4.25" style="21" customWidth="1"/>
    <col min="15" max="16" width="4" style="21" customWidth="1"/>
    <col min="17" max="17" width="5.625" style="21" customWidth="1"/>
    <col min="18" max="19" width="4" style="21" customWidth="1"/>
    <col min="20" max="20" width="5.25" style="21" customWidth="1"/>
    <col min="21" max="25" width="4" style="21" customWidth="1"/>
    <col min="26" max="16384" width="9" style="21"/>
  </cols>
  <sheetData>
    <row r="1" spans="1:35" s="435" customFormat="1" ht="26.25" customHeight="1">
      <c r="A1" s="433" t="s">
        <v>1065</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14.25">
      <c r="A2" s="203"/>
      <c r="B2" s="53"/>
      <c r="C2" s="53"/>
      <c r="D2" s="53"/>
      <c r="E2" s="53"/>
      <c r="F2" s="53"/>
      <c r="G2" s="53"/>
      <c r="H2" s="53"/>
      <c r="I2" s="53"/>
      <c r="J2" s="53"/>
      <c r="K2" s="1416" t="s">
        <v>85</v>
      </c>
      <c r="L2" s="1416"/>
      <c r="M2" s="1416"/>
      <c r="N2" s="1416"/>
      <c r="O2" s="1416"/>
      <c r="P2" s="1416"/>
      <c r="Q2" s="1416"/>
      <c r="R2" s="1416"/>
      <c r="S2" s="53"/>
      <c r="T2" s="53"/>
      <c r="U2" s="53"/>
      <c r="V2" s="53"/>
    </row>
    <row r="3" spans="1:35" s="53" customFormat="1" ht="14.25">
      <c r="A3" s="203"/>
      <c r="B3" s="1405" t="s">
        <v>7</v>
      </c>
      <c r="C3" s="1160" t="s">
        <v>86</v>
      </c>
      <c r="D3" s="1407"/>
      <c r="E3" s="1407"/>
      <c r="F3" s="1407"/>
      <c r="G3" s="1407"/>
      <c r="H3" s="1407"/>
      <c r="I3" s="1407"/>
      <c r="J3" s="1161"/>
      <c r="K3" s="1160" t="s">
        <v>268</v>
      </c>
      <c r="L3" s="1407"/>
      <c r="M3" s="1407"/>
      <c r="N3" s="1407"/>
      <c r="O3" s="1407"/>
      <c r="P3" s="1407"/>
      <c r="Q3" s="1407"/>
      <c r="R3" s="1161"/>
    </row>
    <row r="4" spans="1:35" s="53" customFormat="1" ht="14.25">
      <c r="A4" s="203"/>
      <c r="B4" s="1406"/>
      <c r="C4" s="1163" t="s">
        <v>1906</v>
      </c>
      <c r="D4" s="1163"/>
      <c r="E4" s="1163" t="s">
        <v>1002</v>
      </c>
      <c r="F4" s="1163"/>
      <c r="G4" s="1163" t="s">
        <v>768</v>
      </c>
      <c r="H4" s="1163"/>
      <c r="I4" s="1163" t="s">
        <v>1985</v>
      </c>
      <c r="J4" s="1163"/>
      <c r="K4" s="1163" t="s">
        <v>2441</v>
      </c>
      <c r="L4" s="1163"/>
      <c r="M4" s="1163" t="s">
        <v>1002</v>
      </c>
      <c r="N4" s="1163"/>
      <c r="O4" s="1163" t="s">
        <v>768</v>
      </c>
      <c r="P4" s="1163"/>
      <c r="Q4" s="1163" t="s">
        <v>1985</v>
      </c>
      <c r="R4" s="1163"/>
    </row>
    <row r="5" spans="1:35" s="53" customFormat="1" ht="18.75" customHeight="1">
      <c r="A5" s="203"/>
      <c r="B5" s="204" t="s">
        <v>382</v>
      </c>
      <c r="C5" s="1403">
        <v>29414</v>
      </c>
      <c r="D5" s="1404"/>
      <c r="E5" s="1306">
        <v>26187</v>
      </c>
      <c r="F5" s="1306"/>
      <c r="G5" s="1306">
        <v>3080</v>
      </c>
      <c r="H5" s="1306"/>
      <c r="I5" s="1306">
        <v>147</v>
      </c>
      <c r="J5" s="1306"/>
      <c r="K5" s="1306">
        <v>128387</v>
      </c>
      <c r="L5" s="1306"/>
      <c r="M5" s="1306">
        <v>113921</v>
      </c>
      <c r="N5" s="1306"/>
      <c r="O5" s="1306">
        <v>13920</v>
      </c>
      <c r="P5" s="1306"/>
      <c r="Q5" s="1306">
        <v>546</v>
      </c>
      <c r="R5" s="1306"/>
    </row>
    <row r="6" spans="1:35" s="53" customFormat="1" ht="18.75" customHeight="1">
      <c r="A6" s="203"/>
      <c r="B6" s="204" t="s">
        <v>144</v>
      </c>
      <c r="C6" s="1408">
        <v>29569</v>
      </c>
      <c r="D6" s="1167"/>
      <c r="E6" s="1306">
        <v>26461</v>
      </c>
      <c r="F6" s="1306"/>
      <c r="G6" s="1306">
        <v>3016</v>
      </c>
      <c r="H6" s="1306"/>
      <c r="I6" s="1306">
        <v>92</v>
      </c>
      <c r="J6" s="1306"/>
      <c r="K6" s="1306">
        <v>128069</v>
      </c>
      <c r="L6" s="1306"/>
      <c r="M6" s="1306">
        <v>114171</v>
      </c>
      <c r="N6" s="1306"/>
      <c r="O6" s="1306">
        <v>13466</v>
      </c>
      <c r="P6" s="1306"/>
      <c r="Q6" s="1306">
        <v>432</v>
      </c>
      <c r="R6" s="1306"/>
    </row>
    <row r="7" spans="1:35" s="53" customFormat="1" ht="18.75" customHeight="1">
      <c r="A7" s="203"/>
      <c r="B7" s="204" t="s">
        <v>2146</v>
      </c>
      <c r="C7" s="1408">
        <v>29980</v>
      </c>
      <c r="D7" s="1167"/>
      <c r="E7" s="1306">
        <v>26940</v>
      </c>
      <c r="F7" s="1306"/>
      <c r="G7" s="1306">
        <v>2959</v>
      </c>
      <c r="H7" s="1306"/>
      <c r="I7" s="1306">
        <v>81</v>
      </c>
      <c r="J7" s="1306"/>
      <c r="K7" s="1306">
        <v>140653</v>
      </c>
      <c r="L7" s="1306"/>
      <c r="M7" s="1306">
        <v>125295</v>
      </c>
      <c r="N7" s="1306"/>
      <c r="O7" s="1306">
        <v>14772</v>
      </c>
      <c r="P7" s="1306"/>
      <c r="Q7" s="1306">
        <v>586</v>
      </c>
      <c r="R7" s="1306"/>
    </row>
    <row r="8" spans="1:35" s="53" customFormat="1" ht="18.75" customHeight="1">
      <c r="A8" s="203"/>
      <c r="B8" s="204" t="s">
        <v>590</v>
      </c>
      <c r="C8" s="1303">
        <v>30232</v>
      </c>
      <c r="D8" s="1305"/>
      <c r="E8" s="1303">
        <v>27215</v>
      </c>
      <c r="F8" s="1305"/>
      <c r="G8" s="1303">
        <v>2902</v>
      </c>
      <c r="H8" s="1305"/>
      <c r="I8" s="1303">
        <v>115</v>
      </c>
      <c r="J8" s="1305"/>
      <c r="K8" s="1417">
        <v>135620</v>
      </c>
      <c r="L8" s="1417"/>
      <c r="M8" s="1303">
        <v>121214</v>
      </c>
      <c r="N8" s="1305"/>
      <c r="O8" s="1303">
        <v>13958</v>
      </c>
      <c r="P8" s="1305"/>
      <c r="Q8" s="1303">
        <v>448</v>
      </c>
      <c r="R8" s="1305"/>
    </row>
    <row r="9" spans="1:35" s="53" customFormat="1" ht="18.75" customHeight="1">
      <c r="A9" s="203"/>
      <c r="B9" s="204" t="s">
        <v>2310</v>
      </c>
      <c r="C9" s="1411">
        <f>SUM(E9:J9)</f>
        <v>30481</v>
      </c>
      <c r="D9" s="1411"/>
      <c r="E9" s="1411">
        <v>27501</v>
      </c>
      <c r="F9" s="1411"/>
      <c r="G9" s="1411">
        <v>2832</v>
      </c>
      <c r="H9" s="1411"/>
      <c r="I9" s="1411">
        <v>148</v>
      </c>
      <c r="J9" s="1411"/>
      <c r="K9" s="1411">
        <f>SUM(M9:R9)</f>
        <v>132568</v>
      </c>
      <c r="L9" s="1411"/>
      <c r="M9" s="1411">
        <v>119087</v>
      </c>
      <c r="N9" s="1411"/>
      <c r="O9" s="1411">
        <v>13007</v>
      </c>
      <c r="P9" s="1411"/>
      <c r="Q9" s="1411">
        <v>474</v>
      </c>
      <c r="R9" s="1411"/>
    </row>
    <row r="10" spans="1:35" s="53" customFormat="1" ht="14.25">
      <c r="A10" s="203"/>
      <c r="B10" s="205"/>
      <c r="C10" s="206"/>
      <c r="D10" s="206"/>
      <c r="E10" s="206"/>
      <c r="F10" s="206"/>
      <c r="G10" s="206"/>
      <c r="H10" s="206"/>
      <c r="I10" s="206"/>
      <c r="J10" s="206"/>
      <c r="K10" s="206"/>
      <c r="L10" s="206"/>
      <c r="M10" s="206"/>
      <c r="N10" s="206"/>
      <c r="O10" s="206"/>
      <c r="P10" s="206"/>
      <c r="Q10" s="206"/>
      <c r="R10" s="206"/>
    </row>
    <row r="11" spans="1:35" s="53" customFormat="1" ht="14.25">
      <c r="A11" s="203"/>
      <c r="B11" s="187" t="s">
        <v>269</v>
      </c>
      <c r="C11" s="187"/>
      <c r="D11" s="187"/>
      <c r="E11" s="187"/>
      <c r="F11" s="187"/>
      <c r="G11" s="187"/>
      <c r="H11" s="187"/>
      <c r="I11" s="187"/>
      <c r="J11" s="187"/>
      <c r="K11" s="187"/>
      <c r="L11" s="187"/>
      <c r="M11" s="187"/>
    </row>
    <row r="12" spans="1:35" s="53" customFormat="1" ht="14.25">
      <c r="A12" s="203"/>
      <c r="B12" s="187" t="s">
        <v>754</v>
      </c>
    </row>
    <row r="13" spans="1:35" s="53" customFormat="1" ht="14.25">
      <c r="A13" s="203"/>
      <c r="B13" s="187" t="s">
        <v>755</v>
      </c>
    </row>
    <row r="14" spans="1:35" s="53" customFormat="1" ht="14.25">
      <c r="A14" s="203"/>
      <c r="B14" s="187"/>
    </row>
    <row r="15" spans="1:35" s="53" customFormat="1" ht="35.25" customHeight="1">
      <c r="A15" s="203"/>
    </row>
    <row r="16" spans="1:35" s="435" customFormat="1" ht="26.25" customHeight="1">
      <c r="A16" s="433" t="s">
        <v>170</v>
      </c>
      <c r="B16" s="437"/>
      <c r="C16" s="437"/>
      <c r="D16" s="437"/>
      <c r="E16" s="437"/>
      <c r="F16" s="437"/>
      <c r="G16" s="437"/>
      <c r="H16" s="437"/>
      <c r="I16" s="437"/>
      <c r="J16" s="437"/>
      <c r="K16" s="437"/>
      <c r="L16" s="437"/>
      <c r="M16" s="437"/>
      <c r="N16" s="437"/>
      <c r="O16" s="437"/>
      <c r="P16" s="437"/>
      <c r="Q16" s="437"/>
      <c r="R16" s="437"/>
      <c r="S16" s="437"/>
      <c r="T16" s="437"/>
      <c r="U16" s="437"/>
      <c r="V16" s="437"/>
      <c r="W16" s="437"/>
      <c r="X16" s="436"/>
      <c r="Y16" s="436"/>
      <c r="Z16" s="436"/>
      <c r="AA16" s="436"/>
      <c r="AB16" s="436"/>
      <c r="AC16" s="436"/>
      <c r="AD16" s="436"/>
      <c r="AE16" s="436"/>
      <c r="AF16" s="436"/>
      <c r="AG16" s="436"/>
      <c r="AH16" s="436"/>
      <c r="AI16" s="436"/>
    </row>
    <row r="17" spans="2:45" ht="14.25" customHeight="1">
      <c r="L17" s="940" t="s">
        <v>483</v>
      </c>
      <c r="M17" s="940"/>
      <c r="N17" s="940"/>
      <c r="O17" s="940"/>
      <c r="P17" s="940"/>
      <c r="Q17" s="940"/>
      <c r="R17" s="940"/>
      <c r="S17" s="1183"/>
      <c r="T17" s="1183"/>
    </row>
    <row r="18" spans="2:45" ht="14.25" customHeight="1">
      <c r="B18" s="917" t="s">
        <v>1001</v>
      </c>
      <c r="C18" s="906" t="s">
        <v>570</v>
      </c>
      <c r="D18" s="907"/>
      <c r="E18" s="907"/>
      <c r="F18" s="907"/>
      <c r="G18" s="907"/>
      <c r="H18" s="907"/>
      <c r="I18" s="907"/>
      <c r="J18" s="907"/>
      <c r="K18" s="907"/>
      <c r="L18" s="907"/>
      <c r="M18" s="907"/>
      <c r="N18" s="907"/>
      <c r="O18" s="907"/>
      <c r="P18" s="907"/>
      <c r="Q18" s="907"/>
      <c r="R18" s="908"/>
    </row>
    <row r="19" spans="2:45" ht="14.25" customHeight="1">
      <c r="B19" s="1389"/>
      <c r="C19" s="906" t="s">
        <v>571</v>
      </c>
      <c r="D19" s="907"/>
      <c r="E19" s="907"/>
      <c r="F19" s="907"/>
      <c r="G19" s="907"/>
      <c r="H19" s="907"/>
      <c r="I19" s="907"/>
      <c r="J19" s="907"/>
      <c r="K19" s="907"/>
      <c r="L19" s="907"/>
      <c r="M19" s="907"/>
      <c r="N19" s="907"/>
      <c r="O19" s="907"/>
      <c r="P19" s="908"/>
      <c r="Q19" s="1391" t="s">
        <v>1</v>
      </c>
      <c r="R19" s="1392"/>
    </row>
    <row r="20" spans="2:45" ht="14.25" customHeight="1">
      <c r="B20" s="1389"/>
      <c r="C20" s="1065" t="s">
        <v>2323</v>
      </c>
      <c r="D20" s="1066"/>
      <c r="E20" s="906" t="s">
        <v>2133</v>
      </c>
      <c r="F20" s="907"/>
      <c r="G20" s="907"/>
      <c r="H20" s="907"/>
      <c r="I20" s="907"/>
      <c r="J20" s="907"/>
      <c r="K20" s="907"/>
      <c r="L20" s="907"/>
      <c r="M20" s="907"/>
      <c r="N20" s="908"/>
      <c r="O20" s="1065" t="s">
        <v>1000</v>
      </c>
      <c r="P20" s="1066"/>
      <c r="Q20" s="1393"/>
      <c r="R20" s="1394"/>
      <c r="T20" s="1183"/>
      <c r="U20" s="1183"/>
    </row>
    <row r="21" spans="2:45" ht="14.25" customHeight="1">
      <c r="B21" s="1389"/>
      <c r="C21" s="1397"/>
      <c r="D21" s="1398"/>
      <c r="E21" s="1065" t="s">
        <v>2322</v>
      </c>
      <c r="F21" s="1066"/>
      <c r="G21" s="1065" t="s">
        <v>1054</v>
      </c>
      <c r="H21" s="1066"/>
      <c r="I21" s="1412" t="s">
        <v>2134</v>
      </c>
      <c r="J21" s="1413"/>
      <c r="K21" s="1399" t="s">
        <v>1779</v>
      </c>
      <c r="L21" s="1400"/>
      <c r="M21" s="1065" t="s">
        <v>1985</v>
      </c>
      <c r="N21" s="1066"/>
      <c r="O21" s="1397"/>
      <c r="P21" s="1398"/>
      <c r="Q21" s="1393"/>
      <c r="R21" s="1394"/>
      <c r="T21" s="8"/>
      <c r="U21" s="8"/>
    </row>
    <row r="22" spans="2:45" ht="14.25" customHeight="1">
      <c r="B22" s="1390"/>
      <c r="C22" s="1055"/>
      <c r="D22" s="1057"/>
      <c r="E22" s="1055"/>
      <c r="F22" s="1057"/>
      <c r="G22" s="1055"/>
      <c r="H22" s="1057"/>
      <c r="I22" s="1414"/>
      <c r="J22" s="1415"/>
      <c r="K22" s="1401"/>
      <c r="L22" s="1402"/>
      <c r="M22" s="1055"/>
      <c r="N22" s="1057"/>
      <c r="O22" s="1055"/>
      <c r="P22" s="1057"/>
      <c r="Q22" s="1395"/>
      <c r="R22" s="1396"/>
    </row>
    <row r="23" spans="2:45" ht="18.75" customHeight="1">
      <c r="B23" s="5" t="s">
        <v>382</v>
      </c>
      <c r="C23" s="1097">
        <v>6359</v>
      </c>
      <c r="D23" s="1259"/>
      <c r="E23" s="1097">
        <v>4590</v>
      </c>
      <c r="F23" s="1259"/>
      <c r="G23" s="1097">
        <v>856</v>
      </c>
      <c r="H23" s="1259"/>
      <c r="I23" s="1097">
        <v>478</v>
      </c>
      <c r="J23" s="1175"/>
      <c r="K23" s="1097">
        <v>318</v>
      </c>
      <c r="L23" s="1259"/>
      <c r="M23" s="1097">
        <v>117</v>
      </c>
      <c r="N23" s="1259"/>
      <c r="O23" s="1097">
        <v>429</v>
      </c>
      <c r="P23" s="1259"/>
      <c r="Q23" s="1410">
        <v>744</v>
      </c>
      <c r="R23" s="1109"/>
      <c r="S23" s="8"/>
      <c r="T23" s="8"/>
    </row>
    <row r="24" spans="2:45" ht="18.75" customHeight="1">
      <c r="B24" s="5" t="s">
        <v>144</v>
      </c>
      <c r="C24" s="1097">
        <v>6199</v>
      </c>
      <c r="D24" s="1259"/>
      <c r="E24" s="1097">
        <v>4475</v>
      </c>
      <c r="F24" s="1259"/>
      <c r="G24" s="1097">
        <v>839</v>
      </c>
      <c r="H24" s="1259"/>
      <c r="I24" s="1097">
        <v>510</v>
      </c>
      <c r="J24" s="1259"/>
      <c r="K24" s="1097">
        <v>270</v>
      </c>
      <c r="L24" s="1259"/>
      <c r="M24" s="1097">
        <v>105</v>
      </c>
      <c r="N24" s="1259"/>
      <c r="O24" s="1097">
        <v>527</v>
      </c>
      <c r="P24" s="1259"/>
      <c r="Q24" s="1410">
        <v>808</v>
      </c>
      <c r="R24" s="1109"/>
      <c r="S24" s="8"/>
      <c r="T24" s="8"/>
      <c r="U24" s="8"/>
      <c r="V24" s="8"/>
      <c r="W24" s="60"/>
      <c r="X24" s="60"/>
      <c r="Y24" s="60"/>
      <c r="Z24" s="60"/>
      <c r="AA24" s="60"/>
      <c r="AB24" s="60"/>
      <c r="AC24" s="60"/>
      <c r="AD24" s="60"/>
      <c r="AE24" s="60"/>
      <c r="AF24" s="60"/>
      <c r="AG24" s="60"/>
      <c r="AH24" s="60"/>
      <c r="AI24" s="60"/>
      <c r="AJ24" s="60"/>
      <c r="AK24" s="60"/>
      <c r="AL24" s="60"/>
      <c r="AM24" s="60"/>
      <c r="AN24" s="60"/>
      <c r="AO24" s="60"/>
      <c r="AP24" s="60"/>
      <c r="AQ24" s="60"/>
      <c r="AR24" s="60"/>
      <c r="AS24" s="60"/>
    </row>
    <row r="25" spans="2:45" ht="18.75" customHeight="1">
      <c r="B25" s="5" t="s">
        <v>2146</v>
      </c>
      <c r="C25" s="1097">
        <v>6315</v>
      </c>
      <c r="D25" s="1259"/>
      <c r="E25" s="1097">
        <v>4237</v>
      </c>
      <c r="F25" s="1259"/>
      <c r="G25" s="1097">
        <v>1275</v>
      </c>
      <c r="H25" s="1259"/>
      <c r="I25" s="1097">
        <v>361</v>
      </c>
      <c r="J25" s="1259"/>
      <c r="K25" s="1097">
        <v>316</v>
      </c>
      <c r="L25" s="1259"/>
      <c r="M25" s="1097">
        <v>126</v>
      </c>
      <c r="N25" s="1259"/>
      <c r="O25" s="1097">
        <v>537</v>
      </c>
      <c r="P25" s="1259"/>
      <c r="Q25" s="1410">
        <v>785</v>
      </c>
      <c r="R25" s="1109"/>
      <c r="S25" s="8"/>
      <c r="T25" s="8"/>
      <c r="U25" s="8"/>
      <c r="V25" s="8"/>
      <c r="W25" s="60"/>
      <c r="X25" s="60"/>
      <c r="Y25" s="60"/>
      <c r="Z25" s="60"/>
      <c r="AA25" s="60"/>
      <c r="AB25" s="60"/>
      <c r="AC25" s="60"/>
      <c r="AD25" s="60"/>
      <c r="AE25" s="60"/>
      <c r="AF25" s="60"/>
      <c r="AG25" s="60"/>
      <c r="AH25" s="60"/>
      <c r="AI25" s="60"/>
      <c r="AJ25" s="60"/>
      <c r="AK25" s="60"/>
      <c r="AL25" s="60"/>
      <c r="AM25" s="60"/>
      <c r="AN25" s="60"/>
      <c r="AO25" s="60"/>
      <c r="AP25" s="60"/>
      <c r="AQ25" s="60"/>
      <c r="AR25" s="60"/>
      <c r="AS25" s="60"/>
    </row>
    <row r="26" spans="2:45" ht="18.75" customHeight="1">
      <c r="B26" s="5" t="s">
        <v>590</v>
      </c>
      <c r="C26" s="1256">
        <v>6368</v>
      </c>
      <c r="D26" s="1256"/>
      <c r="E26" s="1256">
        <v>4194</v>
      </c>
      <c r="F26" s="1256"/>
      <c r="G26" s="1256">
        <v>1341</v>
      </c>
      <c r="H26" s="1256"/>
      <c r="I26" s="1256">
        <v>393</v>
      </c>
      <c r="J26" s="1256"/>
      <c r="K26" s="1256">
        <v>316</v>
      </c>
      <c r="L26" s="1256"/>
      <c r="M26" s="1256">
        <v>124</v>
      </c>
      <c r="N26" s="1256"/>
      <c r="O26" s="1256">
        <v>632</v>
      </c>
      <c r="P26" s="1256"/>
      <c r="Q26" s="1256">
        <v>730</v>
      </c>
      <c r="R26" s="1256"/>
      <c r="S26" s="8"/>
      <c r="T26" s="8"/>
      <c r="U26" s="8"/>
      <c r="V26" s="8"/>
      <c r="W26" s="60"/>
      <c r="X26" s="60"/>
      <c r="Y26" s="60"/>
      <c r="Z26" s="60"/>
      <c r="AA26" s="60"/>
      <c r="AB26" s="60"/>
      <c r="AC26" s="60"/>
      <c r="AD26" s="60"/>
      <c r="AE26" s="60"/>
      <c r="AF26" s="60"/>
      <c r="AG26" s="60"/>
      <c r="AH26" s="60"/>
      <c r="AI26" s="60"/>
      <c r="AJ26" s="60"/>
      <c r="AK26" s="60"/>
      <c r="AL26" s="60"/>
      <c r="AM26" s="60"/>
      <c r="AN26" s="60"/>
      <c r="AO26" s="60"/>
      <c r="AP26" s="60"/>
      <c r="AQ26" s="60"/>
      <c r="AR26" s="60"/>
      <c r="AS26" s="60"/>
    </row>
    <row r="27" spans="2:45" ht="18.75" customHeight="1">
      <c r="B27" s="5" t="s">
        <v>2310</v>
      </c>
      <c r="C27" s="1256">
        <v>6233</v>
      </c>
      <c r="D27" s="1256"/>
      <c r="E27" s="1256">
        <v>4139</v>
      </c>
      <c r="F27" s="1256"/>
      <c r="G27" s="1256">
        <v>774</v>
      </c>
      <c r="H27" s="1256"/>
      <c r="I27" s="1256">
        <v>903</v>
      </c>
      <c r="J27" s="1256"/>
      <c r="K27" s="1256">
        <v>305</v>
      </c>
      <c r="L27" s="1256"/>
      <c r="M27" s="1256">
        <v>113</v>
      </c>
      <c r="N27" s="1256"/>
      <c r="O27" s="1256">
        <v>623</v>
      </c>
      <c r="P27" s="1256"/>
      <c r="Q27" s="1256">
        <v>676</v>
      </c>
      <c r="R27" s="1256"/>
      <c r="S27" s="8"/>
      <c r="T27" s="8"/>
      <c r="U27" s="8"/>
      <c r="V27" s="8"/>
      <c r="W27" s="60"/>
      <c r="X27" s="60"/>
      <c r="Y27" s="60"/>
      <c r="Z27" s="60"/>
      <c r="AA27" s="60"/>
      <c r="AB27" s="60"/>
      <c r="AC27" s="60"/>
      <c r="AD27" s="60"/>
      <c r="AE27" s="60"/>
      <c r="AF27" s="60"/>
      <c r="AG27" s="60"/>
      <c r="AH27" s="60"/>
      <c r="AI27" s="60"/>
      <c r="AJ27" s="60"/>
      <c r="AK27" s="60"/>
      <c r="AL27" s="60"/>
      <c r="AM27" s="60"/>
      <c r="AN27" s="60"/>
      <c r="AO27" s="60"/>
      <c r="AP27" s="60"/>
      <c r="AQ27" s="60"/>
      <c r="AR27" s="60"/>
      <c r="AS27" s="60"/>
    </row>
    <row r="28" spans="2:45" ht="11.25" customHeight="1">
      <c r="B28" s="10"/>
      <c r="C28" s="1260"/>
      <c r="D28" s="1260"/>
      <c r="E28" s="1260"/>
      <c r="F28" s="1260"/>
      <c r="G28" s="1260"/>
      <c r="H28" s="1260"/>
      <c r="I28" s="1260"/>
      <c r="J28" s="1260"/>
      <c r="K28" s="1260"/>
      <c r="L28" s="1260"/>
      <c r="M28" s="1260"/>
      <c r="N28" s="1260"/>
      <c r="O28" s="1260"/>
      <c r="P28" s="1260"/>
      <c r="Q28" s="1418"/>
      <c r="R28" s="1418"/>
      <c r="S28" s="8"/>
      <c r="T28" s="8"/>
      <c r="U28" s="8"/>
      <c r="V28" s="8"/>
      <c r="W28" s="60"/>
      <c r="X28" s="60"/>
      <c r="Y28" s="60"/>
      <c r="Z28" s="60"/>
      <c r="AA28" s="60"/>
      <c r="AB28" s="60"/>
      <c r="AC28" s="60"/>
      <c r="AD28" s="60"/>
      <c r="AE28" s="60"/>
      <c r="AF28" s="60"/>
      <c r="AG28" s="60"/>
      <c r="AH28" s="60"/>
      <c r="AI28" s="60"/>
      <c r="AJ28" s="60"/>
      <c r="AK28" s="60"/>
      <c r="AL28" s="60"/>
      <c r="AM28" s="60"/>
      <c r="AN28" s="60"/>
      <c r="AO28" s="60"/>
      <c r="AP28" s="60"/>
      <c r="AQ28" s="60"/>
      <c r="AR28" s="60"/>
      <c r="AS28" s="60"/>
    </row>
    <row r="29" spans="2:45" ht="14.25" customHeight="1">
      <c r="B29" s="61" t="s">
        <v>484</v>
      </c>
      <c r="C29" s="8"/>
      <c r="D29" s="8"/>
      <c r="E29" s="8"/>
      <c r="F29" s="8"/>
      <c r="G29" s="66"/>
      <c r="H29" s="118"/>
      <c r="I29" s="66"/>
      <c r="J29" s="118"/>
      <c r="K29" s="66"/>
      <c r="L29" s="118"/>
      <c r="M29" s="66"/>
      <c r="N29" s="118"/>
      <c r="O29" s="66"/>
      <c r="P29" s="118"/>
      <c r="Q29" s="68"/>
      <c r="R29" s="60"/>
      <c r="S29" s="8"/>
      <c r="T29" s="8"/>
      <c r="U29" s="8"/>
      <c r="V29" s="8"/>
      <c r="W29" s="60"/>
      <c r="X29" s="60"/>
      <c r="Y29" s="60"/>
      <c r="Z29" s="60"/>
      <c r="AA29" s="60"/>
      <c r="AB29" s="60"/>
      <c r="AC29" s="60"/>
      <c r="AD29" s="60"/>
      <c r="AE29" s="60"/>
      <c r="AF29" s="60"/>
      <c r="AG29" s="60"/>
      <c r="AH29" s="60"/>
      <c r="AI29" s="60"/>
      <c r="AJ29" s="60"/>
      <c r="AK29" s="60"/>
      <c r="AL29" s="60"/>
      <c r="AM29" s="60"/>
      <c r="AN29" s="60"/>
      <c r="AO29" s="60"/>
      <c r="AP29" s="60"/>
      <c r="AQ29" s="60"/>
      <c r="AR29" s="60"/>
      <c r="AS29" s="60"/>
    </row>
    <row r="30" spans="2:45" ht="14.25" customHeight="1">
      <c r="B30" s="61"/>
      <c r="C30" s="8"/>
      <c r="D30" s="8"/>
      <c r="E30" s="8"/>
      <c r="F30" s="8"/>
      <c r="G30" s="66"/>
      <c r="H30" s="118"/>
      <c r="I30" s="66"/>
      <c r="J30" s="118"/>
      <c r="K30" s="66"/>
      <c r="L30" s="118"/>
      <c r="M30" s="66"/>
      <c r="N30" s="118"/>
      <c r="O30" s="66"/>
      <c r="P30" s="118"/>
      <c r="Q30" s="68"/>
      <c r="R30" s="60"/>
      <c r="S30" s="8"/>
      <c r="T30" s="8"/>
      <c r="U30" s="8"/>
      <c r="V30" s="8"/>
      <c r="W30" s="60"/>
      <c r="X30" s="60"/>
      <c r="Y30" s="60"/>
      <c r="Z30" s="60"/>
      <c r="AA30" s="60"/>
      <c r="AB30" s="60"/>
      <c r="AC30" s="60"/>
      <c r="AD30" s="60"/>
      <c r="AE30" s="60"/>
      <c r="AF30" s="60"/>
      <c r="AG30" s="60"/>
      <c r="AH30" s="60"/>
      <c r="AI30" s="60"/>
      <c r="AJ30" s="60"/>
      <c r="AK30" s="60"/>
      <c r="AL30" s="60"/>
      <c r="AM30" s="60"/>
      <c r="AN30" s="60"/>
      <c r="AO30" s="60"/>
      <c r="AP30" s="60"/>
      <c r="AQ30" s="60"/>
      <c r="AR30" s="60"/>
      <c r="AS30" s="60"/>
    </row>
    <row r="31" spans="2:45" ht="14.25" customHeight="1">
      <c r="B31" s="61"/>
      <c r="C31" s="8"/>
      <c r="D31" s="8"/>
      <c r="E31" s="8"/>
      <c r="F31" s="8"/>
      <c r="G31" s="66"/>
      <c r="H31" s="118"/>
      <c r="I31" s="66"/>
      <c r="J31" s="118"/>
      <c r="K31" s="66"/>
      <c r="L31" s="118"/>
      <c r="M31" s="66"/>
      <c r="N31" s="118"/>
      <c r="O31" s="66"/>
      <c r="P31" s="118"/>
      <c r="Q31" s="68"/>
      <c r="R31" s="60"/>
      <c r="S31" s="8"/>
      <c r="T31" s="8"/>
      <c r="U31" s="8"/>
      <c r="V31" s="8"/>
      <c r="W31" s="60"/>
      <c r="X31" s="60"/>
      <c r="Y31" s="60"/>
      <c r="Z31" s="60"/>
      <c r="AA31" s="60"/>
      <c r="AB31" s="60"/>
      <c r="AC31" s="60"/>
      <c r="AD31" s="60"/>
      <c r="AE31" s="60"/>
      <c r="AF31" s="60"/>
      <c r="AG31" s="60"/>
      <c r="AH31" s="60"/>
      <c r="AI31" s="60"/>
      <c r="AJ31" s="60"/>
      <c r="AK31" s="60"/>
      <c r="AL31" s="60"/>
      <c r="AM31" s="60"/>
      <c r="AN31" s="60"/>
      <c r="AO31" s="60"/>
      <c r="AP31" s="60"/>
      <c r="AQ31" s="60"/>
      <c r="AR31" s="60"/>
      <c r="AS31" s="60"/>
    </row>
    <row r="32" spans="2:45" ht="14.25" customHeight="1">
      <c r="B32" s="61"/>
      <c r="C32" s="8"/>
      <c r="D32" s="8"/>
      <c r="E32" s="8"/>
      <c r="F32" s="8"/>
      <c r="G32" s="8"/>
      <c r="H32" s="8"/>
      <c r="I32" s="8"/>
      <c r="J32" s="8"/>
      <c r="K32" s="8"/>
      <c r="L32" s="8"/>
      <c r="M32" s="8"/>
      <c r="N32" s="8"/>
      <c r="O32" s="8"/>
      <c r="P32" s="8"/>
      <c r="Q32" s="8"/>
      <c r="R32" s="207"/>
      <c r="S32" s="60"/>
      <c r="T32" s="60"/>
      <c r="U32" s="1409"/>
      <c r="V32" s="1409"/>
      <c r="W32" s="1409"/>
      <c r="X32" s="1409"/>
      <c r="Y32" s="1100"/>
      <c r="Z32" s="1100"/>
      <c r="AA32" s="1409"/>
      <c r="AB32" s="1409"/>
      <c r="AC32" s="1409"/>
      <c r="AD32" s="1409"/>
      <c r="AE32" s="60"/>
      <c r="AF32" s="60"/>
      <c r="AG32" s="60"/>
      <c r="AH32" s="60"/>
      <c r="AI32" s="60"/>
      <c r="AJ32" s="60"/>
      <c r="AK32" s="60"/>
      <c r="AL32" s="60"/>
      <c r="AM32" s="60"/>
      <c r="AN32" s="60"/>
      <c r="AO32" s="60"/>
      <c r="AP32" s="60"/>
      <c r="AQ32" s="60"/>
      <c r="AR32" s="60"/>
      <c r="AS32" s="60"/>
    </row>
    <row r="33" spans="1:45" ht="26.25" customHeight="1">
      <c r="A33" s="433" t="s">
        <v>171</v>
      </c>
      <c r="B33" s="437"/>
      <c r="C33" s="437"/>
      <c r="D33" s="437"/>
      <c r="E33" s="437"/>
      <c r="F33" s="437"/>
      <c r="G33" s="437"/>
      <c r="H33" s="437"/>
      <c r="I33" s="437"/>
      <c r="J33" s="437"/>
      <c r="K33" s="437"/>
      <c r="L33" s="437"/>
      <c r="M33" s="437"/>
      <c r="N33" s="437"/>
      <c r="O33" s="437"/>
      <c r="P33" s="437"/>
      <c r="Q33" s="437"/>
      <c r="R33" s="437"/>
      <c r="S33" s="60"/>
      <c r="T33" s="60"/>
      <c r="U33" s="1409"/>
      <c r="V33" s="1409"/>
      <c r="W33" s="1409"/>
      <c r="X33" s="1409"/>
      <c r="Y33" s="1100"/>
      <c r="Z33" s="1100"/>
      <c r="AA33" s="1409"/>
      <c r="AB33" s="1409"/>
      <c r="AC33" s="1409"/>
      <c r="AD33" s="1409"/>
      <c r="AE33" s="60"/>
      <c r="AF33" s="60"/>
      <c r="AG33" s="60"/>
      <c r="AH33" s="60"/>
      <c r="AI33" s="60"/>
      <c r="AJ33" s="60"/>
      <c r="AK33" s="60"/>
      <c r="AL33" s="60"/>
      <c r="AM33" s="60"/>
      <c r="AN33" s="60"/>
      <c r="AO33" s="60"/>
      <c r="AP33" s="60"/>
      <c r="AQ33" s="60"/>
      <c r="AR33" s="60"/>
      <c r="AS33" s="60"/>
    </row>
    <row r="34" spans="1:45" ht="14.25" customHeight="1">
      <c r="B34" s="34" t="s">
        <v>1706</v>
      </c>
      <c r="C34" s="208"/>
      <c r="D34" s="208"/>
      <c r="E34" s="66"/>
      <c r="F34" s="66"/>
      <c r="G34" s="66"/>
      <c r="H34" s="118"/>
      <c r="I34" s="118"/>
      <c r="J34" s="8"/>
      <c r="K34" s="8"/>
      <c r="L34" s="8"/>
      <c r="M34" s="169" t="s">
        <v>1144</v>
      </c>
      <c r="N34" s="193"/>
      <c r="O34" s="193"/>
      <c r="P34" s="8"/>
      <c r="Q34" s="188"/>
      <c r="R34" s="188"/>
      <c r="S34" s="60"/>
      <c r="T34" s="60"/>
      <c r="U34" s="60"/>
      <c r="V34" s="60"/>
      <c r="W34" s="60"/>
      <c r="X34" s="1183"/>
      <c r="Y34" s="1183"/>
      <c r="Z34" s="1183"/>
      <c r="AA34" s="60"/>
      <c r="AB34" s="60"/>
      <c r="AC34" s="60"/>
      <c r="AD34" s="60"/>
      <c r="AE34" s="60"/>
      <c r="AF34" s="60"/>
      <c r="AG34" s="60"/>
      <c r="AH34" s="60"/>
      <c r="AI34" s="60"/>
      <c r="AJ34" s="60"/>
      <c r="AK34" s="60"/>
      <c r="AL34" s="60"/>
      <c r="AM34" s="60"/>
      <c r="AN34" s="60"/>
      <c r="AO34" s="60"/>
      <c r="AP34" s="60"/>
      <c r="AQ34" s="60"/>
      <c r="AR34" s="60"/>
      <c r="AS34" s="60"/>
    </row>
    <row r="35" spans="1:45" ht="60" customHeight="1">
      <c r="B35" s="5" t="s">
        <v>1903</v>
      </c>
      <c r="C35" s="1173" t="s">
        <v>1885</v>
      </c>
      <c r="D35" s="1387"/>
      <c r="E35" s="1173" t="s">
        <v>1886</v>
      </c>
      <c r="F35" s="1387"/>
      <c r="G35" s="1173" t="s">
        <v>738</v>
      </c>
      <c r="H35" s="1387"/>
      <c r="I35" s="1173" t="s">
        <v>739</v>
      </c>
      <c r="J35" s="1387"/>
      <c r="K35" s="1173" t="s">
        <v>2442</v>
      </c>
      <c r="L35" s="1387"/>
      <c r="M35" s="1173" t="s">
        <v>740</v>
      </c>
      <c r="N35" s="1387"/>
      <c r="O35" s="1173" t="s">
        <v>741</v>
      </c>
      <c r="P35" s="1387"/>
      <c r="Q35" s="1388"/>
      <c r="R35" s="1184"/>
      <c r="S35" s="60"/>
      <c r="T35" s="60"/>
      <c r="U35" s="60"/>
      <c r="V35" s="60"/>
      <c r="W35" s="66"/>
      <c r="X35" s="1409"/>
      <c r="Y35" s="1409"/>
      <c r="Z35" s="1409"/>
      <c r="AA35" s="60"/>
      <c r="AB35" s="60"/>
      <c r="AC35" s="60"/>
      <c r="AD35" s="60"/>
      <c r="AE35" s="60"/>
      <c r="AF35" s="60"/>
      <c r="AG35" s="60"/>
      <c r="AH35" s="60"/>
      <c r="AI35" s="60"/>
      <c r="AJ35" s="60"/>
      <c r="AK35" s="60"/>
      <c r="AL35" s="60"/>
      <c r="AM35" s="60"/>
      <c r="AN35" s="60"/>
      <c r="AO35" s="60"/>
      <c r="AP35" s="60"/>
      <c r="AQ35" s="60"/>
      <c r="AR35" s="60"/>
      <c r="AS35" s="60"/>
    </row>
    <row r="36" spans="1:45" ht="21.75" customHeight="1">
      <c r="B36" s="5" t="s">
        <v>382</v>
      </c>
      <c r="C36" s="1380">
        <v>1272.7</v>
      </c>
      <c r="D36" s="1381"/>
      <c r="E36" s="1380">
        <v>1272.7</v>
      </c>
      <c r="F36" s="1382"/>
      <c r="G36" s="1097">
        <v>50315</v>
      </c>
      <c r="H36" s="1259"/>
      <c r="I36" s="1097">
        <v>50205</v>
      </c>
      <c r="J36" s="1175"/>
      <c r="K36" s="1097">
        <v>48686</v>
      </c>
      <c r="L36" s="1259"/>
      <c r="M36" s="1376">
        <v>99.8</v>
      </c>
      <c r="N36" s="1377"/>
      <c r="O36" s="1376">
        <v>96.9</v>
      </c>
      <c r="P36" s="1377"/>
      <c r="Q36" s="1378"/>
      <c r="R36" s="1379"/>
      <c r="S36" s="60"/>
      <c r="T36" s="60"/>
      <c r="U36" s="60"/>
      <c r="V36" s="60"/>
      <c r="W36" s="66"/>
      <c r="X36" s="66"/>
      <c r="Y36" s="66"/>
      <c r="Z36" s="66"/>
      <c r="AA36" s="60"/>
      <c r="AB36" s="60"/>
      <c r="AC36" s="60"/>
      <c r="AD36" s="60"/>
      <c r="AE36" s="60"/>
      <c r="AF36" s="60"/>
      <c r="AG36" s="60"/>
      <c r="AH36" s="60"/>
      <c r="AI36" s="60"/>
      <c r="AJ36" s="60"/>
      <c r="AK36" s="60"/>
      <c r="AL36" s="60"/>
      <c r="AM36" s="60"/>
      <c r="AN36" s="60"/>
      <c r="AO36" s="60"/>
      <c r="AP36" s="60"/>
      <c r="AQ36" s="60"/>
      <c r="AR36" s="60"/>
      <c r="AS36" s="60"/>
    </row>
    <row r="37" spans="1:45" ht="21.75" customHeight="1">
      <c r="B37" s="5" t="s">
        <v>144</v>
      </c>
      <c r="C37" s="1380">
        <v>1272.7</v>
      </c>
      <c r="D37" s="1381"/>
      <c r="E37" s="1380">
        <v>1272.7</v>
      </c>
      <c r="F37" s="1382"/>
      <c r="G37" s="1097">
        <v>50544</v>
      </c>
      <c r="H37" s="1259"/>
      <c r="I37" s="1097">
        <v>50389</v>
      </c>
      <c r="J37" s="1259"/>
      <c r="K37" s="1097">
        <v>48909</v>
      </c>
      <c r="L37" s="1259"/>
      <c r="M37" s="1376">
        <v>99.7</v>
      </c>
      <c r="N37" s="1377"/>
      <c r="O37" s="1376">
        <v>97.1</v>
      </c>
      <c r="P37" s="1377"/>
      <c r="Q37" s="1378"/>
      <c r="R37" s="1379"/>
      <c r="S37" s="60"/>
      <c r="T37" s="60"/>
      <c r="U37" s="60"/>
      <c r="V37" s="60"/>
      <c r="W37" s="66"/>
      <c r="X37" s="66"/>
      <c r="Y37" s="66"/>
      <c r="Z37" s="66"/>
      <c r="AA37" s="60"/>
      <c r="AB37" s="60"/>
      <c r="AC37" s="60"/>
      <c r="AD37" s="60"/>
      <c r="AE37" s="60"/>
      <c r="AF37" s="60"/>
      <c r="AG37" s="60"/>
      <c r="AH37" s="60"/>
      <c r="AI37" s="60"/>
      <c r="AJ37" s="60"/>
      <c r="AK37" s="60"/>
      <c r="AL37" s="60"/>
      <c r="AM37" s="60"/>
      <c r="AN37" s="60"/>
      <c r="AO37" s="60"/>
      <c r="AP37" s="60"/>
      <c r="AQ37" s="60"/>
      <c r="AR37" s="60"/>
      <c r="AS37" s="60"/>
    </row>
    <row r="38" spans="1:45" ht="21.75" customHeight="1">
      <c r="B38" s="5" t="s">
        <v>2146</v>
      </c>
      <c r="C38" s="1380">
        <v>1272.7</v>
      </c>
      <c r="D38" s="1381"/>
      <c r="E38" s="1380">
        <v>1272.7</v>
      </c>
      <c r="F38" s="1382"/>
      <c r="G38" s="1097">
        <v>50642</v>
      </c>
      <c r="H38" s="1259"/>
      <c r="I38" s="1097">
        <v>50276</v>
      </c>
      <c r="J38" s="1259"/>
      <c r="K38" s="1097">
        <v>49048</v>
      </c>
      <c r="L38" s="1259"/>
      <c r="M38" s="1376">
        <v>99.3</v>
      </c>
      <c r="N38" s="1377"/>
      <c r="O38" s="1376">
        <v>97.6</v>
      </c>
      <c r="P38" s="1377"/>
      <c r="Q38" s="1378"/>
      <c r="R38" s="1379"/>
    </row>
    <row r="39" spans="1:45" ht="21.75" customHeight="1">
      <c r="B39" s="5" t="s">
        <v>590</v>
      </c>
      <c r="C39" s="1380">
        <v>1272.7</v>
      </c>
      <c r="D39" s="1381"/>
      <c r="E39" s="1386">
        <v>1272.7</v>
      </c>
      <c r="F39" s="1386"/>
      <c r="G39" s="1256">
        <v>50888</v>
      </c>
      <c r="H39" s="1256"/>
      <c r="I39" s="1256">
        <v>50672</v>
      </c>
      <c r="J39" s="1256"/>
      <c r="K39" s="1256">
        <v>49325</v>
      </c>
      <c r="L39" s="1256"/>
      <c r="M39" s="1383">
        <v>99.6</v>
      </c>
      <c r="N39" s="1383"/>
      <c r="O39" s="1383">
        <v>97.3</v>
      </c>
      <c r="P39" s="1383"/>
      <c r="Q39" s="1384"/>
      <c r="R39" s="1385"/>
    </row>
    <row r="40" spans="1:45" ht="21.75" customHeight="1">
      <c r="B40" s="5" t="s">
        <v>2310</v>
      </c>
      <c r="C40" s="1419">
        <v>1272.7</v>
      </c>
      <c r="D40" s="1419"/>
      <c r="E40" s="1419">
        <v>1272.7</v>
      </c>
      <c r="F40" s="1419"/>
      <c r="G40" s="1256">
        <v>50794</v>
      </c>
      <c r="H40" s="1256"/>
      <c r="I40" s="1256">
        <v>50645</v>
      </c>
      <c r="J40" s="1256"/>
      <c r="K40" s="1256">
        <v>49274</v>
      </c>
      <c r="L40" s="1256"/>
      <c r="M40" s="1383">
        <v>99.7</v>
      </c>
      <c r="N40" s="1383"/>
      <c r="O40" s="1383">
        <v>97.3</v>
      </c>
      <c r="P40" s="1383"/>
      <c r="Q40" s="66"/>
      <c r="R40" s="66"/>
    </row>
    <row r="41" spans="1:45" ht="14.25" customHeight="1">
      <c r="B41" s="34" t="s">
        <v>1706</v>
      </c>
    </row>
    <row r="42" spans="1:45" ht="14.25" customHeight="1"/>
    <row r="43" spans="1:45" ht="14.25" customHeight="1"/>
    <row r="44" spans="1:45" ht="14.25" customHeight="1"/>
    <row r="45" spans="1:45" ht="14.25" customHeight="1"/>
    <row r="46" spans="1:45" ht="14.25" customHeight="1"/>
    <row r="47" spans="1:45" ht="14.25" customHeight="1"/>
    <row r="48" spans="1:4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sheetData>
  <mergeCells count="174">
    <mergeCell ref="C9:D9"/>
    <mergeCell ref="K40:L40"/>
    <mergeCell ref="M40:N40"/>
    <mergeCell ref="O40:P40"/>
    <mergeCell ref="C40:D40"/>
    <mergeCell ref="E40:F40"/>
    <mergeCell ref="G40:H40"/>
    <mergeCell ref="C28:D28"/>
    <mergeCell ref="E28:F28"/>
    <mergeCell ref="G28:H28"/>
    <mergeCell ref="I28:J28"/>
    <mergeCell ref="E9:F9"/>
    <mergeCell ref="G9:H9"/>
    <mergeCell ref="I9:J9"/>
    <mergeCell ref="C27:D27"/>
    <mergeCell ref="C24:D24"/>
    <mergeCell ref="E24:F24"/>
    <mergeCell ref="K36:L36"/>
    <mergeCell ref="M36:N36"/>
    <mergeCell ref="O36:P36"/>
    <mergeCell ref="O8:P8"/>
    <mergeCell ref="K3:R3"/>
    <mergeCell ref="K6:L6"/>
    <mergeCell ref="Q8:R8"/>
    <mergeCell ref="Q6:R6"/>
    <mergeCell ref="K5:L5"/>
    <mergeCell ref="Q23:R23"/>
    <mergeCell ref="I40:J40"/>
    <mergeCell ref="M27:N27"/>
    <mergeCell ref="O27:P27"/>
    <mergeCell ref="Q27:R27"/>
    <mergeCell ref="M7:N7"/>
    <mergeCell ref="I21:J22"/>
    <mergeCell ref="G24:H24"/>
    <mergeCell ref="I24:J24"/>
    <mergeCell ref="C23:D23"/>
    <mergeCell ref="I23:J23"/>
    <mergeCell ref="E23:F23"/>
    <mergeCell ref="G23:H23"/>
    <mergeCell ref="K2:R2"/>
    <mergeCell ref="Q7:R7"/>
    <mergeCell ref="Q5:R5"/>
    <mergeCell ref="K8:L8"/>
    <mergeCell ref="M8:N8"/>
    <mergeCell ref="K4:L4"/>
    <mergeCell ref="M4:N4"/>
    <mergeCell ref="Q9:R9"/>
    <mergeCell ref="O23:P23"/>
    <mergeCell ref="O4:P4"/>
    <mergeCell ref="Q4:R4"/>
    <mergeCell ref="M5:N5"/>
    <mergeCell ref="O5:P5"/>
    <mergeCell ref="O7:P7"/>
    <mergeCell ref="M6:N6"/>
    <mergeCell ref="O6:P6"/>
    <mergeCell ref="AA33:AB33"/>
    <mergeCell ref="AC33:AD33"/>
    <mergeCell ref="AA32:AB32"/>
    <mergeCell ref="AC32:AD32"/>
    <mergeCell ref="Q25:R25"/>
    <mergeCell ref="C25:D25"/>
    <mergeCell ref="E25:F25"/>
    <mergeCell ref="G25:H25"/>
    <mergeCell ref="I25:J25"/>
    <mergeCell ref="K25:L25"/>
    <mergeCell ref="Y33:Z33"/>
    <mergeCell ref="C26:D26"/>
    <mergeCell ref="E26:F26"/>
    <mergeCell ref="G26:H26"/>
    <mergeCell ref="I26:J26"/>
    <mergeCell ref="O26:P26"/>
    <mergeCell ref="Q26:R26"/>
    <mergeCell ref="K28:L28"/>
    <mergeCell ref="M28:N28"/>
    <mergeCell ref="E27:F27"/>
    <mergeCell ref="G27:H27"/>
    <mergeCell ref="I27:J27"/>
    <mergeCell ref="K27:L27"/>
    <mergeCell ref="Q28:R28"/>
    <mergeCell ref="X35:Z35"/>
    <mergeCell ref="X34:Z34"/>
    <mergeCell ref="K7:L7"/>
    <mergeCell ref="U32:V32"/>
    <mergeCell ref="W32:X32"/>
    <mergeCell ref="Y32:Z32"/>
    <mergeCell ref="K24:L24"/>
    <mergeCell ref="M24:N24"/>
    <mergeCell ref="O24:P24"/>
    <mergeCell ref="M21:N22"/>
    <mergeCell ref="U33:V33"/>
    <mergeCell ref="W33:X33"/>
    <mergeCell ref="Q24:R24"/>
    <mergeCell ref="M25:N25"/>
    <mergeCell ref="O25:P25"/>
    <mergeCell ref="O28:P28"/>
    <mergeCell ref="K23:L23"/>
    <mergeCell ref="M23:N23"/>
    <mergeCell ref="L17:R17"/>
    <mergeCell ref="K9:L9"/>
    <mergeCell ref="M9:N9"/>
    <mergeCell ref="O9:P9"/>
    <mergeCell ref="K26:L26"/>
    <mergeCell ref="M26:N26"/>
    <mergeCell ref="C5:D5"/>
    <mergeCell ref="E5:F5"/>
    <mergeCell ref="G5:H5"/>
    <mergeCell ref="I5:J5"/>
    <mergeCell ref="G8:H8"/>
    <mergeCell ref="I8:J8"/>
    <mergeCell ref="B3:B4"/>
    <mergeCell ref="C3:J3"/>
    <mergeCell ref="C4:D4"/>
    <mergeCell ref="E4:F4"/>
    <mergeCell ref="G4:H4"/>
    <mergeCell ref="I4:J4"/>
    <mergeCell ref="C6:D6"/>
    <mergeCell ref="E6:F6"/>
    <mergeCell ref="C8:D8"/>
    <mergeCell ref="E8:F8"/>
    <mergeCell ref="G6:H6"/>
    <mergeCell ref="I6:J6"/>
    <mergeCell ref="C7:D7"/>
    <mergeCell ref="E7:F7"/>
    <mergeCell ref="G7:H7"/>
    <mergeCell ref="I7:J7"/>
    <mergeCell ref="B18:B22"/>
    <mergeCell ref="C18:R18"/>
    <mergeCell ref="C19:P19"/>
    <mergeCell ref="Q19:R22"/>
    <mergeCell ref="C20:D22"/>
    <mergeCell ref="E20:N20"/>
    <mergeCell ref="O20:P22"/>
    <mergeCell ref="E21:F22"/>
    <mergeCell ref="K21:L22"/>
    <mergeCell ref="G21:H22"/>
    <mergeCell ref="S17:T17"/>
    <mergeCell ref="T20:U20"/>
    <mergeCell ref="C35:D35"/>
    <mergeCell ref="E35:F35"/>
    <mergeCell ref="G35:H35"/>
    <mergeCell ref="I35:J35"/>
    <mergeCell ref="K35:L35"/>
    <mergeCell ref="M35:N35"/>
    <mergeCell ref="O35:P35"/>
    <mergeCell ref="Q35:R35"/>
    <mergeCell ref="Q36:R36"/>
    <mergeCell ref="C36:D36"/>
    <mergeCell ref="E36:F36"/>
    <mergeCell ref="G36:H36"/>
    <mergeCell ref="I36:J36"/>
    <mergeCell ref="K37:L37"/>
    <mergeCell ref="M37:N37"/>
    <mergeCell ref="O37:P37"/>
    <mergeCell ref="Q37:R37"/>
    <mergeCell ref="C37:D37"/>
    <mergeCell ref="E37:F37"/>
    <mergeCell ref="G37:H37"/>
    <mergeCell ref="I37:J37"/>
    <mergeCell ref="K38:L38"/>
    <mergeCell ref="M38:N38"/>
    <mergeCell ref="O38:P38"/>
    <mergeCell ref="Q38:R38"/>
    <mergeCell ref="C38:D38"/>
    <mergeCell ref="E38:F38"/>
    <mergeCell ref="G38:H38"/>
    <mergeCell ref="I38:J38"/>
    <mergeCell ref="K39:L39"/>
    <mergeCell ref="M39:N39"/>
    <mergeCell ref="O39:P39"/>
    <mergeCell ref="Q39:R39"/>
    <mergeCell ref="C39:D39"/>
    <mergeCell ref="E39:F39"/>
    <mergeCell ref="G39:H39"/>
    <mergeCell ref="I39:J39"/>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&amp;C－２８－</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AI55"/>
  <sheetViews>
    <sheetView zoomScaleNormal="100" workbookViewId="0">
      <selection activeCell="C1" sqref="C1"/>
    </sheetView>
  </sheetViews>
  <sheetFormatPr defaultRowHeight="13.5"/>
  <cols>
    <col min="1" max="1" width="1.25" style="21" customWidth="1"/>
    <col min="2" max="2" width="3.875" style="21" customWidth="1"/>
    <col min="3" max="4" width="4" style="21" customWidth="1"/>
    <col min="5" max="5" width="5" style="21" customWidth="1"/>
    <col min="6" max="6" width="4.25" style="21" customWidth="1"/>
    <col min="7" max="7" width="3.875" style="21" customWidth="1"/>
    <col min="8" max="8" width="4.25" style="21" customWidth="1"/>
    <col min="9" max="9" width="3.5" style="21" customWidth="1"/>
    <col min="10" max="10" width="4" style="21" customWidth="1"/>
    <col min="11" max="11" width="4.25" style="21" customWidth="1"/>
    <col min="12" max="12" width="4.375" style="21" customWidth="1"/>
    <col min="13" max="13" width="3.375" style="21" customWidth="1"/>
    <col min="14" max="16" width="3.875" style="21" customWidth="1"/>
    <col min="17" max="17" width="5.625" style="21" customWidth="1"/>
    <col min="18" max="18" width="3.875" style="21" customWidth="1"/>
    <col min="19" max="19" width="3" style="21" customWidth="1"/>
    <col min="20" max="20" width="5" style="21" customWidth="1"/>
    <col min="21" max="21" width="3.125" style="21" customWidth="1"/>
    <col min="22" max="22" width="3.875" style="21" customWidth="1"/>
    <col min="23" max="23" width="3" style="21" customWidth="1"/>
    <col min="24" max="24" width="3.875" style="21" customWidth="1"/>
    <col min="25" max="25" width="4" style="21" customWidth="1"/>
    <col min="26" max="16384" width="9" style="21"/>
  </cols>
  <sheetData>
    <row r="1" spans="1:35" s="435" customFormat="1" ht="26.25" customHeight="1">
      <c r="A1" s="433" t="s">
        <v>172</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c r="B2" s="21" t="s">
        <v>1285</v>
      </c>
      <c r="L2" s="169" t="s">
        <v>2083</v>
      </c>
      <c r="M2" s="169"/>
      <c r="N2" s="169"/>
    </row>
    <row r="3" spans="1:35" ht="15" customHeight="1">
      <c r="B3" s="174"/>
      <c r="C3" s="209"/>
      <c r="D3" s="1457" t="s">
        <v>2377</v>
      </c>
      <c r="E3" s="1458"/>
      <c r="F3" s="1458"/>
      <c r="G3" s="1459"/>
      <c r="H3" s="906" t="s">
        <v>1287</v>
      </c>
      <c r="I3" s="907"/>
      <c r="J3" s="907"/>
      <c r="K3" s="908"/>
      <c r="L3" s="906" t="s">
        <v>1288</v>
      </c>
      <c r="M3" s="907"/>
      <c r="N3" s="907"/>
      <c r="O3" s="908"/>
    </row>
    <row r="4" spans="1:35" ht="15" customHeight="1">
      <c r="B4" s="906" t="s">
        <v>543</v>
      </c>
      <c r="C4" s="908"/>
      <c r="D4" s="1460">
        <v>6053</v>
      </c>
      <c r="E4" s="1461"/>
      <c r="F4" s="1461"/>
      <c r="G4" s="427" t="s">
        <v>840</v>
      </c>
      <c r="H4" s="1449">
        <v>767.2</v>
      </c>
      <c r="I4" s="1450"/>
      <c r="J4" s="1450"/>
      <c r="K4" s="210" t="s">
        <v>840</v>
      </c>
      <c r="L4" s="1449">
        <v>5285.8</v>
      </c>
      <c r="M4" s="1450"/>
      <c r="N4" s="1450"/>
      <c r="O4" s="253" t="s">
        <v>840</v>
      </c>
    </row>
    <row r="5" spans="1:35" ht="15" customHeight="1">
      <c r="B5" s="906" t="s">
        <v>1286</v>
      </c>
      <c r="C5" s="908"/>
      <c r="D5" s="146"/>
      <c r="E5" s="874"/>
      <c r="F5" s="874">
        <v>100</v>
      </c>
      <c r="G5" s="253" t="s">
        <v>841</v>
      </c>
      <c r="H5" s="193"/>
      <c r="I5" s="193"/>
      <c r="J5" s="193">
        <v>13</v>
      </c>
      <c r="K5" s="193" t="s">
        <v>841</v>
      </c>
      <c r="L5" s="173"/>
      <c r="M5" s="193"/>
      <c r="N5" s="193">
        <v>87</v>
      </c>
      <c r="O5" s="210" t="s">
        <v>841</v>
      </c>
    </row>
    <row r="6" spans="1:35" ht="15" customHeight="1">
      <c r="B6" s="21" t="s">
        <v>1832</v>
      </c>
      <c r="C6" s="39"/>
      <c r="D6" s="39"/>
      <c r="E6" s="39"/>
      <c r="F6" s="39"/>
      <c r="G6" s="39"/>
      <c r="H6" s="39"/>
      <c r="I6" s="39"/>
      <c r="J6" s="39"/>
      <c r="K6" s="39"/>
      <c r="L6" s="39" t="s">
        <v>1831</v>
      </c>
      <c r="M6" s="39"/>
      <c r="N6" s="39"/>
      <c r="O6" s="39"/>
    </row>
    <row r="7" spans="1:35" ht="15" customHeight="1">
      <c r="B7" s="983" t="s">
        <v>1832</v>
      </c>
      <c r="C7" s="984"/>
      <c r="D7" s="984"/>
      <c r="E7" s="984"/>
      <c r="F7" s="984"/>
      <c r="G7" s="985"/>
      <c r="H7" s="983" t="s">
        <v>1245</v>
      </c>
      <c r="I7" s="985"/>
      <c r="J7" s="983" t="s">
        <v>1246</v>
      </c>
      <c r="K7" s="985"/>
      <c r="L7" s="983" t="s">
        <v>1247</v>
      </c>
      <c r="M7" s="984"/>
      <c r="N7" s="984"/>
      <c r="O7" s="985"/>
      <c r="Q7" s="527"/>
    </row>
    <row r="8" spans="1:35" ht="15" customHeight="1">
      <c r="B8" s="1451" t="s">
        <v>336</v>
      </c>
      <c r="C8" s="1431"/>
      <c r="D8" s="1431"/>
      <c r="E8" s="1431"/>
      <c r="F8" s="1431"/>
      <c r="G8" s="1452"/>
      <c r="H8" s="1456">
        <v>11.7</v>
      </c>
      <c r="I8" s="1422"/>
      <c r="J8" s="213"/>
      <c r="K8" s="214">
        <v>1.5</v>
      </c>
      <c r="L8" s="215"/>
      <c r="M8" s="212">
        <v>50</v>
      </c>
      <c r="N8" s="215"/>
      <c r="O8" s="212">
        <v>80</v>
      </c>
      <c r="Q8" s="527"/>
    </row>
    <row r="9" spans="1:35" ht="15" customHeight="1">
      <c r="B9" s="1453"/>
      <c r="C9" s="1454"/>
      <c r="D9" s="1454"/>
      <c r="E9" s="1454"/>
      <c r="F9" s="1454"/>
      <c r="G9" s="1455"/>
      <c r="H9" s="1456">
        <v>38.6</v>
      </c>
      <c r="I9" s="1422"/>
      <c r="J9" s="213"/>
      <c r="K9" s="214">
        <v>5</v>
      </c>
      <c r="L9" s="215"/>
      <c r="M9" s="212">
        <v>60</v>
      </c>
      <c r="N9" s="215"/>
      <c r="O9" s="212">
        <v>100</v>
      </c>
      <c r="Q9" s="527"/>
    </row>
    <row r="10" spans="1:35" ht="15" customHeight="1">
      <c r="B10" s="1420" t="s">
        <v>337</v>
      </c>
      <c r="C10" s="1421"/>
      <c r="D10" s="1421"/>
      <c r="E10" s="1421"/>
      <c r="F10" s="1421"/>
      <c r="G10" s="1422"/>
      <c r="H10" s="215"/>
      <c r="I10" s="711" t="s">
        <v>1635</v>
      </c>
      <c r="J10" s="710"/>
      <c r="K10" s="711" t="s">
        <v>1635</v>
      </c>
      <c r="L10" s="710"/>
      <c r="M10" s="228" t="s">
        <v>1635</v>
      </c>
      <c r="N10" s="710"/>
      <c r="O10" s="228" t="s">
        <v>1635</v>
      </c>
      <c r="Q10" s="527"/>
    </row>
    <row r="11" spans="1:35" ht="15" customHeight="1">
      <c r="B11" s="1420" t="s">
        <v>393</v>
      </c>
      <c r="C11" s="1421"/>
      <c r="D11" s="1421"/>
      <c r="E11" s="1421"/>
      <c r="F11" s="1421"/>
      <c r="G11" s="1422"/>
      <c r="H11" s="1456">
        <v>100</v>
      </c>
      <c r="I11" s="1422"/>
      <c r="J11" s="1456">
        <v>13</v>
      </c>
      <c r="K11" s="1422"/>
      <c r="L11" s="215"/>
      <c r="M11" s="212">
        <v>60</v>
      </c>
      <c r="N11" s="61"/>
      <c r="O11" s="217">
        <v>200</v>
      </c>
      <c r="Q11" s="527"/>
    </row>
    <row r="12" spans="1:35" ht="15" customHeight="1">
      <c r="B12" s="1420" t="s">
        <v>394</v>
      </c>
      <c r="C12" s="1421"/>
      <c r="D12" s="1421"/>
      <c r="E12" s="1421"/>
      <c r="F12" s="1421"/>
      <c r="G12" s="1422"/>
      <c r="H12" s="1456">
        <v>168.8</v>
      </c>
      <c r="I12" s="1422"/>
      <c r="J12" s="1456">
        <v>22</v>
      </c>
      <c r="K12" s="1422"/>
      <c r="L12" s="215"/>
      <c r="M12" s="212">
        <v>60</v>
      </c>
      <c r="N12" s="215"/>
      <c r="O12" s="212">
        <v>200</v>
      </c>
      <c r="Q12" s="527"/>
    </row>
    <row r="13" spans="1:35" ht="15" customHeight="1">
      <c r="B13" s="1420" t="s">
        <v>395</v>
      </c>
      <c r="C13" s="1421"/>
      <c r="D13" s="1421"/>
      <c r="E13" s="1421"/>
      <c r="F13" s="1421"/>
      <c r="G13" s="1422"/>
      <c r="H13" s="1456">
        <v>65.5</v>
      </c>
      <c r="I13" s="1422"/>
      <c r="J13" s="215"/>
      <c r="K13" s="218">
        <v>8.5</v>
      </c>
      <c r="L13" s="61"/>
      <c r="M13" s="61">
        <v>60</v>
      </c>
      <c r="N13" s="215"/>
      <c r="O13" s="212">
        <v>200</v>
      </c>
      <c r="Q13" s="527"/>
    </row>
    <row r="14" spans="1:35" ht="15" customHeight="1">
      <c r="B14" s="1420" t="s">
        <v>2093</v>
      </c>
      <c r="C14" s="1421"/>
      <c r="D14" s="1421"/>
      <c r="E14" s="1421"/>
      <c r="F14" s="1421"/>
      <c r="G14" s="1422"/>
      <c r="H14" s="1456">
        <v>17.2</v>
      </c>
      <c r="I14" s="1422"/>
      <c r="J14" s="61"/>
      <c r="K14" s="219">
        <v>2.2000000000000002</v>
      </c>
      <c r="L14" s="215"/>
      <c r="M14" s="212">
        <v>60</v>
      </c>
      <c r="N14" s="61"/>
      <c r="O14" s="217">
        <v>200</v>
      </c>
      <c r="Q14" s="527"/>
    </row>
    <row r="15" spans="1:35" ht="15" customHeight="1">
      <c r="B15" s="1420" t="s">
        <v>2094</v>
      </c>
      <c r="C15" s="1421"/>
      <c r="D15" s="1421"/>
      <c r="E15" s="1421"/>
      <c r="F15" s="1421"/>
      <c r="G15" s="1422"/>
      <c r="H15" s="1456">
        <v>5.4</v>
      </c>
      <c r="I15" s="1422"/>
      <c r="J15" s="215"/>
      <c r="K15" s="218">
        <v>0.7</v>
      </c>
      <c r="L15" s="61"/>
      <c r="M15" s="61">
        <v>60</v>
      </c>
      <c r="N15" s="211"/>
      <c r="O15" s="220">
        <v>200</v>
      </c>
      <c r="Q15" s="527"/>
    </row>
    <row r="16" spans="1:35" ht="15" customHeight="1">
      <c r="B16" s="1451" t="s">
        <v>2095</v>
      </c>
      <c r="C16" s="1431"/>
      <c r="D16" s="1431"/>
      <c r="E16" s="1431"/>
      <c r="F16" s="1431"/>
      <c r="G16" s="1452"/>
      <c r="H16" s="1456">
        <v>57.8</v>
      </c>
      <c r="I16" s="1422"/>
      <c r="J16" s="61"/>
      <c r="K16" s="219">
        <v>7.5</v>
      </c>
      <c r="L16" s="211"/>
      <c r="M16" s="213">
        <v>80</v>
      </c>
      <c r="N16" s="215"/>
      <c r="O16" s="212">
        <v>200</v>
      </c>
      <c r="Q16" s="527"/>
    </row>
    <row r="17" spans="1:35" ht="15" customHeight="1">
      <c r="B17" s="1453"/>
      <c r="C17" s="1454"/>
      <c r="D17" s="1454"/>
      <c r="E17" s="1454"/>
      <c r="F17" s="1454"/>
      <c r="G17" s="1455"/>
      <c r="H17" s="1456">
        <v>1.2</v>
      </c>
      <c r="I17" s="1422"/>
      <c r="J17" s="216"/>
      <c r="K17" s="221">
        <v>0.2</v>
      </c>
      <c r="L17" s="215"/>
      <c r="M17" s="212">
        <v>80</v>
      </c>
      <c r="N17" s="61"/>
      <c r="O17" s="217">
        <v>300</v>
      </c>
      <c r="Q17" s="527"/>
    </row>
    <row r="18" spans="1:35" ht="15" customHeight="1">
      <c r="B18" s="1420" t="s">
        <v>2096</v>
      </c>
      <c r="C18" s="1421"/>
      <c r="D18" s="1421"/>
      <c r="E18" s="1421"/>
      <c r="F18" s="1421"/>
      <c r="G18" s="1422"/>
      <c r="H18" s="1456">
        <v>15.9</v>
      </c>
      <c r="I18" s="1422"/>
      <c r="J18" s="215"/>
      <c r="K18" s="218">
        <v>2.1</v>
      </c>
      <c r="L18" s="61"/>
      <c r="M18" s="61">
        <v>80</v>
      </c>
      <c r="N18" s="215"/>
      <c r="O18" s="212">
        <v>400</v>
      </c>
      <c r="Q18" s="527"/>
    </row>
    <row r="19" spans="1:35" ht="15" customHeight="1">
      <c r="B19" s="1420" t="s">
        <v>2097</v>
      </c>
      <c r="C19" s="1421"/>
      <c r="D19" s="1421"/>
      <c r="E19" s="1421"/>
      <c r="F19" s="1421"/>
      <c r="G19" s="1422"/>
      <c r="H19" s="1456">
        <v>44.1</v>
      </c>
      <c r="I19" s="1422"/>
      <c r="J19" s="61"/>
      <c r="K19" s="219">
        <v>5.7</v>
      </c>
      <c r="L19" s="215"/>
      <c r="M19" s="212">
        <v>60</v>
      </c>
      <c r="N19" s="61"/>
      <c r="O19" s="217">
        <v>200</v>
      </c>
      <c r="Q19" s="527"/>
    </row>
    <row r="20" spans="1:35" ht="15" customHeight="1">
      <c r="B20" s="1420" t="s">
        <v>2098</v>
      </c>
      <c r="C20" s="1421"/>
      <c r="D20" s="1421"/>
      <c r="E20" s="1421"/>
      <c r="F20" s="1421"/>
      <c r="G20" s="1422"/>
      <c r="H20" s="1456">
        <v>186.5</v>
      </c>
      <c r="I20" s="1422"/>
      <c r="J20" s="1456">
        <v>24.3</v>
      </c>
      <c r="K20" s="1422"/>
      <c r="L20" s="61"/>
      <c r="M20" s="61">
        <v>60</v>
      </c>
      <c r="N20" s="215"/>
      <c r="O20" s="212">
        <v>200</v>
      </c>
      <c r="Q20" s="527"/>
    </row>
    <row r="21" spans="1:35" ht="15" customHeight="1">
      <c r="B21" s="1420" t="s">
        <v>2099</v>
      </c>
      <c r="C21" s="1421"/>
      <c r="D21" s="1421"/>
      <c r="E21" s="1421"/>
      <c r="F21" s="1421"/>
      <c r="G21" s="1422"/>
      <c r="H21" s="1456">
        <v>54.5</v>
      </c>
      <c r="I21" s="1422"/>
      <c r="J21" s="169"/>
      <c r="K21" s="222">
        <v>7.1</v>
      </c>
      <c r="L21" s="215"/>
      <c r="M21" s="212">
        <v>60</v>
      </c>
      <c r="N21" s="215"/>
      <c r="O21" s="212">
        <v>200</v>
      </c>
      <c r="Q21" s="527"/>
    </row>
    <row r="22" spans="1:35" ht="15" customHeight="1">
      <c r="B22" s="20" t="s">
        <v>2378</v>
      </c>
    </row>
    <row r="23" spans="1:35" s="435" customFormat="1" ht="26.25" customHeight="1">
      <c r="A23" s="433" t="s">
        <v>173</v>
      </c>
      <c r="B23" s="437"/>
      <c r="C23" s="437"/>
      <c r="D23" s="437"/>
      <c r="E23" s="437"/>
      <c r="F23" s="437"/>
      <c r="G23" s="437"/>
      <c r="H23" s="437"/>
      <c r="I23" s="437"/>
      <c r="J23" s="437"/>
      <c r="K23" s="437"/>
      <c r="L23" s="437"/>
      <c r="M23" s="437"/>
      <c r="N23" s="437"/>
      <c r="O23" s="437"/>
      <c r="P23" s="437"/>
      <c r="Q23" s="437"/>
      <c r="R23" s="437"/>
      <c r="S23" s="437"/>
      <c r="T23" s="437"/>
      <c r="U23" s="437"/>
      <c r="V23" s="437"/>
      <c r="W23" s="437"/>
      <c r="X23" s="436"/>
      <c r="Y23" s="436"/>
      <c r="Z23" s="436"/>
      <c r="AA23" s="436"/>
      <c r="AB23" s="436"/>
      <c r="AC23" s="436"/>
      <c r="AD23" s="436"/>
      <c r="AE23" s="436"/>
      <c r="AF23" s="436"/>
      <c r="AG23" s="436"/>
      <c r="AH23" s="436"/>
      <c r="AI23" s="436"/>
    </row>
    <row r="24" spans="1:35" ht="14.25" customHeight="1">
      <c r="A24" s="22"/>
      <c r="R24" s="940" t="s">
        <v>629</v>
      </c>
      <c r="S24" s="1107"/>
      <c r="T24" s="1107"/>
      <c r="U24" s="1107"/>
    </row>
    <row r="25" spans="1:35" ht="9.75" customHeight="1">
      <c r="A25" s="22"/>
      <c r="B25" s="1150" t="s">
        <v>1645</v>
      </c>
      <c r="C25" s="1327"/>
      <c r="D25" s="1327"/>
      <c r="E25" s="1327"/>
      <c r="F25" s="1327"/>
      <c r="G25" s="1327"/>
      <c r="H25" s="1327"/>
      <c r="I25" s="1151"/>
      <c r="J25" s="1150" t="s">
        <v>1636</v>
      </c>
      <c r="K25" s="1327"/>
      <c r="L25" s="1151"/>
      <c r="M25" s="1150" t="s">
        <v>1069</v>
      </c>
      <c r="N25" s="1327"/>
      <c r="O25" s="1151"/>
      <c r="P25" s="1462" t="s">
        <v>1840</v>
      </c>
      <c r="Q25" s="1463"/>
      <c r="R25" s="1464"/>
      <c r="S25" s="1150" t="s">
        <v>1070</v>
      </c>
      <c r="T25" s="1327"/>
      <c r="U25" s="1151"/>
    </row>
    <row r="26" spans="1:35" ht="10.5" customHeight="1">
      <c r="B26" s="1131"/>
      <c r="C26" s="1328"/>
      <c r="D26" s="1328"/>
      <c r="E26" s="1328"/>
      <c r="F26" s="1328"/>
      <c r="G26" s="1328"/>
      <c r="H26" s="1328"/>
      <c r="I26" s="1152"/>
      <c r="J26" s="1131"/>
      <c r="K26" s="1328"/>
      <c r="L26" s="1152"/>
      <c r="M26" s="1131"/>
      <c r="N26" s="1328"/>
      <c r="O26" s="1152"/>
      <c r="P26" s="1465"/>
      <c r="Q26" s="1466"/>
      <c r="R26" s="1467"/>
      <c r="S26" s="1131"/>
      <c r="T26" s="1328"/>
      <c r="U26" s="1152"/>
      <c r="V26" s="3"/>
      <c r="W26" s="3"/>
    </row>
    <row r="27" spans="1:35" ht="15" customHeight="1">
      <c r="B27" s="211" t="s">
        <v>576</v>
      </c>
      <c r="C27" s="213"/>
      <c r="D27" s="213"/>
      <c r="E27" s="213"/>
      <c r="F27" s="213"/>
      <c r="G27" s="213"/>
      <c r="H27" s="1432" t="s">
        <v>1707</v>
      </c>
      <c r="I27" s="1448"/>
      <c r="J27" s="1150" t="s">
        <v>1841</v>
      </c>
      <c r="K27" s="1327"/>
      <c r="L27" s="1151"/>
      <c r="M27" s="1150">
        <v>16</v>
      </c>
      <c r="N27" s="1327"/>
      <c r="O27" s="1151"/>
      <c r="P27" s="1433">
        <v>69.3</v>
      </c>
      <c r="Q27" s="1434"/>
      <c r="R27" s="1435"/>
      <c r="S27" s="1150" t="s">
        <v>842</v>
      </c>
      <c r="T27" s="1327"/>
      <c r="U27" s="1151"/>
      <c r="V27" s="3"/>
      <c r="W27" s="3"/>
    </row>
    <row r="28" spans="1:35" ht="15" customHeight="1">
      <c r="B28" s="1446" t="s">
        <v>1708</v>
      </c>
      <c r="C28" s="1125"/>
      <c r="D28" s="1125"/>
      <c r="E28" s="1125"/>
      <c r="F28" s="1125"/>
      <c r="G28" s="1125"/>
      <c r="H28" s="1125"/>
      <c r="I28" s="1436"/>
      <c r="J28" s="1300" t="s">
        <v>1842</v>
      </c>
      <c r="K28" s="1437"/>
      <c r="L28" s="1301"/>
      <c r="M28" s="1300">
        <v>24</v>
      </c>
      <c r="N28" s="1423"/>
      <c r="O28" s="1301"/>
      <c r="P28" s="1438">
        <v>69.3</v>
      </c>
      <c r="Q28" s="1447"/>
      <c r="R28" s="1440"/>
      <c r="S28" s="1300" t="s">
        <v>842</v>
      </c>
      <c r="T28" s="1423"/>
      <c r="U28" s="1301"/>
      <c r="V28" s="3"/>
      <c r="W28" s="3"/>
    </row>
    <row r="29" spans="1:35" ht="15" customHeight="1">
      <c r="B29" s="225"/>
      <c r="C29" s="95"/>
      <c r="D29" s="95"/>
      <c r="E29" s="95"/>
      <c r="F29" s="95"/>
      <c r="G29" s="95"/>
      <c r="H29" s="1125" t="s">
        <v>1709</v>
      </c>
      <c r="I29" s="1436"/>
      <c r="J29" s="1300" t="s">
        <v>464</v>
      </c>
      <c r="K29" s="1437"/>
      <c r="L29" s="1301"/>
      <c r="M29" s="1300">
        <v>12</v>
      </c>
      <c r="N29" s="1437"/>
      <c r="O29" s="1301"/>
      <c r="P29" s="1438">
        <v>58.2</v>
      </c>
      <c r="Q29" s="1439"/>
      <c r="R29" s="1440"/>
      <c r="S29" s="1300" t="s">
        <v>843</v>
      </c>
      <c r="T29" s="1437"/>
      <c r="U29" s="1301"/>
      <c r="V29" s="3"/>
      <c r="W29" s="3"/>
    </row>
    <row r="30" spans="1:35" ht="15" customHeight="1">
      <c r="B30" s="227"/>
      <c r="C30" s="48"/>
      <c r="D30" s="48"/>
      <c r="E30" s="48"/>
      <c r="F30" s="48"/>
      <c r="G30" s="48"/>
      <c r="H30" s="940" t="s">
        <v>1709</v>
      </c>
      <c r="I30" s="1471"/>
      <c r="J30" s="1131" t="s">
        <v>464</v>
      </c>
      <c r="K30" s="1328"/>
      <c r="L30" s="1152"/>
      <c r="M30" s="1131">
        <v>16</v>
      </c>
      <c r="N30" s="1328"/>
      <c r="O30" s="1152"/>
      <c r="P30" s="1468">
        <v>69.3</v>
      </c>
      <c r="Q30" s="1469"/>
      <c r="R30" s="1470"/>
      <c r="S30" s="1131" t="s">
        <v>842</v>
      </c>
      <c r="T30" s="1328"/>
      <c r="U30" s="1152"/>
      <c r="V30" s="3"/>
      <c r="W30" s="3"/>
    </row>
    <row r="31" spans="1:35" ht="15" customHeight="1">
      <c r="B31" s="211" t="s">
        <v>577</v>
      </c>
      <c r="C31" s="61"/>
      <c r="D31" s="61"/>
      <c r="E31" s="61"/>
      <c r="F31" s="61"/>
      <c r="G31" s="61"/>
      <c r="H31" s="1125" t="s">
        <v>1707</v>
      </c>
      <c r="I31" s="1445"/>
      <c r="J31" s="1300" t="s">
        <v>1820</v>
      </c>
      <c r="K31" s="1437"/>
      <c r="L31" s="1301"/>
      <c r="M31" s="1300">
        <v>8</v>
      </c>
      <c r="N31" s="1423"/>
      <c r="O31" s="1301"/>
      <c r="P31" s="1438">
        <v>63</v>
      </c>
      <c r="Q31" s="1439"/>
      <c r="R31" s="1440"/>
      <c r="S31" s="1300" t="s">
        <v>843</v>
      </c>
      <c r="T31" s="1437"/>
      <c r="U31" s="1301"/>
      <c r="V31" s="3"/>
      <c r="W31" s="3"/>
    </row>
    <row r="32" spans="1:35" ht="15" customHeight="1">
      <c r="B32" s="1446" t="s">
        <v>1707</v>
      </c>
      <c r="C32" s="1125"/>
      <c r="D32" s="1125"/>
      <c r="E32" s="1125"/>
      <c r="F32" s="1125"/>
      <c r="G32" s="1125"/>
      <c r="H32" s="1125"/>
      <c r="I32" s="1436"/>
      <c r="J32" s="1300" t="s">
        <v>1820</v>
      </c>
      <c r="K32" s="1437"/>
      <c r="L32" s="1301"/>
      <c r="M32" s="1300">
        <v>8</v>
      </c>
      <c r="N32" s="1423"/>
      <c r="O32" s="1301"/>
      <c r="P32" s="1438">
        <v>71.599999999999994</v>
      </c>
      <c r="Q32" s="1439"/>
      <c r="R32" s="1440"/>
      <c r="S32" s="1300" t="s">
        <v>842</v>
      </c>
      <c r="T32" s="1437"/>
      <c r="U32" s="1301"/>
      <c r="V32" s="3"/>
      <c r="W32" s="3"/>
    </row>
    <row r="33" spans="2:23" ht="15" customHeight="1">
      <c r="B33" s="225"/>
      <c r="C33" s="95"/>
      <c r="D33" s="95"/>
      <c r="E33" s="95"/>
      <c r="F33" s="95"/>
      <c r="G33" s="95"/>
      <c r="H33" s="1125" t="s">
        <v>1708</v>
      </c>
      <c r="I33" s="1436"/>
      <c r="J33" s="1300" t="s">
        <v>1821</v>
      </c>
      <c r="K33" s="1437"/>
      <c r="L33" s="1301"/>
      <c r="M33" s="1300">
        <v>8</v>
      </c>
      <c r="N33" s="1437"/>
      <c r="O33" s="1301"/>
      <c r="P33" s="1438">
        <v>63</v>
      </c>
      <c r="Q33" s="1439"/>
      <c r="R33" s="1440"/>
      <c r="S33" s="1300" t="s">
        <v>843</v>
      </c>
      <c r="T33" s="1437"/>
      <c r="U33" s="1301"/>
      <c r="V33" s="3"/>
      <c r="W33" s="3"/>
    </row>
    <row r="34" spans="2:23" ht="15" customHeight="1">
      <c r="B34" s="225"/>
      <c r="C34" s="95"/>
      <c r="D34" s="95"/>
      <c r="E34" s="95"/>
      <c r="F34" s="95"/>
      <c r="G34" s="95"/>
      <c r="H34" s="1125" t="s">
        <v>1708</v>
      </c>
      <c r="I34" s="1436"/>
      <c r="J34" s="1300" t="s">
        <v>1821</v>
      </c>
      <c r="K34" s="1437"/>
      <c r="L34" s="1301"/>
      <c r="M34" s="1300">
        <v>8</v>
      </c>
      <c r="N34" s="1437"/>
      <c r="O34" s="1301"/>
      <c r="P34" s="1438">
        <v>71.599999999999994</v>
      </c>
      <c r="Q34" s="1439"/>
      <c r="R34" s="1440"/>
      <c r="S34" s="1300" t="s">
        <v>842</v>
      </c>
      <c r="T34" s="1437"/>
      <c r="U34" s="1301"/>
      <c r="V34" s="3"/>
      <c r="W34" s="3"/>
    </row>
    <row r="35" spans="2:23" ht="15" customHeight="1">
      <c r="B35" s="225"/>
      <c r="C35" s="95"/>
      <c r="D35" s="95"/>
      <c r="E35" s="95"/>
      <c r="F35" s="95"/>
      <c r="G35" s="95"/>
      <c r="H35" s="1125" t="s">
        <v>1709</v>
      </c>
      <c r="I35" s="1436"/>
      <c r="J35" s="1300" t="s">
        <v>573</v>
      </c>
      <c r="K35" s="1437"/>
      <c r="L35" s="1301"/>
      <c r="M35" s="1300">
        <v>8</v>
      </c>
      <c r="N35" s="1423"/>
      <c r="O35" s="1301"/>
      <c r="P35" s="1438">
        <v>63</v>
      </c>
      <c r="Q35" s="1439"/>
      <c r="R35" s="1440"/>
      <c r="S35" s="1300" t="s">
        <v>843</v>
      </c>
      <c r="T35" s="1437"/>
      <c r="U35" s="1301"/>
      <c r="V35" s="3"/>
      <c r="W35" s="3"/>
    </row>
    <row r="36" spans="2:23" ht="15" customHeight="1">
      <c r="B36" s="225"/>
      <c r="C36" s="95"/>
      <c r="D36" s="95"/>
      <c r="E36" s="95"/>
      <c r="F36" s="95"/>
      <c r="G36" s="95"/>
      <c r="H36" s="1125" t="s">
        <v>1709</v>
      </c>
      <c r="I36" s="1436"/>
      <c r="J36" s="1300" t="s">
        <v>573</v>
      </c>
      <c r="K36" s="1437"/>
      <c r="L36" s="1301"/>
      <c r="M36" s="1300">
        <v>8</v>
      </c>
      <c r="N36" s="1437"/>
      <c r="O36" s="1301"/>
      <c r="P36" s="1438">
        <v>71.7</v>
      </c>
      <c r="Q36" s="1439"/>
      <c r="R36" s="1440"/>
      <c r="S36" s="1300" t="s">
        <v>842</v>
      </c>
      <c r="T36" s="1437"/>
      <c r="U36" s="1301"/>
      <c r="V36" s="3"/>
      <c r="W36" s="3"/>
    </row>
    <row r="37" spans="2:23" ht="15" customHeight="1">
      <c r="B37" s="225"/>
      <c r="C37" s="95"/>
      <c r="D37" s="95"/>
      <c r="E37" s="95"/>
      <c r="F37" s="95"/>
      <c r="G37" s="95"/>
      <c r="H37" s="1125" t="s">
        <v>485</v>
      </c>
      <c r="I37" s="1436"/>
      <c r="J37" s="1300" t="s">
        <v>32</v>
      </c>
      <c r="K37" s="1437"/>
      <c r="L37" s="1301"/>
      <c r="M37" s="1300">
        <v>8</v>
      </c>
      <c r="N37" s="1437"/>
      <c r="O37" s="1301"/>
      <c r="P37" s="1438">
        <v>63</v>
      </c>
      <c r="Q37" s="1475"/>
      <c r="R37" s="1476"/>
      <c r="S37" s="1300" t="s">
        <v>843</v>
      </c>
      <c r="T37" s="1437"/>
      <c r="U37" s="1301"/>
      <c r="V37" s="3"/>
      <c r="W37" s="3"/>
    </row>
    <row r="38" spans="2:23" ht="15" customHeight="1">
      <c r="B38" s="225"/>
      <c r="C38" s="95"/>
      <c r="D38" s="95"/>
      <c r="E38" s="95"/>
      <c r="F38" s="95"/>
      <c r="G38" s="95"/>
      <c r="H38" s="1125" t="s">
        <v>485</v>
      </c>
      <c r="I38" s="1436"/>
      <c r="J38" s="1131" t="s">
        <v>32</v>
      </c>
      <c r="K38" s="1328"/>
      <c r="L38" s="1152"/>
      <c r="M38" s="1131">
        <v>8</v>
      </c>
      <c r="N38" s="1328"/>
      <c r="O38" s="1152"/>
      <c r="P38" s="1468">
        <v>71.599999999999994</v>
      </c>
      <c r="Q38" s="1477"/>
      <c r="R38" s="1478"/>
      <c r="S38" s="1131" t="s">
        <v>842</v>
      </c>
      <c r="T38" s="1328"/>
      <c r="U38" s="1152"/>
      <c r="V38" s="3"/>
      <c r="W38" s="3"/>
    </row>
    <row r="39" spans="2:23" ht="15" customHeight="1">
      <c r="B39" s="211" t="s">
        <v>1278</v>
      </c>
      <c r="C39" s="213"/>
      <c r="D39" s="213"/>
      <c r="E39" s="213"/>
      <c r="F39" s="213"/>
      <c r="G39" s="213"/>
      <c r="H39" s="1432" t="s">
        <v>1707</v>
      </c>
      <c r="I39" s="1448"/>
      <c r="J39" s="1150" t="s">
        <v>130</v>
      </c>
      <c r="K39" s="1327"/>
      <c r="L39" s="1151"/>
      <c r="M39" s="1150">
        <v>24</v>
      </c>
      <c r="N39" s="1327"/>
      <c r="O39" s="1151"/>
      <c r="P39" s="1433">
        <v>39.9</v>
      </c>
      <c r="Q39" s="1434"/>
      <c r="R39" s="1435"/>
      <c r="S39" s="1150" t="s">
        <v>843</v>
      </c>
      <c r="T39" s="1327"/>
      <c r="U39" s="1151"/>
      <c r="V39" s="3"/>
      <c r="W39" s="3"/>
    </row>
    <row r="40" spans="2:23" ht="15" customHeight="1">
      <c r="B40" s="1446" t="s">
        <v>1708</v>
      </c>
      <c r="C40" s="1125"/>
      <c r="D40" s="1125"/>
      <c r="E40" s="1125"/>
      <c r="F40" s="1125"/>
      <c r="G40" s="1125"/>
      <c r="H40" s="1125"/>
      <c r="I40" s="1436"/>
      <c r="J40" s="1300" t="s">
        <v>1324</v>
      </c>
      <c r="K40" s="1437"/>
      <c r="L40" s="1301"/>
      <c r="M40" s="1300">
        <v>16</v>
      </c>
      <c r="N40" s="1423"/>
      <c r="O40" s="1301"/>
      <c r="P40" s="1438">
        <v>39.6</v>
      </c>
      <c r="Q40" s="1447"/>
      <c r="R40" s="1440"/>
      <c r="S40" s="1300" t="s">
        <v>843</v>
      </c>
      <c r="T40" s="1423"/>
      <c r="U40" s="1301"/>
      <c r="V40" s="3"/>
      <c r="W40" s="3"/>
    </row>
    <row r="41" spans="2:23" ht="15" customHeight="1">
      <c r="B41" s="225"/>
      <c r="C41" s="95"/>
      <c r="D41" s="95"/>
      <c r="E41" s="95"/>
      <c r="F41" s="95"/>
      <c r="G41" s="95"/>
      <c r="H41" s="1125" t="s">
        <v>1709</v>
      </c>
      <c r="I41" s="1436"/>
      <c r="J41" s="1300" t="s">
        <v>1325</v>
      </c>
      <c r="K41" s="1437"/>
      <c r="L41" s="1301"/>
      <c r="M41" s="1300">
        <v>16</v>
      </c>
      <c r="N41" s="1437"/>
      <c r="O41" s="1301"/>
      <c r="P41" s="1438">
        <v>39.6</v>
      </c>
      <c r="Q41" s="1439"/>
      <c r="R41" s="1440"/>
      <c r="S41" s="1300" t="s">
        <v>843</v>
      </c>
      <c r="T41" s="1437"/>
      <c r="U41" s="1301"/>
      <c r="V41" s="3"/>
      <c r="W41" s="3"/>
    </row>
    <row r="42" spans="2:23" ht="15" customHeight="1">
      <c r="B42" s="227"/>
      <c r="C42" s="48"/>
      <c r="D42" s="48"/>
      <c r="E42" s="48"/>
      <c r="F42" s="48"/>
      <c r="G42" s="48"/>
      <c r="H42" s="940" t="s">
        <v>485</v>
      </c>
      <c r="I42" s="1471"/>
      <c r="J42" s="1131" t="s">
        <v>1326</v>
      </c>
      <c r="K42" s="1328"/>
      <c r="L42" s="1152"/>
      <c r="M42" s="1131">
        <v>16</v>
      </c>
      <c r="N42" s="1328"/>
      <c r="O42" s="1152"/>
      <c r="P42" s="1468">
        <v>43.3</v>
      </c>
      <c r="Q42" s="1469"/>
      <c r="R42" s="1470"/>
      <c r="S42" s="1131" t="s">
        <v>843</v>
      </c>
      <c r="T42" s="1328"/>
      <c r="U42" s="1152"/>
      <c r="V42" s="3"/>
      <c r="W42" s="3"/>
    </row>
    <row r="43" spans="2:23" ht="15" customHeight="1">
      <c r="B43" s="211" t="s">
        <v>1995</v>
      </c>
      <c r="C43" s="213"/>
      <c r="D43" s="213"/>
      <c r="E43" s="213"/>
      <c r="F43" s="213"/>
      <c r="G43" s="213"/>
      <c r="H43" s="213"/>
      <c r="I43" s="213"/>
      <c r="J43" s="1150" t="s">
        <v>1996</v>
      </c>
      <c r="K43" s="1327"/>
      <c r="L43" s="1151"/>
      <c r="M43" s="1150">
        <v>18</v>
      </c>
      <c r="N43" s="1327"/>
      <c r="O43" s="1151"/>
      <c r="P43" s="1433">
        <v>60.5</v>
      </c>
      <c r="Q43" s="1434"/>
      <c r="R43" s="1435"/>
      <c r="S43" s="1150" t="s">
        <v>844</v>
      </c>
      <c r="T43" s="1327"/>
      <c r="U43" s="1151"/>
      <c r="V43" s="3"/>
      <c r="W43" s="3"/>
    </row>
    <row r="44" spans="2:23" ht="15" customHeight="1">
      <c r="B44" s="223"/>
      <c r="C44" s="169"/>
      <c r="D44" s="169"/>
      <c r="E44" s="169"/>
      <c r="F44" s="169"/>
      <c r="G44" s="169"/>
      <c r="H44" s="169"/>
      <c r="I44" s="169"/>
      <c r="J44" s="1131" t="s">
        <v>1996</v>
      </c>
      <c r="K44" s="1328"/>
      <c r="L44" s="1152"/>
      <c r="M44" s="1131">
        <v>12</v>
      </c>
      <c r="N44" s="1328"/>
      <c r="O44" s="1152"/>
      <c r="P44" s="1468">
        <v>57.9</v>
      </c>
      <c r="Q44" s="1469"/>
      <c r="R44" s="1470"/>
      <c r="S44" s="1131" t="s">
        <v>844</v>
      </c>
      <c r="T44" s="1328"/>
      <c r="U44" s="1152"/>
      <c r="V44" s="3"/>
      <c r="W44" s="3"/>
    </row>
    <row r="45" spans="2:23" ht="15" customHeight="1">
      <c r="B45" s="211" t="s">
        <v>1428</v>
      </c>
      <c r="C45" s="213"/>
      <c r="D45" s="213"/>
      <c r="E45" s="213"/>
      <c r="F45" s="213"/>
      <c r="G45" s="213"/>
      <c r="H45" s="213"/>
      <c r="I45" s="213"/>
      <c r="J45" s="1150" t="s">
        <v>957</v>
      </c>
      <c r="K45" s="1327"/>
      <c r="L45" s="1151"/>
      <c r="M45" s="1150">
        <v>3</v>
      </c>
      <c r="N45" s="920"/>
      <c r="O45" s="1066"/>
      <c r="P45" s="1472">
        <v>64.5</v>
      </c>
      <c r="Q45" s="1473"/>
      <c r="R45" s="1474"/>
      <c r="S45" s="1150" t="s">
        <v>843</v>
      </c>
      <c r="T45" s="920"/>
      <c r="U45" s="1066"/>
      <c r="V45" s="3"/>
      <c r="W45" s="3"/>
    </row>
    <row r="46" spans="2:23" ht="15" customHeight="1">
      <c r="B46" s="223"/>
      <c r="C46" s="169"/>
      <c r="D46" s="169"/>
      <c r="E46" s="169"/>
      <c r="F46" s="169"/>
      <c r="G46" s="169"/>
      <c r="H46" s="169"/>
      <c r="I46" s="169"/>
      <c r="J46" s="1131" t="s">
        <v>2084</v>
      </c>
      <c r="K46" s="1328"/>
      <c r="L46" s="1152"/>
      <c r="M46" s="1131">
        <v>12</v>
      </c>
      <c r="N46" s="1328"/>
      <c r="O46" s="1152"/>
      <c r="P46" s="1468">
        <v>70.8</v>
      </c>
      <c r="Q46" s="1469"/>
      <c r="R46" s="1470"/>
      <c r="S46" s="1131" t="s">
        <v>842</v>
      </c>
      <c r="T46" s="1328"/>
      <c r="U46" s="1152"/>
      <c r="V46" s="3"/>
      <c r="W46" s="3"/>
    </row>
    <row r="47" spans="2:23" ht="15" customHeight="1">
      <c r="B47" s="211" t="s">
        <v>1248</v>
      </c>
      <c r="C47" s="213"/>
      <c r="D47" s="213"/>
      <c r="E47" s="213"/>
      <c r="F47" s="213"/>
      <c r="G47" s="213"/>
      <c r="H47" s="1432" t="s">
        <v>1707</v>
      </c>
      <c r="I47" s="1448"/>
      <c r="J47" s="1150" t="s">
        <v>1525</v>
      </c>
      <c r="K47" s="1327"/>
      <c r="L47" s="1151"/>
      <c r="M47" s="1150">
        <v>18</v>
      </c>
      <c r="N47" s="1327"/>
      <c r="O47" s="1151"/>
      <c r="P47" s="1433">
        <v>71.8</v>
      </c>
      <c r="Q47" s="1434"/>
      <c r="R47" s="1435"/>
      <c r="S47" s="1150" t="s">
        <v>842</v>
      </c>
      <c r="T47" s="1327"/>
      <c r="U47" s="1151"/>
      <c r="V47" s="3"/>
      <c r="W47" s="3"/>
    </row>
    <row r="48" spans="2:23" ht="15" customHeight="1">
      <c r="B48" s="1446" t="s">
        <v>1708</v>
      </c>
      <c r="C48" s="1125"/>
      <c r="D48" s="1125"/>
      <c r="E48" s="1125"/>
      <c r="F48" s="1125"/>
      <c r="G48" s="1125"/>
      <c r="H48" s="1125"/>
      <c r="I48" s="1436"/>
      <c r="J48" s="1300" t="s">
        <v>1526</v>
      </c>
      <c r="K48" s="1437"/>
      <c r="L48" s="1301"/>
      <c r="M48" s="1300">
        <v>12</v>
      </c>
      <c r="N48" s="1423"/>
      <c r="O48" s="1301"/>
      <c r="P48" s="1438">
        <v>58.6</v>
      </c>
      <c r="Q48" s="1447"/>
      <c r="R48" s="1440"/>
      <c r="S48" s="1300" t="s">
        <v>843</v>
      </c>
      <c r="T48" s="1423"/>
      <c r="U48" s="1301"/>
      <c r="V48" s="3"/>
      <c r="W48" s="3"/>
    </row>
    <row r="49" spans="2:23" ht="15" customHeight="1">
      <c r="B49" s="225"/>
      <c r="C49" s="95"/>
      <c r="D49" s="95"/>
      <c r="E49" s="95"/>
      <c r="F49" s="95"/>
      <c r="G49" s="95"/>
      <c r="H49" s="1125" t="s">
        <v>1709</v>
      </c>
      <c r="I49" s="1436"/>
      <c r="J49" s="1131" t="s">
        <v>1856</v>
      </c>
      <c r="K49" s="1328"/>
      <c r="L49" s="1152"/>
      <c r="M49" s="1300">
        <v>12</v>
      </c>
      <c r="N49" s="1437"/>
      <c r="O49" s="1301"/>
      <c r="P49" s="1438">
        <v>61.2</v>
      </c>
      <c r="Q49" s="1439"/>
      <c r="R49" s="1440"/>
      <c r="S49" s="1300" t="s">
        <v>843</v>
      </c>
      <c r="T49" s="1437"/>
      <c r="U49" s="1301"/>
      <c r="V49" s="3"/>
      <c r="W49" s="3"/>
    </row>
    <row r="50" spans="2:23" ht="15" customHeight="1">
      <c r="B50" s="211" t="s">
        <v>1249</v>
      </c>
      <c r="C50" s="213"/>
      <c r="D50" s="213"/>
      <c r="E50" s="213"/>
      <c r="F50" s="213"/>
      <c r="G50" s="213"/>
      <c r="H50" s="1101"/>
      <c r="I50" s="1444"/>
      <c r="J50" s="1150" t="s">
        <v>32</v>
      </c>
      <c r="K50" s="1327"/>
      <c r="L50" s="1151"/>
      <c r="M50" s="1150">
        <v>18</v>
      </c>
      <c r="N50" s="1327"/>
      <c r="O50" s="1151"/>
      <c r="P50" s="1433">
        <v>64.5</v>
      </c>
      <c r="Q50" s="1434"/>
      <c r="R50" s="1435"/>
      <c r="S50" s="1150" t="s">
        <v>843</v>
      </c>
      <c r="T50" s="1327"/>
      <c r="U50" s="1151"/>
      <c r="V50" s="3"/>
      <c r="W50" s="3"/>
    </row>
    <row r="51" spans="2:23" ht="15" customHeight="1">
      <c r="B51" s="1441" t="s">
        <v>1174</v>
      </c>
      <c r="C51" s="1442"/>
      <c r="D51" s="1442"/>
      <c r="E51" s="1443"/>
      <c r="F51" s="1443"/>
      <c r="G51" s="1443"/>
      <c r="H51" s="1443"/>
      <c r="I51" s="228"/>
      <c r="J51" s="983" t="s">
        <v>1527</v>
      </c>
      <c r="K51" s="984"/>
      <c r="L51" s="985"/>
      <c r="M51" s="1067">
        <v>3</v>
      </c>
      <c r="N51" s="1067"/>
      <c r="O51" s="1067"/>
      <c r="P51" s="983">
        <v>28.6</v>
      </c>
      <c r="Q51" s="984"/>
      <c r="R51" s="985"/>
      <c r="S51" s="983" t="s">
        <v>514</v>
      </c>
      <c r="T51" s="984"/>
      <c r="U51" s="985"/>
    </row>
    <row r="52" spans="2:23" ht="15" customHeight="1">
      <c r="B52" s="1430" t="s">
        <v>1945</v>
      </c>
      <c r="C52" s="1062"/>
      <c r="D52" s="1062"/>
      <c r="E52" s="1431"/>
      <c r="F52" s="1431"/>
      <c r="G52" s="1432"/>
      <c r="H52" s="1432"/>
      <c r="I52" s="224"/>
      <c r="J52" s="1150" t="s">
        <v>1490</v>
      </c>
      <c r="K52" s="1327"/>
      <c r="L52" s="1151"/>
      <c r="M52" s="1150">
        <v>1</v>
      </c>
      <c r="N52" s="1327"/>
      <c r="O52" s="1151"/>
      <c r="P52" s="1427">
        <v>101.85</v>
      </c>
      <c r="Q52" s="1428"/>
      <c r="R52" s="1429"/>
      <c r="S52" s="1150" t="s">
        <v>845</v>
      </c>
      <c r="T52" s="1327"/>
      <c r="U52" s="1151"/>
    </row>
    <row r="53" spans="2:23" ht="15" customHeight="1">
      <c r="B53" s="229"/>
      <c r="C53" s="230"/>
      <c r="D53" s="230"/>
      <c r="E53" s="193"/>
      <c r="F53" s="193"/>
      <c r="G53" s="48"/>
      <c r="H53" s="48"/>
      <c r="I53" s="130"/>
      <c r="J53" s="1131" t="s">
        <v>1491</v>
      </c>
      <c r="K53" s="1328"/>
      <c r="L53" s="1152"/>
      <c r="M53" s="1300">
        <v>1</v>
      </c>
      <c r="N53" s="1423"/>
      <c r="O53" s="1301"/>
      <c r="P53" s="1424">
        <v>102.26</v>
      </c>
      <c r="Q53" s="1425"/>
      <c r="R53" s="1426"/>
      <c r="S53" s="1300" t="s">
        <v>845</v>
      </c>
      <c r="T53" s="1423"/>
      <c r="U53" s="1301"/>
    </row>
    <row r="54" spans="2:23" ht="15" customHeight="1">
      <c r="B54" s="983" t="s">
        <v>1900</v>
      </c>
      <c r="C54" s="984"/>
      <c r="D54" s="984"/>
      <c r="E54" s="984"/>
      <c r="F54" s="984"/>
      <c r="G54" s="984"/>
      <c r="H54" s="984"/>
      <c r="I54" s="985"/>
      <c r="J54" s="215"/>
      <c r="K54" s="216"/>
      <c r="L54" s="216"/>
      <c r="M54" s="216"/>
      <c r="N54" s="216">
        <f>SUM(M27:O53)</f>
        <v>314</v>
      </c>
      <c r="O54" s="216"/>
      <c r="P54" s="231"/>
      <c r="Q54" s="231"/>
      <c r="R54" s="231"/>
      <c r="S54" s="216"/>
      <c r="T54" s="216"/>
      <c r="U54" s="212"/>
      <c r="V54" s="3"/>
      <c r="W54" s="3"/>
    </row>
    <row r="55" spans="2:23" ht="12.95" customHeight="1">
      <c r="B55" s="61"/>
      <c r="C55" s="61"/>
      <c r="D55" s="61"/>
      <c r="E55" s="61"/>
      <c r="F55" s="61"/>
      <c r="G55" s="61"/>
      <c r="H55" s="61"/>
      <c r="I55" s="61"/>
      <c r="J55" s="61"/>
      <c r="K55" s="61"/>
      <c r="L55" s="61"/>
      <c r="M55" s="61"/>
      <c r="N55" s="61"/>
      <c r="O55" s="61"/>
      <c r="P55" s="232"/>
      <c r="Q55" s="232"/>
      <c r="R55" s="232"/>
      <c r="S55" s="61"/>
      <c r="T55" s="61"/>
      <c r="U55" s="61"/>
      <c r="V55" s="3"/>
      <c r="W55" s="3"/>
    </row>
  </sheetData>
  <mergeCells count="180">
    <mergeCell ref="H37:I37"/>
    <mergeCell ref="H38:I38"/>
    <mergeCell ref="J37:L37"/>
    <mergeCell ref="J38:L38"/>
    <mergeCell ref="S37:U37"/>
    <mergeCell ref="S38:U38"/>
    <mergeCell ref="M37:O37"/>
    <mergeCell ref="M38:O38"/>
    <mergeCell ref="P37:R37"/>
    <mergeCell ref="P38:R38"/>
    <mergeCell ref="J36:L36"/>
    <mergeCell ref="J52:L52"/>
    <mergeCell ref="J53:L53"/>
    <mergeCell ref="J45:L45"/>
    <mergeCell ref="J46:L46"/>
    <mergeCell ref="J47:L47"/>
    <mergeCell ref="J48:L48"/>
    <mergeCell ref="J42:L42"/>
    <mergeCell ref="J43:L43"/>
    <mergeCell ref="J44:L44"/>
    <mergeCell ref="S44:U44"/>
    <mergeCell ref="H42:I42"/>
    <mergeCell ref="M42:O42"/>
    <mergeCell ref="P42:R42"/>
    <mergeCell ref="S42:U42"/>
    <mergeCell ref="M46:O46"/>
    <mergeCell ref="P46:R46"/>
    <mergeCell ref="M44:O44"/>
    <mergeCell ref="P44:R44"/>
    <mergeCell ref="P45:R45"/>
    <mergeCell ref="S45:U45"/>
    <mergeCell ref="M45:O45"/>
    <mergeCell ref="M43:O43"/>
    <mergeCell ref="S46:U46"/>
    <mergeCell ref="P43:R43"/>
    <mergeCell ref="S43:U43"/>
    <mergeCell ref="B40:I40"/>
    <mergeCell ref="P40:R40"/>
    <mergeCell ref="S40:U40"/>
    <mergeCell ref="M40:O40"/>
    <mergeCell ref="J39:L39"/>
    <mergeCell ref="J40:L40"/>
    <mergeCell ref="H41:I41"/>
    <mergeCell ref="M41:O41"/>
    <mergeCell ref="P41:R41"/>
    <mergeCell ref="S41:U41"/>
    <mergeCell ref="J41:L41"/>
    <mergeCell ref="M39:O39"/>
    <mergeCell ref="S36:U36"/>
    <mergeCell ref="S33:U33"/>
    <mergeCell ref="S28:U28"/>
    <mergeCell ref="J27:L27"/>
    <mergeCell ref="J28:L28"/>
    <mergeCell ref="J30:L30"/>
    <mergeCell ref="P29:R29"/>
    <mergeCell ref="P31:R31"/>
    <mergeCell ref="H39:I39"/>
    <mergeCell ref="P39:R39"/>
    <mergeCell ref="S39:U39"/>
    <mergeCell ref="M32:O32"/>
    <mergeCell ref="M35:O35"/>
    <mergeCell ref="M27:O27"/>
    <mergeCell ref="M28:O28"/>
    <mergeCell ref="M31:O31"/>
    <mergeCell ref="S34:U34"/>
    <mergeCell ref="P32:R32"/>
    <mergeCell ref="P35:R35"/>
    <mergeCell ref="P36:R36"/>
    <mergeCell ref="P33:R33"/>
    <mergeCell ref="P34:R34"/>
    <mergeCell ref="S31:U31"/>
    <mergeCell ref="M36:O36"/>
    <mergeCell ref="S25:U26"/>
    <mergeCell ref="H35:I35"/>
    <mergeCell ref="B25:I26"/>
    <mergeCell ref="S29:U29"/>
    <mergeCell ref="M30:O30"/>
    <mergeCell ref="P30:R30"/>
    <mergeCell ref="S30:U30"/>
    <mergeCell ref="M29:O29"/>
    <mergeCell ref="H30:I30"/>
    <mergeCell ref="S27:U27"/>
    <mergeCell ref="S32:U32"/>
    <mergeCell ref="S35:U35"/>
    <mergeCell ref="M33:O33"/>
    <mergeCell ref="M34:O34"/>
    <mergeCell ref="J25:L26"/>
    <mergeCell ref="M25:O26"/>
    <mergeCell ref="J31:L31"/>
    <mergeCell ref="J32:L32"/>
    <mergeCell ref="J33:L33"/>
    <mergeCell ref="J34:L34"/>
    <mergeCell ref="J35:L35"/>
    <mergeCell ref="P25:R26"/>
    <mergeCell ref="P27:R27"/>
    <mergeCell ref="P28:R28"/>
    <mergeCell ref="J29:L29"/>
    <mergeCell ref="J11:K11"/>
    <mergeCell ref="J12:K12"/>
    <mergeCell ref="J20:K20"/>
    <mergeCell ref="H20:I20"/>
    <mergeCell ref="H19:I19"/>
    <mergeCell ref="H18:I18"/>
    <mergeCell ref="H21:I21"/>
    <mergeCell ref="H27:I27"/>
    <mergeCell ref="B28:I28"/>
    <mergeCell ref="H29:I29"/>
    <mergeCell ref="B19:G19"/>
    <mergeCell ref="B20:G20"/>
    <mergeCell ref="B21:G21"/>
    <mergeCell ref="B14:G14"/>
    <mergeCell ref="B15:G15"/>
    <mergeCell ref="B18:G18"/>
    <mergeCell ref="R24:U24"/>
    <mergeCell ref="L3:O3"/>
    <mergeCell ref="L4:N4"/>
    <mergeCell ref="H3:K3"/>
    <mergeCell ref="H4:J4"/>
    <mergeCell ref="B8:G9"/>
    <mergeCell ref="H17:I17"/>
    <mergeCell ref="B4:C4"/>
    <mergeCell ref="B5:C5"/>
    <mergeCell ref="B16:G17"/>
    <mergeCell ref="H16:I16"/>
    <mergeCell ref="H8:I8"/>
    <mergeCell ref="H9:I9"/>
    <mergeCell ref="H11:I11"/>
    <mergeCell ref="H12:I12"/>
    <mergeCell ref="H13:I13"/>
    <mergeCell ref="H14:I14"/>
    <mergeCell ref="H15:I15"/>
    <mergeCell ref="L7:O7"/>
    <mergeCell ref="J7:K7"/>
    <mergeCell ref="H7:I7"/>
    <mergeCell ref="B7:G7"/>
    <mergeCell ref="D3:G3"/>
    <mergeCell ref="D4:F4"/>
    <mergeCell ref="B13:G13"/>
    <mergeCell ref="B54:I54"/>
    <mergeCell ref="B52:F52"/>
    <mergeCell ref="G52:H52"/>
    <mergeCell ref="J51:L51"/>
    <mergeCell ref="P50:R50"/>
    <mergeCell ref="S50:U50"/>
    <mergeCell ref="J50:L50"/>
    <mergeCell ref="H49:I49"/>
    <mergeCell ref="M49:O49"/>
    <mergeCell ref="P49:R49"/>
    <mergeCell ref="S49:U49"/>
    <mergeCell ref="J49:L49"/>
    <mergeCell ref="B51:D51"/>
    <mergeCell ref="E51:F51"/>
    <mergeCell ref="G51:H51"/>
    <mergeCell ref="M51:O51"/>
    <mergeCell ref="H50:I50"/>
    <mergeCell ref="M50:O50"/>
    <mergeCell ref="B10:G10"/>
    <mergeCell ref="M53:O53"/>
    <mergeCell ref="P53:R53"/>
    <mergeCell ref="S53:U53"/>
    <mergeCell ref="M52:O52"/>
    <mergeCell ref="P52:R52"/>
    <mergeCell ref="S52:U52"/>
    <mergeCell ref="P51:R51"/>
    <mergeCell ref="S51:U51"/>
    <mergeCell ref="H36:I36"/>
    <mergeCell ref="H31:I31"/>
    <mergeCell ref="H33:I33"/>
    <mergeCell ref="H34:I34"/>
    <mergeCell ref="B32:I32"/>
    <mergeCell ref="S47:U47"/>
    <mergeCell ref="B48:I48"/>
    <mergeCell ref="M48:O48"/>
    <mergeCell ref="P48:R48"/>
    <mergeCell ref="S48:U48"/>
    <mergeCell ref="H47:I47"/>
    <mergeCell ref="M47:O47"/>
    <mergeCell ref="P47:R47"/>
    <mergeCell ref="B11:G11"/>
    <mergeCell ref="B12:G12"/>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&amp;C－２９－</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AI40"/>
  <sheetViews>
    <sheetView zoomScaleNormal="100" workbookViewId="0">
      <selection activeCell="B2" sqref="B2:P2"/>
    </sheetView>
  </sheetViews>
  <sheetFormatPr defaultRowHeight="13.5"/>
  <cols>
    <col min="1" max="1" width="1.25" style="21" customWidth="1"/>
    <col min="2" max="3" width="4" style="21" customWidth="1"/>
    <col min="4" max="4" width="3.5" style="21" customWidth="1"/>
    <col min="5" max="5" width="4.25" style="21" customWidth="1"/>
    <col min="6" max="6" width="5" style="21" customWidth="1"/>
    <col min="7" max="7" width="3.875" style="21" customWidth="1"/>
    <col min="8" max="9" width="4.25" style="21" customWidth="1"/>
    <col min="10" max="10" width="4.625" style="21" customWidth="1"/>
    <col min="11" max="14" width="4" style="21" customWidth="1"/>
    <col min="15" max="15" width="4.5" style="21" customWidth="1"/>
    <col min="16" max="16" width="5.25" style="21" bestFit="1" customWidth="1"/>
    <col min="17" max="17" width="4.375" style="21" customWidth="1"/>
    <col min="18" max="18" width="4.75" style="21" customWidth="1"/>
    <col min="19" max="19" width="3.875" style="21" customWidth="1"/>
    <col min="20" max="20" width="4.625" style="21" customWidth="1"/>
    <col min="21" max="22" width="3.875" style="21" customWidth="1"/>
    <col min="23" max="23" width="1.75" style="21" customWidth="1"/>
    <col min="24" max="24" width="7.125" style="21" bestFit="1" customWidth="1"/>
    <col min="25" max="25" width="3.125" style="21" customWidth="1"/>
    <col min="26" max="26" width="3.875" style="21" customWidth="1"/>
    <col min="27" max="27" width="3" style="21" customWidth="1"/>
    <col min="28" max="28" width="3.875" style="21" customWidth="1"/>
    <col min="29" max="29" width="4" style="21" customWidth="1"/>
    <col min="30" max="16384" width="9" style="21"/>
  </cols>
  <sheetData>
    <row r="1" spans="1:35" s="435" customFormat="1" ht="26.25" customHeight="1">
      <c r="A1" s="433" t="s">
        <v>1829</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s="39" customFormat="1" ht="15" customHeight="1">
      <c r="B2" s="1031" t="s">
        <v>1870</v>
      </c>
      <c r="C2" s="1031"/>
      <c r="D2" s="1031"/>
      <c r="E2" s="1031"/>
      <c r="F2" s="1031"/>
      <c r="G2" s="1031"/>
      <c r="H2" s="1031"/>
      <c r="I2" s="1031"/>
      <c r="J2" s="1031"/>
      <c r="K2" s="1031"/>
      <c r="L2" s="1031"/>
      <c r="M2" s="1031"/>
      <c r="N2" s="1031"/>
      <c r="O2" s="1031"/>
      <c r="P2" s="1031"/>
      <c r="Q2" s="21"/>
      <c r="R2" s="21"/>
      <c r="V2" s="187"/>
      <c r="W2" s="187"/>
      <c r="X2" s="187"/>
      <c r="Y2" s="187"/>
      <c r="Z2" s="187"/>
      <c r="AA2" s="187"/>
      <c r="AB2" s="187"/>
      <c r="AC2" s="187"/>
      <c r="AD2" s="187"/>
      <c r="AE2" s="187"/>
      <c r="AF2" s="187"/>
      <c r="AG2" s="187"/>
      <c r="AH2" s="187"/>
      <c r="AI2" s="187"/>
    </row>
    <row r="3" spans="1:35" s="39" customFormat="1" ht="15" customHeight="1">
      <c r="B3" s="21"/>
      <c r="C3" s="21"/>
      <c r="D3" s="21"/>
      <c r="E3" s="21"/>
      <c r="F3" s="21"/>
      <c r="G3" s="21"/>
      <c r="H3" s="21"/>
      <c r="J3" s="21"/>
      <c r="K3" s="21"/>
      <c r="L3" s="21"/>
      <c r="M3" s="21"/>
      <c r="N3" s="39" t="s">
        <v>1946</v>
      </c>
      <c r="O3" s="21"/>
      <c r="P3" s="21"/>
      <c r="Q3" s="21"/>
      <c r="R3" s="21"/>
      <c r="V3" s="187"/>
      <c r="W3" s="187"/>
      <c r="X3" s="187"/>
      <c r="Y3" s="187"/>
      <c r="Z3" s="187"/>
      <c r="AA3" s="187"/>
      <c r="AB3" s="187"/>
      <c r="AC3" s="187"/>
      <c r="AD3" s="187"/>
      <c r="AE3" s="187"/>
      <c r="AF3" s="187"/>
      <c r="AG3" s="187"/>
      <c r="AH3" s="187"/>
      <c r="AI3" s="187"/>
    </row>
    <row r="4" spans="1:35" s="39" customFormat="1" ht="18.600000000000001" customHeight="1">
      <c r="B4" s="913" t="s">
        <v>1903</v>
      </c>
      <c r="C4" s="913"/>
      <c r="D4" s="913"/>
      <c r="E4" s="906" t="s">
        <v>1190</v>
      </c>
      <c r="F4" s="907"/>
      <c r="G4" s="907"/>
      <c r="H4" s="907"/>
      <c r="I4" s="907"/>
      <c r="J4" s="907"/>
      <c r="K4" s="907"/>
      <c r="L4" s="907"/>
      <c r="M4" s="907"/>
      <c r="N4" s="913" t="s">
        <v>1837</v>
      </c>
      <c r="O4" s="913"/>
      <c r="P4" s="913"/>
      <c r="V4" s="187"/>
      <c r="W4" s="187"/>
      <c r="X4" s="187"/>
      <c r="Y4" s="187"/>
      <c r="Z4" s="187"/>
      <c r="AA4" s="187"/>
      <c r="AB4" s="187"/>
      <c r="AC4" s="187"/>
      <c r="AD4" s="187"/>
      <c r="AE4" s="187"/>
      <c r="AF4" s="187"/>
      <c r="AG4" s="187"/>
      <c r="AH4" s="187"/>
      <c r="AI4" s="187"/>
    </row>
    <row r="5" spans="1:35" s="39" customFormat="1" ht="18.600000000000001" customHeight="1">
      <c r="B5" s="913"/>
      <c r="C5" s="913"/>
      <c r="D5" s="913"/>
      <c r="E5" s="1067" t="s">
        <v>1185</v>
      </c>
      <c r="F5" s="1067"/>
      <c r="G5" s="1067"/>
      <c r="H5" s="1067" t="s">
        <v>1835</v>
      </c>
      <c r="I5" s="1067"/>
      <c r="J5" s="1067"/>
      <c r="K5" s="983" t="s">
        <v>1836</v>
      </c>
      <c r="L5" s="984"/>
      <c r="M5" s="985"/>
      <c r="N5" s="913"/>
      <c r="O5" s="913"/>
      <c r="P5" s="913"/>
      <c r="V5" s="187"/>
      <c r="W5" s="187"/>
      <c r="X5" s="187"/>
      <c r="Y5" s="187"/>
      <c r="Z5" s="187"/>
      <c r="AA5" s="187"/>
      <c r="AB5" s="187"/>
      <c r="AC5" s="187"/>
      <c r="AD5" s="187"/>
      <c r="AE5" s="187"/>
      <c r="AF5" s="187"/>
      <c r="AG5" s="187"/>
      <c r="AH5" s="187"/>
      <c r="AI5" s="187"/>
    </row>
    <row r="6" spans="1:35" s="39" customFormat="1" ht="18.600000000000001" customHeight="1">
      <c r="B6" s="913"/>
      <c r="C6" s="913"/>
      <c r="D6" s="913"/>
      <c r="E6" s="233" t="s">
        <v>1186</v>
      </c>
      <c r="F6" s="913" t="s">
        <v>543</v>
      </c>
      <c r="G6" s="913"/>
      <c r="H6" s="233" t="s">
        <v>1186</v>
      </c>
      <c r="I6" s="913" t="s">
        <v>543</v>
      </c>
      <c r="J6" s="913"/>
      <c r="K6" s="233" t="s">
        <v>1186</v>
      </c>
      <c r="L6" s="913" t="s">
        <v>543</v>
      </c>
      <c r="M6" s="913"/>
      <c r="N6" s="233" t="s">
        <v>1186</v>
      </c>
      <c r="O6" s="913" t="s">
        <v>543</v>
      </c>
      <c r="P6" s="913"/>
      <c r="V6" s="187"/>
      <c r="W6" s="187"/>
      <c r="X6" s="187"/>
      <c r="Y6" s="187"/>
      <c r="Z6" s="187"/>
      <c r="AA6" s="187"/>
      <c r="AB6" s="187"/>
      <c r="AC6" s="187"/>
      <c r="AD6" s="187"/>
      <c r="AE6" s="187"/>
      <c r="AF6" s="187"/>
      <c r="AG6" s="187"/>
      <c r="AH6" s="187"/>
      <c r="AI6" s="187"/>
    </row>
    <row r="7" spans="1:35" s="39" customFormat="1" ht="18.95" customHeight="1">
      <c r="B7" s="1055" t="s">
        <v>383</v>
      </c>
      <c r="C7" s="1056"/>
      <c r="D7" s="1056"/>
      <c r="E7" s="58">
        <v>11</v>
      </c>
      <c r="F7" s="1256">
        <v>27700</v>
      </c>
      <c r="G7" s="1256"/>
      <c r="H7" s="58">
        <v>1</v>
      </c>
      <c r="I7" s="1256">
        <v>143000</v>
      </c>
      <c r="J7" s="1256"/>
      <c r="K7" s="40">
        <v>4</v>
      </c>
      <c r="L7" s="1256">
        <v>168600</v>
      </c>
      <c r="M7" s="1256"/>
      <c r="N7" s="58">
        <v>2</v>
      </c>
      <c r="O7" s="1483">
        <v>28310000</v>
      </c>
      <c r="P7" s="1483"/>
      <c r="S7" s="234"/>
      <c r="V7" s="235"/>
      <c r="W7" s="187"/>
      <c r="X7" s="187"/>
      <c r="Y7" s="187"/>
      <c r="Z7" s="187"/>
      <c r="AA7" s="187"/>
      <c r="AB7" s="187"/>
      <c r="AC7" s="187"/>
      <c r="AD7" s="187"/>
      <c r="AE7" s="187"/>
      <c r="AF7" s="187"/>
      <c r="AG7" s="187"/>
      <c r="AH7" s="187"/>
      <c r="AI7" s="187"/>
    </row>
    <row r="8" spans="1:35" s="39" customFormat="1" ht="18.95" customHeight="1">
      <c r="B8" s="1055" t="s">
        <v>526</v>
      </c>
      <c r="C8" s="1056"/>
      <c r="D8" s="1056"/>
      <c r="E8" s="468">
        <v>11</v>
      </c>
      <c r="F8" s="1306">
        <v>27700</v>
      </c>
      <c r="G8" s="1306"/>
      <c r="H8" s="468">
        <v>1</v>
      </c>
      <c r="I8" s="1306">
        <v>143000</v>
      </c>
      <c r="J8" s="1306"/>
      <c r="K8" s="469">
        <v>4</v>
      </c>
      <c r="L8" s="1306">
        <v>168600</v>
      </c>
      <c r="M8" s="1306"/>
      <c r="N8" s="468">
        <v>2</v>
      </c>
      <c r="O8" s="1483">
        <v>28310000</v>
      </c>
      <c r="P8" s="1483"/>
      <c r="S8" s="234"/>
      <c r="V8" s="235"/>
      <c r="W8" s="187"/>
      <c r="X8" s="187"/>
      <c r="Y8" s="187"/>
      <c r="Z8" s="187"/>
      <c r="AA8" s="187"/>
      <c r="AB8" s="187"/>
      <c r="AC8" s="187"/>
      <c r="AD8" s="187"/>
      <c r="AE8" s="187"/>
      <c r="AF8" s="187"/>
      <c r="AG8" s="187"/>
      <c r="AH8" s="187"/>
      <c r="AI8" s="187"/>
    </row>
    <row r="9" spans="1:35" s="39" customFormat="1" ht="18.95" customHeight="1">
      <c r="B9" s="1055" t="s">
        <v>1138</v>
      </c>
      <c r="C9" s="1056"/>
      <c r="D9" s="1056"/>
      <c r="E9" s="468">
        <v>11</v>
      </c>
      <c r="F9" s="1306">
        <v>27700</v>
      </c>
      <c r="G9" s="1306"/>
      <c r="H9" s="468">
        <v>1</v>
      </c>
      <c r="I9" s="1306">
        <v>143000</v>
      </c>
      <c r="J9" s="1306"/>
      <c r="K9" s="469">
        <v>4</v>
      </c>
      <c r="L9" s="1306">
        <v>177600</v>
      </c>
      <c r="M9" s="1306"/>
      <c r="N9" s="468">
        <v>2</v>
      </c>
      <c r="O9" s="1483">
        <v>28310000</v>
      </c>
      <c r="P9" s="1483"/>
      <c r="S9" s="234"/>
      <c r="V9" s="235"/>
      <c r="W9" s="187"/>
      <c r="X9" s="187"/>
      <c r="Y9" s="187"/>
      <c r="Z9" s="187"/>
      <c r="AA9" s="187"/>
      <c r="AB9" s="187"/>
      <c r="AC9" s="187"/>
      <c r="AD9" s="187"/>
      <c r="AE9" s="187"/>
      <c r="AF9" s="187"/>
      <c r="AG9" s="187"/>
      <c r="AH9" s="187"/>
      <c r="AI9" s="187"/>
    </row>
    <row r="10" spans="1:35" s="39" customFormat="1" ht="18.95" customHeight="1">
      <c r="B10" s="1055" t="s">
        <v>591</v>
      </c>
      <c r="C10" s="1056"/>
      <c r="D10" s="1056"/>
      <c r="E10" s="468">
        <v>11</v>
      </c>
      <c r="F10" s="1177">
        <v>27700</v>
      </c>
      <c r="G10" s="1178"/>
      <c r="H10" s="468">
        <v>1</v>
      </c>
      <c r="I10" s="1177">
        <v>143000</v>
      </c>
      <c r="J10" s="1178"/>
      <c r="K10" s="469">
        <v>4</v>
      </c>
      <c r="L10" s="1488">
        <v>229600</v>
      </c>
      <c r="M10" s="1488"/>
      <c r="N10" s="468">
        <v>2</v>
      </c>
      <c r="O10" s="1483">
        <v>28310000</v>
      </c>
      <c r="P10" s="1483"/>
      <c r="S10" s="234"/>
      <c r="V10" s="235"/>
      <c r="W10" s="187"/>
      <c r="X10" s="187"/>
      <c r="Y10" s="187"/>
      <c r="Z10" s="187"/>
      <c r="AA10" s="187"/>
      <c r="AB10" s="187"/>
      <c r="AC10" s="187"/>
      <c r="AD10" s="187"/>
      <c r="AE10" s="187"/>
      <c r="AF10" s="187"/>
      <c r="AG10" s="187"/>
      <c r="AH10" s="187"/>
      <c r="AI10" s="187"/>
    </row>
    <row r="11" spans="1:35" s="39" customFormat="1" ht="18.95" customHeight="1">
      <c r="B11" s="1055" t="s">
        <v>960</v>
      </c>
      <c r="C11" s="1056"/>
      <c r="D11" s="1056"/>
      <c r="E11" s="468">
        <v>11</v>
      </c>
      <c r="F11" s="1306">
        <v>27700</v>
      </c>
      <c r="G11" s="1306"/>
      <c r="H11" s="469">
        <v>1</v>
      </c>
      <c r="I11" s="1306">
        <v>143000</v>
      </c>
      <c r="J11" s="1306"/>
      <c r="K11" s="469">
        <v>4</v>
      </c>
      <c r="L11" s="1488">
        <v>229600</v>
      </c>
      <c r="M11" s="1488"/>
      <c r="N11" s="468">
        <v>2</v>
      </c>
      <c r="O11" s="1495">
        <v>28310000</v>
      </c>
      <c r="P11" s="1495"/>
      <c r="S11" s="234"/>
      <c r="V11" s="235"/>
      <c r="W11" s="187"/>
      <c r="X11" s="187"/>
      <c r="Y11" s="187"/>
      <c r="Z11" s="187"/>
      <c r="AA11" s="187"/>
      <c r="AB11" s="187"/>
      <c r="AC11" s="187"/>
      <c r="AD11" s="187"/>
      <c r="AE11" s="187"/>
      <c r="AF11" s="187"/>
      <c r="AG11" s="187"/>
      <c r="AH11" s="187"/>
      <c r="AI11" s="187"/>
    </row>
    <row r="12" spans="1:35" s="39" customFormat="1">
      <c r="A12" s="61"/>
      <c r="B12" s="39" t="s">
        <v>520</v>
      </c>
      <c r="C12" s="1110" t="s">
        <v>2437</v>
      </c>
      <c r="D12" s="1110"/>
      <c r="E12" s="1110"/>
      <c r="F12" s="1110"/>
      <c r="G12" s="1110"/>
      <c r="H12" s="1110"/>
      <c r="I12" s="1110"/>
      <c r="J12" s="1110"/>
      <c r="K12" s="8"/>
      <c r="L12" s="8"/>
      <c r="M12" s="8"/>
      <c r="N12" s="8"/>
      <c r="O12" s="8"/>
      <c r="P12" s="8"/>
      <c r="S12" s="234"/>
      <c r="V12" s="235"/>
      <c r="W12" s="187"/>
      <c r="X12" s="187"/>
      <c r="Y12" s="187"/>
      <c r="Z12" s="187"/>
      <c r="AA12" s="187"/>
      <c r="AB12" s="187"/>
      <c r="AC12" s="187"/>
      <c r="AD12" s="187"/>
      <c r="AE12" s="187"/>
      <c r="AF12" s="187"/>
      <c r="AG12" s="187"/>
      <c r="AH12" s="187"/>
      <c r="AI12" s="187"/>
    </row>
    <row r="13" spans="1:35" s="39" customFormat="1" ht="12">
      <c r="B13" s="20"/>
      <c r="C13" s="1021" t="s">
        <v>2362</v>
      </c>
      <c r="D13" s="1021"/>
      <c r="E13" s="1021"/>
      <c r="F13" s="1021"/>
      <c r="G13" s="1021"/>
      <c r="H13" s="1021"/>
      <c r="I13" s="1021"/>
      <c r="J13" s="1021"/>
      <c r="K13" s="1021"/>
      <c r="L13" s="1021"/>
      <c r="M13" s="1021"/>
      <c r="N13" s="1021"/>
      <c r="O13" s="1021"/>
      <c r="P13" s="1021"/>
      <c r="Q13" s="1021"/>
      <c r="R13" s="1021"/>
      <c r="S13" s="234"/>
      <c r="T13" s="234"/>
      <c r="U13" s="234"/>
      <c r="V13" s="235"/>
      <c r="W13" s="187"/>
      <c r="X13" s="187"/>
      <c r="Y13" s="187"/>
      <c r="Z13" s="187"/>
      <c r="AA13" s="187"/>
      <c r="AB13" s="187"/>
      <c r="AC13" s="187"/>
      <c r="AD13" s="187"/>
      <c r="AE13" s="187"/>
      <c r="AF13" s="187"/>
      <c r="AG13" s="187"/>
      <c r="AH13" s="187"/>
      <c r="AI13" s="187"/>
    </row>
    <row r="14" spans="1:35" s="39" customFormat="1" ht="47.25" customHeight="1">
      <c r="V14" s="187"/>
      <c r="W14" s="187"/>
      <c r="X14" s="187"/>
      <c r="Y14" s="187"/>
      <c r="Z14" s="187"/>
      <c r="AA14" s="187"/>
      <c r="AB14" s="187"/>
      <c r="AC14" s="187"/>
      <c r="AD14" s="187"/>
      <c r="AE14" s="187"/>
      <c r="AF14" s="187"/>
      <c r="AG14" s="187"/>
      <c r="AH14" s="187"/>
      <c r="AI14" s="187"/>
    </row>
    <row r="15" spans="1:35" s="435" customFormat="1" ht="26.25" customHeight="1">
      <c r="A15" s="433" t="s">
        <v>2</v>
      </c>
      <c r="B15" s="437"/>
      <c r="C15" s="437"/>
      <c r="D15" s="437"/>
      <c r="E15" s="437"/>
      <c r="F15" s="437"/>
      <c r="G15" s="437"/>
      <c r="H15" s="437"/>
      <c r="I15" s="437"/>
      <c r="J15" s="437"/>
      <c r="K15" s="437"/>
      <c r="L15" s="437"/>
      <c r="M15" s="437"/>
      <c r="N15" s="437"/>
      <c r="O15" s="437"/>
      <c r="P15" s="437"/>
      <c r="Q15" s="437"/>
      <c r="R15" s="437"/>
      <c r="S15" s="437"/>
      <c r="T15" s="437"/>
      <c r="U15" s="437"/>
      <c r="V15" s="437"/>
      <c r="W15" s="437"/>
      <c r="X15" s="436"/>
      <c r="Y15" s="436"/>
      <c r="Z15" s="436"/>
      <c r="AA15" s="436"/>
      <c r="AB15" s="436"/>
      <c r="AC15" s="436"/>
      <c r="AD15" s="436"/>
      <c r="AE15" s="436"/>
      <c r="AF15" s="436"/>
      <c r="AG15" s="436"/>
      <c r="AH15" s="436"/>
      <c r="AI15" s="436"/>
    </row>
    <row r="16" spans="1:35" s="39" customFormat="1" ht="18.75" customHeight="1">
      <c r="B16" s="940" t="s">
        <v>1269</v>
      </c>
      <c r="C16" s="940"/>
      <c r="D16" s="940"/>
      <c r="E16" s="940"/>
      <c r="F16" s="940"/>
      <c r="G16" s="940"/>
      <c r="H16" s="940"/>
      <c r="I16" s="940"/>
      <c r="J16" s="940"/>
      <c r="K16" s="940"/>
      <c r="L16" s="940"/>
      <c r="M16" s="940"/>
      <c r="N16" s="940"/>
      <c r="O16" s="940"/>
      <c r="P16" s="940"/>
      <c r="Q16" s="940"/>
      <c r="R16" s="940"/>
      <c r="V16" s="187"/>
      <c r="W16" s="187"/>
      <c r="X16" s="187"/>
      <c r="Y16" s="187"/>
      <c r="Z16" s="187"/>
      <c r="AA16" s="187"/>
      <c r="AB16" s="187"/>
      <c r="AC16" s="187"/>
      <c r="AD16" s="187"/>
      <c r="AE16" s="187"/>
      <c r="AF16" s="187"/>
      <c r="AG16" s="187"/>
      <c r="AH16" s="187"/>
      <c r="AI16" s="187"/>
    </row>
    <row r="17" spans="1:35" s="39" customFormat="1" ht="15" customHeight="1">
      <c r="B17" s="1067" t="s">
        <v>1903</v>
      </c>
      <c r="C17" s="1067"/>
      <c r="D17" s="1067"/>
      <c r="E17" s="983" t="s">
        <v>1429</v>
      </c>
      <c r="F17" s="985"/>
      <c r="G17" s="983" t="s">
        <v>1191</v>
      </c>
      <c r="H17" s="984"/>
      <c r="I17" s="984"/>
      <c r="J17" s="985"/>
      <c r="K17" s="983" t="s">
        <v>1192</v>
      </c>
      <c r="L17" s="984"/>
      <c r="M17" s="984"/>
      <c r="N17" s="985"/>
      <c r="O17" s="983" t="s">
        <v>1838</v>
      </c>
      <c r="P17" s="984"/>
      <c r="Q17" s="984"/>
      <c r="R17" s="985"/>
      <c r="U17" s="32"/>
      <c r="AG17" s="187"/>
      <c r="AH17" s="187"/>
      <c r="AI17" s="187"/>
    </row>
    <row r="18" spans="1:35" s="39" customFormat="1" ht="27" customHeight="1">
      <c r="B18" s="1067"/>
      <c r="C18" s="1067"/>
      <c r="D18" s="1067"/>
      <c r="E18" s="1291" t="s">
        <v>1939</v>
      </c>
      <c r="F18" s="1067"/>
      <c r="G18" s="1291" t="s">
        <v>1939</v>
      </c>
      <c r="H18" s="1067"/>
      <c r="I18" s="1329" t="s">
        <v>1940</v>
      </c>
      <c r="J18" s="908"/>
      <c r="K18" s="1291" t="s">
        <v>1939</v>
      </c>
      <c r="L18" s="1067"/>
      <c r="M18" s="1329" t="s">
        <v>1940</v>
      </c>
      <c r="N18" s="908"/>
      <c r="O18" s="1329" t="s">
        <v>1939</v>
      </c>
      <c r="P18" s="908"/>
      <c r="Q18" s="1329" t="s">
        <v>1940</v>
      </c>
      <c r="R18" s="908"/>
      <c r="U18" s="61"/>
      <c r="AG18" s="187"/>
      <c r="AH18" s="187"/>
      <c r="AI18" s="187"/>
    </row>
    <row r="19" spans="1:35" s="39" customFormat="1" ht="18.75" customHeight="1">
      <c r="B19" s="1055" t="s">
        <v>383</v>
      </c>
      <c r="C19" s="1056"/>
      <c r="D19" s="1056"/>
      <c r="E19" s="1218">
        <v>400884</v>
      </c>
      <c r="F19" s="1105"/>
      <c r="G19" s="1218">
        <v>7693</v>
      </c>
      <c r="H19" s="1321"/>
      <c r="I19" s="1479">
        <v>100</v>
      </c>
      <c r="J19" s="1480"/>
      <c r="K19" s="1218">
        <v>54243</v>
      </c>
      <c r="L19" s="1105"/>
      <c r="M19" s="1479">
        <v>100</v>
      </c>
      <c r="N19" s="1480"/>
      <c r="O19" s="1484">
        <v>338948</v>
      </c>
      <c r="P19" s="1485"/>
      <c r="Q19" s="1486">
        <v>95.9</v>
      </c>
      <c r="R19" s="1487"/>
      <c r="U19" s="61"/>
      <c r="AG19" s="187"/>
      <c r="AH19" s="187"/>
      <c r="AI19" s="187"/>
    </row>
    <row r="20" spans="1:35" s="39" customFormat="1" ht="18.75" customHeight="1">
      <c r="B20" s="1055" t="s">
        <v>526</v>
      </c>
      <c r="C20" s="1056"/>
      <c r="D20" s="1056"/>
      <c r="E20" s="1215">
        <v>403179</v>
      </c>
      <c r="F20" s="1167"/>
      <c r="G20" s="1215">
        <v>7693</v>
      </c>
      <c r="H20" s="1215"/>
      <c r="I20" s="1482">
        <v>100</v>
      </c>
      <c r="J20" s="1167"/>
      <c r="K20" s="1215">
        <v>54241</v>
      </c>
      <c r="L20" s="1167"/>
      <c r="M20" s="1482">
        <v>100</v>
      </c>
      <c r="N20" s="1167"/>
      <c r="O20" s="1481">
        <v>341245</v>
      </c>
      <c r="P20" s="1481"/>
      <c r="Q20" s="1489">
        <v>96</v>
      </c>
      <c r="R20" s="1489"/>
      <c r="U20" s="61"/>
      <c r="AG20" s="187"/>
      <c r="AH20" s="187"/>
      <c r="AI20" s="187"/>
    </row>
    <row r="21" spans="1:35" s="39" customFormat="1" ht="18.75" customHeight="1">
      <c r="B21" s="1055" t="s">
        <v>1138</v>
      </c>
      <c r="C21" s="1056"/>
      <c r="D21" s="1056"/>
      <c r="E21" s="1215">
        <v>406629</v>
      </c>
      <c r="F21" s="1167"/>
      <c r="G21" s="1215">
        <v>7693</v>
      </c>
      <c r="H21" s="1215"/>
      <c r="I21" s="1482">
        <v>100</v>
      </c>
      <c r="J21" s="1167"/>
      <c r="K21" s="1215">
        <v>54241</v>
      </c>
      <c r="L21" s="1167"/>
      <c r="M21" s="1482">
        <v>100</v>
      </c>
      <c r="N21" s="1167"/>
      <c r="O21" s="1481">
        <v>344695</v>
      </c>
      <c r="P21" s="1481"/>
      <c r="Q21" s="1490">
        <v>96.2</v>
      </c>
      <c r="R21" s="1491"/>
      <c r="U21" s="61"/>
      <c r="AG21" s="187"/>
      <c r="AH21" s="187"/>
      <c r="AI21" s="187"/>
    </row>
    <row r="22" spans="1:35" s="39" customFormat="1" ht="18.75" customHeight="1">
      <c r="B22" s="1055" t="s">
        <v>591</v>
      </c>
      <c r="C22" s="1056"/>
      <c r="D22" s="1056"/>
      <c r="E22" s="1286">
        <v>407118</v>
      </c>
      <c r="F22" s="1286"/>
      <c r="G22" s="1286">
        <v>7693</v>
      </c>
      <c r="H22" s="1286"/>
      <c r="I22" s="1492">
        <v>100</v>
      </c>
      <c r="J22" s="1285"/>
      <c r="K22" s="1286">
        <v>54241</v>
      </c>
      <c r="L22" s="1286"/>
      <c r="M22" s="1482">
        <v>100</v>
      </c>
      <c r="N22" s="1167"/>
      <c r="O22" s="1210">
        <v>345184</v>
      </c>
      <c r="P22" s="1211"/>
      <c r="Q22" s="1490">
        <v>96.3</v>
      </c>
      <c r="R22" s="1491"/>
      <c r="U22" s="61"/>
      <c r="AG22" s="187"/>
      <c r="AH22" s="187"/>
      <c r="AI22" s="187"/>
    </row>
    <row r="23" spans="1:35" s="39" customFormat="1" ht="18.75" customHeight="1">
      <c r="B23" s="1055" t="s">
        <v>960</v>
      </c>
      <c r="C23" s="1056"/>
      <c r="D23" s="1056"/>
      <c r="E23" s="1286">
        <v>407908</v>
      </c>
      <c r="F23" s="1286"/>
      <c r="G23" s="1286">
        <v>7693</v>
      </c>
      <c r="H23" s="1286"/>
      <c r="I23" s="1492">
        <v>100</v>
      </c>
      <c r="J23" s="1285"/>
      <c r="K23" s="1286">
        <v>54260</v>
      </c>
      <c r="L23" s="1286"/>
      <c r="M23" s="1492">
        <v>100</v>
      </c>
      <c r="N23" s="1285"/>
      <c r="O23" s="1286">
        <v>345955</v>
      </c>
      <c r="P23" s="1286"/>
      <c r="Q23" s="1493">
        <v>96.3</v>
      </c>
      <c r="R23" s="1493"/>
      <c r="U23" s="61"/>
      <c r="AG23" s="187"/>
      <c r="AH23" s="187"/>
      <c r="AI23" s="187"/>
    </row>
    <row r="24" spans="1:35" s="39" customFormat="1" ht="15" customHeight="1">
      <c r="B24" s="39" t="s">
        <v>520</v>
      </c>
      <c r="C24" s="39" t="s">
        <v>178</v>
      </c>
      <c r="V24" s="187"/>
      <c r="W24" s="187"/>
      <c r="X24" s="187"/>
      <c r="Y24" s="187"/>
      <c r="Z24" s="187"/>
      <c r="AA24" s="187"/>
      <c r="AB24" s="187"/>
      <c r="AC24" s="187"/>
      <c r="AD24" s="187"/>
      <c r="AE24" s="187"/>
      <c r="AF24" s="187"/>
      <c r="AG24" s="187"/>
      <c r="AH24" s="187"/>
      <c r="AI24" s="187"/>
    </row>
    <row r="25" spans="1:35" s="39" customFormat="1" ht="15" customHeight="1">
      <c r="C25" s="39" t="s">
        <v>118</v>
      </c>
      <c r="V25" s="187"/>
      <c r="W25" s="187"/>
      <c r="X25" s="187"/>
      <c r="Y25" s="187"/>
      <c r="Z25" s="187"/>
      <c r="AA25" s="187"/>
      <c r="AB25" s="187"/>
      <c r="AC25" s="187"/>
      <c r="AD25" s="187"/>
      <c r="AE25" s="187"/>
      <c r="AF25" s="187"/>
      <c r="AG25" s="187"/>
      <c r="AH25" s="187"/>
      <c r="AI25" s="187"/>
    </row>
    <row r="26" spans="1:35" s="39" customFormat="1" ht="15" customHeight="1">
      <c r="C26" s="1021" t="s">
        <v>1228</v>
      </c>
      <c r="D26" s="1021"/>
      <c r="E26" s="1021"/>
      <c r="F26" s="1021"/>
      <c r="G26" s="1021"/>
      <c r="H26" s="1021"/>
      <c r="I26" s="1021"/>
      <c r="J26" s="1021"/>
      <c r="K26" s="1021"/>
      <c r="L26" s="1021"/>
      <c r="M26" s="1021"/>
      <c r="N26" s="1021"/>
      <c r="V26" s="187"/>
      <c r="W26" s="187"/>
      <c r="X26" s="187"/>
      <c r="Y26" s="187"/>
      <c r="Z26" s="187"/>
      <c r="AA26" s="187"/>
      <c r="AB26" s="187"/>
      <c r="AC26" s="187"/>
      <c r="AD26" s="187"/>
      <c r="AE26" s="187"/>
      <c r="AF26" s="187"/>
      <c r="AG26" s="187"/>
      <c r="AH26" s="187"/>
      <c r="AI26" s="187"/>
    </row>
    <row r="27" spans="1:35" s="39" customFormat="1" ht="47.25" customHeight="1">
      <c r="V27" s="187"/>
      <c r="W27" s="187"/>
      <c r="X27" s="187"/>
      <c r="Y27" s="187"/>
      <c r="Z27" s="187"/>
      <c r="AA27" s="187"/>
      <c r="AB27" s="187"/>
      <c r="AC27" s="187"/>
      <c r="AD27" s="187"/>
      <c r="AE27" s="187"/>
      <c r="AF27" s="187"/>
      <c r="AG27" s="187"/>
      <c r="AH27" s="187"/>
      <c r="AI27" s="187"/>
    </row>
    <row r="28" spans="1:35" s="904" customFormat="1" ht="26.25" customHeight="1">
      <c r="A28" s="901" t="s">
        <v>1334</v>
      </c>
      <c r="B28" s="902"/>
      <c r="C28" s="903"/>
      <c r="D28" s="903"/>
      <c r="E28" s="903"/>
      <c r="F28" s="903"/>
      <c r="G28" s="903"/>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row>
    <row r="29" spans="1:35" s="39" customFormat="1" ht="18.75" customHeight="1">
      <c r="B29" s="940" t="s">
        <v>1270</v>
      </c>
      <c r="C29" s="940"/>
      <c r="D29" s="940"/>
      <c r="E29" s="940"/>
      <c r="F29" s="940"/>
      <c r="G29" s="940"/>
      <c r="H29" s="940"/>
      <c r="I29" s="940"/>
      <c r="J29" s="940"/>
      <c r="K29" s="940"/>
      <c r="L29" s="940"/>
      <c r="M29" s="940"/>
      <c r="N29" s="940"/>
      <c r="O29" s="940"/>
      <c r="P29" s="940"/>
      <c r="Q29" s="940"/>
      <c r="R29" s="940"/>
      <c r="S29" s="940"/>
      <c r="T29" s="940"/>
      <c r="V29" s="187"/>
      <c r="W29" s="187"/>
      <c r="X29" s="187"/>
      <c r="Y29" s="187"/>
      <c r="Z29" s="187"/>
      <c r="AA29" s="187"/>
      <c r="AB29" s="187"/>
      <c r="AC29" s="187"/>
      <c r="AD29" s="187"/>
      <c r="AE29" s="187"/>
      <c r="AF29" s="187"/>
      <c r="AG29" s="187"/>
      <c r="AH29" s="187"/>
      <c r="AI29" s="187"/>
    </row>
    <row r="30" spans="1:35" s="39" customFormat="1" ht="18.75" customHeight="1">
      <c r="B30" s="1067" t="s">
        <v>1903</v>
      </c>
      <c r="C30" s="1067"/>
      <c r="D30" s="1067"/>
      <c r="E30" s="1067" t="s">
        <v>1429</v>
      </c>
      <c r="F30" s="1067"/>
      <c r="G30" s="1067"/>
      <c r="H30" s="1067"/>
      <c r="I30" s="983" t="s">
        <v>1191</v>
      </c>
      <c r="J30" s="984"/>
      <c r="K30" s="984"/>
      <c r="L30" s="985"/>
      <c r="M30" s="983" t="s">
        <v>1192</v>
      </c>
      <c r="N30" s="984"/>
      <c r="O30" s="984"/>
      <c r="P30" s="985"/>
      <c r="Q30" s="983" t="s">
        <v>1838</v>
      </c>
      <c r="R30" s="984"/>
      <c r="S30" s="984"/>
      <c r="T30" s="985"/>
      <c r="V30" s="187"/>
      <c r="W30" s="187"/>
      <c r="X30" s="187"/>
      <c r="Y30" s="187"/>
      <c r="Z30" s="187"/>
      <c r="AA30" s="187"/>
      <c r="AB30" s="187"/>
      <c r="AC30" s="187"/>
      <c r="AD30" s="187"/>
      <c r="AE30" s="187"/>
      <c r="AF30" s="187"/>
      <c r="AG30" s="187"/>
      <c r="AH30" s="187"/>
      <c r="AI30" s="187"/>
    </row>
    <row r="31" spans="1:35" s="39" customFormat="1" ht="18.75" customHeight="1">
      <c r="B31" s="1067"/>
      <c r="C31" s="1067"/>
      <c r="D31" s="1067"/>
      <c r="E31" s="1291" t="s">
        <v>1193</v>
      </c>
      <c r="F31" s="1067"/>
      <c r="G31" s="1106" t="s">
        <v>1939</v>
      </c>
      <c r="H31" s="1276"/>
      <c r="I31" s="1291" t="s">
        <v>1193</v>
      </c>
      <c r="J31" s="1067"/>
      <c r="K31" s="1457" t="s">
        <v>1939</v>
      </c>
      <c r="L31" s="1459"/>
      <c r="M31" s="1291" t="s">
        <v>1193</v>
      </c>
      <c r="N31" s="1067"/>
      <c r="O31" s="1329" t="s">
        <v>1939</v>
      </c>
      <c r="P31" s="908"/>
      <c r="Q31" s="1329" t="s">
        <v>1193</v>
      </c>
      <c r="R31" s="908"/>
      <c r="S31" s="1457" t="s">
        <v>1939</v>
      </c>
      <c r="T31" s="908"/>
      <c r="V31" s="187"/>
      <c r="W31" s="187"/>
      <c r="X31" s="187"/>
      <c r="Y31" s="236"/>
      <c r="Z31" s="187"/>
      <c r="AA31" s="187"/>
      <c r="AB31" s="187"/>
      <c r="AC31" s="187"/>
      <c r="AD31" s="187"/>
      <c r="AE31" s="187"/>
      <c r="AF31" s="187"/>
      <c r="AG31" s="187"/>
      <c r="AH31" s="187"/>
      <c r="AI31" s="187"/>
    </row>
    <row r="32" spans="1:35" s="39" customFormat="1" ht="18.75" customHeight="1">
      <c r="B32" s="1055" t="s">
        <v>383</v>
      </c>
      <c r="C32" s="1056"/>
      <c r="D32" s="1056"/>
      <c r="E32" s="1494">
        <v>437</v>
      </c>
      <c r="F32" s="1494"/>
      <c r="G32" s="1286">
        <v>4289</v>
      </c>
      <c r="H32" s="1286"/>
      <c r="I32" s="1494">
        <v>15</v>
      </c>
      <c r="J32" s="1494"/>
      <c r="K32" s="1494">
        <v>316</v>
      </c>
      <c r="L32" s="1494"/>
      <c r="M32" s="1494">
        <v>84</v>
      </c>
      <c r="N32" s="1494"/>
      <c r="O32" s="1210">
        <v>1851</v>
      </c>
      <c r="P32" s="1211"/>
      <c r="Q32" s="1348">
        <v>338</v>
      </c>
      <c r="R32" s="1349"/>
      <c r="S32" s="1210">
        <v>2122</v>
      </c>
      <c r="T32" s="1175"/>
      <c r="V32" s="187"/>
      <c r="W32" s="187"/>
      <c r="X32" s="187"/>
      <c r="Y32" s="187"/>
      <c r="Z32" s="187"/>
      <c r="AA32" s="187"/>
      <c r="AB32" s="187"/>
      <c r="AC32" s="187"/>
      <c r="AD32" s="187"/>
      <c r="AE32" s="187"/>
      <c r="AF32" s="187"/>
      <c r="AG32" s="187"/>
      <c r="AH32" s="187"/>
      <c r="AI32" s="187"/>
    </row>
    <row r="33" spans="2:35" s="39" customFormat="1" ht="18.75" customHeight="1">
      <c r="B33" s="1055" t="s">
        <v>526</v>
      </c>
      <c r="C33" s="1056"/>
      <c r="D33" s="1056"/>
      <c r="E33" s="1494">
        <v>437</v>
      </c>
      <c r="F33" s="1494"/>
      <c r="G33" s="1286">
        <v>4289</v>
      </c>
      <c r="H33" s="1286"/>
      <c r="I33" s="1494">
        <v>15</v>
      </c>
      <c r="J33" s="1494"/>
      <c r="K33" s="1494">
        <v>316</v>
      </c>
      <c r="L33" s="1494"/>
      <c r="M33" s="1494">
        <v>84</v>
      </c>
      <c r="N33" s="1494"/>
      <c r="O33" s="1286">
        <v>1851</v>
      </c>
      <c r="P33" s="1286"/>
      <c r="Q33" s="1494">
        <v>338</v>
      </c>
      <c r="R33" s="1494"/>
      <c r="S33" s="1286">
        <v>2122</v>
      </c>
      <c r="T33" s="1285"/>
      <c r="V33" s="187"/>
      <c r="W33" s="187"/>
      <c r="X33" s="187"/>
      <c r="Y33" s="187"/>
      <c r="Z33" s="187"/>
      <c r="AA33" s="187"/>
      <c r="AB33" s="187"/>
      <c r="AC33" s="187"/>
      <c r="AD33" s="187"/>
      <c r="AE33" s="187"/>
      <c r="AF33" s="187"/>
      <c r="AG33" s="187"/>
      <c r="AH33" s="187"/>
      <c r="AI33" s="187"/>
    </row>
    <row r="34" spans="2:35" s="39" customFormat="1" ht="18.75" customHeight="1">
      <c r="B34" s="1055" t="s">
        <v>1138</v>
      </c>
      <c r="C34" s="1056"/>
      <c r="D34" s="1056"/>
      <c r="E34" s="1494">
        <v>436</v>
      </c>
      <c r="F34" s="1494"/>
      <c r="G34" s="1286">
        <f>SUM(K34,O34,S34)</f>
        <v>4286</v>
      </c>
      <c r="H34" s="1286"/>
      <c r="I34" s="1494">
        <v>15</v>
      </c>
      <c r="J34" s="1494"/>
      <c r="K34" s="1494">
        <v>316</v>
      </c>
      <c r="L34" s="1494"/>
      <c r="M34" s="1494">
        <v>84</v>
      </c>
      <c r="N34" s="1494"/>
      <c r="O34" s="1286">
        <v>1851</v>
      </c>
      <c r="P34" s="1286"/>
      <c r="Q34" s="1494">
        <v>337</v>
      </c>
      <c r="R34" s="1494"/>
      <c r="S34" s="1286">
        <v>2119</v>
      </c>
      <c r="T34" s="1285"/>
      <c r="V34" s="187"/>
      <c r="W34" s="187"/>
      <c r="X34" s="187"/>
      <c r="Y34" s="187"/>
      <c r="Z34" s="187"/>
      <c r="AA34" s="187"/>
      <c r="AB34" s="187"/>
      <c r="AC34" s="187"/>
      <c r="AD34" s="187"/>
      <c r="AE34" s="187"/>
      <c r="AF34" s="187"/>
      <c r="AG34" s="187"/>
      <c r="AH34" s="187"/>
      <c r="AI34" s="187"/>
    </row>
    <row r="35" spans="2:35" s="39" customFormat="1" ht="18.75" customHeight="1">
      <c r="B35" s="1055" t="s">
        <v>591</v>
      </c>
      <c r="C35" s="1056"/>
      <c r="D35" s="1056"/>
      <c r="E35" s="1494">
        <v>436</v>
      </c>
      <c r="F35" s="1494"/>
      <c r="G35" s="1286">
        <f>SUM(K35,O35,S35)</f>
        <v>4598</v>
      </c>
      <c r="H35" s="1286"/>
      <c r="I35" s="1494">
        <v>15</v>
      </c>
      <c r="J35" s="1494"/>
      <c r="K35" s="1494">
        <v>316</v>
      </c>
      <c r="L35" s="1494"/>
      <c r="M35" s="1494">
        <v>85</v>
      </c>
      <c r="N35" s="1494"/>
      <c r="O35" s="1286">
        <v>2165</v>
      </c>
      <c r="P35" s="1286"/>
      <c r="Q35" s="1494">
        <v>336</v>
      </c>
      <c r="R35" s="1494"/>
      <c r="S35" s="1286">
        <v>2117</v>
      </c>
      <c r="T35" s="1286"/>
      <c r="V35" s="187"/>
      <c r="W35" s="187"/>
      <c r="X35" s="187"/>
      <c r="Y35" s="187"/>
      <c r="Z35" s="187"/>
      <c r="AA35" s="187"/>
      <c r="AB35" s="187"/>
      <c r="AC35" s="187"/>
      <c r="AD35" s="187"/>
      <c r="AE35" s="187"/>
      <c r="AF35" s="187"/>
      <c r="AG35" s="187"/>
      <c r="AH35" s="187"/>
      <c r="AI35" s="187"/>
    </row>
    <row r="36" spans="2:35" s="39" customFormat="1" ht="18.75" customHeight="1">
      <c r="B36" s="1055" t="s">
        <v>960</v>
      </c>
      <c r="C36" s="1056"/>
      <c r="D36" s="1056"/>
      <c r="E36" s="1286">
        <v>435</v>
      </c>
      <c r="F36" s="1286"/>
      <c r="G36" s="1286">
        <f>SUM(K36,O36,S36)</f>
        <v>4588</v>
      </c>
      <c r="H36" s="1286"/>
      <c r="I36" s="1286">
        <v>15</v>
      </c>
      <c r="J36" s="1286"/>
      <c r="K36" s="1286">
        <v>316</v>
      </c>
      <c r="L36" s="1286"/>
      <c r="M36" s="1286">
        <v>85</v>
      </c>
      <c r="N36" s="1286"/>
      <c r="O36" s="1286">
        <v>2165</v>
      </c>
      <c r="P36" s="1286"/>
      <c r="Q36" s="1286">
        <v>335</v>
      </c>
      <c r="R36" s="1286"/>
      <c r="S36" s="1286">
        <v>2107</v>
      </c>
      <c r="T36" s="1286"/>
      <c r="V36" s="187"/>
      <c r="W36" s="187"/>
      <c r="X36" s="187"/>
      <c r="Y36" s="187"/>
      <c r="Z36" s="187"/>
      <c r="AA36" s="187"/>
      <c r="AB36" s="187"/>
      <c r="AC36" s="187"/>
      <c r="AD36" s="187"/>
      <c r="AE36" s="187"/>
      <c r="AF36" s="187"/>
      <c r="AG36" s="187"/>
      <c r="AH36" s="187"/>
      <c r="AI36" s="187"/>
    </row>
    <row r="37" spans="2:35" s="39" customFormat="1" ht="15" customHeight="1">
      <c r="B37" s="20" t="s">
        <v>520</v>
      </c>
      <c r="C37" s="1110" t="s">
        <v>1139</v>
      </c>
      <c r="D37" s="1110"/>
      <c r="E37" s="1110"/>
      <c r="F37" s="1110"/>
      <c r="G37" s="1110"/>
      <c r="H37" s="1110"/>
      <c r="I37" s="1110"/>
      <c r="J37" s="1110"/>
      <c r="K37" s="1110"/>
      <c r="L37" s="1110"/>
      <c r="M37" s="1110"/>
      <c r="N37" s="1110"/>
      <c r="V37" s="187"/>
      <c r="W37" s="187"/>
      <c r="X37" s="187"/>
      <c r="Y37" s="187"/>
      <c r="Z37" s="187"/>
      <c r="AA37" s="187"/>
      <c r="AB37" s="187"/>
      <c r="AC37" s="187"/>
      <c r="AD37" s="187"/>
      <c r="AE37" s="187"/>
      <c r="AF37" s="187"/>
      <c r="AG37" s="187"/>
      <c r="AH37" s="187"/>
      <c r="AI37" s="187"/>
    </row>
    <row r="38" spans="2:35" s="39" customFormat="1" ht="15" customHeight="1">
      <c r="C38" s="1021" t="s">
        <v>1229</v>
      </c>
      <c r="D38" s="1021"/>
      <c r="E38" s="1021"/>
      <c r="F38" s="1021"/>
      <c r="G38" s="1021"/>
      <c r="H38" s="1021"/>
      <c r="I38" s="1021"/>
      <c r="J38" s="1021"/>
      <c r="K38" s="1021"/>
      <c r="L38" s="1021"/>
      <c r="M38" s="1021"/>
      <c r="N38" s="1021"/>
      <c r="V38" s="187"/>
      <c r="W38" s="187"/>
      <c r="X38" s="187"/>
      <c r="Y38" s="187"/>
      <c r="Z38" s="187"/>
      <c r="AA38" s="187"/>
      <c r="AB38" s="187"/>
      <c r="AC38" s="187"/>
      <c r="AD38" s="187"/>
      <c r="AE38" s="187"/>
      <c r="AF38" s="187"/>
      <c r="AG38" s="187"/>
      <c r="AH38" s="187"/>
      <c r="AI38" s="187"/>
    </row>
    <row r="39" spans="2:35" ht="47.25" customHeight="1">
      <c r="V39" s="53"/>
      <c r="W39" s="53"/>
      <c r="X39" s="53"/>
      <c r="Y39" s="53"/>
      <c r="Z39" s="53"/>
      <c r="AA39" s="53"/>
      <c r="AB39" s="53"/>
      <c r="AC39" s="53"/>
      <c r="AD39" s="53"/>
      <c r="AE39" s="53"/>
      <c r="AF39" s="53"/>
      <c r="AG39" s="53"/>
      <c r="AH39" s="53"/>
      <c r="AI39" s="53"/>
    </row>
    <row r="40" spans="2:35">
      <c r="V40" s="53"/>
      <c r="W40" s="53"/>
      <c r="X40" s="53"/>
      <c r="Y40" s="53"/>
      <c r="Z40" s="53"/>
      <c r="AA40" s="53"/>
      <c r="AB40" s="53"/>
      <c r="AC40" s="53"/>
      <c r="AD40" s="53"/>
      <c r="AE40" s="53"/>
      <c r="AF40" s="53"/>
      <c r="AG40" s="53"/>
      <c r="AH40" s="53"/>
      <c r="AI40" s="53"/>
    </row>
  </sheetData>
  <mergeCells count="153">
    <mergeCell ref="S36:T36"/>
    <mergeCell ref="I35:J35"/>
    <mergeCell ref="B36:D36"/>
    <mergeCell ref="E36:F36"/>
    <mergeCell ref="O36:P36"/>
    <mergeCell ref="Q36:R36"/>
    <mergeCell ref="I23:J23"/>
    <mergeCell ref="K23:L23"/>
    <mergeCell ref="M23:N23"/>
    <mergeCell ref="O23:P23"/>
    <mergeCell ref="I36:J36"/>
    <mergeCell ref="K34:L34"/>
    <mergeCell ref="K32:L32"/>
    <mergeCell ref="M32:N32"/>
    <mergeCell ref="K31:L31"/>
    <mergeCell ref="M31:N31"/>
    <mergeCell ref="O31:P31"/>
    <mergeCell ref="Q31:R31"/>
    <mergeCell ref="S35:T35"/>
    <mergeCell ref="O11:P11"/>
    <mergeCell ref="B23:D23"/>
    <mergeCell ref="E23:F23"/>
    <mergeCell ref="G23:H23"/>
    <mergeCell ref="M34:N34"/>
    <mergeCell ref="O34:P34"/>
    <mergeCell ref="Q34:R34"/>
    <mergeCell ref="S34:T34"/>
    <mergeCell ref="Q33:R33"/>
    <mergeCell ref="O32:P32"/>
    <mergeCell ref="Q32:R32"/>
    <mergeCell ref="B32:D32"/>
    <mergeCell ref="E32:F32"/>
    <mergeCell ref="G32:H32"/>
    <mergeCell ref="I32:J32"/>
    <mergeCell ref="S32:T32"/>
    <mergeCell ref="M30:P30"/>
    <mergeCell ref="Q30:T30"/>
    <mergeCell ref="E31:F31"/>
    <mergeCell ref="G31:H31"/>
    <mergeCell ref="I31:J31"/>
    <mergeCell ref="Q35:R35"/>
    <mergeCell ref="S33:T33"/>
    <mergeCell ref="C38:N38"/>
    <mergeCell ref="K35:L35"/>
    <mergeCell ref="M35:N35"/>
    <mergeCell ref="O35:P35"/>
    <mergeCell ref="B35:D35"/>
    <mergeCell ref="E35:F35"/>
    <mergeCell ref="G35:H35"/>
    <mergeCell ref="B33:D33"/>
    <mergeCell ref="E33:F33"/>
    <mergeCell ref="G33:H33"/>
    <mergeCell ref="I33:J33"/>
    <mergeCell ref="K33:L33"/>
    <mergeCell ref="M33:N33"/>
    <mergeCell ref="O33:P33"/>
    <mergeCell ref="C37:N37"/>
    <mergeCell ref="B34:D34"/>
    <mergeCell ref="E34:F34"/>
    <mergeCell ref="G34:H34"/>
    <mergeCell ref="I34:J34"/>
    <mergeCell ref="G36:H36"/>
    <mergeCell ref="K36:L36"/>
    <mergeCell ref="M36:N36"/>
    <mergeCell ref="S31:T31"/>
    <mergeCell ref="Q22:R22"/>
    <mergeCell ref="C26:N26"/>
    <mergeCell ref="B22:D22"/>
    <mergeCell ref="E22:F22"/>
    <mergeCell ref="G22:H22"/>
    <mergeCell ref="I22:J22"/>
    <mergeCell ref="Q23:R23"/>
    <mergeCell ref="B29:T29"/>
    <mergeCell ref="B30:D31"/>
    <mergeCell ref="B21:D21"/>
    <mergeCell ref="E21:F21"/>
    <mergeCell ref="G21:H21"/>
    <mergeCell ref="I21:J21"/>
    <mergeCell ref="K21:L21"/>
    <mergeCell ref="M21:N21"/>
    <mergeCell ref="O21:P21"/>
    <mergeCell ref="Q21:R21"/>
    <mergeCell ref="B20:D20"/>
    <mergeCell ref="E20:F20"/>
    <mergeCell ref="G20:H20"/>
    <mergeCell ref="I20:J20"/>
    <mergeCell ref="B11:D11"/>
    <mergeCell ref="F11:G11"/>
    <mergeCell ref="C13:R13"/>
    <mergeCell ref="B19:D19"/>
    <mergeCell ref="E19:F19"/>
    <mergeCell ref="G19:H19"/>
    <mergeCell ref="I19:J19"/>
    <mergeCell ref="E18:F18"/>
    <mergeCell ref="O18:P18"/>
    <mergeCell ref="Q18:R18"/>
    <mergeCell ref="G18:H18"/>
    <mergeCell ref="M18:N18"/>
    <mergeCell ref="I18:J18"/>
    <mergeCell ref="I11:J11"/>
    <mergeCell ref="L11:M11"/>
    <mergeCell ref="B7:D7"/>
    <mergeCell ref="F7:G7"/>
    <mergeCell ref="F10:G10"/>
    <mergeCell ref="I10:J10"/>
    <mergeCell ref="L10:M10"/>
    <mergeCell ref="B10:D10"/>
    <mergeCell ref="O8:P8"/>
    <mergeCell ref="I7:J7"/>
    <mergeCell ref="O9:P9"/>
    <mergeCell ref="O10:P10"/>
    <mergeCell ref="B9:D9"/>
    <mergeCell ref="F9:G9"/>
    <mergeCell ref="I9:J9"/>
    <mergeCell ref="L9:M9"/>
    <mergeCell ref="B2:P2"/>
    <mergeCell ref="B8:D8"/>
    <mergeCell ref="F8:G8"/>
    <mergeCell ref="I8:J8"/>
    <mergeCell ref="L7:M7"/>
    <mergeCell ref="F6:G6"/>
    <mergeCell ref="O7:P7"/>
    <mergeCell ref="E30:H30"/>
    <mergeCell ref="I30:L30"/>
    <mergeCell ref="E17:F17"/>
    <mergeCell ref="C12:J12"/>
    <mergeCell ref="B16:R16"/>
    <mergeCell ref="B17:D18"/>
    <mergeCell ref="G17:J17"/>
    <mergeCell ref="O19:P19"/>
    <mergeCell ref="Q19:R19"/>
    <mergeCell ref="K19:L19"/>
    <mergeCell ref="I6:J6"/>
    <mergeCell ref="O6:P6"/>
    <mergeCell ref="K18:L18"/>
    <mergeCell ref="B4:D6"/>
    <mergeCell ref="K5:M5"/>
    <mergeCell ref="L6:M6"/>
    <mergeCell ref="N4:P5"/>
    <mergeCell ref="E4:M4"/>
    <mergeCell ref="E5:G5"/>
    <mergeCell ref="H5:J5"/>
    <mergeCell ref="M19:N19"/>
    <mergeCell ref="O20:P20"/>
    <mergeCell ref="K22:L22"/>
    <mergeCell ref="K20:L20"/>
    <mergeCell ref="M20:N20"/>
    <mergeCell ref="M22:N22"/>
    <mergeCell ref="O22:P22"/>
    <mergeCell ref="L8:M8"/>
    <mergeCell ref="K17:N17"/>
    <mergeCell ref="O17:R17"/>
    <mergeCell ref="Q20:R20"/>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&amp;C－３０－</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zoomScaleNormal="100" workbookViewId="0">
      <selection activeCell="V5" sqref="V5:W5"/>
    </sheetView>
  </sheetViews>
  <sheetFormatPr defaultRowHeight="13.5"/>
  <cols>
    <col min="1" max="1" width="1.25" style="21" customWidth="1"/>
    <col min="2" max="2" width="3" style="21" customWidth="1"/>
    <col min="3" max="3" width="4.5" style="21" customWidth="1"/>
    <col min="4" max="5" width="2.625" style="21" customWidth="1"/>
    <col min="6" max="17" width="5.75" style="21" customWidth="1"/>
    <col min="18" max="19" width="5.25" style="21" customWidth="1"/>
    <col min="20" max="20" width="3" style="21" customWidth="1"/>
    <col min="21" max="21" width="2.125" style="21" customWidth="1"/>
    <col min="22" max="22" width="3.875" style="21" customWidth="1"/>
    <col min="23" max="23" width="2.125" style="21" customWidth="1"/>
    <col min="24" max="24" width="3.125" style="21" customWidth="1"/>
    <col min="25" max="25" width="1.75" style="21" customWidth="1"/>
    <col min="26" max="26" width="7.375" style="21" customWidth="1"/>
    <col min="27" max="27" width="3.125" style="21" customWidth="1"/>
    <col min="28" max="28" width="3.875" style="21" customWidth="1"/>
    <col min="29" max="29" width="3" style="21" customWidth="1"/>
    <col min="30" max="30" width="3.875" style="21" customWidth="1"/>
    <col min="31" max="31" width="4" style="21" customWidth="1"/>
    <col min="32" max="16384" width="9" style="21"/>
  </cols>
  <sheetData>
    <row r="1" spans="1:37" s="435" customFormat="1" ht="26.25" customHeight="1">
      <c r="A1" s="433" t="s">
        <v>1271</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7" ht="14.25" customHeight="1">
      <c r="C2" s="39"/>
      <c r="D2" s="39"/>
      <c r="E2" s="39"/>
      <c r="F2" s="39"/>
      <c r="G2" s="39"/>
      <c r="H2" s="39"/>
      <c r="I2" s="39"/>
      <c r="J2" s="39"/>
      <c r="K2" s="39"/>
      <c r="L2" s="39"/>
      <c r="M2" s="39"/>
      <c r="N2" s="39"/>
      <c r="O2" s="39"/>
      <c r="P2" s="39"/>
      <c r="Q2" s="33" t="s">
        <v>1839</v>
      </c>
      <c r="R2" s="39"/>
      <c r="S2" s="39"/>
      <c r="T2" s="39"/>
      <c r="U2" s="39"/>
      <c r="V2" s="39"/>
      <c r="W2" s="39"/>
      <c r="X2" s="39"/>
      <c r="Y2" s="39"/>
      <c r="Z2" s="39"/>
      <c r="AA2" s="53"/>
      <c r="AB2" s="53"/>
      <c r="AC2" s="53"/>
      <c r="AD2" s="53"/>
      <c r="AE2" s="53"/>
      <c r="AF2" s="53"/>
      <c r="AG2" s="53"/>
      <c r="AH2" s="53"/>
      <c r="AI2" s="53"/>
      <c r="AJ2" s="53"/>
      <c r="AK2" s="53"/>
    </row>
    <row r="3" spans="1:37" ht="36.75" customHeight="1">
      <c r="B3" s="1281"/>
      <c r="C3" s="1283"/>
      <c r="D3" s="1281" t="s">
        <v>7</v>
      </c>
      <c r="E3" s="1283"/>
      <c r="F3" s="1329" t="s">
        <v>1544</v>
      </c>
      <c r="G3" s="1331"/>
      <c r="H3" s="1329" t="s">
        <v>322</v>
      </c>
      <c r="I3" s="1331"/>
      <c r="J3" s="1329" t="s">
        <v>1531</v>
      </c>
      <c r="K3" s="1331"/>
      <c r="L3" s="1329" t="s">
        <v>534</v>
      </c>
      <c r="M3" s="1331"/>
      <c r="N3" s="1329" t="s">
        <v>541</v>
      </c>
      <c r="O3" s="1331"/>
      <c r="P3" s="1329" t="s">
        <v>1082</v>
      </c>
      <c r="Q3" s="1331"/>
      <c r="R3" s="1502"/>
      <c r="S3" s="1503"/>
      <c r="T3" s="1504"/>
      <c r="U3" s="1504"/>
      <c r="V3" s="1496"/>
      <c r="W3" s="1496"/>
      <c r="X3" s="1497"/>
      <c r="Y3" s="1497"/>
      <c r="Z3" s="884"/>
      <c r="AC3" s="53"/>
      <c r="AD3" s="53"/>
      <c r="AE3" s="53"/>
    </row>
    <row r="4" spans="1:37" ht="17.25" customHeight="1">
      <c r="B4" s="1047" t="s">
        <v>1906</v>
      </c>
      <c r="C4" s="1049"/>
      <c r="D4" s="241" t="s">
        <v>1941</v>
      </c>
      <c r="E4" s="188"/>
      <c r="F4" s="1522">
        <v>17582</v>
      </c>
      <c r="G4" s="1523"/>
      <c r="H4" s="1498">
        <v>17644</v>
      </c>
      <c r="I4" s="1499"/>
      <c r="J4" s="1498">
        <v>17697</v>
      </c>
      <c r="K4" s="1499"/>
      <c r="L4" s="1498">
        <v>17762</v>
      </c>
      <c r="M4" s="1499"/>
      <c r="N4" s="1509">
        <v>17790</v>
      </c>
      <c r="O4" s="1509"/>
      <c r="P4" s="1509">
        <v>17740</v>
      </c>
      <c r="Q4" s="1509"/>
      <c r="R4" s="1519"/>
      <c r="S4" s="1504"/>
      <c r="T4" s="1504"/>
      <c r="U4" s="1504"/>
      <c r="V4" s="1504"/>
      <c r="W4" s="1504"/>
      <c r="X4" s="1504"/>
      <c r="Y4" s="1504"/>
      <c r="Z4" s="884"/>
      <c r="AC4" s="53"/>
      <c r="AD4" s="53"/>
      <c r="AE4" s="53"/>
    </row>
    <row r="5" spans="1:37" ht="17.25" customHeight="1">
      <c r="B5" s="1050"/>
      <c r="C5" s="1019"/>
      <c r="D5" s="239" t="s">
        <v>1942</v>
      </c>
      <c r="E5" s="240"/>
      <c r="F5" s="1505">
        <v>1599786</v>
      </c>
      <c r="G5" s="1506"/>
      <c r="H5" s="1505">
        <v>1672600</v>
      </c>
      <c r="I5" s="1506"/>
      <c r="J5" s="1505">
        <v>1639390</v>
      </c>
      <c r="K5" s="1506"/>
      <c r="L5" s="1505">
        <v>1657159</v>
      </c>
      <c r="M5" s="1506"/>
      <c r="N5" s="1517">
        <v>1671596</v>
      </c>
      <c r="O5" s="1517"/>
      <c r="P5" s="1517">
        <v>1681564</v>
      </c>
      <c r="Q5" s="1517"/>
      <c r="R5" s="1519"/>
      <c r="S5" s="1504"/>
      <c r="T5" s="1504"/>
      <c r="U5" s="1504"/>
      <c r="V5" s="1504"/>
      <c r="W5" s="1504"/>
      <c r="X5" s="1504"/>
      <c r="Y5" s="1504"/>
      <c r="Z5" s="884"/>
      <c r="AC5" s="53"/>
      <c r="AD5" s="53"/>
      <c r="AE5" s="53"/>
    </row>
    <row r="6" spans="1:37" ht="17.25" customHeight="1">
      <c r="B6" s="1512" t="s">
        <v>2430</v>
      </c>
      <c r="C6" s="1049"/>
      <c r="D6" s="241" t="s">
        <v>1941</v>
      </c>
      <c r="E6" s="188"/>
      <c r="F6" s="1498">
        <v>11238</v>
      </c>
      <c r="G6" s="1499"/>
      <c r="H6" s="1498">
        <v>11380</v>
      </c>
      <c r="I6" s="1499"/>
      <c r="J6" s="1522">
        <v>11504</v>
      </c>
      <c r="K6" s="1523"/>
      <c r="L6" s="1498">
        <v>11629</v>
      </c>
      <c r="M6" s="1499"/>
      <c r="N6" s="1522">
        <v>11719</v>
      </c>
      <c r="O6" s="1523"/>
      <c r="P6" s="1498">
        <v>11730</v>
      </c>
      <c r="Q6" s="1499"/>
      <c r="R6" s="1500"/>
      <c r="S6" s="1501"/>
      <c r="T6" s="1501"/>
      <c r="U6" s="1501"/>
      <c r="V6" s="1501"/>
      <c r="W6" s="1501"/>
      <c r="X6" s="1501"/>
      <c r="Y6" s="1501"/>
      <c r="Z6" s="280"/>
      <c r="AA6" s="53"/>
      <c r="AB6" s="53"/>
      <c r="AC6" s="53"/>
      <c r="AD6" s="53"/>
      <c r="AE6" s="53"/>
    </row>
    <row r="7" spans="1:37" ht="17.25" customHeight="1">
      <c r="B7" s="1050"/>
      <c r="C7" s="1019"/>
      <c r="D7" s="239" t="s">
        <v>1942</v>
      </c>
      <c r="E7" s="240"/>
      <c r="F7" s="1505">
        <v>1251964</v>
      </c>
      <c r="G7" s="1506"/>
      <c r="H7" s="1505">
        <v>1273666</v>
      </c>
      <c r="I7" s="1506"/>
      <c r="J7" s="1524">
        <v>1292154</v>
      </c>
      <c r="K7" s="1525"/>
      <c r="L7" s="1505">
        <v>1311815</v>
      </c>
      <c r="M7" s="1506"/>
      <c r="N7" s="1505">
        <v>1326704</v>
      </c>
      <c r="O7" s="1506"/>
      <c r="P7" s="1505">
        <v>1337380</v>
      </c>
      <c r="Q7" s="1506"/>
      <c r="R7" s="1500"/>
      <c r="S7" s="1501"/>
      <c r="T7" s="1501"/>
      <c r="U7" s="1501"/>
      <c r="V7" s="1501"/>
      <c r="W7" s="1501"/>
      <c r="X7" s="1501"/>
      <c r="Y7" s="1501"/>
      <c r="Z7" s="280"/>
      <c r="AA7" s="60"/>
      <c r="AB7" s="60"/>
      <c r="AC7" s="53"/>
      <c r="AD7" s="53"/>
      <c r="AE7" s="53"/>
    </row>
    <row r="8" spans="1:37" ht="17.25" customHeight="1">
      <c r="B8" s="1512" t="s">
        <v>2431</v>
      </c>
      <c r="C8" s="1049"/>
      <c r="D8" s="237" t="s">
        <v>1941</v>
      </c>
      <c r="E8" s="238"/>
      <c r="F8" s="1498">
        <v>46</v>
      </c>
      <c r="G8" s="1499"/>
      <c r="H8" s="1498">
        <v>62</v>
      </c>
      <c r="I8" s="1499"/>
      <c r="J8" s="1451">
        <v>66</v>
      </c>
      <c r="K8" s="1444"/>
      <c r="L8" s="1451">
        <v>71</v>
      </c>
      <c r="M8" s="1444"/>
      <c r="N8" s="1101">
        <v>76</v>
      </c>
      <c r="O8" s="1444"/>
      <c r="P8" s="1498">
        <v>78</v>
      </c>
      <c r="Q8" s="1499"/>
      <c r="R8" s="1500"/>
      <c r="S8" s="1501"/>
      <c r="T8" s="1501"/>
      <c r="U8" s="1501"/>
      <c r="V8" s="1501"/>
      <c r="W8" s="1501"/>
      <c r="X8" s="1501"/>
      <c r="Y8" s="1501"/>
      <c r="Z8" s="280"/>
      <c r="AA8" s="53"/>
      <c r="AB8" s="53"/>
      <c r="AC8" s="53"/>
      <c r="AD8" s="53"/>
      <c r="AE8" s="53"/>
    </row>
    <row r="9" spans="1:37" ht="17.25" customHeight="1">
      <c r="B9" s="1050"/>
      <c r="C9" s="1019"/>
      <c r="D9" s="239" t="s">
        <v>1942</v>
      </c>
      <c r="E9" s="240"/>
      <c r="F9" s="1505">
        <v>11685</v>
      </c>
      <c r="G9" s="1506"/>
      <c r="H9" s="1505">
        <v>15477</v>
      </c>
      <c r="I9" s="1506"/>
      <c r="J9" s="1524">
        <v>16161</v>
      </c>
      <c r="K9" s="1525"/>
      <c r="L9" s="1527">
        <v>16836</v>
      </c>
      <c r="M9" s="1526"/>
      <c r="N9" s="1176">
        <v>18754</v>
      </c>
      <c r="O9" s="1526"/>
      <c r="P9" s="1505">
        <v>19403</v>
      </c>
      <c r="Q9" s="1506"/>
      <c r="R9" s="1500"/>
      <c r="S9" s="1501"/>
      <c r="T9" s="1501"/>
      <c r="U9" s="1501"/>
      <c r="V9" s="1501"/>
      <c r="W9" s="1501"/>
      <c r="X9" s="1501"/>
      <c r="Y9" s="1501"/>
      <c r="Z9" s="280"/>
      <c r="AA9" s="53"/>
      <c r="AB9" s="53"/>
      <c r="AC9" s="53"/>
      <c r="AD9" s="53"/>
      <c r="AE9" s="53"/>
      <c r="AF9" s="53"/>
      <c r="AG9" s="53"/>
      <c r="AH9" s="53"/>
      <c r="AI9" s="53"/>
      <c r="AJ9" s="53"/>
      <c r="AK9" s="53"/>
    </row>
    <row r="10" spans="1:37" ht="17.25" customHeight="1">
      <c r="B10" s="1512" t="s">
        <v>2432</v>
      </c>
      <c r="C10" s="1049"/>
      <c r="D10" s="237" t="s">
        <v>1941</v>
      </c>
      <c r="E10" s="238"/>
      <c r="F10" s="1498">
        <v>707</v>
      </c>
      <c r="G10" s="1499"/>
      <c r="H10" s="1498">
        <v>700</v>
      </c>
      <c r="I10" s="1499"/>
      <c r="J10" s="1498">
        <v>694</v>
      </c>
      <c r="K10" s="1499"/>
      <c r="L10" s="1498">
        <v>685</v>
      </c>
      <c r="M10" s="1499"/>
      <c r="N10" s="1498">
        <v>687</v>
      </c>
      <c r="O10" s="1499"/>
      <c r="P10" s="1498">
        <v>682</v>
      </c>
      <c r="Q10" s="1499"/>
      <c r="R10" s="1500"/>
      <c r="S10" s="1501"/>
      <c r="T10" s="1501"/>
      <c r="U10" s="1501"/>
      <c r="V10" s="1501"/>
      <c r="W10" s="1501"/>
      <c r="X10" s="1501"/>
      <c r="Y10" s="1501"/>
      <c r="Z10" s="280"/>
      <c r="AA10" s="53"/>
      <c r="AB10" s="53"/>
      <c r="AC10" s="53"/>
      <c r="AD10" s="53"/>
      <c r="AE10" s="53"/>
      <c r="AF10" s="53"/>
      <c r="AG10" s="53"/>
      <c r="AH10" s="53"/>
      <c r="AI10" s="53"/>
      <c r="AJ10" s="53"/>
      <c r="AK10" s="53"/>
    </row>
    <row r="11" spans="1:37" ht="17.25" customHeight="1">
      <c r="B11" s="1050"/>
      <c r="C11" s="1019"/>
      <c r="D11" s="239" t="s">
        <v>1942</v>
      </c>
      <c r="E11" s="240"/>
      <c r="F11" s="1505">
        <v>68990</v>
      </c>
      <c r="G11" s="1506"/>
      <c r="H11" s="1505">
        <v>68924</v>
      </c>
      <c r="I11" s="1506"/>
      <c r="J11" s="1505">
        <v>68756</v>
      </c>
      <c r="K11" s="1506"/>
      <c r="L11" s="1505">
        <v>68346</v>
      </c>
      <c r="M11" s="1506"/>
      <c r="N11" s="1505">
        <v>68630</v>
      </c>
      <c r="O11" s="1506"/>
      <c r="P11" s="1505">
        <v>68376</v>
      </c>
      <c r="Q11" s="1506"/>
      <c r="R11" s="1500"/>
      <c r="S11" s="1501"/>
      <c r="T11" s="1501"/>
      <c r="U11" s="1501"/>
      <c r="V11" s="1501"/>
      <c r="W11" s="1501"/>
      <c r="X11" s="1501"/>
      <c r="Y11" s="1501"/>
      <c r="Z11" s="280"/>
      <c r="AA11" s="53"/>
      <c r="AB11" s="53"/>
      <c r="AC11" s="53"/>
      <c r="AD11" s="53"/>
      <c r="AE11" s="53"/>
      <c r="AF11" s="53"/>
      <c r="AG11" s="53"/>
      <c r="AH11" s="53"/>
      <c r="AI11" s="53"/>
      <c r="AJ11" s="53"/>
      <c r="AK11" s="53"/>
    </row>
    <row r="12" spans="1:37" ht="17.25" customHeight="1">
      <c r="B12" s="1513" t="s">
        <v>2433</v>
      </c>
      <c r="C12" s="1514"/>
      <c r="D12" s="502" t="s">
        <v>1941</v>
      </c>
      <c r="E12" s="502"/>
      <c r="F12" s="1522">
        <v>1371</v>
      </c>
      <c r="G12" s="1523"/>
      <c r="H12" s="1498">
        <v>1348</v>
      </c>
      <c r="I12" s="1499"/>
      <c r="J12" s="1498">
        <v>1319</v>
      </c>
      <c r="K12" s="1499"/>
      <c r="L12" s="1498">
        <v>1302</v>
      </c>
      <c r="M12" s="1499"/>
      <c r="N12" s="1498">
        <v>1278</v>
      </c>
      <c r="O12" s="1499"/>
      <c r="P12" s="1498">
        <v>1264</v>
      </c>
      <c r="Q12" s="1499"/>
      <c r="R12" s="1500"/>
      <c r="S12" s="1501"/>
      <c r="T12" s="1501"/>
      <c r="U12" s="1501"/>
      <c r="V12" s="1501"/>
      <c r="W12" s="1501"/>
      <c r="X12" s="1501"/>
      <c r="Y12" s="1501"/>
      <c r="Z12" s="280"/>
      <c r="AA12" s="53"/>
      <c r="AB12" s="53"/>
      <c r="AC12" s="53"/>
      <c r="AD12" s="53"/>
      <c r="AE12" s="53"/>
      <c r="AF12" s="53"/>
      <c r="AG12" s="53"/>
      <c r="AH12" s="53"/>
      <c r="AI12" s="53"/>
      <c r="AJ12" s="53"/>
      <c r="AK12" s="53"/>
    </row>
    <row r="13" spans="1:37" ht="17.25" customHeight="1">
      <c r="B13" s="1515"/>
      <c r="C13" s="1516"/>
      <c r="D13" s="503" t="s">
        <v>2105</v>
      </c>
      <c r="E13" s="503"/>
      <c r="F13" s="1505">
        <v>133375</v>
      </c>
      <c r="G13" s="1506"/>
      <c r="H13" s="1505">
        <v>131638</v>
      </c>
      <c r="I13" s="1506"/>
      <c r="J13" s="1505">
        <v>129443</v>
      </c>
      <c r="K13" s="1506"/>
      <c r="L13" s="1505">
        <v>127894</v>
      </c>
      <c r="M13" s="1506"/>
      <c r="N13" s="1505">
        <v>125937</v>
      </c>
      <c r="O13" s="1506"/>
      <c r="P13" s="1505">
        <v>124985</v>
      </c>
      <c r="Q13" s="1506"/>
      <c r="R13" s="1500"/>
      <c r="S13" s="1501"/>
      <c r="T13" s="1501"/>
      <c r="U13" s="1501"/>
      <c r="V13" s="1501"/>
      <c r="W13" s="1501"/>
      <c r="X13" s="1501"/>
      <c r="Y13" s="1501"/>
      <c r="Z13" s="280"/>
      <c r="AA13" s="53"/>
      <c r="AB13" s="53"/>
      <c r="AC13" s="53"/>
      <c r="AD13" s="53"/>
      <c r="AE13" s="53"/>
      <c r="AF13" s="53"/>
      <c r="AG13" s="53"/>
      <c r="AH13" s="53"/>
      <c r="AI13" s="53"/>
      <c r="AJ13" s="53"/>
      <c r="AK13" s="53"/>
    </row>
    <row r="14" spans="1:37" ht="17.25" customHeight="1">
      <c r="B14" s="1513" t="s">
        <v>2434</v>
      </c>
      <c r="C14" s="1514"/>
      <c r="D14" s="1507" t="s">
        <v>384</v>
      </c>
      <c r="E14" s="1508"/>
      <c r="F14" s="1498">
        <v>3</v>
      </c>
      <c r="G14" s="1499"/>
      <c r="H14" s="1509">
        <v>3</v>
      </c>
      <c r="I14" s="1509"/>
      <c r="J14" s="1509">
        <v>3</v>
      </c>
      <c r="K14" s="1509"/>
      <c r="L14" s="1509">
        <v>3</v>
      </c>
      <c r="M14" s="1509"/>
      <c r="N14" s="1509">
        <v>3</v>
      </c>
      <c r="O14" s="1509"/>
      <c r="P14" s="1509">
        <v>3</v>
      </c>
      <c r="Q14" s="1509"/>
      <c r="R14" s="1500"/>
      <c r="S14" s="1501"/>
      <c r="T14" s="1501"/>
      <c r="U14" s="1501"/>
      <c r="V14" s="1501"/>
      <c r="W14" s="1501"/>
      <c r="X14" s="1501"/>
      <c r="Y14" s="1501"/>
      <c r="Z14" s="280"/>
      <c r="AA14" s="53"/>
      <c r="AB14" s="53"/>
      <c r="AC14" s="53"/>
      <c r="AD14" s="53"/>
      <c r="AE14" s="53"/>
      <c r="AF14" s="53"/>
      <c r="AG14" s="53"/>
      <c r="AH14" s="53"/>
      <c r="AI14" s="53"/>
      <c r="AJ14" s="53"/>
      <c r="AK14" s="53"/>
    </row>
    <row r="15" spans="1:37" ht="17.25" customHeight="1">
      <c r="B15" s="1515"/>
      <c r="C15" s="1516"/>
      <c r="D15" s="1515" t="s">
        <v>1942</v>
      </c>
      <c r="E15" s="1516"/>
      <c r="F15" s="1505">
        <v>420</v>
      </c>
      <c r="G15" s="1506"/>
      <c r="H15" s="1517">
        <v>420</v>
      </c>
      <c r="I15" s="1517"/>
      <c r="J15" s="1517">
        <v>420</v>
      </c>
      <c r="K15" s="1517"/>
      <c r="L15" s="1517">
        <v>420</v>
      </c>
      <c r="M15" s="1517"/>
      <c r="N15" s="1517">
        <v>420</v>
      </c>
      <c r="O15" s="1517"/>
      <c r="P15" s="1517">
        <v>420</v>
      </c>
      <c r="Q15" s="1517"/>
      <c r="R15" s="1500"/>
      <c r="S15" s="1501"/>
      <c r="T15" s="1501"/>
      <c r="U15" s="1501"/>
      <c r="V15" s="1510"/>
      <c r="W15" s="1510"/>
      <c r="X15" s="1510"/>
      <c r="Y15" s="1510"/>
      <c r="Z15" s="280"/>
      <c r="AA15" s="53"/>
      <c r="AB15" s="53"/>
      <c r="AC15" s="53"/>
      <c r="AD15" s="53"/>
      <c r="AE15" s="53"/>
      <c r="AF15" s="53"/>
      <c r="AG15" s="53"/>
      <c r="AH15" s="53"/>
      <c r="AI15" s="53"/>
      <c r="AJ15" s="53"/>
      <c r="AK15" s="53"/>
    </row>
    <row r="16" spans="1:37" ht="17.25" customHeight="1">
      <c r="B16" s="1513" t="s">
        <v>2435</v>
      </c>
      <c r="C16" s="1514"/>
      <c r="D16" s="1507" t="s">
        <v>384</v>
      </c>
      <c r="E16" s="1508"/>
      <c r="F16" s="1498">
        <v>180</v>
      </c>
      <c r="G16" s="1499"/>
      <c r="H16" s="1509">
        <v>180</v>
      </c>
      <c r="I16" s="1509"/>
      <c r="J16" s="1509">
        <v>182</v>
      </c>
      <c r="K16" s="1509"/>
      <c r="L16" s="1509">
        <v>181</v>
      </c>
      <c r="M16" s="1509"/>
      <c r="N16" s="1509">
        <v>179</v>
      </c>
      <c r="O16" s="1509"/>
      <c r="P16" s="1509">
        <v>179</v>
      </c>
      <c r="Q16" s="1509"/>
      <c r="R16" s="1500"/>
      <c r="S16" s="1501"/>
      <c r="T16" s="1501"/>
      <c r="U16" s="1501"/>
      <c r="V16" s="1501"/>
      <c r="W16" s="1501"/>
      <c r="X16" s="1501"/>
      <c r="Y16" s="1501"/>
      <c r="Z16" s="280"/>
      <c r="AA16" s="53"/>
      <c r="AB16" s="53"/>
      <c r="AC16" s="53"/>
      <c r="AD16" s="53"/>
      <c r="AE16" s="53"/>
      <c r="AF16" s="53"/>
      <c r="AG16" s="53"/>
      <c r="AH16" s="53"/>
      <c r="AI16" s="53"/>
      <c r="AJ16" s="53"/>
      <c r="AK16" s="53"/>
    </row>
    <row r="17" spans="2:37" ht="17.25" customHeight="1">
      <c r="B17" s="1515"/>
      <c r="C17" s="1516"/>
      <c r="D17" s="1515" t="s">
        <v>1942</v>
      </c>
      <c r="E17" s="1516"/>
      <c r="F17" s="1505">
        <v>13126</v>
      </c>
      <c r="G17" s="1506"/>
      <c r="H17" s="1517">
        <v>13582</v>
      </c>
      <c r="I17" s="1517"/>
      <c r="J17" s="1517">
        <v>13969</v>
      </c>
      <c r="K17" s="1517"/>
      <c r="L17" s="1517">
        <v>14088</v>
      </c>
      <c r="M17" s="1517"/>
      <c r="N17" s="1517">
        <v>13959</v>
      </c>
      <c r="O17" s="1517"/>
      <c r="P17" s="1517">
        <v>14479</v>
      </c>
      <c r="Q17" s="1517"/>
      <c r="R17" s="1500"/>
      <c r="S17" s="1501"/>
      <c r="T17" s="1501"/>
      <c r="U17" s="1501"/>
      <c r="V17" s="1510"/>
      <c r="W17" s="1510"/>
      <c r="X17" s="1510"/>
      <c r="Y17" s="1510"/>
      <c r="Z17" s="280"/>
      <c r="AA17" s="53"/>
      <c r="AB17" s="53"/>
      <c r="AC17" s="53"/>
      <c r="AD17" s="53"/>
      <c r="AE17" s="53"/>
      <c r="AF17" s="53"/>
      <c r="AG17" s="53"/>
      <c r="AH17" s="53"/>
      <c r="AI17" s="53"/>
      <c r="AJ17" s="53"/>
      <c r="AK17" s="53"/>
    </row>
    <row r="18" spans="2:37" ht="17.25" customHeight="1">
      <c r="B18" s="1518" t="s">
        <v>1142</v>
      </c>
      <c r="C18" s="1514"/>
      <c r="D18" s="1507" t="s">
        <v>384</v>
      </c>
      <c r="E18" s="1508"/>
      <c r="F18" s="1498">
        <v>13</v>
      </c>
      <c r="G18" s="1499"/>
      <c r="H18" s="1509">
        <v>15</v>
      </c>
      <c r="I18" s="1509"/>
      <c r="J18" s="1509">
        <v>15</v>
      </c>
      <c r="K18" s="1509"/>
      <c r="L18" s="1509">
        <v>15</v>
      </c>
      <c r="M18" s="1509"/>
      <c r="N18" s="1509">
        <v>15</v>
      </c>
      <c r="O18" s="1509"/>
      <c r="P18" s="1509">
        <v>15</v>
      </c>
      <c r="Q18" s="1509"/>
      <c r="R18" s="280"/>
      <c r="S18" s="280"/>
      <c r="T18" s="280"/>
      <c r="U18" s="280"/>
      <c r="V18" s="885"/>
      <c r="W18" s="885"/>
      <c r="X18" s="885"/>
      <c r="Y18" s="885"/>
      <c r="Z18" s="280"/>
      <c r="AA18" s="53"/>
      <c r="AB18" s="53"/>
      <c r="AC18" s="53"/>
      <c r="AD18" s="53"/>
      <c r="AE18" s="53"/>
      <c r="AF18" s="53"/>
      <c r="AG18" s="53"/>
      <c r="AH18" s="53"/>
      <c r="AI18" s="53"/>
      <c r="AJ18" s="53"/>
      <c r="AK18" s="53"/>
    </row>
    <row r="19" spans="2:37" ht="17.25" customHeight="1">
      <c r="B19" s="1520"/>
      <c r="C19" s="1521"/>
      <c r="D19" s="1515" t="s">
        <v>1942</v>
      </c>
      <c r="E19" s="1516"/>
      <c r="F19" s="1505">
        <v>1622</v>
      </c>
      <c r="G19" s="1506"/>
      <c r="H19" s="1517">
        <v>1692</v>
      </c>
      <c r="I19" s="1517"/>
      <c r="J19" s="1517">
        <v>1692</v>
      </c>
      <c r="K19" s="1517"/>
      <c r="L19" s="1517">
        <v>1692</v>
      </c>
      <c r="M19" s="1517"/>
      <c r="N19" s="1517">
        <v>1692</v>
      </c>
      <c r="O19" s="1517"/>
      <c r="P19" s="1528">
        <v>1692</v>
      </c>
      <c r="Q19" s="1528"/>
      <c r="R19" s="280"/>
      <c r="S19" s="280"/>
      <c r="T19" s="280"/>
      <c r="U19" s="280"/>
      <c r="V19" s="885"/>
      <c r="W19" s="885"/>
      <c r="X19" s="885"/>
      <c r="Y19" s="885"/>
      <c r="Z19" s="280"/>
      <c r="AA19" s="53"/>
      <c r="AB19" s="53"/>
      <c r="AC19" s="53"/>
      <c r="AD19" s="53"/>
      <c r="AE19" s="53"/>
      <c r="AF19" s="53"/>
      <c r="AG19" s="53"/>
      <c r="AH19" s="53"/>
      <c r="AI19" s="53"/>
      <c r="AJ19" s="53"/>
      <c r="AK19" s="53"/>
    </row>
    <row r="20" spans="2:37" ht="17.25" customHeight="1">
      <c r="B20" s="1513" t="s">
        <v>2436</v>
      </c>
      <c r="C20" s="1514"/>
      <c r="D20" s="1507" t="s">
        <v>384</v>
      </c>
      <c r="E20" s="1508"/>
      <c r="F20" s="1498">
        <v>1219</v>
      </c>
      <c r="G20" s="1499"/>
      <c r="H20" s="1509">
        <v>1200</v>
      </c>
      <c r="I20" s="1509"/>
      <c r="J20" s="1509">
        <v>1198</v>
      </c>
      <c r="K20" s="1509"/>
      <c r="L20" s="1509">
        <v>1192</v>
      </c>
      <c r="M20" s="1509"/>
      <c r="N20" s="1509">
        <v>1172</v>
      </c>
      <c r="O20" s="1509"/>
      <c r="P20" s="1509">
        <v>1160</v>
      </c>
      <c r="Q20" s="1509"/>
      <c r="R20" s="280"/>
      <c r="S20" s="280"/>
      <c r="T20" s="280"/>
      <c r="U20" s="280"/>
      <c r="V20" s="885"/>
      <c r="W20" s="885"/>
      <c r="X20" s="885"/>
      <c r="Y20" s="885"/>
      <c r="Z20" s="280"/>
      <c r="AA20" s="53"/>
      <c r="AB20" s="53"/>
      <c r="AC20" s="53"/>
      <c r="AD20" s="53"/>
      <c r="AE20" s="53"/>
      <c r="AF20" s="53"/>
      <c r="AG20" s="53"/>
      <c r="AH20" s="53"/>
      <c r="AI20" s="53"/>
      <c r="AJ20" s="53"/>
      <c r="AK20" s="53"/>
    </row>
    <row r="21" spans="2:37" ht="17.25" customHeight="1">
      <c r="B21" s="1515"/>
      <c r="C21" s="1516"/>
      <c r="D21" s="1515" t="s">
        <v>1942</v>
      </c>
      <c r="E21" s="1516"/>
      <c r="F21" s="1505">
        <v>56993</v>
      </c>
      <c r="G21" s="1506"/>
      <c r="H21" s="1517">
        <v>56465</v>
      </c>
      <c r="I21" s="1517"/>
      <c r="J21" s="1517">
        <v>56578</v>
      </c>
      <c r="K21" s="1517"/>
      <c r="L21" s="1517">
        <v>56137</v>
      </c>
      <c r="M21" s="1517"/>
      <c r="N21" s="1517">
        <v>55545</v>
      </c>
      <c r="O21" s="1517"/>
      <c r="P21" s="1528">
        <v>55463</v>
      </c>
      <c r="Q21" s="1528"/>
      <c r="R21" s="280"/>
      <c r="S21" s="280"/>
      <c r="T21" s="280"/>
      <c r="U21" s="280"/>
      <c r="V21" s="885"/>
      <c r="W21" s="885"/>
      <c r="X21" s="885"/>
      <c r="Y21" s="885"/>
      <c r="Z21" s="280"/>
      <c r="AA21" s="53"/>
      <c r="AB21" s="53"/>
      <c r="AC21" s="53"/>
      <c r="AD21" s="53"/>
      <c r="AE21" s="53"/>
      <c r="AF21" s="53"/>
      <c r="AG21" s="53"/>
      <c r="AH21" s="53"/>
      <c r="AI21" s="53"/>
      <c r="AJ21" s="53"/>
      <c r="AK21" s="53"/>
    </row>
    <row r="22" spans="2:37" ht="17.25" customHeight="1">
      <c r="B22" s="1518" t="s">
        <v>1143</v>
      </c>
      <c r="C22" s="1514"/>
      <c r="D22" s="1507" t="s">
        <v>384</v>
      </c>
      <c r="E22" s="1508"/>
      <c r="F22" s="1498">
        <v>135</v>
      </c>
      <c r="G22" s="1499"/>
      <c r="H22" s="1509">
        <v>133</v>
      </c>
      <c r="I22" s="1509"/>
      <c r="J22" s="1509">
        <v>134</v>
      </c>
      <c r="K22" s="1509"/>
      <c r="L22" s="1509">
        <v>134</v>
      </c>
      <c r="M22" s="1509"/>
      <c r="N22" s="1509">
        <v>133</v>
      </c>
      <c r="O22" s="1509"/>
      <c r="P22" s="1509">
        <v>132</v>
      </c>
      <c r="Q22" s="1509"/>
      <c r="R22" s="280"/>
      <c r="S22" s="280"/>
      <c r="T22" s="280"/>
      <c r="U22" s="280"/>
      <c r="V22" s="885"/>
      <c r="W22" s="885"/>
      <c r="X22" s="885"/>
      <c r="Y22" s="885"/>
      <c r="Z22" s="280"/>
      <c r="AA22" s="53"/>
      <c r="AB22" s="53"/>
      <c r="AC22" s="53"/>
      <c r="AD22" s="53"/>
      <c r="AE22" s="53"/>
      <c r="AF22" s="53"/>
      <c r="AG22" s="53"/>
      <c r="AH22" s="53"/>
      <c r="AI22" s="53"/>
      <c r="AJ22" s="53"/>
      <c r="AK22" s="53"/>
    </row>
    <row r="23" spans="2:37" ht="17.25" customHeight="1">
      <c r="B23" s="1515"/>
      <c r="C23" s="1516"/>
      <c r="D23" s="1515" t="s">
        <v>1942</v>
      </c>
      <c r="E23" s="1516"/>
      <c r="F23" s="1505">
        <v>3391</v>
      </c>
      <c r="G23" s="1506"/>
      <c r="H23" s="1517">
        <v>3323</v>
      </c>
      <c r="I23" s="1517"/>
      <c r="J23" s="1517">
        <v>3364</v>
      </c>
      <c r="K23" s="1517"/>
      <c r="L23" s="1517">
        <v>3364</v>
      </c>
      <c r="M23" s="1517"/>
      <c r="N23" s="1517">
        <v>3352</v>
      </c>
      <c r="O23" s="1517"/>
      <c r="P23" s="1528">
        <v>3331</v>
      </c>
      <c r="Q23" s="1528"/>
      <c r="R23" s="280"/>
      <c r="S23" s="280"/>
      <c r="T23" s="280"/>
      <c r="U23" s="280"/>
      <c r="V23" s="885"/>
      <c r="W23" s="885"/>
      <c r="X23" s="885"/>
      <c r="Y23" s="885"/>
      <c r="Z23" s="280"/>
      <c r="AA23" s="53"/>
      <c r="AB23" s="53"/>
      <c r="AC23" s="53"/>
      <c r="AD23" s="53"/>
      <c r="AE23" s="53"/>
      <c r="AF23" s="53"/>
      <c r="AG23" s="53"/>
      <c r="AH23" s="53"/>
      <c r="AI23" s="53"/>
      <c r="AJ23" s="53"/>
      <c r="AK23" s="53"/>
    </row>
    <row r="24" spans="2:37" ht="17.25" customHeight="1">
      <c r="B24" s="1518" t="s">
        <v>6</v>
      </c>
      <c r="C24" s="1514"/>
      <c r="D24" s="1507" t="s">
        <v>384</v>
      </c>
      <c r="E24" s="1508"/>
      <c r="F24" s="1498">
        <v>2670</v>
      </c>
      <c r="G24" s="1499"/>
      <c r="H24" s="1509">
        <v>2623</v>
      </c>
      <c r="I24" s="1509"/>
      <c r="J24" s="1509">
        <v>2582</v>
      </c>
      <c r="K24" s="1509"/>
      <c r="L24" s="1509">
        <v>2550</v>
      </c>
      <c r="M24" s="1509"/>
      <c r="N24" s="1528">
        <v>2528</v>
      </c>
      <c r="O24" s="1528"/>
      <c r="P24" s="1509">
        <v>2497</v>
      </c>
      <c r="Q24" s="1509"/>
      <c r="R24" s="280"/>
      <c r="S24" s="280"/>
      <c r="T24" s="280"/>
      <c r="U24" s="280"/>
      <c r="V24" s="885"/>
      <c r="W24" s="885"/>
      <c r="X24" s="885"/>
      <c r="Y24" s="885"/>
      <c r="Z24" s="280"/>
      <c r="AA24" s="53"/>
      <c r="AB24" s="53"/>
      <c r="AC24" s="53"/>
      <c r="AD24" s="53"/>
      <c r="AE24" s="53"/>
      <c r="AF24" s="53"/>
      <c r="AG24" s="53"/>
      <c r="AH24" s="53"/>
      <c r="AI24" s="53"/>
      <c r="AJ24" s="53"/>
      <c r="AK24" s="53"/>
    </row>
    <row r="25" spans="2:37" ht="17.25" customHeight="1">
      <c r="B25" s="1515"/>
      <c r="C25" s="1516"/>
      <c r="D25" s="1515" t="s">
        <v>1942</v>
      </c>
      <c r="E25" s="1516"/>
      <c r="F25" s="1505">
        <v>58280</v>
      </c>
      <c r="G25" s="1506"/>
      <c r="H25" s="1517">
        <v>57413</v>
      </c>
      <c r="I25" s="1517"/>
      <c r="J25" s="1517">
        <v>56853</v>
      </c>
      <c r="K25" s="1517"/>
      <c r="L25" s="1517">
        <v>56567</v>
      </c>
      <c r="M25" s="1517"/>
      <c r="N25" s="1517">
        <v>56603</v>
      </c>
      <c r="O25" s="1517"/>
      <c r="P25" s="1517">
        <v>56035</v>
      </c>
      <c r="Q25" s="1517"/>
      <c r="R25" s="280"/>
      <c r="S25" s="280"/>
      <c r="T25" s="280"/>
      <c r="U25" s="280"/>
      <c r="V25" s="885"/>
      <c r="W25" s="885"/>
      <c r="X25" s="885"/>
      <c r="Y25" s="885"/>
      <c r="Z25" s="280"/>
      <c r="AA25" s="53"/>
      <c r="AB25" s="53"/>
      <c r="AC25" s="53"/>
      <c r="AD25" s="53"/>
      <c r="AE25" s="53"/>
      <c r="AF25" s="53"/>
      <c r="AG25" s="53"/>
      <c r="AH25" s="53"/>
      <c r="AI25" s="53"/>
      <c r="AJ25" s="53"/>
      <c r="AK25" s="53"/>
    </row>
    <row r="26" spans="2:37" ht="15" customHeight="1">
      <c r="B26" s="1125" t="s">
        <v>520</v>
      </c>
      <c r="C26" s="1125"/>
      <c r="D26" s="39" t="s">
        <v>478</v>
      </c>
      <c r="E26" s="39"/>
      <c r="F26" s="39"/>
      <c r="G26" s="39"/>
      <c r="H26" s="32"/>
      <c r="I26" s="32"/>
      <c r="J26" s="32"/>
      <c r="K26" s="32"/>
      <c r="L26" s="56"/>
      <c r="M26" s="56"/>
      <c r="N26" s="56"/>
      <c r="O26" s="56"/>
      <c r="P26" s="56"/>
      <c r="Q26" s="56"/>
      <c r="R26" s="56"/>
      <c r="S26" s="56"/>
      <c r="T26" s="56"/>
      <c r="U26" s="56"/>
      <c r="V26" s="56"/>
      <c r="W26" s="56"/>
      <c r="X26" s="56"/>
      <c r="Y26" s="56"/>
      <c r="Z26" s="56"/>
      <c r="AA26" s="53"/>
      <c r="AB26" s="53"/>
      <c r="AC26" s="53"/>
      <c r="AD26" s="53"/>
      <c r="AE26" s="53"/>
      <c r="AF26" s="53"/>
      <c r="AG26" s="53"/>
      <c r="AH26" s="53"/>
      <c r="AI26" s="53"/>
      <c r="AJ26" s="53"/>
      <c r="AK26" s="53"/>
    </row>
    <row r="27" spans="2:37" ht="15" customHeight="1">
      <c r="B27" s="188"/>
      <c r="C27" s="188"/>
      <c r="D27" s="1511"/>
      <c r="E27" s="1511"/>
      <c r="F27" s="1511"/>
      <c r="G27" s="1511"/>
      <c r="H27" s="1511"/>
      <c r="I27" s="1511"/>
      <c r="J27" s="1511"/>
      <c r="K27" s="1511"/>
      <c r="L27" s="188"/>
      <c r="M27" s="188"/>
      <c r="N27" s="188"/>
      <c r="O27" s="188"/>
      <c r="P27" s="188"/>
      <c r="Q27" s="188"/>
      <c r="R27" s="242"/>
      <c r="S27" s="242"/>
      <c r="T27" s="188"/>
      <c r="U27" s="188"/>
      <c r="V27" s="188"/>
      <c r="W27" s="188"/>
      <c r="X27" s="243"/>
      <c r="Y27" s="243"/>
      <c r="Z27" s="243"/>
      <c r="AA27" s="53"/>
      <c r="AB27" s="53"/>
      <c r="AC27" s="53"/>
      <c r="AD27" s="53"/>
      <c r="AE27" s="53"/>
      <c r="AF27" s="53"/>
      <c r="AG27" s="53"/>
      <c r="AH27" s="53"/>
      <c r="AI27" s="53"/>
      <c r="AJ27" s="53"/>
      <c r="AK27" s="53"/>
    </row>
    <row r="28" spans="2:37" ht="14.1" customHeight="1">
      <c r="AA28" s="53"/>
      <c r="AB28" s="53"/>
      <c r="AC28" s="53"/>
      <c r="AD28" s="53"/>
      <c r="AE28" s="53"/>
      <c r="AF28" s="53"/>
      <c r="AG28" s="53"/>
      <c r="AH28" s="53"/>
      <c r="AI28" s="53"/>
      <c r="AJ28" s="53"/>
      <c r="AK28" s="53"/>
    </row>
    <row r="29" spans="2:37" ht="14.1" customHeight="1">
      <c r="AA29" s="53"/>
      <c r="AB29" s="53"/>
      <c r="AC29" s="53"/>
      <c r="AD29" s="53"/>
      <c r="AE29" s="53"/>
      <c r="AF29" s="53"/>
      <c r="AG29" s="53"/>
      <c r="AH29" s="53"/>
      <c r="AI29" s="53"/>
      <c r="AJ29" s="53"/>
      <c r="AK29" s="53"/>
    </row>
    <row r="30" spans="2:37" ht="14.1" customHeight="1">
      <c r="AA30" s="53"/>
      <c r="AB30" s="53"/>
      <c r="AC30" s="53"/>
      <c r="AD30" s="53"/>
      <c r="AE30" s="53"/>
      <c r="AF30" s="53"/>
      <c r="AG30" s="53"/>
      <c r="AH30" s="53"/>
      <c r="AI30" s="53"/>
      <c r="AJ30" s="53"/>
      <c r="AK30" s="53"/>
    </row>
    <row r="31" spans="2:37" ht="14.1" customHeight="1">
      <c r="AA31" s="53"/>
      <c r="AB31" s="53"/>
      <c r="AC31" s="53"/>
      <c r="AD31" s="53"/>
      <c r="AE31" s="53"/>
      <c r="AF31" s="53"/>
      <c r="AG31" s="53"/>
      <c r="AH31" s="53"/>
      <c r="AI31" s="53"/>
      <c r="AJ31" s="53"/>
      <c r="AK31" s="53"/>
    </row>
    <row r="32" spans="2:37" ht="14.1" customHeight="1">
      <c r="AA32" s="53"/>
      <c r="AB32" s="53"/>
      <c r="AC32" s="53"/>
      <c r="AD32" s="53"/>
      <c r="AE32" s="53"/>
      <c r="AF32" s="53"/>
      <c r="AG32" s="53"/>
      <c r="AH32" s="53"/>
      <c r="AI32" s="53"/>
      <c r="AJ32" s="53"/>
      <c r="AK32" s="53"/>
    </row>
    <row r="33" spans="24:37" ht="14.1" customHeight="1">
      <c r="AA33" s="53"/>
      <c r="AB33" s="53"/>
      <c r="AC33" s="53"/>
      <c r="AD33" s="53"/>
      <c r="AE33" s="53"/>
      <c r="AF33" s="53"/>
      <c r="AG33" s="53"/>
      <c r="AH33" s="53"/>
      <c r="AI33" s="53"/>
      <c r="AJ33" s="53"/>
      <c r="AK33" s="53"/>
    </row>
    <row r="34" spans="24:37">
      <c r="X34" s="53"/>
      <c r="Y34" s="53"/>
      <c r="Z34" s="53"/>
      <c r="AA34" s="53"/>
      <c r="AB34" s="53"/>
      <c r="AC34" s="53"/>
      <c r="AD34" s="53"/>
      <c r="AE34" s="53"/>
      <c r="AF34" s="53"/>
      <c r="AG34" s="53"/>
      <c r="AH34" s="53"/>
      <c r="AI34" s="53"/>
      <c r="AJ34" s="53"/>
      <c r="AK34" s="53"/>
    </row>
  </sheetData>
  <mergeCells count="225">
    <mergeCell ref="D18:E18"/>
    <mergeCell ref="D19:E19"/>
    <mergeCell ref="D20:E20"/>
    <mergeCell ref="D21:E21"/>
    <mergeCell ref="D22:E22"/>
    <mergeCell ref="D23:E23"/>
    <mergeCell ref="D24:E24"/>
    <mergeCell ref="D25:E25"/>
    <mergeCell ref="L20:M20"/>
    <mergeCell ref="L21:M21"/>
    <mergeCell ref="L22:M22"/>
    <mergeCell ref="L23:M23"/>
    <mergeCell ref="L24:M24"/>
    <mergeCell ref="L18:M18"/>
    <mergeCell ref="L19:M19"/>
    <mergeCell ref="L25:M25"/>
    <mergeCell ref="H24:I24"/>
    <mergeCell ref="H25:I25"/>
    <mergeCell ref="J18:K18"/>
    <mergeCell ref="J19:K19"/>
    <mergeCell ref="J20:K20"/>
    <mergeCell ref="J21:K21"/>
    <mergeCell ref="N24:O24"/>
    <mergeCell ref="N25:O25"/>
    <mergeCell ref="P18:Q18"/>
    <mergeCell ref="P19:Q19"/>
    <mergeCell ref="P20:Q20"/>
    <mergeCell ref="P21:Q21"/>
    <mergeCell ref="P22:Q22"/>
    <mergeCell ref="P23:Q23"/>
    <mergeCell ref="N19:O19"/>
    <mergeCell ref="N18:O18"/>
    <mergeCell ref="N20:O20"/>
    <mergeCell ref="N21:O21"/>
    <mergeCell ref="N22:O22"/>
    <mergeCell ref="N23:O23"/>
    <mergeCell ref="P24:Q24"/>
    <mergeCell ref="P25:Q25"/>
    <mergeCell ref="F17:G17"/>
    <mergeCell ref="J8:K8"/>
    <mergeCell ref="J9:K9"/>
    <mergeCell ref="L8:M8"/>
    <mergeCell ref="L9:M9"/>
    <mergeCell ref="J12:K12"/>
    <mergeCell ref="L12:M12"/>
    <mergeCell ref="J10:K10"/>
    <mergeCell ref="N14:O14"/>
    <mergeCell ref="N10:O10"/>
    <mergeCell ref="N15:O15"/>
    <mergeCell ref="F20:G20"/>
    <mergeCell ref="F21:G21"/>
    <mergeCell ref="F22:G22"/>
    <mergeCell ref="F23:G23"/>
    <mergeCell ref="F24:G24"/>
    <mergeCell ref="F25:G25"/>
    <mergeCell ref="H4:I4"/>
    <mergeCell ref="J4:K4"/>
    <mergeCell ref="L4:M4"/>
    <mergeCell ref="H5:I5"/>
    <mergeCell ref="J5:K5"/>
    <mergeCell ref="L5:M5"/>
    <mergeCell ref="F18:G18"/>
    <mergeCell ref="F19:G19"/>
    <mergeCell ref="J22:K22"/>
    <mergeCell ref="J23:K23"/>
    <mergeCell ref="J24:K24"/>
    <mergeCell ref="J25:K25"/>
    <mergeCell ref="H18:I18"/>
    <mergeCell ref="H19:I19"/>
    <mergeCell ref="H20:I20"/>
    <mergeCell ref="H21:I21"/>
    <mergeCell ref="H22:I22"/>
    <mergeCell ref="H23:I23"/>
    <mergeCell ref="L17:M17"/>
    <mergeCell ref="N17:O17"/>
    <mergeCell ref="B18:C19"/>
    <mergeCell ref="T12:U12"/>
    <mergeCell ref="V12:W12"/>
    <mergeCell ref="F10:G10"/>
    <mergeCell ref="H10:I10"/>
    <mergeCell ref="L10:M10"/>
    <mergeCell ref="H7:I7"/>
    <mergeCell ref="J7:K7"/>
    <mergeCell ref="H8:I8"/>
    <mergeCell ref="N8:O8"/>
    <mergeCell ref="N9:O9"/>
    <mergeCell ref="F7:G7"/>
    <mergeCell ref="F9:G9"/>
    <mergeCell ref="L7:M7"/>
    <mergeCell ref="H9:I9"/>
    <mergeCell ref="H13:I13"/>
    <mergeCell ref="H12:I12"/>
    <mergeCell ref="N13:O13"/>
    <mergeCell ref="N12:O12"/>
    <mergeCell ref="F12:G12"/>
    <mergeCell ref="N7:O7"/>
    <mergeCell ref="F16:G16"/>
    <mergeCell ref="B20:C21"/>
    <mergeCell ref="B22:C23"/>
    <mergeCell ref="B24:C25"/>
    <mergeCell ref="D3:E3"/>
    <mergeCell ref="V17:W17"/>
    <mergeCell ref="D17:E17"/>
    <mergeCell ref="P5:Q5"/>
    <mergeCell ref="H17:I17"/>
    <mergeCell ref="J17:K17"/>
    <mergeCell ref="D16:E16"/>
    <mergeCell ref="P4:Q4"/>
    <mergeCell ref="H16:I16"/>
    <mergeCell ref="J16:K16"/>
    <mergeCell ref="H6:I6"/>
    <mergeCell ref="D15:E15"/>
    <mergeCell ref="F15:G15"/>
    <mergeCell ref="H15:I15"/>
    <mergeCell ref="J15:K15"/>
    <mergeCell ref="L15:M15"/>
    <mergeCell ref="P14:Q14"/>
    <mergeCell ref="R14:S14"/>
    <mergeCell ref="T14:U14"/>
    <mergeCell ref="V14:W14"/>
    <mergeCell ref="R12:S12"/>
    <mergeCell ref="X17:Y17"/>
    <mergeCell ref="B26:C26"/>
    <mergeCell ref="D27:K27"/>
    <mergeCell ref="B6:C7"/>
    <mergeCell ref="B8:C9"/>
    <mergeCell ref="B10:C11"/>
    <mergeCell ref="B12:C13"/>
    <mergeCell ref="B14:C15"/>
    <mergeCell ref="B16:C17"/>
    <mergeCell ref="X16:Y16"/>
    <mergeCell ref="P17:Q17"/>
    <mergeCell ref="R17:S17"/>
    <mergeCell ref="T17:U17"/>
    <mergeCell ref="L16:M16"/>
    <mergeCell ref="N16:O16"/>
    <mergeCell ref="P16:Q16"/>
    <mergeCell ref="R16:S16"/>
    <mergeCell ref="T16:U16"/>
    <mergeCell ref="V16:W16"/>
    <mergeCell ref="P15:Q15"/>
    <mergeCell ref="R15:S15"/>
    <mergeCell ref="T15:U15"/>
    <mergeCell ref="V15:W15"/>
    <mergeCell ref="X15:Y15"/>
    <mergeCell ref="X14:Y14"/>
    <mergeCell ref="R13:S13"/>
    <mergeCell ref="T13:U13"/>
    <mergeCell ref="V13:W13"/>
    <mergeCell ref="X13:Y13"/>
    <mergeCell ref="P13:Q13"/>
    <mergeCell ref="D14:E14"/>
    <mergeCell ref="F14:G14"/>
    <mergeCell ref="H14:I14"/>
    <mergeCell ref="J14:K14"/>
    <mergeCell ref="L14:M14"/>
    <mergeCell ref="F13:G13"/>
    <mergeCell ref="J13:K13"/>
    <mergeCell ref="L13:M13"/>
    <mergeCell ref="X12:Y12"/>
    <mergeCell ref="P11:Q11"/>
    <mergeCell ref="R11:S11"/>
    <mergeCell ref="T11:U11"/>
    <mergeCell ref="V11:W11"/>
    <mergeCell ref="X11:Y11"/>
    <mergeCell ref="F11:G11"/>
    <mergeCell ref="J11:K11"/>
    <mergeCell ref="L11:M11"/>
    <mergeCell ref="N11:O11"/>
    <mergeCell ref="P12:Q12"/>
    <mergeCell ref="H11:I11"/>
    <mergeCell ref="P10:Q10"/>
    <mergeCell ref="R10:S10"/>
    <mergeCell ref="T10:U10"/>
    <mergeCell ref="V10:W10"/>
    <mergeCell ref="X10:Y10"/>
    <mergeCell ref="P9:Q9"/>
    <mergeCell ref="R9:S9"/>
    <mergeCell ref="X4:Y4"/>
    <mergeCell ref="X5:Y5"/>
    <mergeCell ref="X9:Y9"/>
    <mergeCell ref="X7:Y7"/>
    <mergeCell ref="X8:Y8"/>
    <mergeCell ref="V6:W6"/>
    <mergeCell ref="T8:U8"/>
    <mergeCell ref="V8:W8"/>
    <mergeCell ref="V7:W7"/>
    <mergeCell ref="T9:U9"/>
    <mergeCell ref="V9:W9"/>
    <mergeCell ref="P7:Q7"/>
    <mergeCell ref="R7:S7"/>
    <mergeCell ref="T7:U7"/>
    <mergeCell ref="P8:Q8"/>
    <mergeCell ref="R8:S8"/>
    <mergeCell ref="R4:S4"/>
    <mergeCell ref="F8:G8"/>
    <mergeCell ref="L6:M6"/>
    <mergeCell ref="P6:Q6"/>
    <mergeCell ref="R6:S6"/>
    <mergeCell ref="T6:U6"/>
    <mergeCell ref="P3:Q3"/>
    <mergeCell ref="R3:S3"/>
    <mergeCell ref="T3:U3"/>
    <mergeCell ref="X6:Y6"/>
    <mergeCell ref="T4:U4"/>
    <mergeCell ref="V4:W4"/>
    <mergeCell ref="R5:S5"/>
    <mergeCell ref="T5:U5"/>
    <mergeCell ref="V5:W5"/>
    <mergeCell ref="J6:K6"/>
    <mergeCell ref="N6:O6"/>
    <mergeCell ref="F4:G4"/>
    <mergeCell ref="F5:G5"/>
    <mergeCell ref="N4:O4"/>
    <mergeCell ref="N5:O5"/>
    <mergeCell ref="B3:C3"/>
    <mergeCell ref="F3:G3"/>
    <mergeCell ref="H3:I3"/>
    <mergeCell ref="J3:K3"/>
    <mergeCell ref="L3:M3"/>
    <mergeCell ref="N3:O3"/>
    <mergeCell ref="V3:W3"/>
    <mergeCell ref="X3:Y3"/>
    <mergeCell ref="F6:G6"/>
    <mergeCell ref="B4:C5"/>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&amp;C－３１－</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I40"/>
  <sheetViews>
    <sheetView zoomScaleNormal="100" workbookViewId="0">
      <selection activeCell="J26" sqref="J26"/>
    </sheetView>
  </sheetViews>
  <sheetFormatPr defaultRowHeight="14.1" customHeight="1"/>
  <cols>
    <col min="1" max="1" width="0.875" style="39" customWidth="1"/>
    <col min="2" max="2" width="7.75" style="39" customWidth="1"/>
    <col min="3" max="5" width="6.375" style="39" customWidth="1"/>
    <col min="6" max="6" width="5.375" style="39" customWidth="1"/>
    <col min="7" max="7" width="6.375" style="39" customWidth="1"/>
    <col min="8" max="8" width="3.5" style="39" customWidth="1"/>
    <col min="9" max="12" width="5.125" style="39" customWidth="1"/>
    <col min="13" max="14" width="5" style="39" customWidth="1"/>
    <col min="15" max="15" width="6.75" style="39" bestFit="1" customWidth="1"/>
    <col min="16" max="16" width="6.75" style="39" customWidth="1"/>
    <col min="17" max="19" width="4" style="39" customWidth="1"/>
    <col min="20" max="16384" width="9" style="39"/>
  </cols>
  <sheetData>
    <row r="1" spans="1:35" s="435" customFormat="1" ht="26.25" customHeight="1">
      <c r="A1" s="433" t="s">
        <v>1335</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14.1" customHeight="1">
      <c r="B2" s="940" t="s">
        <v>2064</v>
      </c>
      <c r="C2" s="940"/>
      <c r="D2" s="940"/>
      <c r="E2" s="940"/>
      <c r="F2" s="940"/>
      <c r="G2" s="940"/>
      <c r="H2" s="940"/>
      <c r="I2" s="940"/>
      <c r="J2" s="940"/>
      <c r="K2" s="940"/>
      <c r="L2" s="940"/>
      <c r="M2" s="940"/>
    </row>
    <row r="3" spans="1:35" ht="16.5" customHeight="1">
      <c r="B3" s="5" t="s">
        <v>7</v>
      </c>
      <c r="C3" s="1173" t="s">
        <v>8</v>
      </c>
      <c r="D3" s="1537"/>
      <c r="E3" s="1387"/>
      <c r="F3" s="1179" t="s">
        <v>2379</v>
      </c>
      <c r="G3" s="1173" t="s">
        <v>10</v>
      </c>
      <c r="H3" s="1345"/>
      <c r="I3" s="1346"/>
      <c r="J3" s="1181" t="s">
        <v>1272</v>
      </c>
      <c r="K3" s="1474"/>
      <c r="L3" s="1181" t="s">
        <v>1900</v>
      </c>
      <c r="M3" s="1066"/>
    </row>
    <row r="4" spans="1:35" ht="34.5" customHeight="1">
      <c r="B4" s="62"/>
      <c r="C4" s="138" t="s">
        <v>9</v>
      </c>
      <c r="D4" s="138" t="s">
        <v>344</v>
      </c>
      <c r="E4" s="138" t="s">
        <v>2063</v>
      </c>
      <c r="F4" s="1180"/>
      <c r="G4" s="138" t="s">
        <v>9</v>
      </c>
      <c r="H4" s="1173" t="s">
        <v>11</v>
      </c>
      <c r="I4" s="908"/>
      <c r="J4" s="1533"/>
      <c r="K4" s="1534"/>
      <c r="L4" s="1533"/>
      <c r="M4" s="1057"/>
    </row>
    <row r="5" spans="1:35" ht="18.75" customHeight="1">
      <c r="B5" s="25" t="s">
        <v>1544</v>
      </c>
      <c r="C5" s="40">
        <v>1228</v>
      </c>
      <c r="D5" s="40">
        <v>1512</v>
      </c>
      <c r="E5" s="40">
        <v>30</v>
      </c>
      <c r="F5" s="40">
        <v>132</v>
      </c>
      <c r="G5" s="40">
        <v>7116</v>
      </c>
      <c r="H5" s="1256">
        <v>10155</v>
      </c>
      <c r="I5" s="1285"/>
      <c r="J5" s="1097">
        <v>661</v>
      </c>
      <c r="K5" s="1175"/>
      <c r="L5" s="1256">
        <v>20834</v>
      </c>
      <c r="M5" s="1285"/>
    </row>
    <row r="6" spans="1:35" ht="18.75" customHeight="1">
      <c r="B6" s="25" t="s">
        <v>322</v>
      </c>
      <c r="C6" s="40">
        <v>1147</v>
      </c>
      <c r="D6" s="40">
        <v>1290</v>
      </c>
      <c r="E6" s="40">
        <v>31</v>
      </c>
      <c r="F6" s="40">
        <v>125</v>
      </c>
      <c r="G6" s="40">
        <v>7129</v>
      </c>
      <c r="H6" s="1256">
        <v>9987</v>
      </c>
      <c r="I6" s="1285"/>
      <c r="J6" s="1097">
        <v>666</v>
      </c>
      <c r="K6" s="1175"/>
      <c r="L6" s="1256">
        <f>SUM(C6:K6)</f>
        <v>20375</v>
      </c>
      <c r="M6" s="1285"/>
    </row>
    <row r="7" spans="1:35" ht="18.75" customHeight="1">
      <c r="B7" s="25" t="s">
        <v>1531</v>
      </c>
      <c r="C7" s="40">
        <v>1148</v>
      </c>
      <c r="D7" s="40">
        <v>1259</v>
      </c>
      <c r="E7" s="40">
        <v>26</v>
      </c>
      <c r="F7" s="40">
        <v>129</v>
      </c>
      <c r="G7" s="40">
        <v>7220</v>
      </c>
      <c r="H7" s="1256">
        <v>9832</v>
      </c>
      <c r="I7" s="1285"/>
      <c r="J7" s="1097">
        <v>634</v>
      </c>
      <c r="K7" s="1175"/>
      <c r="L7" s="1256">
        <f>SUM(C7:K7)</f>
        <v>20248</v>
      </c>
      <c r="M7" s="1285"/>
    </row>
    <row r="8" spans="1:35" ht="18.75" customHeight="1">
      <c r="B8" s="25" t="s">
        <v>534</v>
      </c>
      <c r="C8" s="40">
        <v>1169</v>
      </c>
      <c r="D8" s="40">
        <v>1212</v>
      </c>
      <c r="E8" s="40">
        <v>21</v>
      </c>
      <c r="F8" s="40">
        <v>127</v>
      </c>
      <c r="G8" s="40">
        <v>7345</v>
      </c>
      <c r="H8" s="1097">
        <v>9641</v>
      </c>
      <c r="I8" s="1175"/>
      <c r="J8" s="1097">
        <v>646</v>
      </c>
      <c r="K8" s="1175"/>
      <c r="L8" s="1256">
        <f>SUM(C8:K8)</f>
        <v>20161</v>
      </c>
      <c r="M8" s="1285"/>
    </row>
    <row r="9" spans="1:35" ht="18.75" customHeight="1">
      <c r="B9" s="25" t="s">
        <v>541</v>
      </c>
      <c r="C9" s="40">
        <v>1188</v>
      </c>
      <c r="D9" s="40">
        <v>1190</v>
      </c>
      <c r="E9" s="40">
        <v>23</v>
      </c>
      <c r="F9" s="40">
        <v>123</v>
      </c>
      <c r="G9" s="40">
        <v>7501</v>
      </c>
      <c r="H9" s="1097">
        <v>9408</v>
      </c>
      <c r="I9" s="1175"/>
      <c r="J9" s="1097">
        <v>638</v>
      </c>
      <c r="K9" s="1175"/>
      <c r="L9" s="1256">
        <f>SUM(C9:K9)</f>
        <v>20071</v>
      </c>
      <c r="M9" s="1285"/>
    </row>
    <row r="10" spans="1:35" ht="18.75" customHeight="1">
      <c r="B10" s="25" t="s">
        <v>1082</v>
      </c>
      <c r="C10" s="40">
        <v>1162</v>
      </c>
      <c r="D10" s="40">
        <v>1175</v>
      </c>
      <c r="E10" s="40">
        <v>25</v>
      </c>
      <c r="F10" s="40">
        <v>124</v>
      </c>
      <c r="G10" s="40">
        <v>7553</v>
      </c>
      <c r="H10" s="1097">
        <v>9241</v>
      </c>
      <c r="I10" s="1175"/>
      <c r="J10" s="1097">
        <v>678</v>
      </c>
      <c r="K10" s="1175"/>
      <c r="L10" s="1256">
        <f>SUM(C10:K10)</f>
        <v>19958</v>
      </c>
      <c r="M10" s="1285"/>
    </row>
    <row r="11" spans="1:35" ht="16.5" customHeight="1">
      <c r="B11" s="33" t="s">
        <v>520</v>
      </c>
      <c r="C11" s="39" t="s">
        <v>479</v>
      </c>
    </row>
    <row r="12" spans="1:35" ht="16.5" customHeight="1">
      <c r="B12" s="60"/>
      <c r="C12" s="1511"/>
      <c r="D12" s="1539"/>
      <c r="E12" s="1539"/>
      <c r="F12" s="1539"/>
      <c r="G12" s="1539"/>
      <c r="H12" s="1539"/>
      <c r="I12" s="1539"/>
      <c r="J12" s="60"/>
      <c r="K12" s="60"/>
      <c r="L12" s="60"/>
      <c r="M12" s="60"/>
    </row>
    <row r="14" spans="1:35" ht="7.5" customHeight="1"/>
    <row r="15" spans="1:35" s="435" customFormat="1" ht="26.25" customHeight="1">
      <c r="A15" s="433" t="s">
        <v>1336</v>
      </c>
      <c r="B15" s="437"/>
      <c r="C15" s="437"/>
      <c r="D15" s="437"/>
      <c r="E15" s="437"/>
      <c r="F15" s="437"/>
      <c r="G15" s="437"/>
      <c r="H15" s="437"/>
      <c r="I15" s="437"/>
      <c r="J15" s="437"/>
      <c r="K15" s="437"/>
      <c r="L15" s="437"/>
      <c r="M15" s="437"/>
      <c r="N15" s="437"/>
      <c r="O15" s="437"/>
      <c r="P15" s="437"/>
      <c r="Q15" s="437"/>
      <c r="R15" s="437"/>
      <c r="S15" s="437"/>
      <c r="T15" s="437"/>
      <c r="U15" s="437"/>
      <c r="V15" s="437"/>
      <c r="W15" s="437"/>
      <c r="X15" s="436"/>
      <c r="Y15" s="436"/>
      <c r="Z15" s="436"/>
      <c r="AA15" s="436"/>
      <c r="AB15" s="436"/>
      <c r="AC15" s="436"/>
      <c r="AD15" s="436"/>
      <c r="AE15" s="436"/>
      <c r="AF15" s="436"/>
      <c r="AG15" s="436"/>
      <c r="AH15" s="436"/>
      <c r="AI15" s="436"/>
    </row>
    <row r="16" spans="1:35" ht="13.5" customHeight="1">
      <c r="B16" s="940" t="s">
        <v>2065</v>
      </c>
      <c r="C16" s="940"/>
      <c r="D16" s="940"/>
      <c r="E16" s="940"/>
      <c r="F16" s="940"/>
      <c r="G16" s="940"/>
      <c r="H16" s="940"/>
      <c r="I16" s="940"/>
      <c r="J16" s="940"/>
      <c r="K16" s="940"/>
      <c r="L16" s="940"/>
      <c r="M16" s="940"/>
      <c r="N16" s="940"/>
      <c r="O16" s="940"/>
      <c r="P16" s="940"/>
    </row>
    <row r="17" spans="1:16" ht="18" customHeight="1">
      <c r="B17" s="1531" t="s">
        <v>7</v>
      </c>
      <c r="C17" s="1329" t="s">
        <v>1264</v>
      </c>
      <c r="D17" s="1330"/>
      <c r="E17" s="1331"/>
      <c r="F17" s="1531" t="s">
        <v>2311</v>
      </c>
      <c r="G17" s="1535" t="s">
        <v>2324</v>
      </c>
      <c r="H17" s="1535" t="s">
        <v>2325</v>
      </c>
      <c r="I17" s="1329" t="s">
        <v>2326</v>
      </c>
      <c r="J17" s="1331"/>
      <c r="K17" s="1329" t="s">
        <v>1097</v>
      </c>
      <c r="L17" s="1331"/>
      <c r="M17" s="1531" t="s">
        <v>1098</v>
      </c>
      <c r="N17" s="1531" t="s">
        <v>574</v>
      </c>
      <c r="O17" s="1531" t="s">
        <v>575</v>
      </c>
      <c r="P17" s="1531" t="s">
        <v>1900</v>
      </c>
    </row>
    <row r="18" spans="1:16" ht="34.5" customHeight="1">
      <c r="B18" s="1532"/>
      <c r="C18" s="190" t="s">
        <v>343</v>
      </c>
      <c r="D18" s="190" t="s">
        <v>2312</v>
      </c>
      <c r="E18" s="190" t="s">
        <v>2313</v>
      </c>
      <c r="F18" s="1532"/>
      <c r="G18" s="1536"/>
      <c r="H18" s="1536"/>
      <c r="I18" s="55" t="s">
        <v>2327</v>
      </c>
      <c r="J18" s="55" t="s">
        <v>1096</v>
      </c>
      <c r="K18" s="55" t="s">
        <v>2327</v>
      </c>
      <c r="L18" s="55" t="s">
        <v>1096</v>
      </c>
      <c r="M18" s="1532"/>
      <c r="N18" s="1532"/>
      <c r="O18" s="1532"/>
      <c r="P18" s="1532"/>
    </row>
    <row r="19" spans="1:16" ht="18.75" customHeight="1">
      <c r="B19" s="25" t="s">
        <v>1544</v>
      </c>
      <c r="C19" s="82">
        <v>3031</v>
      </c>
      <c r="D19" s="82">
        <v>210</v>
      </c>
      <c r="E19" s="82">
        <v>157</v>
      </c>
      <c r="F19" s="82">
        <v>19</v>
      </c>
      <c r="G19" s="82">
        <v>452</v>
      </c>
      <c r="H19" s="82">
        <v>1</v>
      </c>
      <c r="I19" s="82">
        <v>81</v>
      </c>
      <c r="J19" s="653">
        <v>4384</v>
      </c>
      <c r="K19" s="82" t="s">
        <v>1751</v>
      </c>
      <c r="L19" s="653">
        <v>9083</v>
      </c>
      <c r="M19" s="82">
        <v>487</v>
      </c>
      <c r="N19" s="82">
        <v>50</v>
      </c>
      <c r="O19" s="82">
        <v>2361</v>
      </c>
      <c r="P19" s="82">
        <v>20316</v>
      </c>
    </row>
    <row r="20" spans="1:16" ht="18.75" customHeight="1">
      <c r="B20" s="25" t="s">
        <v>322</v>
      </c>
      <c r="C20" s="82">
        <v>2956</v>
      </c>
      <c r="D20" s="82">
        <v>201</v>
      </c>
      <c r="E20" s="82">
        <v>165</v>
      </c>
      <c r="F20" s="82">
        <v>20</v>
      </c>
      <c r="G20" s="82">
        <v>474</v>
      </c>
      <c r="H20" s="82">
        <v>1</v>
      </c>
      <c r="I20" s="82">
        <v>73</v>
      </c>
      <c r="J20" s="653">
        <v>4148</v>
      </c>
      <c r="K20" s="82" t="s">
        <v>1751</v>
      </c>
      <c r="L20" s="653">
        <v>9323</v>
      </c>
      <c r="M20" s="82">
        <v>479</v>
      </c>
      <c r="N20" s="82">
        <v>51</v>
      </c>
      <c r="O20" s="82">
        <v>2251</v>
      </c>
      <c r="P20" s="82">
        <v>20142</v>
      </c>
    </row>
    <row r="21" spans="1:16" ht="18.75" customHeight="1">
      <c r="B21" s="25" t="s">
        <v>1531</v>
      </c>
      <c r="C21" s="82">
        <v>2837</v>
      </c>
      <c r="D21" s="82">
        <v>186</v>
      </c>
      <c r="E21" s="82">
        <v>200</v>
      </c>
      <c r="F21" s="82">
        <v>26</v>
      </c>
      <c r="G21" s="82">
        <v>466</v>
      </c>
      <c r="H21" s="82">
        <v>1</v>
      </c>
      <c r="I21" s="82">
        <v>71</v>
      </c>
      <c r="J21" s="653">
        <v>4036</v>
      </c>
      <c r="K21" s="82" t="s">
        <v>1751</v>
      </c>
      <c r="L21" s="653">
        <v>9427</v>
      </c>
      <c r="M21" s="82">
        <v>497</v>
      </c>
      <c r="N21" s="82">
        <v>48</v>
      </c>
      <c r="O21" s="82">
        <v>2159</v>
      </c>
      <c r="P21" s="82">
        <v>19954</v>
      </c>
    </row>
    <row r="22" spans="1:16" ht="18.75" customHeight="1">
      <c r="B22" s="25" t="s">
        <v>534</v>
      </c>
      <c r="C22" s="82">
        <v>2696</v>
      </c>
      <c r="D22" s="82">
        <v>175</v>
      </c>
      <c r="E22" s="82">
        <v>210</v>
      </c>
      <c r="F22" s="82">
        <v>28</v>
      </c>
      <c r="G22" s="82">
        <v>458</v>
      </c>
      <c r="H22" s="82">
        <v>1</v>
      </c>
      <c r="I22" s="82">
        <v>72</v>
      </c>
      <c r="J22" s="653">
        <v>4012</v>
      </c>
      <c r="K22" s="82">
        <v>1</v>
      </c>
      <c r="L22" s="653">
        <v>9634</v>
      </c>
      <c r="M22" s="82">
        <v>521</v>
      </c>
      <c r="N22" s="82">
        <v>50</v>
      </c>
      <c r="O22" s="82">
        <v>2072</v>
      </c>
      <c r="P22" s="82">
        <v>19930</v>
      </c>
    </row>
    <row r="23" spans="1:16" ht="18.75" customHeight="1">
      <c r="B23" s="25" t="s">
        <v>541</v>
      </c>
      <c r="C23" s="82">
        <v>2608</v>
      </c>
      <c r="D23" s="82">
        <v>158</v>
      </c>
      <c r="E23" s="82">
        <v>221</v>
      </c>
      <c r="F23" s="82">
        <v>29</v>
      </c>
      <c r="G23" s="82">
        <v>503</v>
      </c>
      <c r="H23" s="82">
        <v>1</v>
      </c>
      <c r="I23" s="82">
        <v>78</v>
      </c>
      <c r="J23" s="653">
        <v>4197</v>
      </c>
      <c r="K23" s="82">
        <v>1</v>
      </c>
      <c r="L23" s="784">
        <v>10426</v>
      </c>
      <c r="M23" s="82">
        <v>547</v>
      </c>
      <c r="N23" s="82">
        <v>56</v>
      </c>
      <c r="O23" s="82">
        <v>1971</v>
      </c>
      <c r="P23" s="82">
        <v>20796</v>
      </c>
    </row>
    <row r="24" spans="1:16" ht="18.75" customHeight="1">
      <c r="B24" s="25" t="s">
        <v>1082</v>
      </c>
      <c r="C24" s="82">
        <v>2470</v>
      </c>
      <c r="D24" s="82">
        <v>146</v>
      </c>
      <c r="E24" s="82">
        <v>222</v>
      </c>
      <c r="F24" s="82">
        <v>27</v>
      </c>
      <c r="G24" s="82">
        <v>491</v>
      </c>
      <c r="H24" s="82">
        <v>1</v>
      </c>
      <c r="I24" s="82">
        <v>70</v>
      </c>
      <c r="J24" s="653">
        <v>4195</v>
      </c>
      <c r="K24" s="82">
        <v>1</v>
      </c>
      <c r="L24" s="784">
        <v>10789</v>
      </c>
      <c r="M24" s="82">
        <v>549</v>
      </c>
      <c r="N24" s="82">
        <v>55</v>
      </c>
      <c r="O24" s="82">
        <v>1876</v>
      </c>
      <c r="P24" s="82">
        <v>20892</v>
      </c>
    </row>
    <row r="25" spans="1:16" ht="18" customHeight="1">
      <c r="B25" s="33" t="s">
        <v>520</v>
      </c>
      <c r="C25" s="39" t="s">
        <v>2314</v>
      </c>
    </row>
    <row r="26" spans="1:16" ht="18" customHeight="1">
      <c r="B26" s="33"/>
    </row>
    <row r="27" spans="1:16" ht="18" customHeight="1">
      <c r="B27" s="60"/>
      <c r="C27" s="1511"/>
      <c r="D27" s="1511"/>
      <c r="E27" s="1511"/>
      <c r="F27" s="1511"/>
      <c r="G27" s="1511"/>
      <c r="H27" s="1511"/>
      <c r="I27" s="1511"/>
      <c r="J27" s="60"/>
      <c r="K27" s="60"/>
      <c r="L27" s="60"/>
      <c r="M27" s="60"/>
      <c r="N27" s="60"/>
      <c r="O27" s="60"/>
      <c r="P27" s="60"/>
    </row>
    <row r="28" spans="1:16" ht="13.5">
      <c r="B28" s="60"/>
      <c r="C28" s="60"/>
      <c r="D28" s="188"/>
      <c r="E28" s="188"/>
      <c r="F28" s="60"/>
      <c r="G28" s="60"/>
      <c r="H28" s="60"/>
      <c r="I28" s="60"/>
      <c r="J28" s="60"/>
      <c r="K28" s="60"/>
      <c r="L28" s="60"/>
      <c r="M28" s="60"/>
      <c r="N28" s="60"/>
      <c r="O28" s="60"/>
      <c r="P28" s="60"/>
    </row>
    <row r="29" spans="1:16" ht="26.25" customHeight="1">
      <c r="A29" s="433" t="s">
        <v>1337</v>
      </c>
      <c r="B29" s="437"/>
      <c r="C29" s="437"/>
      <c r="D29" s="437"/>
      <c r="E29" s="437"/>
      <c r="F29" s="437"/>
      <c r="G29" s="437"/>
      <c r="H29" s="437"/>
      <c r="I29" s="437"/>
      <c r="J29" s="437"/>
      <c r="K29" s="437"/>
      <c r="L29" s="437"/>
      <c r="M29" s="437"/>
      <c r="N29" s="437"/>
      <c r="O29" s="437"/>
      <c r="P29" s="437"/>
    </row>
    <row r="30" spans="1:16" ht="18" customHeight="1">
      <c r="E30" s="1538" t="s">
        <v>1093</v>
      </c>
      <c r="F30" s="1538"/>
      <c r="G30" s="1538"/>
      <c r="H30" s="1538"/>
      <c r="I30" s="1538"/>
      <c r="J30" s="1538"/>
    </row>
    <row r="31" spans="1:16" ht="18" customHeight="1">
      <c r="B31" s="21"/>
      <c r="C31" s="21"/>
      <c r="D31" s="96"/>
      <c r="F31" s="21"/>
      <c r="G31" s="940" t="s">
        <v>1273</v>
      </c>
      <c r="H31" s="940"/>
      <c r="I31" s="940"/>
      <c r="J31" s="940"/>
    </row>
    <row r="32" spans="1:16" ht="19.5" customHeight="1">
      <c r="B32" s="913" t="s">
        <v>7</v>
      </c>
      <c r="C32" s="913"/>
      <c r="D32" s="913" t="s">
        <v>1095</v>
      </c>
      <c r="E32" s="913"/>
      <c r="F32" s="913" t="s">
        <v>1094</v>
      </c>
      <c r="G32" s="913"/>
      <c r="H32" s="913" t="s">
        <v>1900</v>
      </c>
      <c r="I32" s="913"/>
      <c r="J32" s="913"/>
      <c r="M32" s="8"/>
      <c r="N32" s="8"/>
      <c r="O32" s="8"/>
      <c r="P32" s="61"/>
    </row>
    <row r="33" spans="2:21" ht="19.5" customHeight="1">
      <c r="B33" s="913" t="s">
        <v>1173</v>
      </c>
      <c r="C33" s="913"/>
      <c r="D33" s="1529">
        <v>9925</v>
      </c>
      <c r="E33" s="1530"/>
      <c r="F33" s="1165">
        <v>3935</v>
      </c>
      <c r="G33" s="1165"/>
      <c r="H33" s="1165">
        <v>13860</v>
      </c>
      <c r="I33" s="1165"/>
      <c r="J33" s="1165"/>
      <c r="M33" s="66"/>
      <c r="N33" s="66"/>
      <c r="O33" s="66"/>
      <c r="P33" s="61"/>
      <c r="T33" s="262"/>
      <c r="U33" s="262"/>
    </row>
    <row r="34" spans="2:21" ht="19.5" customHeight="1">
      <c r="B34" s="913" t="s">
        <v>1544</v>
      </c>
      <c r="C34" s="913"/>
      <c r="D34" s="1529">
        <v>9891</v>
      </c>
      <c r="E34" s="1530"/>
      <c r="F34" s="1165">
        <v>3853</v>
      </c>
      <c r="G34" s="1165"/>
      <c r="H34" s="1165">
        <v>13744</v>
      </c>
      <c r="I34" s="1165"/>
      <c r="J34" s="1165"/>
      <c r="M34" s="66"/>
      <c r="N34" s="66"/>
      <c r="O34" s="66"/>
      <c r="P34" s="61"/>
      <c r="T34" s="262"/>
      <c r="U34" s="262"/>
    </row>
    <row r="35" spans="2:21" ht="19.5" customHeight="1">
      <c r="B35" s="913" t="s">
        <v>322</v>
      </c>
      <c r="C35" s="913"/>
      <c r="D35" s="1529">
        <v>9774</v>
      </c>
      <c r="E35" s="1530"/>
      <c r="F35" s="1165">
        <v>3539</v>
      </c>
      <c r="G35" s="1165"/>
      <c r="H35" s="1165">
        <v>13313</v>
      </c>
      <c r="I35" s="1165"/>
      <c r="J35" s="1165"/>
      <c r="M35" s="66"/>
      <c r="N35" s="66"/>
      <c r="O35" s="66"/>
      <c r="P35" s="61"/>
      <c r="T35" s="262"/>
      <c r="U35" s="262"/>
    </row>
    <row r="36" spans="2:21" ht="19.5" customHeight="1">
      <c r="B36" s="913" t="s">
        <v>1531</v>
      </c>
      <c r="C36" s="913"/>
      <c r="D36" s="1529">
        <v>9954</v>
      </c>
      <c r="E36" s="1530"/>
      <c r="F36" s="1529">
        <v>3744</v>
      </c>
      <c r="G36" s="1530"/>
      <c r="H36" s="1165">
        <v>13697</v>
      </c>
      <c r="I36" s="1165"/>
      <c r="J36" s="1165"/>
      <c r="M36" s="66"/>
      <c r="N36" s="66"/>
      <c r="O36" s="66"/>
      <c r="P36" s="61"/>
      <c r="T36" s="262"/>
      <c r="U36" s="262"/>
    </row>
    <row r="37" spans="2:21" ht="19.5" customHeight="1">
      <c r="B37" s="913" t="s">
        <v>534</v>
      </c>
      <c r="C37" s="913"/>
      <c r="D37" s="1165">
        <v>9969</v>
      </c>
      <c r="E37" s="1165"/>
      <c r="F37" s="1165">
        <v>3732</v>
      </c>
      <c r="G37" s="1165"/>
      <c r="H37" s="1165">
        <v>13701</v>
      </c>
      <c r="I37" s="1165"/>
      <c r="J37" s="1165"/>
      <c r="M37" s="79"/>
      <c r="N37" s="79"/>
      <c r="O37" s="79"/>
      <c r="P37" s="61"/>
      <c r="T37" s="262"/>
      <c r="U37" s="262"/>
    </row>
    <row r="38" spans="2:21" ht="19.5" customHeight="1">
      <c r="B38" s="913" t="s">
        <v>541</v>
      </c>
      <c r="C38" s="913"/>
      <c r="D38" s="1165">
        <v>9899</v>
      </c>
      <c r="E38" s="1165"/>
      <c r="F38" s="1165">
        <v>3776</v>
      </c>
      <c r="G38" s="1165"/>
      <c r="H38" s="1165">
        <v>13675</v>
      </c>
      <c r="I38" s="1165"/>
      <c r="J38" s="1165"/>
      <c r="M38" s="79"/>
      <c r="N38" s="79"/>
      <c r="O38" s="79"/>
      <c r="P38" s="61"/>
      <c r="T38" s="262"/>
      <c r="U38" s="262"/>
    </row>
    <row r="39" spans="2:21" ht="15.75" customHeight="1">
      <c r="B39" s="54" t="s">
        <v>520</v>
      </c>
      <c r="C39" s="39" t="s">
        <v>479</v>
      </c>
      <c r="D39" s="21"/>
    </row>
    <row r="40" spans="2:21" ht="14.1" customHeight="1">
      <c r="B40" s="39" t="s">
        <v>487</v>
      </c>
      <c r="C40" s="39" t="s">
        <v>488</v>
      </c>
    </row>
  </sheetData>
  <mergeCells count="69">
    <mergeCell ref="H10:I10"/>
    <mergeCell ref="J10:K10"/>
    <mergeCell ref="L10:M10"/>
    <mergeCell ref="B38:C38"/>
    <mergeCell ref="D38:E38"/>
    <mergeCell ref="F38:G38"/>
    <mergeCell ref="H38:J38"/>
    <mergeCell ref="G31:J31"/>
    <mergeCell ref="E30:J30"/>
    <mergeCell ref="C27:I27"/>
    <mergeCell ref="H17:H18"/>
    <mergeCell ref="I17:J17"/>
    <mergeCell ref="K17:L17"/>
    <mergeCell ref="C12:I12"/>
    <mergeCell ref="B16:P16"/>
    <mergeCell ref="B17:B18"/>
    <mergeCell ref="B2:M2"/>
    <mergeCell ref="J8:K8"/>
    <mergeCell ref="J5:K5"/>
    <mergeCell ref="J6:K6"/>
    <mergeCell ref="J7:K7"/>
    <mergeCell ref="L6:M6"/>
    <mergeCell ref="C3:E3"/>
    <mergeCell ref="F3:F4"/>
    <mergeCell ref="H6:I6"/>
    <mergeCell ref="L5:M5"/>
    <mergeCell ref="L9:M9"/>
    <mergeCell ref="L7:M7"/>
    <mergeCell ref="H8:I8"/>
    <mergeCell ref="L8:M8"/>
    <mergeCell ref="H7:I7"/>
    <mergeCell ref="H9:I9"/>
    <mergeCell ref="J9:K9"/>
    <mergeCell ref="C17:E17"/>
    <mergeCell ref="F17:F18"/>
    <mergeCell ref="G17:G18"/>
    <mergeCell ref="N17:N18"/>
    <mergeCell ref="O17:O18"/>
    <mergeCell ref="H5:I5"/>
    <mergeCell ref="L3:M4"/>
    <mergeCell ref="H4:I4"/>
    <mergeCell ref="G3:I3"/>
    <mergeCell ref="J3:K4"/>
    <mergeCell ref="H32:J32"/>
    <mergeCell ref="H33:J33"/>
    <mergeCell ref="H34:J34"/>
    <mergeCell ref="H36:J36"/>
    <mergeCell ref="P17:P18"/>
    <mergeCell ref="M17:M18"/>
    <mergeCell ref="B37:C37"/>
    <mergeCell ref="B35:C35"/>
    <mergeCell ref="F37:G37"/>
    <mergeCell ref="B32:C32"/>
    <mergeCell ref="B33:C33"/>
    <mergeCell ref="B34:C34"/>
    <mergeCell ref="D32:E32"/>
    <mergeCell ref="D33:E33"/>
    <mergeCell ref="D34:E34"/>
    <mergeCell ref="B36:C36"/>
    <mergeCell ref="F32:G32"/>
    <mergeCell ref="F33:G33"/>
    <mergeCell ref="F34:G34"/>
    <mergeCell ref="H37:J37"/>
    <mergeCell ref="D35:E35"/>
    <mergeCell ref="D36:E36"/>
    <mergeCell ref="D37:E37"/>
    <mergeCell ref="F35:G35"/>
    <mergeCell ref="F36:G36"/>
    <mergeCell ref="H35:J35"/>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&amp;C－３２－</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AI29"/>
  <sheetViews>
    <sheetView zoomScaleNormal="100" workbookViewId="0">
      <selection activeCell="S19" sqref="S19"/>
    </sheetView>
  </sheetViews>
  <sheetFormatPr defaultRowHeight="12"/>
  <cols>
    <col min="1" max="1" width="1.25" style="61" customWidth="1"/>
    <col min="2" max="4" width="3.875" style="61" customWidth="1"/>
    <col min="5" max="5" width="4.75" style="61" customWidth="1"/>
    <col min="6" max="11" width="3.875" style="61" customWidth="1"/>
    <col min="12" max="12" width="6.125" style="61" customWidth="1"/>
    <col min="13" max="24" width="3.875" style="61" customWidth="1"/>
    <col min="25" max="25" width="4" style="61" customWidth="1"/>
    <col min="26" max="26" width="3.875" style="61" customWidth="1"/>
    <col min="27" max="29" width="3.75" style="61" customWidth="1"/>
    <col min="30" max="31" width="3.875" style="61" customWidth="1"/>
    <col min="32" max="32" width="3.75" style="61" customWidth="1"/>
    <col min="33" max="34" width="3.875" style="61" customWidth="1"/>
    <col min="35" max="16384" width="9" style="61"/>
  </cols>
  <sheetData>
    <row r="1" spans="1:35" s="435" customFormat="1" ht="26.25" customHeight="1">
      <c r="A1" s="433" t="s">
        <v>504</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15.95" customHeight="1">
      <c r="A2" s="275"/>
      <c r="B2" s="60"/>
      <c r="C2" s="60"/>
      <c r="D2" s="60"/>
      <c r="E2" s="60"/>
      <c r="F2" s="60"/>
      <c r="G2" s="60"/>
      <c r="H2" s="60"/>
      <c r="I2" s="60"/>
      <c r="M2" s="940" t="s">
        <v>505</v>
      </c>
      <c r="N2" s="1107"/>
      <c r="O2" s="1107"/>
      <c r="P2" s="1107"/>
    </row>
    <row r="3" spans="1:35" ht="18.75" customHeight="1">
      <c r="A3" s="275"/>
      <c r="B3" s="913" t="s">
        <v>506</v>
      </c>
      <c r="C3" s="913"/>
      <c r="D3" s="913"/>
      <c r="E3" s="913" t="s">
        <v>507</v>
      </c>
      <c r="F3" s="913"/>
      <c r="G3" s="913"/>
      <c r="H3" s="913" t="s">
        <v>508</v>
      </c>
      <c r="I3" s="913"/>
      <c r="J3" s="913"/>
      <c r="K3" s="913" t="s">
        <v>509</v>
      </c>
      <c r="L3" s="913"/>
      <c r="M3" s="913"/>
      <c r="N3" s="913" t="s">
        <v>510</v>
      </c>
      <c r="O3" s="913"/>
      <c r="P3" s="913"/>
    </row>
    <row r="4" spans="1:35" ht="18.75" customHeight="1">
      <c r="A4" s="275"/>
      <c r="B4" s="906" t="s">
        <v>322</v>
      </c>
      <c r="C4" s="907"/>
      <c r="D4" s="908"/>
      <c r="E4" s="913">
        <v>3</v>
      </c>
      <c r="F4" s="913"/>
      <c r="G4" s="913"/>
      <c r="H4" s="913">
        <v>38</v>
      </c>
      <c r="I4" s="913"/>
      <c r="J4" s="913"/>
      <c r="K4" s="913">
        <v>18</v>
      </c>
      <c r="L4" s="913"/>
      <c r="M4" s="913"/>
      <c r="N4" s="913">
        <v>19</v>
      </c>
      <c r="O4" s="913"/>
      <c r="P4" s="913"/>
    </row>
    <row r="5" spans="1:35" ht="18.75" customHeight="1">
      <c r="A5" s="275"/>
      <c r="B5" s="906" t="s">
        <v>1531</v>
      </c>
      <c r="C5" s="907"/>
      <c r="D5" s="908"/>
      <c r="E5" s="913">
        <v>3</v>
      </c>
      <c r="F5" s="913"/>
      <c r="G5" s="913"/>
      <c r="H5" s="913">
        <v>39</v>
      </c>
      <c r="I5" s="913"/>
      <c r="J5" s="913"/>
      <c r="K5" s="913">
        <v>19</v>
      </c>
      <c r="L5" s="913"/>
      <c r="M5" s="913"/>
      <c r="N5" s="913">
        <v>18</v>
      </c>
      <c r="O5" s="913"/>
      <c r="P5" s="913"/>
    </row>
    <row r="6" spans="1:35" ht="18.75" customHeight="1">
      <c r="A6" s="275"/>
      <c r="B6" s="913" t="s">
        <v>534</v>
      </c>
      <c r="C6" s="913"/>
      <c r="D6" s="913"/>
      <c r="E6" s="913">
        <v>3</v>
      </c>
      <c r="F6" s="913"/>
      <c r="G6" s="913"/>
      <c r="H6" s="913">
        <v>39</v>
      </c>
      <c r="I6" s="913"/>
      <c r="J6" s="913"/>
      <c r="K6" s="913">
        <v>18</v>
      </c>
      <c r="L6" s="913"/>
      <c r="M6" s="913"/>
      <c r="N6" s="913">
        <v>21</v>
      </c>
      <c r="O6" s="913"/>
      <c r="P6" s="913"/>
    </row>
    <row r="7" spans="1:35" ht="18.75" customHeight="1">
      <c r="A7" s="275"/>
      <c r="B7" s="913" t="s">
        <v>541</v>
      </c>
      <c r="C7" s="913"/>
      <c r="D7" s="913"/>
      <c r="E7" s="913">
        <v>3</v>
      </c>
      <c r="F7" s="913"/>
      <c r="G7" s="913"/>
      <c r="H7" s="913">
        <v>39</v>
      </c>
      <c r="I7" s="913"/>
      <c r="J7" s="913"/>
      <c r="K7" s="913">
        <v>18</v>
      </c>
      <c r="L7" s="913"/>
      <c r="M7" s="913"/>
      <c r="N7" s="906">
        <v>22</v>
      </c>
      <c r="O7" s="907"/>
      <c r="P7" s="908"/>
    </row>
    <row r="8" spans="1:35" ht="18.75" customHeight="1">
      <c r="A8" s="275"/>
      <c r="B8" s="913" t="s">
        <v>1082</v>
      </c>
      <c r="C8" s="913"/>
      <c r="D8" s="913"/>
      <c r="E8" s="913">
        <v>3</v>
      </c>
      <c r="F8" s="913"/>
      <c r="G8" s="913"/>
      <c r="H8" s="913">
        <v>40</v>
      </c>
      <c r="I8" s="913"/>
      <c r="J8" s="913"/>
      <c r="K8" s="913">
        <v>18</v>
      </c>
      <c r="L8" s="913"/>
      <c r="M8" s="913"/>
      <c r="N8" s="906">
        <v>22</v>
      </c>
      <c r="O8" s="907"/>
      <c r="P8" s="908"/>
    </row>
    <row r="9" spans="1:35" ht="15.95" customHeight="1">
      <c r="B9" s="39" t="s">
        <v>2015</v>
      </c>
      <c r="C9" s="39"/>
      <c r="D9" s="32"/>
      <c r="F9" s="185"/>
      <c r="G9" s="185"/>
      <c r="H9" s="185"/>
      <c r="I9" s="185"/>
      <c r="J9" s="185"/>
      <c r="K9" s="185"/>
      <c r="L9" s="185"/>
      <c r="M9" s="185"/>
      <c r="N9" s="185"/>
      <c r="O9" s="185"/>
    </row>
    <row r="10" spans="1:35" ht="15.95" customHeight="1">
      <c r="B10" s="8"/>
      <c r="C10" s="1110"/>
      <c r="D10" s="1110"/>
      <c r="E10" s="1110"/>
      <c r="F10" s="1110"/>
      <c r="G10" s="1110"/>
      <c r="H10" s="1110"/>
      <c r="I10" s="1110"/>
      <c r="J10" s="1110"/>
      <c r="K10" s="1110"/>
      <c r="L10" s="1110"/>
      <c r="M10" s="8"/>
      <c r="N10" s="8"/>
      <c r="O10" s="8"/>
      <c r="P10" s="8"/>
    </row>
    <row r="11" spans="1:35" ht="47.25" customHeight="1">
      <c r="B11" s="21"/>
      <c r="C11" s="21"/>
      <c r="D11" s="8"/>
      <c r="E11" s="60"/>
      <c r="F11" s="185"/>
      <c r="G11" s="185"/>
      <c r="H11" s="185"/>
      <c r="I11" s="185"/>
      <c r="J11" s="185"/>
      <c r="K11" s="185"/>
      <c r="L11" s="185"/>
      <c r="M11" s="185"/>
      <c r="N11" s="185"/>
      <c r="O11" s="185"/>
    </row>
    <row r="12" spans="1:35" s="435" customFormat="1" ht="26.25" customHeight="1">
      <c r="A12" s="433" t="s">
        <v>468</v>
      </c>
      <c r="B12" s="437"/>
      <c r="C12" s="437"/>
      <c r="D12" s="437"/>
      <c r="E12" s="437"/>
      <c r="F12" s="437"/>
      <c r="G12" s="437"/>
      <c r="H12" s="437"/>
      <c r="I12" s="437"/>
      <c r="J12" s="437"/>
      <c r="K12" s="437"/>
      <c r="L12" s="437"/>
      <c r="M12" s="437"/>
      <c r="N12" s="437"/>
      <c r="O12" s="437"/>
      <c r="P12" s="437"/>
      <c r="Q12" s="437"/>
      <c r="R12" s="437"/>
      <c r="S12" s="437"/>
      <c r="T12" s="437"/>
      <c r="U12" s="437"/>
      <c r="V12" s="437"/>
      <c r="W12" s="437"/>
      <c r="X12" s="436"/>
      <c r="Y12" s="436"/>
      <c r="Z12" s="436"/>
      <c r="AA12" s="436"/>
      <c r="AB12" s="436"/>
      <c r="AC12" s="436"/>
      <c r="AD12" s="436"/>
      <c r="AE12" s="436"/>
      <c r="AF12" s="436"/>
      <c r="AG12" s="436"/>
      <c r="AH12" s="436"/>
      <c r="AI12" s="436"/>
    </row>
    <row r="13" spans="1:35" ht="15.95" customHeight="1">
      <c r="B13" s="32"/>
      <c r="C13" s="32"/>
      <c r="D13" s="32"/>
      <c r="F13" s="185"/>
      <c r="G13" s="185"/>
      <c r="H13" s="185"/>
      <c r="I13" s="185"/>
      <c r="K13" s="185"/>
      <c r="L13" s="185"/>
      <c r="M13" s="61" t="s">
        <v>469</v>
      </c>
      <c r="N13" s="185"/>
      <c r="Q13" s="61" t="s">
        <v>146</v>
      </c>
    </row>
    <row r="14" spans="1:35" ht="18.75" customHeight="1">
      <c r="B14" s="913" t="s">
        <v>506</v>
      </c>
      <c r="C14" s="913"/>
      <c r="D14" s="913"/>
      <c r="E14" s="1067" t="s">
        <v>470</v>
      </c>
      <c r="F14" s="1067"/>
      <c r="G14" s="1067" t="s">
        <v>471</v>
      </c>
      <c r="H14" s="1067"/>
      <c r="I14" s="1067" t="s">
        <v>472</v>
      </c>
      <c r="J14" s="1067"/>
      <c r="K14" s="1067" t="s">
        <v>473</v>
      </c>
      <c r="L14" s="1067"/>
      <c r="M14" s="1067" t="s">
        <v>474</v>
      </c>
      <c r="N14" s="1067"/>
      <c r="O14" s="1067" t="s">
        <v>475</v>
      </c>
      <c r="P14" s="1067"/>
      <c r="Q14" s="1067" t="s">
        <v>476</v>
      </c>
      <c r="R14" s="1067"/>
      <c r="S14" s="8"/>
      <c r="T14" s="1504"/>
      <c r="U14" s="1504"/>
      <c r="V14" s="1504"/>
      <c r="W14" s="56"/>
      <c r="X14" s="56"/>
      <c r="Y14" s="56"/>
    </row>
    <row r="15" spans="1:35" ht="18.75" customHeight="1">
      <c r="B15" s="913" t="s">
        <v>2014</v>
      </c>
      <c r="C15" s="913"/>
      <c r="D15" s="913"/>
      <c r="E15" s="913">
        <v>73</v>
      </c>
      <c r="F15" s="913"/>
      <c r="G15" s="913">
        <v>25</v>
      </c>
      <c r="H15" s="913"/>
      <c r="I15" s="913">
        <v>62</v>
      </c>
      <c r="J15" s="913"/>
      <c r="K15" s="913">
        <v>19</v>
      </c>
      <c r="L15" s="913"/>
      <c r="M15" s="913">
        <v>16</v>
      </c>
      <c r="N15" s="913"/>
      <c r="O15" s="913">
        <v>284</v>
      </c>
      <c r="P15" s="913"/>
      <c r="Q15" s="913">
        <v>75</v>
      </c>
      <c r="R15" s="913"/>
      <c r="S15" s="8"/>
      <c r="T15" s="56"/>
      <c r="U15" s="56"/>
      <c r="V15" s="56"/>
      <c r="W15" s="32"/>
      <c r="X15" s="32"/>
      <c r="Y15" s="32"/>
    </row>
    <row r="16" spans="1:35" ht="18.75" customHeight="1">
      <c r="B16" s="913" t="s">
        <v>1104</v>
      </c>
      <c r="C16" s="913"/>
      <c r="D16" s="913"/>
      <c r="E16" s="913">
        <v>72</v>
      </c>
      <c r="F16" s="913"/>
      <c r="G16" s="913">
        <v>21</v>
      </c>
      <c r="H16" s="913"/>
      <c r="I16" s="913">
        <v>45</v>
      </c>
      <c r="J16" s="913"/>
      <c r="K16" s="913">
        <v>26</v>
      </c>
      <c r="L16" s="913"/>
      <c r="M16" s="913">
        <v>16</v>
      </c>
      <c r="N16" s="913"/>
      <c r="O16" s="913">
        <v>328</v>
      </c>
      <c r="P16" s="913"/>
      <c r="Q16" s="913">
        <v>62</v>
      </c>
      <c r="R16" s="913"/>
      <c r="S16" s="8"/>
      <c r="T16" s="1504"/>
      <c r="U16" s="1504"/>
      <c r="V16" s="1504"/>
    </row>
    <row r="17" spans="1:25" ht="18.75" customHeight="1">
      <c r="B17" s="906" t="s">
        <v>1544</v>
      </c>
      <c r="C17" s="907"/>
      <c r="D17" s="908"/>
      <c r="E17" s="906">
        <v>75</v>
      </c>
      <c r="F17" s="908"/>
      <c r="G17" s="906">
        <v>23</v>
      </c>
      <c r="H17" s="908"/>
      <c r="I17" s="913">
        <v>60</v>
      </c>
      <c r="J17" s="913"/>
      <c r="K17" s="913">
        <v>31</v>
      </c>
      <c r="L17" s="913"/>
      <c r="M17" s="913">
        <v>24</v>
      </c>
      <c r="N17" s="913"/>
      <c r="O17" s="913">
        <v>348</v>
      </c>
      <c r="P17" s="913"/>
      <c r="Q17" s="913">
        <v>74</v>
      </c>
      <c r="R17" s="913"/>
      <c r="S17" s="8"/>
      <c r="T17" s="56"/>
      <c r="U17" s="56"/>
      <c r="V17" s="56"/>
    </row>
    <row r="18" spans="1:25" ht="18.75" customHeight="1">
      <c r="B18" s="913" t="s">
        <v>1531</v>
      </c>
      <c r="C18" s="913"/>
      <c r="D18" s="913"/>
      <c r="E18" s="913">
        <v>84</v>
      </c>
      <c r="F18" s="913"/>
      <c r="G18" s="913">
        <v>22</v>
      </c>
      <c r="H18" s="913"/>
      <c r="I18" s="913">
        <v>67</v>
      </c>
      <c r="J18" s="913"/>
      <c r="K18" s="913">
        <v>29</v>
      </c>
      <c r="L18" s="913"/>
      <c r="M18" s="913">
        <v>27</v>
      </c>
      <c r="N18" s="913"/>
      <c r="O18" s="913">
        <v>379</v>
      </c>
      <c r="P18" s="913"/>
      <c r="Q18" s="913">
        <v>70</v>
      </c>
      <c r="R18" s="913"/>
      <c r="S18" s="8"/>
      <c r="T18" s="56"/>
      <c r="U18" s="56"/>
      <c r="V18" s="56"/>
    </row>
    <row r="19" spans="1:25" ht="18.75" customHeight="1">
      <c r="B19" s="906" t="s">
        <v>541</v>
      </c>
      <c r="C19" s="907"/>
      <c r="D19" s="908"/>
      <c r="E19" s="913">
        <v>84</v>
      </c>
      <c r="F19" s="913"/>
      <c r="G19" s="913">
        <v>22</v>
      </c>
      <c r="H19" s="913"/>
      <c r="I19" s="913">
        <v>68</v>
      </c>
      <c r="J19" s="913"/>
      <c r="K19" s="913">
        <v>26</v>
      </c>
      <c r="L19" s="913"/>
      <c r="M19" s="913">
        <v>24</v>
      </c>
      <c r="N19" s="913"/>
      <c r="O19" s="913">
        <v>398</v>
      </c>
      <c r="P19" s="913"/>
      <c r="Q19" s="913">
        <v>62</v>
      </c>
      <c r="R19" s="913"/>
      <c r="S19" s="8"/>
      <c r="T19" s="56"/>
      <c r="U19" s="56"/>
      <c r="V19" s="56"/>
    </row>
    <row r="20" spans="1:25" ht="16.5" customHeight="1">
      <c r="B20" s="39" t="s">
        <v>284</v>
      </c>
      <c r="C20" s="39"/>
      <c r="I20" s="8"/>
      <c r="J20" s="8"/>
      <c r="K20" s="8"/>
      <c r="L20" s="8"/>
      <c r="M20" s="8"/>
      <c r="N20" s="8"/>
      <c r="O20" s="8"/>
      <c r="P20" s="8"/>
      <c r="Q20" s="8"/>
      <c r="R20" s="8"/>
      <c r="S20" s="8"/>
      <c r="T20" s="56"/>
      <c r="U20" s="56"/>
      <c r="V20" s="56"/>
    </row>
    <row r="21" spans="1:25" ht="16.5" customHeight="1">
      <c r="B21" s="39"/>
      <c r="C21" s="39" t="s">
        <v>2058</v>
      </c>
      <c r="I21" s="32"/>
      <c r="J21" s="32"/>
      <c r="K21" s="32"/>
      <c r="L21" s="32"/>
      <c r="M21" s="32"/>
      <c r="N21" s="32"/>
      <c r="O21" s="32"/>
      <c r="P21" s="32"/>
      <c r="Q21" s="32"/>
      <c r="R21" s="32"/>
      <c r="S21" s="8"/>
      <c r="T21" s="1504"/>
      <c r="U21" s="1504"/>
      <c r="V21" s="1504"/>
      <c r="W21" s="56"/>
      <c r="X21" s="56"/>
      <c r="Y21" s="56"/>
    </row>
    <row r="22" spans="1:25" ht="16.5" customHeight="1">
      <c r="B22" s="8"/>
      <c r="C22" s="1110" t="s">
        <v>948</v>
      </c>
      <c r="D22" s="1110"/>
      <c r="E22" s="1110"/>
      <c r="F22" s="1110"/>
      <c r="G22" s="1110"/>
      <c r="H22" s="1110"/>
      <c r="I22" s="1110"/>
      <c r="J22" s="1110"/>
      <c r="K22" s="1110"/>
      <c r="L22" s="8"/>
      <c r="M22" s="8"/>
      <c r="N22" s="8"/>
      <c r="O22" s="8"/>
      <c r="P22" s="8"/>
      <c r="Q22" s="8"/>
      <c r="R22" s="8"/>
      <c r="S22" s="8"/>
      <c r="T22" s="56"/>
      <c r="U22" s="56"/>
      <c r="V22" s="56"/>
      <c r="W22" s="32"/>
      <c r="X22" s="32"/>
      <c r="Y22" s="32"/>
    </row>
    <row r="23" spans="1:25" ht="16.5" customHeight="1">
      <c r="B23" s="8"/>
      <c r="C23" s="1110" t="s">
        <v>996</v>
      </c>
      <c r="D23" s="1110"/>
      <c r="E23" s="1110"/>
      <c r="F23" s="1110"/>
      <c r="G23" s="1110"/>
      <c r="H23" s="1110"/>
      <c r="I23" s="1110"/>
      <c r="J23" s="1110"/>
      <c r="K23" s="1110"/>
      <c r="L23" s="1110"/>
      <c r="M23" s="1110"/>
      <c r="N23" s="1110"/>
      <c r="O23" s="1110"/>
      <c r="P23" s="1110"/>
      <c r="Q23" s="1110"/>
      <c r="R23" s="1110"/>
      <c r="S23" s="8"/>
      <c r="T23" s="56"/>
      <c r="U23" s="56"/>
      <c r="V23" s="56"/>
      <c r="W23" s="32"/>
      <c r="X23" s="32"/>
      <c r="Y23" s="32"/>
    </row>
    <row r="24" spans="1:25" ht="16.5" customHeight="1">
      <c r="B24" s="8"/>
      <c r="C24" s="8"/>
      <c r="D24" s="8"/>
      <c r="E24" s="8"/>
      <c r="F24" s="8"/>
      <c r="G24" s="8"/>
      <c r="H24" s="8"/>
      <c r="I24" s="8"/>
      <c r="J24" s="8"/>
      <c r="K24" s="8"/>
      <c r="L24" s="8"/>
      <c r="M24" s="8"/>
      <c r="N24" s="8"/>
      <c r="O24" s="8"/>
      <c r="P24" s="8"/>
      <c r="Q24" s="8"/>
      <c r="R24" s="8"/>
      <c r="S24" s="8"/>
      <c r="T24" s="56"/>
      <c r="U24" s="56"/>
      <c r="V24" s="56"/>
      <c r="W24" s="32"/>
      <c r="X24" s="32"/>
      <c r="Y24" s="32"/>
    </row>
    <row r="25" spans="1:25" ht="16.5" customHeight="1">
      <c r="B25" s="8"/>
      <c r="C25" s="8"/>
      <c r="D25" s="8"/>
      <c r="E25" s="32"/>
      <c r="F25" s="32"/>
      <c r="G25" s="32"/>
      <c r="H25" s="32"/>
      <c r="I25" s="32"/>
      <c r="J25" s="32"/>
      <c r="K25" s="32"/>
      <c r="L25" s="32"/>
      <c r="M25" s="32"/>
      <c r="N25" s="32"/>
      <c r="O25" s="32"/>
      <c r="P25" s="32"/>
      <c r="Q25" s="32"/>
      <c r="R25" s="32"/>
      <c r="S25" s="8"/>
      <c r="T25" s="56"/>
      <c r="U25" s="56"/>
      <c r="V25" s="56"/>
      <c r="W25" s="32"/>
      <c r="X25" s="32"/>
      <c r="Y25" s="32"/>
    </row>
    <row r="26" spans="1:25" ht="16.5" customHeight="1">
      <c r="S26" s="8"/>
      <c r="T26" s="56"/>
      <c r="U26" s="56"/>
      <c r="V26" s="56"/>
      <c r="W26" s="32"/>
      <c r="X26" s="32"/>
      <c r="Y26" s="32"/>
    </row>
    <row r="27" spans="1:25" ht="15.95" customHeight="1">
      <c r="A27" s="275"/>
    </row>
    <row r="28" spans="1:25" ht="15.95" customHeight="1">
      <c r="A28" s="275"/>
    </row>
    <row r="29" spans="1:25" ht="15" customHeight="1">
      <c r="A29" s="275"/>
    </row>
  </sheetData>
  <mergeCells count="85">
    <mergeCell ref="E8:G8"/>
    <mergeCell ref="H8:J8"/>
    <mergeCell ref="K8:M8"/>
    <mergeCell ref="M2:P2"/>
    <mergeCell ref="N4:P4"/>
    <mergeCell ref="N5:P5"/>
    <mergeCell ref="K5:M5"/>
    <mergeCell ref="N8:P8"/>
    <mergeCell ref="E3:G3"/>
    <mergeCell ref="H3:J3"/>
    <mergeCell ref="K3:M3"/>
    <mergeCell ref="N6:P6"/>
    <mergeCell ref="N7:P7"/>
    <mergeCell ref="B3:D3"/>
    <mergeCell ref="N3:P3"/>
    <mergeCell ref="E5:G5"/>
    <mergeCell ref="B4:D4"/>
    <mergeCell ref="E4:G4"/>
    <mergeCell ref="H4:J4"/>
    <mergeCell ref="K4:M4"/>
    <mergeCell ref="B5:D5"/>
    <mergeCell ref="H5:J5"/>
    <mergeCell ref="B6:D6"/>
    <mergeCell ref="H6:J6"/>
    <mergeCell ref="E6:G6"/>
    <mergeCell ref="K6:M6"/>
    <mergeCell ref="Q18:R18"/>
    <mergeCell ref="Q17:R17"/>
    <mergeCell ref="O17:P17"/>
    <mergeCell ref="M16:N16"/>
    <mergeCell ref="M17:N17"/>
    <mergeCell ref="Q16:R16"/>
    <mergeCell ref="B7:D7"/>
    <mergeCell ref="H7:J7"/>
    <mergeCell ref="K7:M7"/>
    <mergeCell ref="E7:G7"/>
    <mergeCell ref="B8:D8"/>
    <mergeCell ref="B15:D15"/>
    <mergeCell ref="T21:V21"/>
    <mergeCell ref="K18:L18"/>
    <mergeCell ref="M18:N18"/>
    <mergeCell ref="O18:P18"/>
    <mergeCell ref="O19:P19"/>
    <mergeCell ref="E17:F17"/>
    <mergeCell ref="G17:H17"/>
    <mergeCell ref="I16:J16"/>
    <mergeCell ref="E15:F15"/>
    <mergeCell ref="O16:P16"/>
    <mergeCell ref="K15:L15"/>
    <mergeCell ref="M15:N15"/>
    <mergeCell ref="G15:H15"/>
    <mergeCell ref="I15:J15"/>
    <mergeCell ref="K16:L16"/>
    <mergeCell ref="O15:P15"/>
    <mergeCell ref="C23:R23"/>
    <mergeCell ref="Q19:R19"/>
    <mergeCell ref="B19:D19"/>
    <mergeCell ref="E19:F19"/>
    <mergeCell ref="G19:H19"/>
    <mergeCell ref="I19:J19"/>
    <mergeCell ref="K19:L19"/>
    <mergeCell ref="M19:N19"/>
    <mergeCell ref="C22:K22"/>
    <mergeCell ref="C10:L10"/>
    <mergeCell ref="B14:D14"/>
    <mergeCell ref="E14:F14"/>
    <mergeCell ref="G14:H14"/>
    <mergeCell ref="I14:J14"/>
    <mergeCell ref="K14:L14"/>
    <mergeCell ref="K17:L17"/>
    <mergeCell ref="B18:D18"/>
    <mergeCell ref="T16:V16"/>
    <mergeCell ref="M14:N14"/>
    <mergeCell ref="O14:P14"/>
    <mergeCell ref="Q14:R14"/>
    <mergeCell ref="T14:V14"/>
    <mergeCell ref="Q15:R15"/>
    <mergeCell ref="E18:F18"/>
    <mergeCell ref="G18:H18"/>
    <mergeCell ref="I18:J18"/>
    <mergeCell ref="B17:D17"/>
    <mergeCell ref="I17:J17"/>
    <mergeCell ref="B16:D16"/>
    <mergeCell ref="E16:F16"/>
    <mergeCell ref="G16:H16"/>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&amp;C－３３－</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AI33"/>
  <sheetViews>
    <sheetView zoomScaleNormal="100" workbookViewId="0">
      <selection activeCell="Q19" sqref="Q19"/>
    </sheetView>
  </sheetViews>
  <sheetFormatPr defaultRowHeight="12"/>
  <cols>
    <col min="1" max="1" width="1.25" style="61" customWidth="1"/>
    <col min="2" max="3" width="4.125" style="61" customWidth="1"/>
    <col min="4" max="16" width="5.875" style="61" customWidth="1"/>
    <col min="17" max="23" width="5.625" style="61" customWidth="1"/>
    <col min="24" max="26" width="3.75" style="61" customWidth="1"/>
    <col min="27" max="28" width="3.875" style="61" customWidth="1"/>
    <col min="29" max="29" width="3.75" style="61" customWidth="1"/>
    <col min="30" max="31" width="3.875" style="61" customWidth="1"/>
    <col min="32" max="16384" width="9" style="61"/>
  </cols>
  <sheetData>
    <row r="1" spans="1:35" s="435" customFormat="1" ht="26.25" customHeight="1">
      <c r="A1" s="433" t="s">
        <v>2250</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15.95" customHeight="1">
      <c r="B2" s="56"/>
      <c r="C2" s="56"/>
      <c r="D2" s="56"/>
      <c r="E2" s="276"/>
      <c r="F2" s="276"/>
      <c r="G2" s="940" t="s">
        <v>1175</v>
      </c>
      <c r="H2" s="940"/>
      <c r="I2" s="940"/>
      <c r="J2" s="1107"/>
      <c r="K2" s="1454"/>
      <c r="L2" s="1454"/>
      <c r="M2" s="1454"/>
      <c r="N2" s="1454"/>
      <c r="O2" s="1107" t="s">
        <v>2251</v>
      </c>
      <c r="P2" s="1107"/>
      <c r="Q2" s="276"/>
      <c r="R2" s="276"/>
      <c r="S2" s="277"/>
      <c r="T2" s="277"/>
    </row>
    <row r="3" spans="1:35" ht="42.75" customHeight="1">
      <c r="B3" s="1067" t="s">
        <v>506</v>
      </c>
      <c r="C3" s="1067"/>
      <c r="D3" s="190" t="s">
        <v>2017</v>
      </c>
      <c r="E3" s="190" t="s">
        <v>523</v>
      </c>
      <c r="F3" s="190" t="s">
        <v>2253</v>
      </c>
      <c r="G3" s="190" t="s">
        <v>2254</v>
      </c>
      <c r="H3" s="55" t="s">
        <v>2048</v>
      </c>
      <c r="I3" s="190" t="s">
        <v>2049</v>
      </c>
      <c r="J3" s="55" t="s">
        <v>522</v>
      </c>
      <c r="K3" s="190" t="s">
        <v>2050</v>
      </c>
      <c r="L3" s="190" t="s">
        <v>2051</v>
      </c>
      <c r="M3" s="25" t="s">
        <v>413</v>
      </c>
      <c r="N3" s="278" t="s">
        <v>2016</v>
      </c>
      <c r="O3" s="25" t="s">
        <v>414</v>
      </c>
      <c r="P3" s="423" t="s">
        <v>1985</v>
      </c>
      <c r="Q3" s="207"/>
      <c r="R3" s="56"/>
      <c r="S3" s="56"/>
      <c r="T3" s="56"/>
      <c r="U3" s="276"/>
      <c r="V3" s="277"/>
      <c r="W3" s="277"/>
    </row>
    <row r="4" spans="1:35" ht="22.5" customHeight="1">
      <c r="A4" s="275"/>
      <c r="B4" s="983" t="s">
        <v>1544</v>
      </c>
      <c r="C4" s="985"/>
      <c r="D4" s="470">
        <v>378</v>
      </c>
      <c r="E4" s="470">
        <v>123</v>
      </c>
      <c r="F4" s="470">
        <v>36</v>
      </c>
      <c r="G4" s="470">
        <v>65</v>
      </c>
      <c r="H4" s="470">
        <v>29</v>
      </c>
      <c r="I4" s="470">
        <v>5</v>
      </c>
      <c r="J4" s="470">
        <v>5</v>
      </c>
      <c r="K4" s="470">
        <v>2</v>
      </c>
      <c r="L4" s="470">
        <v>2</v>
      </c>
      <c r="M4" s="470">
        <v>12</v>
      </c>
      <c r="N4" s="470">
        <v>17</v>
      </c>
      <c r="O4" s="470">
        <v>13</v>
      </c>
      <c r="P4" s="470">
        <v>69</v>
      </c>
      <c r="Q4" s="56"/>
      <c r="R4" s="56"/>
      <c r="S4" s="56"/>
      <c r="T4" s="56"/>
      <c r="U4" s="188"/>
      <c r="V4" s="188"/>
      <c r="W4" s="188"/>
    </row>
    <row r="5" spans="1:35" ht="22.5" customHeight="1">
      <c r="A5" s="275"/>
      <c r="B5" s="983" t="s">
        <v>322</v>
      </c>
      <c r="C5" s="985"/>
      <c r="D5" s="470">
        <v>392</v>
      </c>
      <c r="E5" s="470">
        <v>116</v>
      </c>
      <c r="F5" s="470">
        <v>28</v>
      </c>
      <c r="G5" s="470">
        <v>59</v>
      </c>
      <c r="H5" s="470">
        <v>47</v>
      </c>
      <c r="I5" s="470">
        <v>11</v>
      </c>
      <c r="J5" s="470">
        <v>9</v>
      </c>
      <c r="K5" s="470">
        <v>3</v>
      </c>
      <c r="L5" s="470">
        <v>2</v>
      </c>
      <c r="M5" s="470">
        <v>14</v>
      </c>
      <c r="N5" s="470">
        <v>19</v>
      </c>
      <c r="O5" s="470">
        <v>9</v>
      </c>
      <c r="P5" s="470">
        <v>75</v>
      </c>
      <c r="Q5" s="56"/>
      <c r="R5" s="56"/>
      <c r="S5" s="56"/>
      <c r="T5" s="56"/>
      <c r="U5" s="188"/>
      <c r="V5" s="188"/>
      <c r="W5" s="188"/>
    </row>
    <row r="6" spans="1:35" ht="22.5" customHeight="1">
      <c r="A6" s="275"/>
      <c r="B6" s="983" t="s">
        <v>1531</v>
      </c>
      <c r="C6" s="985"/>
      <c r="D6" s="470">
        <v>372</v>
      </c>
      <c r="E6" s="470">
        <v>106</v>
      </c>
      <c r="F6" s="470">
        <v>29</v>
      </c>
      <c r="G6" s="470">
        <v>57</v>
      </c>
      <c r="H6" s="470">
        <v>32</v>
      </c>
      <c r="I6" s="470">
        <v>14</v>
      </c>
      <c r="J6" s="470">
        <v>8</v>
      </c>
      <c r="K6" s="470">
        <v>3</v>
      </c>
      <c r="L6" s="506" t="s">
        <v>1751</v>
      </c>
      <c r="M6" s="470">
        <v>10</v>
      </c>
      <c r="N6" s="470">
        <v>11</v>
      </c>
      <c r="O6" s="470">
        <v>7</v>
      </c>
      <c r="P6" s="470">
        <v>95</v>
      </c>
      <c r="Q6" s="56"/>
      <c r="R6" s="56"/>
      <c r="S6" s="56"/>
      <c r="T6" s="56"/>
      <c r="U6" s="188"/>
      <c r="V6" s="188"/>
      <c r="W6" s="188"/>
    </row>
    <row r="7" spans="1:35" ht="22.5" customHeight="1">
      <c r="A7" s="275"/>
      <c r="B7" s="983" t="s">
        <v>534</v>
      </c>
      <c r="C7" s="985"/>
      <c r="D7" s="470">
        <v>393</v>
      </c>
      <c r="E7" s="470">
        <v>110</v>
      </c>
      <c r="F7" s="470">
        <v>30</v>
      </c>
      <c r="G7" s="470">
        <v>64</v>
      </c>
      <c r="H7" s="470">
        <v>39</v>
      </c>
      <c r="I7" s="470">
        <v>11</v>
      </c>
      <c r="J7" s="470">
        <v>3</v>
      </c>
      <c r="K7" s="470">
        <v>2</v>
      </c>
      <c r="L7" s="506">
        <v>2</v>
      </c>
      <c r="M7" s="470">
        <v>23</v>
      </c>
      <c r="N7" s="470">
        <v>11</v>
      </c>
      <c r="O7" s="470">
        <v>11</v>
      </c>
      <c r="P7" s="470">
        <v>87</v>
      </c>
      <c r="Q7" s="56"/>
      <c r="R7" s="56"/>
      <c r="S7" s="56"/>
      <c r="T7" s="56"/>
      <c r="U7" s="188"/>
      <c r="V7" s="188"/>
      <c r="W7" s="188"/>
    </row>
    <row r="8" spans="1:35" ht="22.5" customHeight="1">
      <c r="A8" s="275"/>
      <c r="B8" s="983" t="s">
        <v>541</v>
      </c>
      <c r="C8" s="985"/>
      <c r="D8" s="470">
        <v>401</v>
      </c>
      <c r="E8" s="470">
        <v>123</v>
      </c>
      <c r="F8" s="470">
        <v>34</v>
      </c>
      <c r="G8" s="470">
        <v>62</v>
      </c>
      <c r="H8" s="470">
        <v>39</v>
      </c>
      <c r="I8" s="470">
        <v>4</v>
      </c>
      <c r="J8" s="470">
        <v>8</v>
      </c>
      <c r="K8" s="470">
        <v>1</v>
      </c>
      <c r="L8" s="506">
        <v>3</v>
      </c>
      <c r="M8" s="470">
        <v>13</v>
      </c>
      <c r="N8" s="470">
        <v>14</v>
      </c>
      <c r="O8" s="470">
        <v>7</v>
      </c>
      <c r="P8" s="470">
        <v>93</v>
      </c>
      <c r="Q8" s="56"/>
      <c r="R8" s="56"/>
      <c r="S8" s="56"/>
      <c r="T8" s="56"/>
      <c r="U8" s="188"/>
      <c r="V8" s="188"/>
      <c r="W8" s="188"/>
    </row>
    <row r="9" spans="1:35">
      <c r="B9" s="1110"/>
      <c r="C9" s="1110"/>
      <c r="D9" s="1110"/>
      <c r="E9" s="1110"/>
      <c r="F9" s="1110"/>
      <c r="G9" s="1110"/>
      <c r="H9" s="1110"/>
      <c r="I9" s="207"/>
      <c r="J9" s="56"/>
      <c r="K9" s="207"/>
      <c r="L9" s="207"/>
      <c r="M9" s="56"/>
      <c r="N9" s="56"/>
      <c r="O9" s="56"/>
      <c r="P9" s="56"/>
      <c r="Q9" s="56"/>
      <c r="R9" s="188"/>
      <c r="S9" s="188"/>
      <c r="T9" s="188"/>
    </row>
    <row r="10" spans="1:35" ht="30.75" customHeight="1">
      <c r="B10" s="56"/>
      <c r="C10" s="56"/>
      <c r="D10" s="56"/>
      <c r="E10" s="56"/>
      <c r="F10" s="56"/>
      <c r="G10" s="56"/>
      <c r="H10" s="56"/>
      <c r="I10" s="56"/>
      <c r="J10" s="56"/>
      <c r="K10" s="56"/>
      <c r="L10" s="56"/>
      <c r="M10" s="56"/>
      <c r="N10" s="56"/>
      <c r="O10" s="56"/>
      <c r="P10" s="56"/>
      <c r="Q10" s="56"/>
      <c r="R10" s="188"/>
      <c r="S10" s="188"/>
      <c r="T10" s="188"/>
    </row>
    <row r="11" spans="1:35" s="435" customFormat="1" ht="26.25" customHeight="1">
      <c r="A11" s="433" t="s">
        <v>415</v>
      </c>
      <c r="B11" s="437"/>
      <c r="C11" s="437"/>
      <c r="D11" s="437"/>
      <c r="E11" s="437"/>
      <c r="F11" s="437"/>
      <c r="G11" s="437"/>
      <c r="H11" s="437"/>
      <c r="I11" s="437"/>
      <c r="J11" s="437"/>
      <c r="K11" s="437"/>
      <c r="L11" s="437"/>
      <c r="M11" s="437"/>
      <c r="N11" s="437"/>
      <c r="O11" s="437"/>
      <c r="P11" s="437"/>
      <c r="Q11" s="437"/>
      <c r="R11" s="437"/>
      <c r="S11" s="437"/>
      <c r="T11" s="437"/>
      <c r="U11" s="437"/>
      <c r="V11" s="437"/>
      <c r="W11" s="437"/>
      <c r="X11" s="436"/>
      <c r="Y11" s="436"/>
      <c r="Z11" s="436"/>
      <c r="AA11" s="436"/>
      <c r="AB11" s="436"/>
      <c r="AC11" s="436"/>
      <c r="AD11" s="436"/>
      <c r="AE11" s="436"/>
      <c r="AF11" s="436"/>
      <c r="AG11" s="436"/>
      <c r="AH11" s="436"/>
      <c r="AI11" s="436"/>
    </row>
    <row r="12" spans="1:35" ht="15.95" customHeight="1">
      <c r="B12" s="56"/>
      <c r="C12" s="56"/>
      <c r="D12" s="56"/>
      <c r="E12" s="56"/>
      <c r="F12" s="56"/>
      <c r="N12" s="1328" t="s">
        <v>868</v>
      </c>
      <c r="O12" s="1328"/>
      <c r="P12" s="1328"/>
      <c r="Q12" s="60"/>
      <c r="R12" s="56"/>
      <c r="S12" s="207"/>
      <c r="T12" s="207"/>
    </row>
    <row r="13" spans="1:35" ht="15.95" customHeight="1">
      <c r="B13" s="1067" t="s">
        <v>869</v>
      </c>
      <c r="C13" s="1067"/>
      <c r="D13" s="1067"/>
      <c r="E13" s="983" t="s">
        <v>1427</v>
      </c>
      <c r="F13" s="984"/>
      <c r="G13" s="985"/>
      <c r="H13" s="983" t="s">
        <v>1267</v>
      </c>
      <c r="I13" s="984"/>
      <c r="J13" s="985"/>
      <c r="K13" s="983" t="s">
        <v>592</v>
      </c>
      <c r="L13" s="984"/>
      <c r="M13" s="985"/>
      <c r="N13" s="983" t="s">
        <v>961</v>
      </c>
      <c r="O13" s="984"/>
      <c r="P13" s="985"/>
    </row>
    <row r="14" spans="1:35" ht="41.25" customHeight="1">
      <c r="B14" s="1067"/>
      <c r="C14" s="1067"/>
      <c r="D14" s="1067"/>
      <c r="E14" s="190" t="s">
        <v>870</v>
      </c>
      <c r="F14" s="190" t="s">
        <v>871</v>
      </c>
      <c r="G14" s="190" t="s">
        <v>872</v>
      </c>
      <c r="H14" s="504" t="s">
        <v>870</v>
      </c>
      <c r="I14" s="504" t="s">
        <v>871</v>
      </c>
      <c r="J14" s="504" t="s">
        <v>872</v>
      </c>
      <c r="K14" s="504" t="s">
        <v>870</v>
      </c>
      <c r="L14" s="504" t="s">
        <v>871</v>
      </c>
      <c r="M14" s="504" t="s">
        <v>872</v>
      </c>
      <c r="N14" s="504" t="s">
        <v>870</v>
      </c>
      <c r="O14" s="504" t="s">
        <v>871</v>
      </c>
      <c r="P14" s="504" t="s">
        <v>872</v>
      </c>
    </row>
    <row r="15" spans="1:35" ht="24" customHeight="1">
      <c r="B15" s="1067" t="s">
        <v>873</v>
      </c>
      <c r="C15" s="1067"/>
      <c r="D15" s="1067"/>
      <c r="E15" s="472">
        <v>2198</v>
      </c>
      <c r="F15" s="472">
        <v>2072</v>
      </c>
      <c r="G15" s="505">
        <v>0.94299999999999995</v>
      </c>
      <c r="H15" s="82">
        <v>2170</v>
      </c>
      <c r="I15" s="82">
        <v>2170</v>
      </c>
      <c r="J15" s="707">
        <v>1</v>
      </c>
      <c r="K15" s="82">
        <v>2228</v>
      </c>
      <c r="L15" s="82">
        <v>2168</v>
      </c>
      <c r="M15" s="709">
        <v>0.97299999999999998</v>
      </c>
      <c r="N15" s="82">
        <v>2209</v>
      </c>
      <c r="O15" s="82">
        <v>2061</v>
      </c>
      <c r="P15" s="709">
        <v>0.93300000000000005</v>
      </c>
    </row>
    <row r="16" spans="1:35" ht="24" customHeight="1">
      <c r="B16" s="1067" t="s">
        <v>879</v>
      </c>
      <c r="C16" s="1067"/>
      <c r="D16" s="1067"/>
      <c r="E16" s="472">
        <v>1128</v>
      </c>
      <c r="F16" s="472">
        <v>950</v>
      </c>
      <c r="G16" s="505">
        <v>0.84199999999999997</v>
      </c>
      <c r="H16" s="82">
        <v>1136</v>
      </c>
      <c r="I16" s="82">
        <v>1109</v>
      </c>
      <c r="J16" s="708">
        <v>0.97599999999999998</v>
      </c>
      <c r="K16" s="82">
        <v>1092</v>
      </c>
      <c r="L16" s="82">
        <v>973</v>
      </c>
      <c r="M16" s="709">
        <v>0.89100000000000001</v>
      </c>
      <c r="N16" s="82" t="s">
        <v>17</v>
      </c>
      <c r="O16" s="82">
        <v>2045</v>
      </c>
      <c r="P16" s="82" t="s">
        <v>17</v>
      </c>
    </row>
    <row r="17" spans="2:20" ht="24" customHeight="1">
      <c r="B17" s="1291" t="s">
        <v>874</v>
      </c>
      <c r="C17" s="1067"/>
      <c r="D17" s="1067"/>
      <c r="E17" s="472">
        <v>521</v>
      </c>
      <c r="F17" s="472">
        <v>509</v>
      </c>
      <c r="G17" s="505">
        <v>0.97699999999999998</v>
      </c>
      <c r="H17" s="82">
        <v>541</v>
      </c>
      <c r="I17" s="82">
        <v>541</v>
      </c>
      <c r="J17" s="707">
        <v>1</v>
      </c>
      <c r="K17" s="82">
        <v>530</v>
      </c>
      <c r="L17" s="82">
        <v>518</v>
      </c>
      <c r="M17" s="709">
        <v>0.97699999999999998</v>
      </c>
      <c r="N17" s="82">
        <v>525</v>
      </c>
      <c r="O17" s="82">
        <v>525</v>
      </c>
      <c r="P17" s="886">
        <v>1</v>
      </c>
    </row>
    <row r="18" spans="2:20" ht="24" customHeight="1">
      <c r="B18" s="1067" t="s">
        <v>875</v>
      </c>
      <c r="C18" s="1067"/>
      <c r="D18" s="1067"/>
      <c r="E18" s="472" t="s">
        <v>18</v>
      </c>
      <c r="F18" s="472">
        <v>864</v>
      </c>
      <c r="G18" s="472" t="s">
        <v>17</v>
      </c>
      <c r="H18" s="82" t="s">
        <v>17</v>
      </c>
      <c r="I18" s="82">
        <v>2933</v>
      </c>
      <c r="J18" s="708" t="s">
        <v>17</v>
      </c>
      <c r="K18" s="82" t="s">
        <v>17</v>
      </c>
      <c r="L18" s="82">
        <v>3253</v>
      </c>
      <c r="M18" s="762" t="s">
        <v>1072</v>
      </c>
      <c r="N18" s="82">
        <v>5473</v>
      </c>
      <c r="O18" s="82">
        <v>2969</v>
      </c>
      <c r="P18" s="709">
        <v>0.54200000000000004</v>
      </c>
    </row>
    <row r="19" spans="2:20" ht="24" customHeight="1">
      <c r="B19" s="1544" t="s">
        <v>1268</v>
      </c>
      <c r="C19" s="1545"/>
      <c r="D19" s="1546"/>
      <c r="E19" s="472">
        <v>1963</v>
      </c>
      <c r="F19" s="472">
        <v>1761</v>
      </c>
      <c r="G19" s="505">
        <v>0.89700000000000002</v>
      </c>
      <c r="H19" s="82">
        <v>2079</v>
      </c>
      <c r="I19" s="82">
        <v>1836</v>
      </c>
      <c r="J19" s="708">
        <v>0.88300000000000001</v>
      </c>
      <c r="K19" s="82">
        <v>2076</v>
      </c>
      <c r="L19" s="82">
        <v>1863</v>
      </c>
      <c r="M19" s="709">
        <v>0.89700000000000002</v>
      </c>
      <c r="N19" s="82">
        <v>2019</v>
      </c>
      <c r="O19" s="82">
        <v>1781</v>
      </c>
      <c r="P19" s="709">
        <v>0.88200000000000001</v>
      </c>
    </row>
    <row r="20" spans="2:20" ht="24" customHeight="1">
      <c r="B20" s="1067" t="s">
        <v>876</v>
      </c>
      <c r="C20" s="1067"/>
      <c r="D20" s="1067"/>
      <c r="E20" s="472" t="s">
        <v>19</v>
      </c>
      <c r="F20" s="472" t="s">
        <v>967</v>
      </c>
      <c r="G20" s="472" t="s">
        <v>1751</v>
      </c>
      <c r="H20" s="82" t="s">
        <v>19</v>
      </c>
      <c r="I20" s="82">
        <v>5</v>
      </c>
      <c r="J20" s="708" t="s">
        <v>19</v>
      </c>
      <c r="K20" s="82" t="s">
        <v>19</v>
      </c>
      <c r="L20" s="82">
        <v>2</v>
      </c>
      <c r="M20" s="762" t="s">
        <v>19</v>
      </c>
      <c r="N20" s="762" t="s">
        <v>17</v>
      </c>
      <c r="O20" s="762" t="s">
        <v>16</v>
      </c>
      <c r="P20" s="762" t="s">
        <v>17</v>
      </c>
    </row>
    <row r="21" spans="2:20" ht="24" customHeight="1">
      <c r="B21" s="1067" t="s">
        <v>877</v>
      </c>
      <c r="C21" s="1067"/>
      <c r="D21" s="1067"/>
      <c r="E21" s="472" t="s">
        <v>19</v>
      </c>
      <c r="F21" s="472">
        <v>4</v>
      </c>
      <c r="G21" s="472" t="s">
        <v>19</v>
      </c>
      <c r="H21" s="82" t="s">
        <v>19</v>
      </c>
      <c r="I21" s="82">
        <v>3</v>
      </c>
      <c r="J21" s="708" t="s">
        <v>19</v>
      </c>
      <c r="K21" s="82" t="s">
        <v>19</v>
      </c>
      <c r="L21" s="82">
        <v>6</v>
      </c>
      <c r="M21" s="762" t="s">
        <v>19</v>
      </c>
      <c r="N21" s="762" t="s">
        <v>17</v>
      </c>
      <c r="O21" s="762" t="s">
        <v>16</v>
      </c>
      <c r="P21" s="762" t="s">
        <v>17</v>
      </c>
    </row>
    <row r="22" spans="2:20" ht="24" customHeight="1">
      <c r="B22" s="1541" t="s">
        <v>878</v>
      </c>
      <c r="C22" s="1542"/>
      <c r="D22" s="1543"/>
      <c r="E22" s="472">
        <v>9865</v>
      </c>
      <c r="F22" s="472">
        <v>4672</v>
      </c>
      <c r="G22" s="505">
        <v>0.47399999999999998</v>
      </c>
      <c r="H22" s="653">
        <v>10063</v>
      </c>
      <c r="I22" s="82">
        <v>5475</v>
      </c>
      <c r="J22" s="709">
        <v>0.54400000000000004</v>
      </c>
      <c r="K22" s="653">
        <v>10287</v>
      </c>
      <c r="L22" s="82">
        <v>5282</v>
      </c>
      <c r="M22" s="709">
        <v>0.51400000000000001</v>
      </c>
      <c r="N22" s="653">
        <v>10805</v>
      </c>
      <c r="O22" s="82">
        <v>5450</v>
      </c>
      <c r="P22" s="709">
        <v>0.504</v>
      </c>
    </row>
    <row r="23" spans="2:20" ht="11.25" customHeight="1">
      <c r="B23" s="1062"/>
      <c r="C23" s="1062"/>
      <c r="D23" s="1062"/>
      <c r="E23" s="1062"/>
      <c r="F23" s="1062"/>
      <c r="G23" s="1062"/>
      <c r="H23" s="1062"/>
      <c r="I23" s="1062"/>
      <c r="J23" s="1062"/>
      <c r="K23" s="1062"/>
      <c r="L23" s="1062"/>
      <c r="M23" s="276"/>
      <c r="N23" s="276"/>
      <c r="O23" s="276"/>
      <c r="P23" s="276"/>
      <c r="Q23" s="276"/>
      <c r="R23" s="276"/>
      <c r="S23" s="277"/>
      <c r="T23" s="277"/>
    </row>
    <row r="24" spans="2:20" ht="15.95" customHeight="1">
      <c r="B24" s="1511" t="s">
        <v>453</v>
      </c>
      <c r="C24" s="1511"/>
      <c r="D24" s="1511"/>
      <c r="E24" s="1511"/>
      <c r="F24" s="1511"/>
      <c r="G24" s="1511"/>
      <c r="H24" s="1511"/>
      <c r="I24" s="1511"/>
      <c r="J24" s="1511"/>
      <c r="K24" s="1511"/>
      <c r="L24" s="1511"/>
      <c r="M24" s="1511"/>
      <c r="N24" s="56"/>
      <c r="O24" s="56"/>
      <c r="Q24" s="56"/>
      <c r="R24" s="56"/>
      <c r="S24" s="207"/>
      <c r="T24" s="207"/>
    </row>
    <row r="25" spans="2:20" ht="15.95" customHeight="1">
      <c r="B25" s="1511" t="s">
        <v>312</v>
      </c>
      <c r="C25" s="1511"/>
      <c r="D25" s="1511"/>
      <c r="E25" s="1511"/>
      <c r="F25" s="1511"/>
      <c r="G25" s="1511"/>
      <c r="H25" s="1511"/>
      <c r="I25" s="1511"/>
      <c r="J25" s="1511"/>
      <c r="K25" s="1511"/>
      <c r="L25" s="1511"/>
      <c r="M25" s="1511"/>
      <c r="N25" s="1504"/>
      <c r="O25" s="1504"/>
      <c r="P25" s="1504"/>
      <c r="Q25" s="1504"/>
      <c r="R25" s="1504"/>
      <c r="S25" s="1504"/>
    </row>
    <row r="26" spans="2:20" ht="41.25" customHeight="1">
      <c r="B26" s="529"/>
      <c r="C26" s="529"/>
      <c r="D26" s="529"/>
      <c r="H26" s="207"/>
      <c r="I26" s="207"/>
      <c r="J26" s="207"/>
      <c r="K26" s="56"/>
      <c r="L26" s="207"/>
      <c r="M26" s="56"/>
      <c r="N26" s="207"/>
      <c r="O26" s="56"/>
      <c r="P26" s="207"/>
      <c r="Q26" s="56"/>
      <c r="R26" s="207"/>
      <c r="S26" s="56"/>
    </row>
    <row r="27" spans="2:20" ht="18.75" customHeight="1">
      <c r="B27" s="1437"/>
      <c r="C27" s="1437"/>
      <c r="D27" s="1437"/>
      <c r="H27" s="276"/>
      <c r="I27" s="280"/>
      <c r="J27" s="281"/>
      <c r="K27" s="276"/>
      <c r="L27" s="279"/>
      <c r="M27" s="279"/>
      <c r="N27" s="276"/>
      <c r="O27" s="276"/>
      <c r="P27" s="276"/>
      <c r="Q27" s="276"/>
      <c r="R27" s="279"/>
      <c r="S27" s="279"/>
    </row>
    <row r="28" spans="2:20" ht="18.75" customHeight="1">
      <c r="B28" s="1504"/>
      <c r="C28" s="1504"/>
      <c r="D28" s="1504"/>
      <c r="H28" s="276"/>
      <c r="I28" s="276"/>
      <c r="J28" s="281"/>
      <c r="K28" s="276"/>
      <c r="L28" s="279"/>
      <c r="M28" s="279"/>
      <c r="N28" s="276"/>
      <c r="O28" s="276"/>
      <c r="P28" s="276"/>
      <c r="Q28" s="276"/>
      <c r="R28" s="279"/>
      <c r="S28" s="279"/>
    </row>
    <row r="29" spans="2:20" ht="25.5" customHeight="1">
      <c r="B29" s="1496"/>
      <c r="C29" s="1504"/>
      <c r="D29" s="1504"/>
      <c r="H29" s="280"/>
      <c r="I29" s="276"/>
      <c r="J29" s="281"/>
      <c r="K29" s="276"/>
      <c r="L29" s="279"/>
      <c r="M29" s="279"/>
      <c r="N29" s="276"/>
      <c r="O29" s="276"/>
      <c r="P29" s="276"/>
      <c r="Q29" s="276"/>
      <c r="R29" s="279"/>
      <c r="S29" s="279"/>
    </row>
    <row r="30" spans="2:20" ht="18.75" customHeight="1">
      <c r="B30" s="1504"/>
      <c r="C30" s="1504"/>
      <c r="D30" s="1504"/>
      <c r="H30" s="276"/>
      <c r="I30" s="276"/>
      <c r="J30" s="281"/>
      <c r="K30" s="276"/>
      <c r="L30" s="279"/>
      <c r="M30" s="279"/>
      <c r="N30" s="276"/>
      <c r="O30" s="276"/>
      <c r="P30" s="276"/>
      <c r="Q30" s="276"/>
      <c r="R30" s="279"/>
      <c r="S30" s="279"/>
    </row>
    <row r="31" spans="2:20" ht="18.75" customHeight="1">
      <c r="B31" s="1504"/>
      <c r="C31" s="1504"/>
      <c r="D31" s="1504"/>
      <c r="H31" s="276"/>
      <c r="I31" s="280"/>
      <c r="J31" s="281"/>
      <c r="K31" s="276"/>
      <c r="L31" s="279"/>
      <c r="M31" s="279"/>
      <c r="N31" s="276"/>
      <c r="O31" s="276"/>
      <c r="P31" s="276"/>
      <c r="Q31" s="276"/>
      <c r="R31" s="279"/>
      <c r="S31" s="279"/>
    </row>
    <row r="32" spans="2:20" ht="18.75" customHeight="1">
      <c r="B32" s="1504"/>
      <c r="C32" s="1504"/>
      <c r="D32" s="1504"/>
      <c r="H32" s="276"/>
      <c r="I32" s="280"/>
      <c r="J32" s="281"/>
      <c r="K32" s="276"/>
      <c r="L32" s="279"/>
      <c r="M32" s="279"/>
      <c r="N32" s="276"/>
      <c r="O32" s="276"/>
      <c r="P32" s="276"/>
      <c r="Q32" s="276"/>
      <c r="R32" s="279"/>
      <c r="S32" s="279"/>
    </row>
    <row r="33" spans="2:10" ht="18.75" customHeight="1">
      <c r="B33" s="1540"/>
      <c r="C33" s="1540"/>
      <c r="D33" s="1540"/>
      <c r="H33" s="276"/>
      <c r="I33" s="276"/>
      <c r="J33" s="281"/>
    </row>
  </sheetData>
  <mergeCells count="34">
    <mergeCell ref="N25:S25"/>
    <mergeCell ref="B32:D32"/>
    <mergeCell ref="B13:D14"/>
    <mergeCell ref="B20:D20"/>
    <mergeCell ref="B19:D19"/>
    <mergeCell ref="B15:D15"/>
    <mergeCell ref="B16:D16"/>
    <mergeCell ref="B18:D18"/>
    <mergeCell ref="B33:D33"/>
    <mergeCell ref="K13:M13"/>
    <mergeCell ref="B22:D22"/>
    <mergeCell ref="B23:L23"/>
    <mergeCell ref="B25:M25"/>
    <mergeCell ref="E13:G13"/>
    <mergeCell ref="H13:J13"/>
    <mergeCell ref="B3:C3"/>
    <mergeCell ref="O2:P2"/>
    <mergeCell ref="G2:N2"/>
    <mergeCell ref="B4:C4"/>
    <mergeCell ref="B5:C5"/>
    <mergeCell ref="B6:C6"/>
    <mergeCell ref="B7:C7"/>
    <mergeCell ref="B9:H9"/>
    <mergeCell ref="B8:C8"/>
    <mergeCell ref="N13:P13"/>
    <mergeCell ref="N12:P12"/>
    <mergeCell ref="B31:D31"/>
    <mergeCell ref="B30:D30"/>
    <mergeCell ref="B28:D28"/>
    <mergeCell ref="B17:D17"/>
    <mergeCell ref="B24:M24"/>
    <mergeCell ref="B21:D21"/>
    <mergeCell ref="B29:D29"/>
    <mergeCell ref="B27:D27"/>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&amp;C－３４－</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AN38"/>
  <sheetViews>
    <sheetView zoomScaleNormal="100" workbookViewId="0">
      <selection activeCell="AA10" sqref="AA10:AB10"/>
    </sheetView>
  </sheetViews>
  <sheetFormatPr defaultRowHeight="12"/>
  <cols>
    <col min="1" max="1" width="1.25" style="61" customWidth="1"/>
    <col min="2" max="3" width="3.875" style="61" customWidth="1"/>
    <col min="4" max="4" width="4.25" style="61" customWidth="1"/>
    <col min="5" max="28" width="3.25" style="61" customWidth="1"/>
    <col min="29" max="29" width="3.75" style="61" customWidth="1"/>
    <col min="30" max="31" width="3.875" style="61" customWidth="1"/>
    <col min="32" max="32" width="3.75" style="61" customWidth="1"/>
    <col min="33" max="34" width="3.875" style="61" customWidth="1"/>
    <col min="35" max="16384" width="9" style="61"/>
  </cols>
  <sheetData>
    <row r="1" spans="1:40" s="435" customFormat="1" ht="26.25" customHeight="1">
      <c r="A1" s="433" t="s">
        <v>1780</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40" ht="15.95" customHeight="1">
      <c r="B2" s="1504" t="s">
        <v>1273</v>
      </c>
      <c r="C2" s="1504"/>
      <c r="D2" s="1504"/>
      <c r="E2" s="188"/>
      <c r="F2" s="276"/>
      <c r="G2" s="276"/>
      <c r="H2" s="276"/>
      <c r="I2" s="276"/>
      <c r="J2" s="276"/>
      <c r="K2" s="276"/>
      <c r="L2" s="276"/>
      <c r="M2" s="276"/>
      <c r="N2" s="276"/>
      <c r="O2" s="276"/>
      <c r="P2" s="276"/>
      <c r="Q2" s="188"/>
      <c r="R2" s="188"/>
      <c r="S2" s="188"/>
      <c r="T2" s="188"/>
      <c r="U2" s="276"/>
      <c r="V2" s="277"/>
      <c r="W2" s="277"/>
      <c r="X2" s="1189" t="s">
        <v>1781</v>
      </c>
      <c r="Y2" s="1107"/>
      <c r="Z2" s="1107"/>
      <c r="AA2" s="1107"/>
      <c r="AB2" s="1107"/>
    </row>
    <row r="3" spans="1:40" ht="15.95" customHeight="1">
      <c r="B3" s="1276" t="s">
        <v>1782</v>
      </c>
      <c r="C3" s="1276"/>
      <c r="D3" s="1276"/>
      <c r="E3" s="1281" t="s">
        <v>1138</v>
      </c>
      <c r="F3" s="1282"/>
      <c r="G3" s="1282"/>
      <c r="H3" s="1282"/>
      <c r="I3" s="1282"/>
      <c r="J3" s="1282"/>
      <c r="K3" s="1282"/>
      <c r="L3" s="1283"/>
      <c r="M3" s="1281" t="s">
        <v>591</v>
      </c>
      <c r="N3" s="1282"/>
      <c r="O3" s="1282"/>
      <c r="P3" s="1282"/>
      <c r="Q3" s="1282"/>
      <c r="R3" s="1282"/>
      <c r="S3" s="1282"/>
      <c r="T3" s="1283"/>
      <c r="U3" s="1281" t="s">
        <v>960</v>
      </c>
      <c r="V3" s="1282"/>
      <c r="W3" s="1282"/>
      <c r="X3" s="1282"/>
      <c r="Y3" s="1282"/>
      <c r="Z3" s="1282"/>
      <c r="AA3" s="1282"/>
      <c r="AB3" s="1283"/>
    </row>
    <row r="4" spans="1:40" ht="41.25" customHeight="1">
      <c r="B4" s="1276"/>
      <c r="C4" s="1276"/>
      <c r="D4" s="1276"/>
      <c r="E4" s="1106" t="s">
        <v>1783</v>
      </c>
      <c r="F4" s="1276"/>
      <c r="G4" s="1106" t="s">
        <v>48</v>
      </c>
      <c r="H4" s="1276"/>
      <c r="I4" s="1106" t="s">
        <v>49</v>
      </c>
      <c r="J4" s="1276"/>
      <c r="K4" s="1198" t="s">
        <v>1744</v>
      </c>
      <c r="L4" s="1199"/>
      <c r="M4" s="1553" t="s">
        <v>1783</v>
      </c>
      <c r="N4" s="1268"/>
      <c r="O4" s="1553" t="s">
        <v>48</v>
      </c>
      <c r="P4" s="1268"/>
      <c r="Q4" s="1553" t="s">
        <v>49</v>
      </c>
      <c r="R4" s="1268"/>
      <c r="S4" s="1554" t="s">
        <v>1744</v>
      </c>
      <c r="T4" s="1555"/>
      <c r="U4" s="1553" t="s">
        <v>1783</v>
      </c>
      <c r="V4" s="1268"/>
      <c r="W4" s="1553" t="s">
        <v>48</v>
      </c>
      <c r="X4" s="1268"/>
      <c r="Y4" s="1553" t="s">
        <v>49</v>
      </c>
      <c r="Z4" s="1268"/>
      <c r="AA4" s="1554" t="s">
        <v>1744</v>
      </c>
      <c r="AB4" s="1555"/>
    </row>
    <row r="5" spans="1:40" ht="21" customHeight="1">
      <c r="B5" s="1276" t="s">
        <v>707</v>
      </c>
      <c r="C5" s="1276"/>
      <c r="D5" s="1276"/>
      <c r="E5" s="1547">
        <v>6168</v>
      </c>
      <c r="F5" s="1547"/>
      <c r="G5" s="1548" t="s">
        <v>1751</v>
      </c>
      <c r="H5" s="1548"/>
      <c r="I5" s="1548" t="s">
        <v>1751</v>
      </c>
      <c r="J5" s="1548"/>
      <c r="K5" s="1548" t="s">
        <v>1751</v>
      </c>
      <c r="L5" s="1548"/>
      <c r="M5" s="1551">
        <v>6576</v>
      </c>
      <c r="N5" s="1551"/>
      <c r="O5" s="1551" t="s">
        <v>1731</v>
      </c>
      <c r="P5" s="1551"/>
      <c r="Q5" s="1551" t="s">
        <v>1731</v>
      </c>
      <c r="R5" s="1551"/>
      <c r="S5" s="1551" t="s">
        <v>1731</v>
      </c>
      <c r="T5" s="1551"/>
      <c r="U5" s="1551">
        <v>6882</v>
      </c>
      <c r="V5" s="1551"/>
      <c r="W5" s="1551" t="s">
        <v>16</v>
      </c>
      <c r="X5" s="1551"/>
      <c r="Y5" s="1551" t="s">
        <v>16</v>
      </c>
      <c r="Z5" s="1551"/>
      <c r="AA5" s="1551" t="s">
        <v>16</v>
      </c>
      <c r="AB5" s="1551"/>
    </row>
    <row r="6" spans="1:40" ht="21" customHeight="1">
      <c r="B6" s="1276" t="s">
        <v>303</v>
      </c>
      <c r="C6" s="1276"/>
      <c r="D6" s="1276"/>
      <c r="E6" s="1547">
        <v>545</v>
      </c>
      <c r="F6" s="1547"/>
      <c r="G6" s="1548">
        <v>46</v>
      </c>
      <c r="H6" s="1548"/>
      <c r="I6" s="1548">
        <v>44</v>
      </c>
      <c r="J6" s="1548"/>
      <c r="K6" s="1548" t="s">
        <v>1751</v>
      </c>
      <c r="L6" s="1548"/>
      <c r="M6" s="1551">
        <v>596</v>
      </c>
      <c r="N6" s="1551"/>
      <c r="O6" s="1551">
        <v>62</v>
      </c>
      <c r="P6" s="1551"/>
      <c r="Q6" s="1551">
        <v>61</v>
      </c>
      <c r="R6" s="1551"/>
      <c r="S6" s="1551">
        <v>1</v>
      </c>
      <c r="T6" s="1551"/>
      <c r="U6" s="1551">
        <v>544</v>
      </c>
      <c r="V6" s="1551"/>
      <c r="W6" s="1551">
        <v>79</v>
      </c>
      <c r="X6" s="1551"/>
      <c r="Y6" s="1551">
        <v>72</v>
      </c>
      <c r="Z6" s="1551"/>
      <c r="AA6" s="1551">
        <v>1</v>
      </c>
      <c r="AB6" s="1551"/>
    </row>
    <row r="7" spans="1:40" ht="21" customHeight="1">
      <c r="B7" s="1106" t="s">
        <v>304</v>
      </c>
      <c r="C7" s="1276"/>
      <c r="D7" s="1276"/>
      <c r="E7" s="1547">
        <v>715</v>
      </c>
      <c r="F7" s="1547"/>
      <c r="G7" s="1548">
        <v>45</v>
      </c>
      <c r="H7" s="1548"/>
      <c r="I7" s="1548">
        <v>42</v>
      </c>
      <c r="J7" s="1548"/>
      <c r="K7" s="1548">
        <v>1</v>
      </c>
      <c r="L7" s="1548"/>
      <c r="M7" s="1551">
        <v>1220</v>
      </c>
      <c r="N7" s="1551"/>
      <c r="O7" s="1551">
        <v>76</v>
      </c>
      <c r="P7" s="1551"/>
      <c r="Q7" s="1551">
        <v>72</v>
      </c>
      <c r="R7" s="1551"/>
      <c r="S7" s="1551" t="s">
        <v>1731</v>
      </c>
      <c r="T7" s="1551"/>
      <c r="U7" s="1551">
        <v>1185</v>
      </c>
      <c r="V7" s="1551"/>
      <c r="W7" s="1551">
        <v>77</v>
      </c>
      <c r="X7" s="1551"/>
      <c r="Y7" s="1551">
        <v>71</v>
      </c>
      <c r="Z7" s="1551"/>
      <c r="AA7" s="1551">
        <v>2</v>
      </c>
      <c r="AB7" s="1551"/>
    </row>
    <row r="8" spans="1:40" ht="21" customHeight="1">
      <c r="B8" s="1276" t="s">
        <v>305</v>
      </c>
      <c r="C8" s="1276"/>
      <c r="D8" s="1276"/>
      <c r="E8" s="1547">
        <v>1034</v>
      </c>
      <c r="F8" s="1547"/>
      <c r="G8" s="1548">
        <v>108</v>
      </c>
      <c r="H8" s="1548"/>
      <c r="I8" s="1548">
        <v>104</v>
      </c>
      <c r="J8" s="1548"/>
      <c r="K8" s="1548">
        <v>7</v>
      </c>
      <c r="L8" s="1548"/>
      <c r="M8" s="1551">
        <v>748</v>
      </c>
      <c r="N8" s="1551"/>
      <c r="O8" s="1551">
        <v>104</v>
      </c>
      <c r="P8" s="1551"/>
      <c r="Q8" s="1551">
        <v>102</v>
      </c>
      <c r="R8" s="1551"/>
      <c r="S8" s="1551">
        <v>1</v>
      </c>
      <c r="T8" s="1551"/>
      <c r="U8" s="1551">
        <v>741</v>
      </c>
      <c r="V8" s="1551"/>
      <c r="W8" s="1551">
        <v>90</v>
      </c>
      <c r="X8" s="1551"/>
      <c r="Y8" s="1551">
        <v>86</v>
      </c>
      <c r="Z8" s="1551"/>
      <c r="AA8" s="1551" t="s">
        <v>16</v>
      </c>
      <c r="AB8" s="1551"/>
    </row>
    <row r="9" spans="1:40" ht="21" customHeight="1">
      <c r="B9" s="1276" t="s">
        <v>306</v>
      </c>
      <c r="C9" s="1276"/>
      <c r="D9" s="1276"/>
      <c r="E9" s="1547">
        <v>1492</v>
      </c>
      <c r="F9" s="1547"/>
      <c r="G9" s="1548">
        <v>18</v>
      </c>
      <c r="H9" s="1548"/>
      <c r="I9" s="1548">
        <v>17</v>
      </c>
      <c r="J9" s="1548"/>
      <c r="K9" s="1548">
        <v>1</v>
      </c>
      <c r="L9" s="1548"/>
      <c r="M9" s="1551">
        <v>1237</v>
      </c>
      <c r="N9" s="1551"/>
      <c r="O9" s="1551">
        <v>19</v>
      </c>
      <c r="P9" s="1551"/>
      <c r="Q9" s="1551">
        <v>19</v>
      </c>
      <c r="R9" s="1551"/>
      <c r="S9" s="1551">
        <v>2</v>
      </c>
      <c r="T9" s="1551"/>
      <c r="U9" s="1551">
        <v>1346</v>
      </c>
      <c r="V9" s="1551"/>
      <c r="W9" s="1551">
        <v>18</v>
      </c>
      <c r="X9" s="1551"/>
      <c r="Y9" s="1551">
        <v>17</v>
      </c>
      <c r="Z9" s="1551"/>
      <c r="AA9" s="1551" t="s">
        <v>16</v>
      </c>
      <c r="AB9" s="1551"/>
    </row>
    <row r="10" spans="1:40" ht="21" customHeight="1">
      <c r="B10" s="1276" t="s">
        <v>2214</v>
      </c>
      <c r="C10" s="1276"/>
      <c r="D10" s="1276"/>
      <c r="E10" s="1547">
        <v>3588</v>
      </c>
      <c r="F10" s="1547"/>
      <c r="G10" s="1562"/>
      <c r="H10" s="1562"/>
      <c r="I10" s="1562"/>
      <c r="J10" s="1562"/>
      <c r="K10" s="1562"/>
      <c r="L10" s="1562"/>
      <c r="M10" s="1550">
        <v>3885</v>
      </c>
      <c r="N10" s="1551"/>
      <c r="O10" s="1549"/>
      <c r="P10" s="1549"/>
      <c r="Q10" s="1549"/>
      <c r="R10" s="1549"/>
      <c r="S10" s="1549"/>
      <c r="T10" s="1549"/>
      <c r="U10" s="1550">
        <v>4123</v>
      </c>
      <c r="V10" s="1551"/>
      <c r="W10" s="1549"/>
      <c r="X10" s="1549"/>
      <c r="Y10" s="1549"/>
      <c r="Z10" s="1549"/>
      <c r="AA10" s="1549"/>
      <c r="AB10" s="1549"/>
    </row>
    <row r="11" spans="1:40" ht="21" customHeight="1">
      <c r="B11" s="1276" t="s">
        <v>20</v>
      </c>
      <c r="C11" s="1276"/>
      <c r="D11" s="1276"/>
      <c r="E11" s="1547">
        <v>2353</v>
      </c>
      <c r="F11" s="1547"/>
      <c r="G11" s="1562"/>
      <c r="H11" s="1562"/>
      <c r="I11" s="1562"/>
      <c r="J11" s="1562"/>
      <c r="K11" s="1562"/>
      <c r="L11" s="1562"/>
      <c r="M11" s="1550">
        <v>2321</v>
      </c>
      <c r="N11" s="1551"/>
      <c r="O11" s="1549"/>
      <c r="P11" s="1549"/>
      <c r="Q11" s="1549"/>
      <c r="R11" s="1549"/>
      <c r="S11" s="1549"/>
      <c r="T11" s="1549"/>
      <c r="U11" s="1550">
        <v>2461</v>
      </c>
      <c r="V11" s="1551"/>
      <c r="W11" s="1549"/>
      <c r="X11" s="1549"/>
      <c r="Y11" s="1549"/>
      <c r="Z11" s="1549"/>
      <c r="AA11" s="1549"/>
      <c r="AB11" s="1549"/>
    </row>
    <row r="12" spans="1:40" ht="21" customHeight="1">
      <c r="B12" s="1276" t="s">
        <v>21</v>
      </c>
      <c r="C12" s="1276"/>
      <c r="D12" s="1276"/>
      <c r="E12" s="1547">
        <v>37</v>
      </c>
      <c r="F12" s="1547"/>
      <c r="G12" s="1562"/>
      <c r="H12" s="1562"/>
      <c r="I12" s="1562"/>
      <c r="J12" s="1562"/>
      <c r="K12" s="1562"/>
      <c r="L12" s="1562"/>
      <c r="M12" s="1550">
        <v>45</v>
      </c>
      <c r="N12" s="1551"/>
      <c r="O12" s="1549"/>
      <c r="P12" s="1549"/>
      <c r="Q12" s="1549"/>
      <c r="R12" s="1549"/>
      <c r="S12" s="1549"/>
      <c r="T12" s="1549"/>
      <c r="U12" s="1550">
        <v>37</v>
      </c>
      <c r="V12" s="1551"/>
      <c r="W12" s="1549"/>
      <c r="X12" s="1549"/>
      <c r="Y12" s="1549"/>
      <c r="Z12" s="1549"/>
      <c r="AA12" s="1549"/>
      <c r="AB12" s="1549"/>
      <c r="AC12" s="60"/>
      <c r="AD12" s="60"/>
      <c r="AE12" s="60"/>
      <c r="AF12" s="60"/>
      <c r="AG12" s="60"/>
      <c r="AH12" s="60"/>
      <c r="AI12" s="60"/>
      <c r="AJ12" s="60"/>
      <c r="AK12" s="60"/>
      <c r="AL12" s="60"/>
      <c r="AM12" s="60"/>
      <c r="AN12" s="60"/>
    </row>
    <row r="13" spans="1:40" ht="47.25" customHeight="1">
      <c r="B13" s="56"/>
      <c r="C13" s="56"/>
      <c r="D13" s="56"/>
      <c r="E13" s="188"/>
      <c r="F13" s="276"/>
      <c r="G13" s="276"/>
      <c r="H13" s="276"/>
      <c r="I13" s="276"/>
      <c r="J13" s="276"/>
      <c r="K13" s="276"/>
      <c r="L13" s="276"/>
      <c r="M13" s="276"/>
      <c r="N13" s="276"/>
      <c r="O13" s="276"/>
      <c r="P13" s="276"/>
      <c r="Q13" s="276"/>
      <c r="R13" s="276"/>
      <c r="T13" s="276"/>
      <c r="U13" s="276"/>
      <c r="V13" s="277"/>
      <c r="W13" s="277"/>
    </row>
    <row r="14" spans="1:40" s="435" customFormat="1" ht="26.25" customHeight="1">
      <c r="A14" s="433" t="s">
        <v>653</v>
      </c>
      <c r="B14" s="437"/>
      <c r="C14" s="437"/>
      <c r="D14" s="437"/>
      <c r="E14" s="437"/>
      <c r="F14" s="437"/>
      <c r="G14" s="437"/>
      <c r="H14" s="437"/>
      <c r="I14" s="437"/>
      <c r="J14" s="437"/>
      <c r="K14" s="437"/>
      <c r="L14" s="437"/>
      <c r="M14" s="437"/>
      <c r="N14" s="437"/>
      <c r="O14" s="437"/>
      <c r="P14" s="437"/>
      <c r="Q14" s="437"/>
      <c r="R14" s="437"/>
      <c r="S14" s="437"/>
      <c r="T14" s="437"/>
      <c r="U14" s="437"/>
      <c r="V14" s="437"/>
      <c r="W14" s="437"/>
      <c r="X14" s="436"/>
      <c r="Y14" s="436"/>
      <c r="Z14" s="436"/>
      <c r="AA14" s="436"/>
      <c r="AB14" s="436"/>
      <c r="AC14" s="436"/>
      <c r="AD14" s="436"/>
      <c r="AE14" s="436"/>
      <c r="AF14" s="436"/>
      <c r="AG14" s="436"/>
      <c r="AH14" s="436"/>
      <c r="AI14" s="436"/>
    </row>
    <row r="15" spans="1:40" ht="15.95" customHeight="1">
      <c r="B15" s="188"/>
      <c r="C15" s="188"/>
      <c r="D15" s="188"/>
      <c r="E15" s="188"/>
      <c r="F15" s="188"/>
      <c r="G15" s="188"/>
      <c r="H15" s="188"/>
      <c r="I15" s="188"/>
      <c r="J15" s="188"/>
      <c r="K15" s="188"/>
      <c r="L15" s="188"/>
      <c r="M15" s="188"/>
      <c r="N15" s="188"/>
      <c r="O15" s="188"/>
      <c r="P15" s="1189" t="s">
        <v>654</v>
      </c>
      <c r="Q15" s="1189"/>
      <c r="R15" s="1189"/>
      <c r="S15" s="1189"/>
      <c r="T15" s="1189"/>
      <c r="U15" s="1189"/>
      <c r="V15" s="1189"/>
      <c r="W15" s="188"/>
    </row>
    <row r="16" spans="1:40" ht="15.95" customHeight="1">
      <c r="B16" s="1276" t="s">
        <v>7</v>
      </c>
      <c r="C16" s="1276"/>
      <c r="D16" s="1276"/>
      <c r="E16" s="1106" t="s">
        <v>655</v>
      </c>
      <c r="F16" s="1106"/>
      <c r="G16" s="1106"/>
      <c r="H16" s="1106" t="s">
        <v>656</v>
      </c>
      <c r="I16" s="1276"/>
      <c r="J16" s="1276"/>
      <c r="K16" s="1106" t="s">
        <v>657</v>
      </c>
      <c r="L16" s="1276"/>
      <c r="M16" s="1276"/>
      <c r="N16" s="1276" t="s">
        <v>658</v>
      </c>
      <c r="O16" s="1276"/>
      <c r="P16" s="1276"/>
      <c r="Q16" s="1276"/>
      <c r="R16" s="1276"/>
      <c r="S16" s="1276"/>
      <c r="T16" s="1276"/>
      <c r="U16" s="1276"/>
      <c r="V16" s="1276"/>
      <c r="W16" s="188"/>
    </row>
    <row r="17" spans="1:35" ht="23.25" customHeight="1">
      <c r="B17" s="1276"/>
      <c r="C17" s="1276"/>
      <c r="D17" s="1276"/>
      <c r="E17" s="1106"/>
      <c r="F17" s="1106"/>
      <c r="G17" s="1106"/>
      <c r="H17" s="1276"/>
      <c r="I17" s="1276"/>
      <c r="J17" s="1276"/>
      <c r="K17" s="1276"/>
      <c r="L17" s="1276"/>
      <c r="M17" s="1276"/>
      <c r="N17" s="1106" t="s">
        <v>659</v>
      </c>
      <c r="O17" s="1276"/>
      <c r="P17" s="1276"/>
      <c r="Q17" s="1106" t="s">
        <v>660</v>
      </c>
      <c r="R17" s="1276"/>
      <c r="S17" s="1276"/>
      <c r="T17" s="1106" t="s">
        <v>661</v>
      </c>
      <c r="U17" s="1276"/>
      <c r="V17" s="1276"/>
      <c r="W17" s="188"/>
    </row>
    <row r="18" spans="1:35" ht="21" customHeight="1">
      <c r="B18" s="1276" t="s">
        <v>383</v>
      </c>
      <c r="C18" s="1276"/>
      <c r="D18" s="1276"/>
      <c r="E18" s="1483">
        <v>50315</v>
      </c>
      <c r="F18" s="1483"/>
      <c r="G18" s="1483"/>
      <c r="H18" s="1483">
        <v>13310</v>
      </c>
      <c r="I18" s="1483"/>
      <c r="J18" s="1483"/>
      <c r="K18" s="1483">
        <v>9449</v>
      </c>
      <c r="L18" s="1483"/>
      <c r="M18" s="1483"/>
      <c r="N18" s="1483">
        <v>11039</v>
      </c>
      <c r="O18" s="1483"/>
      <c r="P18" s="1483"/>
      <c r="Q18" s="1483">
        <v>2245</v>
      </c>
      <c r="R18" s="1483"/>
      <c r="S18" s="1483"/>
      <c r="T18" s="1483">
        <v>1852</v>
      </c>
      <c r="U18" s="1483"/>
      <c r="V18" s="1483"/>
      <c r="W18" s="188"/>
    </row>
    <row r="19" spans="1:35" ht="21" customHeight="1">
      <c r="B19" s="1276" t="s">
        <v>526</v>
      </c>
      <c r="C19" s="1276"/>
      <c r="D19" s="1276"/>
      <c r="E19" s="1483">
        <v>50500</v>
      </c>
      <c r="F19" s="1483"/>
      <c r="G19" s="1483"/>
      <c r="H19" s="1483">
        <v>14146</v>
      </c>
      <c r="I19" s="1483"/>
      <c r="J19" s="1483"/>
      <c r="K19" s="1483">
        <v>9458</v>
      </c>
      <c r="L19" s="1483"/>
      <c r="M19" s="1483"/>
      <c r="N19" s="1483">
        <v>11299</v>
      </c>
      <c r="O19" s="1483"/>
      <c r="P19" s="1483"/>
      <c r="Q19" s="1483">
        <v>2867</v>
      </c>
      <c r="R19" s="1483"/>
      <c r="S19" s="1483"/>
      <c r="T19" s="1483">
        <v>1793</v>
      </c>
      <c r="U19" s="1483"/>
      <c r="V19" s="1483"/>
      <c r="W19" s="188"/>
    </row>
    <row r="20" spans="1:35" ht="21" customHeight="1">
      <c r="B20" s="1276" t="s">
        <v>1138</v>
      </c>
      <c r="C20" s="1276"/>
      <c r="D20" s="1276"/>
      <c r="E20" s="1483">
        <v>50642</v>
      </c>
      <c r="F20" s="1483"/>
      <c r="G20" s="1483"/>
      <c r="H20" s="1483">
        <v>13362</v>
      </c>
      <c r="I20" s="1483"/>
      <c r="J20" s="1483"/>
      <c r="K20" s="1483">
        <v>9288</v>
      </c>
      <c r="L20" s="1483"/>
      <c r="M20" s="1483"/>
      <c r="N20" s="1483">
        <v>11147</v>
      </c>
      <c r="O20" s="1483"/>
      <c r="P20" s="1483"/>
      <c r="Q20" s="1483">
        <v>2299</v>
      </c>
      <c r="R20" s="1483"/>
      <c r="S20" s="1483"/>
      <c r="T20" s="1483">
        <v>1719</v>
      </c>
      <c r="U20" s="1483"/>
      <c r="V20" s="1483"/>
      <c r="W20" s="243"/>
    </row>
    <row r="21" spans="1:35" ht="21" customHeight="1">
      <c r="B21" s="1276" t="s">
        <v>591</v>
      </c>
      <c r="C21" s="1276"/>
      <c r="D21" s="1276"/>
      <c r="E21" s="1483">
        <v>50821</v>
      </c>
      <c r="F21" s="1483"/>
      <c r="G21" s="1483"/>
      <c r="H21" s="1483">
        <v>13906</v>
      </c>
      <c r="I21" s="1483"/>
      <c r="J21" s="1483"/>
      <c r="K21" s="1483">
        <v>9437</v>
      </c>
      <c r="L21" s="1483"/>
      <c r="M21" s="1483"/>
      <c r="N21" s="1483">
        <v>11778</v>
      </c>
      <c r="O21" s="1483"/>
      <c r="P21" s="1483"/>
      <c r="Q21" s="1483">
        <v>2354</v>
      </c>
      <c r="R21" s="1483"/>
      <c r="S21" s="1483"/>
      <c r="T21" s="1483">
        <v>1715</v>
      </c>
      <c r="U21" s="1483"/>
      <c r="V21" s="1483"/>
      <c r="W21" s="188"/>
    </row>
    <row r="22" spans="1:35" ht="21" customHeight="1">
      <c r="B22" s="1276" t="s">
        <v>960</v>
      </c>
      <c r="C22" s="1276"/>
      <c r="D22" s="1276"/>
      <c r="E22" s="1483">
        <v>50794</v>
      </c>
      <c r="F22" s="1483"/>
      <c r="G22" s="1483"/>
      <c r="H22" s="1483">
        <v>13882</v>
      </c>
      <c r="I22" s="1483"/>
      <c r="J22" s="1483"/>
      <c r="K22" s="1483">
        <v>9202</v>
      </c>
      <c r="L22" s="1483"/>
      <c r="M22" s="1483"/>
      <c r="N22" s="1483">
        <v>11467</v>
      </c>
      <c r="O22" s="1483"/>
      <c r="P22" s="1483"/>
      <c r="Q22" s="1483">
        <v>2668</v>
      </c>
      <c r="R22" s="1483"/>
      <c r="S22" s="1483"/>
      <c r="T22" s="1483">
        <v>1598</v>
      </c>
      <c r="U22" s="1483"/>
      <c r="V22" s="1483"/>
      <c r="W22" s="188"/>
    </row>
    <row r="23" spans="1:35" ht="15.95" customHeight="1">
      <c r="B23" s="96" t="s">
        <v>662</v>
      </c>
      <c r="C23" s="96"/>
      <c r="D23" s="188"/>
      <c r="E23" s="188"/>
      <c r="F23" s="188"/>
      <c r="G23" s="188"/>
      <c r="H23" s="188"/>
      <c r="I23" s="188"/>
      <c r="J23" s="188"/>
      <c r="K23" s="188"/>
      <c r="L23" s="188"/>
      <c r="M23" s="188"/>
      <c r="N23" s="188"/>
      <c r="O23" s="188"/>
      <c r="P23" s="188"/>
      <c r="Q23" s="188"/>
      <c r="R23" s="188"/>
      <c r="S23" s="188"/>
      <c r="T23" s="188"/>
      <c r="U23" s="188"/>
      <c r="V23" s="188"/>
      <c r="W23" s="188"/>
    </row>
    <row r="24" spans="1:35" ht="15.95" customHeight="1">
      <c r="B24" s="56"/>
      <c r="C24" s="1560"/>
      <c r="D24" s="1561"/>
      <c r="E24" s="1561"/>
      <c r="F24" s="1561"/>
      <c r="G24" s="1561"/>
      <c r="H24" s="1561"/>
      <c r="I24" s="1561"/>
      <c r="J24" s="1561"/>
      <c r="K24" s="1561"/>
      <c r="L24" s="1561"/>
      <c r="M24" s="1561"/>
      <c r="N24" s="1561"/>
      <c r="O24" s="56"/>
      <c r="P24" s="56"/>
      <c r="Q24" s="56"/>
      <c r="R24" s="56"/>
      <c r="S24" s="56"/>
      <c r="T24" s="56"/>
      <c r="U24" s="56"/>
      <c r="V24" s="56"/>
      <c r="W24" s="188"/>
      <c r="AE24" s="236"/>
    </row>
    <row r="25" spans="1:35" ht="18.75" customHeight="1">
      <c r="B25" s="32"/>
      <c r="C25" s="32"/>
      <c r="D25" s="32"/>
      <c r="E25" s="185"/>
      <c r="F25" s="185"/>
      <c r="G25" s="185"/>
      <c r="H25" s="185"/>
      <c r="I25" s="185"/>
      <c r="J25" s="185"/>
      <c r="K25" s="185"/>
      <c r="L25" s="185"/>
      <c r="M25" s="185"/>
      <c r="N25" s="185"/>
      <c r="O25" s="185"/>
      <c r="P25" s="185"/>
      <c r="Q25" s="185"/>
      <c r="R25" s="185"/>
      <c r="S25" s="185"/>
      <c r="T25" s="185"/>
      <c r="U25" s="185"/>
      <c r="V25" s="185"/>
      <c r="W25" s="188"/>
    </row>
    <row r="26" spans="1:35" ht="18.75" customHeight="1">
      <c r="B26" s="32"/>
      <c r="C26" s="32"/>
      <c r="D26" s="32"/>
      <c r="E26" s="185"/>
      <c r="F26" s="185"/>
      <c r="G26" s="185"/>
      <c r="H26" s="185"/>
      <c r="I26" s="185"/>
      <c r="J26" s="185"/>
      <c r="K26" s="185"/>
      <c r="L26" s="185"/>
      <c r="M26" s="185"/>
      <c r="N26" s="185"/>
      <c r="O26" s="185"/>
      <c r="P26" s="185"/>
      <c r="Q26" s="185"/>
      <c r="R26" s="185"/>
      <c r="S26" s="185"/>
      <c r="T26" s="185"/>
      <c r="U26" s="185"/>
      <c r="V26" s="185"/>
      <c r="W26" s="188"/>
    </row>
    <row r="27" spans="1:35" s="435" customFormat="1" ht="26.25" customHeight="1">
      <c r="A27" s="433" t="s">
        <v>663</v>
      </c>
      <c r="B27" s="437"/>
      <c r="C27" s="437"/>
      <c r="D27" s="437"/>
      <c r="E27" s="437"/>
      <c r="F27" s="437"/>
      <c r="G27" s="437"/>
      <c r="H27" s="437"/>
      <c r="I27" s="437"/>
      <c r="J27" s="437"/>
      <c r="K27" s="437"/>
      <c r="L27" s="437"/>
      <c r="M27" s="437"/>
      <c r="N27" s="437"/>
      <c r="O27" s="437"/>
      <c r="P27" s="437"/>
      <c r="Q27" s="437"/>
      <c r="R27" s="437"/>
      <c r="S27" s="437"/>
      <c r="T27" s="437"/>
      <c r="U27" s="437"/>
      <c r="V27" s="437"/>
      <c r="W27" s="437"/>
      <c r="X27" s="436"/>
      <c r="Y27" s="436"/>
      <c r="Z27" s="436"/>
      <c r="AA27" s="436"/>
      <c r="AB27" s="436"/>
      <c r="AC27" s="436"/>
      <c r="AD27" s="436"/>
      <c r="AE27" s="436"/>
      <c r="AF27" s="436"/>
      <c r="AG27" s="436"/>
      <c r="AH27" s="436"/>
      <c r="AI27" s="436"/>
    </row>
    <row r="28" spans="1:35" ht="15.95" customHeight="1">
      <c r="P28" s="940" t="s">
        <v>664</v>
      </c>
      <c r="Q28" s="940"/>
      <c r="R28" s="940"/>
      <c r="S28" s="940"/>
    </row>
    <row r="29" spans="1:35" ht="15.95" customHeight="1">
      <c r="B29" s="913" t="s">
        <v>506</v>
      </c>
      <c r="C29" s="913"/>
      <c r="D29" s="913"/>
      <c r="E29" s="1164" t="s">
        <v>665</v>
      </c>
      <c r="F29" s="913"/>
      <c r="G29" s="913"/>
      <c r="H29" s="913"/>
      <c r="I29" s="913"/>
      <c r="J29" s="1164" t="s">
        <v>666</v>
      </c>
      <c r="K29" s="913"/>
      <c r="L29" s="913"/>
      <c r="M29" s="913"/>
      <c r="N29" s="913"/>
      <c r="O29" s="1164" t="s">
        <v>2298</v>
      </c>
      <c r="P29" s="913"/>
      <c r="Q29" s="913"/>
      <c r="R29" s="913"/>
      <c r="S29" s="913"/>
    </row>
    <row r="30" spans="1:35" ht="15.95" customHeight="1">
      <c r="B30" s="913"/>
      <c r="C30" s="913"/>
      <c r="D30" s="913"/>
      <c r="E30" s="913"/>
      <c r="F30" s="913"/>
      <c r="G30" s="913"/>
      <c r="H30" s="913"/>
      <c r="I30" s="913"/>
      <c r="J30" s="913"/>
      <c r="K30" s="913"/>
      <c r="L30" s="913"/>
      <c r="M30" s="913"/>
      <c r="N30" s="913"/>
      <c r="O30" s="913"/>
      <c r="P30" s="913"/>
      <c r="Q30" s="913"/>
      <c r="R30" s="913"/>
      <c r="S30" s="913"/>
    </row>
    <row r="31" spans="1:35" ht="21" customHeight="1">
      <c r="B31" s="913" t="s">
        <v>383</v>
      </c>
      <c r="C31" s="913"/>
      <c r="D31" s="913"/>
      <c r="E31" s="1185">
        <v>4809</v>
      </c>
      <c r="F31" s="1556"/>
      <c r="G31" s="1556"/>
      <c r="H31" s="1556"/>
      <c r="I31" s="1186"/>
      <c r="J31" s="1557">
        <v>4168</v>
      </c>
      <c r="K31" s="1558"/>
      <c r="L31" s="1558"/>
      <c r="M31" s="1558"/>
      <c r="N31" s="1559"/>
      <c r="O31" s="1557">
        <v>4168</v>
      </c>
      <c r="P31" s="1558"/>
      <c r="Q31" s="1558"/>
      <c r="R31" s="1558"/>
      <c r="S31" s="1559"/>
    </row>
    <row r="32" spans="1:35" ht="21" customHeight="1">
      <c r="B32" s="913" t="s">
        <v>526</v>
      </c>
      <c r="C32" s="913"/>
      <c r="D32" s="913"/>
      <c r="E32" s="1174">
        <v>4736</v>
      </c>
      <c r="F32" s="1174"/>
      <c r="G32" s="1174"/>
      <c r="H32" s="1174"/>
      <c r="I32" s="1174"/>
      <c r="J32" s="1552">
        <v>4069</v>
      </c>
      <c r="K32" s="1552"/>
      <c r="L32" s="1552"/>
      <c r="M32" s="1552"/>
      <c r="N32" s="1552"/>
      <c r="O32" s="1552">
        <v>4069</v>
      </c>
      <c r="P32" s="1552"/>
      <c r="Q32" s="1552"/>
      <c r="R32" s="1552"/>
      <c r="S32" s="1552"/>
    </row>
    <row r="33" spans="2:19" ht="21" customHeight="1">
      <c r="B33" s="913" t="s">
        <v>1138</v>
      </c>
      <c r="C33" s="913"/>
      <c r="D33" s="913"/>
      <c r="E33" s="1174">
        <v>4686</v>
      </c>
      <c r="F33" s="1174"/>
      <c r="G33" s="1174"/>
      <c r="H33" s="1174"/>
      <c r="I33" s="1174"/>
      <c r="J33" s="1552">
        <v>4071.9</v>
      </c>
      <c r="K33" s="1552"/>
      <c r="L33" s="1552"/>
      <c r="M33" s="1552"/>
      <c r="N33" s="1552"/>
      <c r="O33" s="1552">
        <v>4071.9</v>
      </c>
      <c r="P33" s="1552"/>
      <c r="Q33" s="1552"/>
      <c r="R33" s="1552"/>
      <c r="S33" s="1552"/>
    </row>
    <row r="34" spans="2:19" ht="21" customHeight="1">
      <c r="B34" s="913" t="s">
        <v>591</v>
      </c>
      <c r="C34" s="913"/>
      <c r="D34" s="913"/>
      <c r="E34" s="1306">
        <v>4715</v>
      </c>
      <c r="F34" s="1306"/>
      <c r="G34" s="1306"/>
      <c r="H34" s="1306"/>
      <c r="I34" s="1306"/>
      <c r="J34" s="1563">
        <v>3779.1</v>
      </c>
      <c r="K34" s="1563"/>
      <c r="L34" s="1563"/>
      <c r="M34" s="1563"/>
      <c r="N34" s="1563"/>
      <c r="O34" s="1563">
        <v>3779.1</v>
      </c>
      <c r="P34" s="1563"/>
      <c r="Q34" s="1563"/>
      <c r="R34" s="1563"/>
      <c r="S34" s="1563"/>
    </row>
    <row r="35" spans="2:19" ht="21" customHeight="1">
      <c r="B35" s="913" t="s">
        <v>960</v>
      </c>
      <c r="C35" s="913"/>
      <c r="D35" s="913"/>
      <c r="E35" s="1306">
        <v>4497</v>
      </c>
      <c r="F35" s="1306"/>
      <c r="G35" s="1306"/>
      <c r="H35" s="1306"/>
      <c r="I35" s="1306"/>
      <c r="J35" s="1563">
        <v>3610.3</v>
      </c>
      <c r="K35" s="1563"/>
      <c r="L35" s="1563"/>
      <c r="M35" s="1563"/>
      <c r="N35" s="1563"/>
      <c r="O35" s="1563">
        <v>3610.3</v>
      </c>
      <c r="P35" s="1563"/>
      <c r="Q35" s="1563"/>
      <c r="R35" s="1563"/>
      <c r="S35" s="1563"/>
    </row>
    <row r="36" spans="2:19" ht="15.95" customHeight="1">
      <c r="B36" s="1125" t="s">
        <v>520</v>
      </c>
      <c r="C36" s="1125"/>
      <c r="D36" s="39" t="s">
        <v>313</v>
      </c>
      <c r="K36" s="32"/>
      <c r="L36" s="32"/>
      <c r="M36" s="32"/>
      <c r="N36" s="32"/>
      <c r="O36" s="32"/>
      <c r="P36" s="32"/>
      <c r="Q36" s="32"/>
      <c r="R36" s="32"/>
      <c r="S36" s="32"/>
    </row>
    <row r="37" spans="2:19" ht="15.95" customHeight="1">
      <c r="C37" s="39"/>
      <c r="D37" s="39" t="s">
        <v>314</v>
      </c>
      <c r="K37" s="32"/>
      <c r="L37" s="32"/>
      <c r="M37" s="32"/>
      <c r="N37" s="32"/>
      <c r="O37" s="32"/>
      <c r="P37" s="32"/>
      <c r="Q37" s="32"/>
      <c r="R37" s="32"/>
      <c r="S37" s="32"/>
    </row>
    <row r="38" spans="2:19" ht="18.75" customHeight="1">
      <c r="B38" s="32"/>
      <c r="E38" s="21"/>
      <c r="F38" s="21"/>
      <c r="G38" s="21"/>
      <c r="H38" s="21"/>
      <c r="I38" s="21"/>
      <c r="J38" s="21"/>
      <c r="K38" s="21"/>
      <c r="L38" s="21"/>
      <c r="M38" s="282"/>
      <c r="N38" s="282"/>
      <c r="O38" s="282"/>
      <c r="P38" s="282"/>
      <c r="Q38" s="282"/>
      <c r="R38" s="282"/>
      <c r="S38" s="282"/>
    </row>
  </sheetData>
  <mergeCells count="193">
    <mergeCell ref="B35:D35"/>
    <mergeCell ref="E35:I35"/>
    <mergeCell ref="J35:N35"/>
    <mergeCell ref="O35:S35"/>
    <mergeCell ref="B22:D22"/>
    <mergeCell ref="E22:G22"/>
    <mergeCell ref="H22:J22"/>
    <mergeCell ref="W11:X11"/>
    <mergeCell ref="Y11:Z11"/>
    <mergeCell ref="AA11:AB11"/>
    <mergeCell ref="W12:X12"/>
    <mergeCell ref="Y12:Z12"/>
    <mergeCell ref="AA12:AB12"/>
    <mergeCell ref="U11:V11"/>
    <mergeCell ref="U12:V12"/>
    <mergeCell ref="K10:L10"/>
    <mergeCell ref="S11:T11"/>
    <mergeCell ref="Q11:R11"/>
    <mergeCell ref="S12:T12"/>
    <mergeCell ref="O11:P11"/>
    <mergeCell ref="O12:P12"/>
    <mergeCell ref="Q12:R12"/>
    <mergeCell ref="W10:X10"/>
    <mergeCell ref="Y10:Z10"/>
    <mergeCell ref="U6:V6"/>
    <mergeCell ref="U7:V7"/>
    <mergeCell ref="AA5:AB5"/>
    <mergeCell ref="AA6:AB6"/>
    <mergeCell ref="AA7:AB7"/>
    <mergeCell ref="W7:X7"/>
    <mergeCell ref="Y7:Z7"/>
    <mergeCell ref="W5:X5"/>
    <mergeCell ref="AA8:AB8"/>
    <mergeCell ref="W9:X9"/>
    <mergeCell ref="Y9:Z9"/>
    <mergeCell ref="AA9:AB9"/>
    <mergeCell ref="W8:X8"/>
    <mergeCell ref="Y8:Z8"/>
    <mergeCell ref="U8:V8"/>
    <mergeCell ref="U9:V9"/>
    <mergeCell ref="U10:V10"/>
    <mergeCell ref="AA10:AB10"/>
    <mergeCell ref="B21:D21"/>
    <mergeCell ref="E21:G21"/>
    <mergeCell ref="H21:J21"/>
    <mergeCell ref="E12:F12"/>
    <mergeCell ref="G12:H12"/>
    <mergeCell ref="I12:J12"/>
    <mergeCell ref="K12:L12"/>
    <mergeCell ref="M12:N12"/>
    <mergeCell ref="K11:L11"/>
    <mergeCell ref="M11:N11"/>
    <mergeCell ref="E11:F11"/>
    <mergeCell ref="G11:H11"/>
    <mergeCell ref="I11:J11"/>
    <mergeCell ref="K21:M21"/>
    <mergeCell ref="N21:P21"/>
    <mergeCell ref="J32:N32"/>
    <mergeCell ref="O32:S32"/>
    <mergeCell ref="P15:V15"/>
    <mergeCell ref="T18:V18"/>
    <mergeCell ref="T20:V20"/>
    <mergeCell ref="N19:P19"/>
    <mergeCell ref="Q19:S19"/>
    <mergeCell ref="T19:V19"/>
    <mergeCell ref="Q18:S18"/>
    <mergeCell ref="N20:P20"/>
    <mergeCell ref="K22:M22"/>
    <mergeCell ref="T21:V21"/>
    <mergeCell ref="Q21:S21"/>
    <mergeCell ref="N22:P22"/>
    <mergeCell ref="Q22:S22"/>
    <mergeCell ref="T22:V22"/>
    <mergeCell ref="AA4:AB4"/>
    <mergeCell ref="U5:V5"/>
    <mergeCell ref="M8:N8"/>
    <mergeCell ref="O8:P8"/>
    <mergeCell ref="Q8:R8"/>
    <mergeCell ref="S8:T8"/>
    <mergeCell ref="M9:N9"/>
    <mergeCell ref="O9:P9"/>
    <mergeCell ref="Q9:R9"/>
    <mergeCell ref="S9:T9"/>
    <mergeCell ref="M6:N6"/>
    <mergeCell ref="O6:P6"/>
    <mergeCell ref="Q6:R6"/>
    <mergeCell ref="S6:T6"/>
    <mergeCell ref="M7:N7"/>
    <mergeCell ref="O7:P7"/>
    <mergeCell ref="Q7:R7"/>
    <mergeCell ref="S7:T7"/>
    <mergeCell ref="Y5:Z5"/>
    <mergeCell ref="W6:X6"/>
    <mergeCell ref="Y6:Z6"/>
    <mergeCell ref="X2:AB2"/>
    <mergeCell ref="M3:T3"/>
    <mergeCell ref="M4:N4"/>
    <mergeCell ref="O4:P4"/>
    <mergeCell ref="Q4:R4"/>
    <mergeCell ref="S4:T4"/>
    <mergeCell ref="B29:D30"/>
    <mergeCell ref="E29:I30"/>
    <mergeCell ref="J29:N30"/>
    <mergeCell ref="O29:S30"/>
    <mergeCell ref="C24:N24"/>
    <mergeCell ref="B18:D18"/>
    <mergeCell ref="K19:M19"/>
    <mergeCell ref="B20:D20"/>
    <mergeCell ref="E20:G20"/>
    <mergeCell ref="B19:D19"/>
    <mergeCell ref="U3:AB3"/>
    <mergeCell ref="U4:V4"/>
    <mergeCell ref="W4:X4"/>
    <mergeCell ref="Y4:Z4"/>
    <mergeCell ref="M5:N5"/>
    <mergeCell ref="O5:P5"/>
    <mergeCell ref="Q5:R5"/>
    <mergeCell ref="S5:T5"/>
    <mergeCell ref="B16:D17"/>
    <mergeCell ref="Q17:S17"/>
    <mergeCell ref="N17:P17"/>
    <mergeCell ref="N16:V16"/>
    <mergeCell ref="T17:V17"/>
    <mergeCell ref="K16:M17"/>
    <mergeCell ref="K18:M18"/>
    <mergeCell ref="H16:J17"/>
    <mergeCell ref="B36:C36"/>
    <mergeCell ref="B33:D33"/>
    <mergeCell ref="E33:I33"/>
    <mergeCell ref="J33:N33"/>
    <mergeCell ref="B31:D31"/>
    <mergeCell ref="E31:I31"/>
    <mergeCell ref="J31:N31"/>
    <mergeCell ref="O31:S31"/>
    <mergeCell ref="P28:S28"/>
    <mergeCell ref="B34:D34"/>
    <mergeCell ref="E34:I34"/>
    <mergeCell ref="J34:N34"/>
    <mergeCell ref="O34:S34"/>
    <mergeCell ref="O33:S33"/>
    <mergeCell ref="B32:D32"/>
    <mergeCell ref="E32:I32"/>
    <mergeCell ref="B12:D12"/>
    <mergeCell ref="B7:D7"/>
    <mergeCell ref="B2:D2"/>
    <mergeCell ref="B9:D9"/>
    <mergeCell ref="B6:D6"/>
    <mergeCell ref="B8:D8"/>
    <mergeCell ref="B3:D4"/>
    <mergeCell ref="B5:D5"/>
    <mergeCell ref="B11:D11"/>
    <mergeCell ref="B10:D10"/>
    <mergeCell ref="E5:F5"/>
    <mergeCell ref="G5:H5"/>
    <mergeCell ref="I5:J5"/>
    <mergeCell ref="K5:L5"/>
    <mergeCell ref="E3:L3"/>
    <mergeCell ref="E4:F4"/>
    <mergeCell ref="G4:H4"/>
    <mergeCell ref="I4:J4"/>
    <mergeCell ref="K4:L4"/>
    <mergeCell ref="E7:F7"/>
    <mergeCell ref="G7:H7"/>
    <mergeCell ref="I7:J7"/>
    <mergeCell ref="K7:L7"/>
    <mergeCell ref="E6:F6"/>
    <mergeCell ref="G6:H6"/>
    <mergeCell ref="I6:J6"/>
    <mergeCell ref="K6:L6"/>
    <mergeCell ref="I8:J8"/>
    <mergeCell ref="K8:L8"/>
    <mergeCell ref="H20:J20"/>
    <mergeCell ref="K20:M20"/>
    <mergeCell ref="Q20:S20"/>
    <mergeCell ref="N18:P18"/>
    <mergeCell ref="E9:F9"/>
    <mergeCell ref="G9:H9"/>
    <mergeCell ref="I9:J9"/>
    <mergeCell ref="K9:L9"/>
    <mergeCell ref="E8:F8"/>
    <mergeCell ref="G8:H8"/>
    <mergeCell ref="S10:T10"/>
    <mergeCell ref="M10:N10"/>
    <mergeCell ref="O10:P10"/>
    <mergeCell ref="Q10:R10"/>
    <mergeCell ref="E19:G19"/>
    <mergeCell ref="H19:J19"/>
    <mergeCell ref="E18:G18"/>
    <mergeCell ref="H18:J18"/>
    <mergeCell ref="E16:G17"/>
    <mergeCell ref="E10:F10"/>
    <mergeCell ref="G10:H10"/>
    <mergeCell ref="I10:J10"/>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 ３５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AC36"/>
  <sheetViews>
    <sheetView zoomScaleNormal="100" workbookViewId="0">
      <selection activeCell="N8" sqref="N8"/>
    </sheetView>
  </sheetViews>
  <sheetFormatPr defaultRowHeight="14.45" customHeight="1"/>
  <cols>
    <col min="1" max="1" width="1.875" style="283" customWidth="1"/>
    <col min="2" max="2" width="4.5" style="283" customWidth="1"/>
    <col min="3" max="3" width="2.625" style="283" bestFit="1" customWidth="1"/>
    <col min="4" max="4" width="21.5" style="283" customWidth="1"/>
    <col min="5" max="5" width="5.75" style="283" bestFit="1" customWidth="1"/>
    <col min="6" max="10" width="13.5" style="283" customWidth="1"/>
    <col min="11" max="11" width="1.5" style="283" customWidth="1"/>
    <col min="12" max="16384" width="9" style="283"/>
  </cols>
  <sheetData>
    <row r="1" spans="1:29" s="435" customFormat="1" ht="26.25" customHeight="1">
      <c r="A1" s="433" t="s">
        <v>2269</v>
      </c>
      <c r="B1" s="437"/>
      <c r="C1" s="437"/>
      <c r="D1" s="437"/>
      <c r="E1" s="437"/>
      <c r="F1" s="437"/>
      <c r="G1" s="437"/>
      <c r="H1" s="437"/>
      <c r="I1" s="437"/>
      <c r="J1" s="437"/>
      <c r="K1" s="437"/>
      <c r="L1" s="437"/>
      <c r="M1" s="437"/>
      <c r="N1" s="437"/>
      <c r="O1" s="437"/>
      <c r="P1" s="437"/>
      <c r="Q1" s="437"/>
      <c r="R1" s="436"/>
      <c r="S1" s="436"/>
      <c r="T1" s="436"/>
      <c r="U1" s="436"/>
      <c r="V1" s="436"/>
      <c r="W1" s="436"/>
      <c r="X1" s="436"/>
      <c r="Y1" s="436"/>
      <c r="Z1" s="436"/>
      <c r="AA1" s="436"/>
      <c r="AB1" s="436"/>
      <c r="AC1" s="436"/>
    </row>
    <row r="2" spans="1:29" ht="15.95" customHeight="1">
      <c r="A2" s="61"/>
      <c r="B2" s="61"/>
      <c r="C2" s="61"/>
      <c r="D2" s="61"/>
      <c r="E2" s="61"/>
      <c r="F2" s="61"/>
      <c r="G2" s="61"/>
      <c r="H2" s="940" t="s">
        <v>2270</v>
      </c>
      <c r="I2" s="940"/>
      <c r="J2" s="940"/>
      <c r="K2" s="657"/>
    </row>
    <row r="3" spans="1:29" ht="25.5" customHeight="1">
      <c r="A3" s="61"/>
      <c r="B3" s="983" t="s">
        <v>2054</v>
      </c>
      <c r="C3" s="984"/>
      <c r="D3" s="984"/>
      <c r="E3" s="984"/>
      <c r="F3" s="25" t="s">
        <v>383</v>
      </c>
      <c r="G3" s="25" t="s">
        <v>526</v>
      </c>
      <c r="H3" s="25" t="s">
        <v>1138</v>
      </c>
      <c r="I3" s="25" t="s">
        <v>591</v>
      </c>
      <c r="J3" s="25" t="s">
        <v>960</v>
      </c>
      <c r="K3" s="658"/>
    </row>
    <row r="4" spans="1:29" ht="25.5" customHeight="1">
      <c r="A4" s="61"/>
      <c r="B4" s="1564" t="s">
        <v>1685</v>
      </c>
      <c r="C4" s="1441" t="s">
        <v>2271</v>
      </c>
      <c r="D4" s="1421"/>
      <c r="E4" s="284" t="s">
        <v>2272</v>
      </c>
      <c r="F4" s="654">
        <v>17651</v>
      </c>
      <c r="G4" s="655">
        <v>17924</v>
      </c>
      <c r="H4" s="471">
        <v>18135</v>
      </c>
      <c r="I4" s="471">
        <v>18318</v>
      </c>
      <c r="J4" s="471">
        <v>18559</v>
      </c>
    </row>
    <row r="5" spans="1:29" ht="25.5" customHeight="1">
      <c r="A5" s="61"/>
      <c r="B5" s="1564"/>
      <c r="C5" s="1441" t="s">
        <v>1382</v>
      </c>
      <c r="D5" s="1421"/>
      <c r="E5" s="285" t="s">
        <v>2272</v>
      </c>
      <c r="F5" s="654">
        <v>6269</v>
      </c>
      <c r="G5" s="655">
        <v>6256</v>
      </c>
      <c r="H5" s="471">
        <v>6229</v>
      </c>
      <c r="I5" s="471">
        <v>6265</v>
      </c>
      <c r="J5" s="471">
        <v>6401</v>
      </c>
    </row>
    <row r="6" spans="1:29" ht="25.5" customHeight="1">
      <c r="A6" s="61"/>
      <c r="B6" s="1564"/>
      <c r="C6" s="1441" t="s">
        <v>1383</v>
      </c>
      <c r="D6" s="1421"/>
      <c r="E6" s="285" t="s">
        <v>1894</v>
      </c>
      <c r="F6" s="676">
        <v>35.520000000000003</v>
      </c>
      <c r="G6" s="676">
        <v>34.9</v>
      </c>
      <c r="H6" s="677">
        <v>34.35</v>
      </c>
      <c r="I6" s="677">
        <v>32.200000000000003</v>
      </c>
      <c r="J6" s="677">
        <v>34.49</v>
      </c>
    </row>
    <row r="7" spans="1:29" ht="25.5" customHeight="1">
      <c r="A7" s="61"/>
      <c r="B7" s="1564" t="s">
        <v>1384</v>
      </c>
      <c r="C7" s="1441" t="s">
        <v>1385</v>
      </c>
      <c r="D7" s="1421"/>
      <c r="E7" s="285" t="s">
        <v>1386</v>
      </c>
      <c r="F7" s="654">
        <v>50169</v>
      </c>
      <c r="G7" s="655">
        <v>50315</v>
      </c>
      <c r="H7" s="471">
        <v>50500</v>
      </c>
      <c r="I7" s="471">
        <v>50642</v>
      </c>
      <c r="J7" s="471">
        <v>50821</v>
      </c>
    </row>
    <row r="8" spans="1:29" ht="25.5" customHeight="1">
      <c r="A8" s="61"/>
      <c r="B8" s="1564"/>
      <c r="C8" s="1441" t="s">
        <v>1387</v>
      </c>
      <c r="D8" s="1421"/>
      <c r="E8" s="285" t="s">
        <v>1386</v>
      </c>
      <c r="F8" s="654">
        <v>11315</v>
      </c>
      <c r="G8" s="655">
        <v>11449</v>
      </c>
      <c r="H8" s="471">
        <v>11380</v>
      </c>
      <c r="I8" s="471">
        <v>11336</v>
      </c>
      <c r="J8" s="471">
        <v>11538</v>
      </c>
    </row>
    <row r="9" spans="1:29" ht="25.5" customHeight="1">
      <c r="A9" s="61"/>
      <c r="B9" s="1564"/>
      <c r="C9" s="1441" t="s">
        <v>1383</v>
      </c>
      <c r="D9" s="1421"/>
      <c r="E9" s="285" t="s">
        <v>1894</v>
      </c>
      <c r="F9" s="676">
        <v>22.55</v>
      </c>
      <c r="G9" s="676">
        <v>22.75</v>
      </c>
      <c r="H9" s="677">
        <v>22.53</v>
      </c>
      <c r="I9" s="677">
        <v>22.38</v>
      </c>
      <c r="J9" s="677">
        <v>22.7</v>
      </c>
    </row>
    <row r="10" spans="1:29" ht="25.5" customHeight="1">
      <c r="A10" s="61"/>
      <c r="B10" s="1564" t="s">
        <v>1388</v>
      </c>
      <c r="C10" s="1441" t="s">
        <v>1442</v>
      </c>
      <c r="D10" s="1421"/>
      <c r="E10" s="285" t="s">
        <v>1386</v>
      </c>
      <c r="F10" s="654">
        <v>9975</v>
      </c>
      <c r="G10" s="655">
        <v>10390</v>
      </c>
      <c r="H10" s="471">
        <v>10306</v>
      </c>
      <c r="I10" s="471">
        <v>10233</v>
      </c>
      <c r="J10" s="900">
        <v>10393</v>
      </c>
    </row>
    <row r="11" spans="1:29" ht="25.5" customHeight="1">
      <c r="A11" s="61"/>
      <c r="B11" s="1564"/>
      <c r="C11" s="1441" t="s">
        <v>1443</v>
      </c>
      <c r="D11" s="1421"/>
      <c r="E11" s="285" t="s">
        <v>1444</v>
      </c>
      <c r="F11" s="654">
        <v>1340</v>
      </c>
      <c r="G11" s="655">
        <v>1059</v>
      </c>
      <c r="H11" s="471">
        <v>1074</v>
      </c>
      <c r="I11" s="471">
        <v>1103</v>
      </c>
      <c r="J11" s="471">
        <v>1145</v>
      </c>
    </row>
    <row r="12" spans="1:29" ht="25.5" customHeight="1">
      <c r="A12" s="61"/>
      <c r="B12" s="1564"/>
      <c r="C12" s="1441" t="s">
        <v>937</v>
      </c>
      <c r="D12" s="1421"/>
      <c r="E12" s="285" t="s">
        <v>1386</v>
      </c>
      <c r="F12" s="654" t="s">
        <v>1811</v>
      </c>
      <c r="G12" s="654" t="s">
        <v>1811</v>
      </c>
      <c r="H12" s="472" t="s">
        <v>2219</v>
      </c>
      <c r="I12" s="472" t="s">
        <v>1731</v>
      </c>
      <c r="J12" s="472" t="s">
        <v>16</v>
      </c>
    </row>
    <row r="13" spans="1:29" ht="25.5" customHeight="1">
      <c r="A13" s="61"/>
      <c r="B13" s="1567" t="s">
        <v>2056</v>
      </c>
      <c r="C13" s="1441" t="s">
        <v>286</v>
      </c>
      <c r="D13" s="1421"/>
      <c r="E13" s="285" t="s">
        <v>287</v>
      </c>
      <c r="F13" s="659">
        <v>1038105200</v>
      </c>
      <c r="G13" s="660">
        <v>1068150100</v>
      </c>
      <c r="H13" s="661">
        <v>1217824700</v>
      </c>
      <c r="I13" s="661">
        <v>1217504500</v>
      </c>
      <c r="J13" s="661">
        <v>1209500800</v>
      </c>
    </row>
    <row r="14" spans="1:29" ht="25.5" customHeight="1">
      <c r="A14" s="61"/>
      <c r="B14" s="1568"/>
      <c r="C14" s="1441" t="s">
        <v>288</v>
      </c>
      <c r="D14" s="1421"/>
      <c r="E14" s="285" t="s">
        <v>287</v>
      </c>
      <c r="F14" s="654">
        <v>165593</v>
      </c>
      <c r="G14" s="655">
        <v>170740</v>
      </c>
      <c r="H14" s="471">
        <v>195509</v>
      </c>
      <c r="I14" s="471">
        <v>194334</v>
      </c>
      <c r="J14" s="471">
        <v>188954</v>
      </c>
    </row>
    <row r="15" spans="1:29" ht="25.5" customHeight="1">
      <c r="A15" s="61"/>
      <c r="B15" s="1569"/>
      <c r="C15" s="1441" t="s">
        <v>289</v>
      </c>
      <c r="D15" s="1421"/>
      <c r="E15" s="285" t="s">
        <v>287</v>
      </c>
      <c r="F15" s="654">
        <v>91746</v>
      </c>
      <c r="G15" s="655">
        <v>93296</v>
      </c>
      <c r="H15" s="471">
        <v>107014</v>
      </c>
      <c r="I15" s="471">
        <v>107402</v>
      </c>
      <c r="J15" s="471">
        <v>104827</v>
      </c>
    </row>
    <row r="16" spans="1:29" ht="25.5" customHeight="1">
      <c r="A16" s="61"/>
      <c r="B16" s="1126" t="s">
        <v>1378</v>
      </c>
      <c r="C16" s="1442" t="s">
        <v>291</v>
      </c>
      <c r="D16" s="1421"/>
      <c r="E16" s="284" t="s">
        <v>287</v>
      </c>
      <c r="F16" s="659">
        <v>2585609050</v>
      </c>
      <c r="G16" s="660">
        <v>2755153958</v>
      </c>
      <c r="H16" s="471">
        <v>2852724179</v>
      </c>
      <c r="I16" s="471">
        <v>2932897239</v>
      </c>
      <c r="J16" s="471">
        <v>2951099148</v>
      </c>
    </row>
    <row r="17" spans="1:11" ht="25.5" customHeight="1">
      <c r="A17" s="61"/>
      <c r="B17" s="1127"/>
      <c r="C17" s="1442" t="s">
        <v>292</v>
      </c>
      <c r="D17" s="1421"/>
      <c r="E17" s="284" t="s">
        <v>287</v>
      </c>
      <c r="F17" s="654">
        <v>412444</v>
      </c>
      <c r="G17" s="655">
        <v>440402</v>
      </c>
      <c r="H17" s="471">
        <v>457975</v>
      </c>
      <c r="I17" s="471">
        <v>468140</v>
      </c>
      <c r="J17" s="471">
        <v>461037</v>
      </c>
    </row>
    <row r="18" spans="1:11" ht="25.5" customHeight="1">
      <c r="A18" s="61"/>
      <c r="B18" s="1127"/>
      <c r="C18" s="1442" t="s">
        <v>293</v>
      </c>
      <c r="D18" s="1421"/>
      <c r="E18" s="284" t="s">
        <v>287</v>
      </c>
      <c r="F18" s="654">
        <v>228512</v>
      </c>
      <c r="G18" s="655">
        <v>240646</v>
      </c>
      <c r="H18" s="471">
        <v>250679</v>
      </c>
      <c r="I18" s="471">
        <v>258724</v>
      </c>
      <c r="J18" s="471">
        <v>255772</v>
      </c>
    </row>
    <row r="19" spans="1:11" ht="25.5" customHeight="1">
      <c r="A19" s="61"/>
      <c r="B19" s="1127"/>
      <c r="C19" s="1126" t="s">
        <v>294</v>
      </c>
      <c r="D19" s="251" t="s">
        <v>295</v>
      </c>
      <c r="E19" s="284" t="s">
        <v>287</v>
      </c>
      <c r="F19" s="659">
        <v>2182291983</v>
      </c>
      <c r="G19" s="660">
        <v>2480233734</v>
      </c>
      <c r="H19" s="471">
        <v>2574096062</v>
      </c>
      <c r="I19" s="471">
        <v>2649835481</v>
      </c>
      <c r="J19" s="471">
        <v>2651891473</v>
      </c>
    </row>
    <row r="20" spans="1:11" ht="25.5" customHeight="1">
      <c r="A20" s="61"/>
      <c r="B20" s="1127"/>
      <c r="C20" s="1127"/>
      <c r="D20" s="251" t="s">
        <v>1724</v>
      </c>
      <c r="E20" s="284" t="s">
        <v>287</v>
      </c>
      <c r="F20" s="654">
        <v>403317067</v>
      </c>
      <c r="G20" s="655">
        <v>274920224</v>
      </c>
      <c r="H20" s="471">
        <v>278628117</v>
      </c>
      <c r="I20" s="471">
        <v>283061758</v>
      </c>
      <c r="J20" s="471">
        <v>299207675</v>
      </c>
    </row>
    <row r="21" spans="1:11" ht="25.5" customHeight="1">
      <c r="A21" s="61"/>
      <c r="B21" s="1565" t="s">
        <v>1379</v>
      </c>
      <c r="C21" s="1570" t="s">
        <v>1380</v>
      </c>
      <c r="D21" s="1442"/>
      <c r="E21" s="284" t="s">
        <v>287</v>
      </c>
      <c r="F21" s="654">
        <v>17450000</v>
      </c>
      <c r="G21" s="655">
        <v>23250000</v>
      </c>
      <c r="H21" s="471">
        <v>24752680</v>
      </c>
      <c r="I21" s="471">
        <v>25947320</v>
      </c>
      <c r="J21" s="471">
        <v>18872890</v>
      </c>
    </row>
    <row r="22" spans="1:11" ht="25.5" customHeight="1">
      <c r="A22" s="61"/>
      <c r="B22" s="1566"/>
      <c r="C22" s="1442" t="s">
        <v>1726</v>
      </c>
      <c r="D22" s="1442"/>
      <c r="E22" s="284" t="s">
        <v>287</v>
      </c>
      <c r="F22" s="654">
        <v>3400000</v>
      </c>
      <c r="G22" s="655">
        <v>3500000</v>
      </c>
      <c r="H22" s="471">
        <v>3100000</v>
      </c>
      <c r="I22" s="471">
        <v>3150000</v>
      </c>
      <c r="J22" s="471">
        <v>3350000</v>
      </c>
    </row>
    <row r="23" spans="1:11" s="61" customFormat="1" ht="14.45" customHeight="1">
      <c r="B23" s="61" t="s">
        <v>1812</v>
      </c>
    </row>
    <row r="24" spans="1:11" s="61" customFormat="1" ht="26.25" customHeight="1">
      <c r="A24" s="433" t="s">
        <v>1200</v>
      </c>
      <c r="B24" s="437"/>
      <c r="C24" s="437"/>
      <c r="D24" s="437"/>
      <c r="E24" s="437"/>
      <c r="F24" s="437"/>
      <c r="G24" s="437"/>
      <c r="H24" s="437"/>
      <c r="I24" s="437"/>
      <c r="J24" s="437"/>
      <c r="K24" s="437"/>
    </row>
    <row r="25" spans="1:11" s="61" customFormat="1" ht="14.45" customHeight="1">
      <c r="H25" s="940" t="s">
        <v>2270</v>
      </c>
      <c r="I25" s="940"/>
      <c r="J25" s="940"/>
      <c r="K25" s="657"/>
    </row>
    <row r="26" spans="1:11" s="61" customFormat="1" ht="26.1" customHeight="1">
      <c r="B26" s="983" t="s">
        <v>2054</v>
      </c>
      <c r="C26" s="984"/>
      <c r="D26" s="984"/>
      <c r="E26" s="984"/>
      <c r="F26" s="25" t="s">
        <v>383</v>
      </c>
      <c r="G26" s="25" t="s">
        <v>526</v>
      </c>
      <c r="H26" s="25" t="s">
        <v>1138</v>
      </c>
      <c r="I26" s="25" t="s">
        <v>591</v>
      </c>
      <c r="J26" s="25" t="s">
        <v>960</v>
      </c>
      <c r="K26" s="695"/>
    </row>
    <row r="27" spans="1:11" s="61" customFormat="1" ht="26.1" customHeight="1">
      <c r="B27" s="1571" t="s">
        <v>1384</v>
      </c>
      <c r="C27" s="1441" t="s">
        <v>1385</v>
      </c>
      <c r="D27" s="1421"/>
      <c r="E27" s="285" t="s">
        <v>1386</v>
      </c>
      <c r="F27" s="655">
        <v>50169</v>
      </c>
      <c r="G27" s="471">
        <v>50315</v>
      </c>
      <c r="H27" s="656">
        <v>50500</v>
      </c>
      <c r="I27" s="656">
        <v>50642</v>
      </c>
      <c r="J27" s="656">
        <v>50821</v>
      </c>
    </row>
    <row r="28" spans="1:11" s="61" customFormat="1" ht="26.1" customHeight="1">
      <c r="B28" s="1571"/>
      <c r="C28" s="1441" t="s">
        <v>1195</v>
      </c>
      <c r="D28" s="1421"/>
      <c r="E28" s="285" t="s">
        <v>1386</v>
      </c>
      <c r="F28" s="655">
        <v>4461</v>
      </c>
      <c r="G28" s="471">
        <v>4530</v>
      </c>
      <c r="H28" s="656">
        <v>4655</v>
      </c>
      <c r="I28" s="656">
        <v>4852</v>
      </c>
      <c r="J28" s="656">
        <v>5043</v>
      </c>
    </row>
    <row r="29" spans="1:11" s="61" customFormat="1" ht="26.1" customHeight="1">
      <c r="B29" s="1571"/>
      <c r="C29" s="1441" t="s">
        <v>1383</v>
      </c>
      <c r="D29" s="1421"/>
      <c r="E29" s="285" t="s">
        <v>1894</v>
      </c>
      <c r="F29" s="678">
        <v>8.89</v>
      </c>
      <c r="G29" s="679">
        <v>9</v>
      </c>
      <c r="H29" s="680">
        <v>9.2200000000000006</v>
      </c>
      <c r="I29" s="680">
        <v>9.58</v>
      </c>
      <c r="J29" s="680">
        <v>9.92</v>
      </c>
    </row>
    <row r="30" spans="1:11" s="61" customFormat="1" ht="26.1" customHeight="1">
      <c r="B30" s="1571" t="s">
        <v>1201</v>
      </c>
      <c r="C30" s="1441" t="s">
        <v>1196</v>
      </c>
      <c r="D30" s="1421"/>
      <c r="E30" s="285" t="s">
        <v>1386</v>
      </c>
      <c r="F30" s="655">
        <v>235</v>
      </c>
      <c r="G30" s="471">
        <v>222</v>
      </c>
      <c r="H30" s="656">
        <v>220</v>
      </c>
      <c r="I30" s="656">
        <v>208</v>
      </c>
      <c r="J30" s="656">
        <v>195</v>
      </c>
    </row>
    <row r="31" spans="1:11" s="61" customFormat="1" ht="26.1" customHeight="1">
      <c r="B31" s="1571"/>
      <c r="C31" s="1441" t="s">
        <v>1197</v>
      </c>
      <c r="D31" s="1421"/>
      <c r="E31" s="285" t="s">
        <v>1444</v>
      </c>
      <c r="F31" s="655">
        <v>4226</v>
      </c>
      <c r="G31" s="471">
        <v>4308</v>
      </c>
      <c r="H31" s="656">
        <v>4435</v>
      </c>
      <c r="I31" s="656">
        <v>4644</v>
      </c>
      <c r="J31" s="656">
        <v>4848</v>
      </c>
    </row>
    <row r="32" spans="1:11" s="61" customFormat="1" ht="26.1" customHeight="1">
      <c r="B32" s="1572" t="s">
        <v>1199</v>
      </c>
      <c r="C32" s="1441" t="s">
        <v>286</v>
      </c>
      <c r="D32" s="1421"/>
      <c r="E32" s="285" t="s">
        <v>287</v>
      </c>
      <c r="F32" s="660">
        <v>262538895</v>
      </c>
      <c r="G32" s="471">
        <v>261850962</v>
      </c>
      <c r="H32" s="656">
        <v>280402953</v>
      </c>
      <c r="I32" s="656">
        <v>288406674</v>
      </c>
      <c r="J32" s="656">
        <v>329544578</v>
      </c>
    </row>
    <row r="33" spans="2:10" s="61" customFormat="1" ht="26.1" customHeight="1">
      <c r="B33" s="1573"/>
      <c r="C33" s="1441" t="s">
        <v>1198</v>
      </c>
      <c r="D33" s="1421"/>
      <c r="E33" s="285" t="s">
        <v>287</v>
      </c>
      <c r="F33" s="655">
        <v>58852</v>
      </c>
      <c r="G33" s="471">
        <v>57804</v>
      </c>
      <c r="H33" s="656">
        <v>60237</v>
      </c>
      <c r="I33" s="656">
        <v>59441</v>
      </c>
      <c r="J33" s="656">
        <v>65347</v>
      </c>
    </row>
    <row r="34" spans="2:10" s="61" customFormat="1" ht="26.1" customHeight="1">
      <c r="B34" s="1535" t="s">
        <v>290</v>
      </c>
      <c r="C34" s="1442" t="s">
        <v>291</v>
      </c>
      <c r="D34" s="1421"/>
      <c r="E34" s="284" t="s">
        <v>287</v>
      </c>
      <c r="F34" s="660">
        <v>2950887410</v>
      </c>
      <c r="G34" s="661">
        <v>3369670304</v>
      </c>
      <c r="H34" s="662">
        <v>3788711715</v>
      </c>
      <c r="I34" s="662">
        <v>3958406101</v>
      </c>
      <c r="J34" s="662">
        <v>4214368814</v>
      </c>
    </row>
    <row r="35" spans="2:10" s="61" customFormat="1" ht="26.1" customHeight="1">
      <c r="B35" s="1574"/>
      <c r="C35" s="1442" t="s">
        <v>293</v>
      </c>
      <c r="D35" s="1421"/>
      <c r="E35" s="284" t="s">
        <v>287</v>
      </c>
      <c r="F35" s="655">
        <v>661486</v>
      </c>
      <c r="G35" s="471">
        <v>743857</v>
      </c>
      <c r="H35" s="656">
        <v>813902</v>
      </c>
      <c r="I35" s="656">
        <v>815830</v>
      </c>
      <c r="J35" s="656">
        <v>835687</v>
      </c>
    </row>
    <row r="36" spans="2:10" ht="26.1" customHeight="1">
      <c r="B36" s="528" t="s">
        <v>1725</v>
      </c>
      <c r="C36" s="1442" t="s">
        <v>1726</v>
      </c>
      <c r="D36" s="1442"/>
      <c r="E36" s="284" t="s">
        <v>287</v>
      </c>
      <c r="F36" s="655">
        <v>10900000</v>
      </c>
      <c r="G36" s="471">
        <v>14750000</v>
      </c>
      <c r="H36" s="656">
        <v>13600000</v>
      </c>
      <c r="I36" s="656">
        <v>14300000</v>
      </c>
      <c r="J36" s="656">
        <v>14500000</v>
      </c>
    </row>
  </sheetData>
  <mergeCells count="42">
    <mergeCell ref="C36:D36"/>
    <mergeCell ref="C33:D33"/>
    <mergeCell ref="B32:B33"/>
    <mergeCell ref="C32:D32"/>
    <mergeCell ref="B34:B35"/>
    <mergeCell ref="C34:D34"/>
    <mergeCell ref="C35:D35"/>
    <mergeCell ref="C28:D28"/>
    <mergeCell ref="B27:B29"/>
    <mergeCell ref="C27:D27"/>
    <mergeCell ref="C29:D29"/>
    <mergeCell ref="B30:B31"/>
    <mergeCell ref="C30:D30"/>
    <mergeCell ref="C31:D31"/>
    <mergeCell ref="H2:J2"/>
    <mergeCell ref="B26:E26"/>
    <mergeCell ref="H25:J25"/>
    <mergeCell ref="C8:D8"/>
    <mergeCell ref="C9:D9"/>
    <mergeCell ref="C10:D10"/>
    <mergeCell ref="C11:D11"/>
    <mergeCell ref="C19:C20"/>
    <mergeCell ref="B3:E3"/>
    <mergeCell ref="C4:D4"/>
    <mergeCell ref="B10:B12"/>
    <mergeCell ref="B13:B15"/>
    <mergeCell ref="C7:D7"/>
    <mergeCell ref="C21:D21"/>
    <mergeCell ref="C12:D12"/>
    <mergeCell ref="C5:D5"/>
    <mergeCell ref="C6:D6"/>
    <mergeCell ref="B7:B9"/>
    <mergeCell ref="B4:B6"/>
    <mergeCell ref="C22:D22"/>
    <mergeCell ref="B21:B22"/>
    <mergeCell ref="C13:D13"/>
    <mergeCell ref="C14:D14"/>
    <mergeCell ref="C15:D15"/>
    <mergeCell ref="B16:B20"/>
    <mergeCell ref="C16:D16"/>
    <mergeCell ref="C17:D17"/>
    <mergeCell ref="C18:D18"/>
  </mergeCells>
  <phoneticPr fontId="2"/>
  <pageMargins left="0.78740157480314965" right="0.78740157480314965" top="0.59055118110236227" bottom="0.59055118110236227" header="0.39370078740157483" footer="0.39370078740157483"/>
  <pageSetup paperSize="9" scale="82" firstPageNumber="28" orientation="portrait" useFirstPageNumber="1" r:id="rId1"/>
  <headerFooter alignWithMargins="0">
    <oddHeader>&amp;R&amp;A</oddHeader>
    <oddFooter>&amp;C－３６－</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AH90"/>
  <sheetViews>
    <sheetView topLeftCell="A31" zoomScaleNormal="100" workbookViewId="0">
      <selection activeCell="C2" sqref="C2"/>
    </sheetView>
  </sheetViews>
  <sheetFormatPr defaultRowHeight="14.45" customHeight="1"/>
  <cols>
    <col min="1" max="1" width="1.875" style="283" customWidth="1"/>
    <col min="2" max="2" width="4.625" style="283" customWidth="1"/>
    <col min="3" max="3" width="11.5" style="283" bestFit="1" customWidth="1"/>
    <col min="4" max="19" width="4.625" style="283" customWidth="1"/>
    <col min="20" max="16384" width="9" style="283"/>
  </cols>
  <sheetData>
    <row r="1" spans="1:34" s="435" customFormat="1" ht="26.25" customHeight="1">
      <c r="A1" s="433" t="s">
        <v>995</v>
      </c>
      <c r="B1" s="437"/>
      <c r="C1" s="437"/>
      <c r="D1" s="437"/>
      <c r="E1" s="437"/>
      <c r="F1" s="437"/>
      <c r="G1" s="437"/>
      <c r="H1" s="437"/>
      <c r="I1" s="437"/>
      <c r="J1" s="437"/>
      <c r="K1" s="437"/>
      <c r="L1" s="437"/>
      <c r="M1" s="437"/>
      <c r="N1" s="437"/>
      <c r="O1" s="437"/>
      <c r="P1" s="437"/>
      <c r="Q1" s="437"/>
      <c r="R1" s="437"/>
      <c r="S1" s="437"/>
      <c r="T1" s="437"/>
      <c r="U1" s="437"/>
      <c r="V1" s="437"/>
      <c r="W1" s="436"/>
      <c r="X1" s="436"/>
      <c r="Y1" s="436"/>
      <c r="Z1" s="436"/>
      <c r="AA1" s="436"/>
      <c r="AB1" s="436"/>
      <c r="AC1" s="436"/>
      <c r="AD1" s="436"/>
      <c r="AE1" s="436"/>
      <c r="AF1" s="436"/>
      <c r="AG1" s="436"/>
      <c r="AH1" s="436"/>
    </row>
    <row r="2" spans="1:34" ht="15.95" customHeight="1">
      <c r="A2" s="61"/>
      <c r="B2" s="61"/>
      <c r="C2" s="61"/>
      <c r="D2" s="1328"/>
      <c r="E2" s="1328"/>
      <c r="F2" s="940" t="s">
        <v>2270</v>
      </c>
      <c r="G2" s="940"/>
      <c r="H2" s="940"/>
      <c r="I2" s="940"/>
      <c r="J2" s="940"/>
      <c r="K2" s="940"/>
      <c r="L2" s="940"/>
      <c r="M2" s="940"/>
    </row>
    <row r="3" spans="1:34" ht="18.75" customHeight="1">
      <c r="A3" s="61"/>
      <c r="B3" s="983" t="s">
        <v>2054</v>
      </c>
      <c r="C3" s="985"/>
      <c r="D3" s="1276" t="s">
        <v>382</v>
      </c>
      <c r="E3" s="1591"/>
      <c r="F3" s="1276" t="s">
        <v>144</v>
      </c>
      <c r="G3" s="1591"/>
      <c r="H3" s="1276" t="s">
        <v>2146</v>
      </c>
      <c r="I3" s="1591"/>
      <c r="J3" s="1276" t="s">
        <v>590</v>
      </c>
      <c r="K3" s="1591"/>
      <c r="L3" s="1276" t="s">
        <v>2310</v>
      </c>
      <c r="M3" s="1591"/>
    </row>
    <row r="4" spans="1:34" ht="17.25" customHeight="1">
      <c r="A4" s="61"/>
      <c r="B4" s="1576" t="s">
        <v>1900</v>
      </c>
      <c r="C4" s="248" t="s">
        <v>374</v>
      </c>
      <c r="D4" s="1581">
        <v>6188</v>
      </c>
      <c r="E4" s="1582"/>
      <c r="F4" s="1581">
        <v>6107</v>
      </c>
      <c r="G4" s="1582"/>
      <c r="H4" s="1581">
        <v>6023</v>
      </c>
      <c r="I4" s="1582"/>
      <c r="J4" s="1286">
        <v>6072</v>
      </c>
      <c r="K4" s="1286"/>
      <c r="L4" s="1286">
        <v>5955</v>
      </c>
      <c r="M4" s="1286"/>
    </row>
    <row r="5" spans="1:34" ht="17.25" customHeight="1">
      <c r="A5" s="61"/>
      <c r="B5" s="1576"/>
      <c r="C5" s="248" t="s">
        <v>375</v>
      </c>
      <c r="D5" s="1581">
        <v>143926</v>
      </c>
      <c r="E5" s="1582"/>
      <c r="F5" s="1581">
        <v>139605</v>
      </c>
      <c r="G5" s="1582"/>
      <c r="H5" s="1581">
        <v>148383</v>
      </c>
      <c r="I5" s="1582"/>
      <c r="J5" s="1286">
        <v>150348</v>
      </c>
      <c r="K5" s="1286"/>
      <c r="L5" s="1286">
        <v>148317</v>
      </c>
      <c r="M5" s="1286"/>
    </row>
    <row r="6" spans="1:34" ht="17.25" customHeight="1">
      <c r="A6" s="61"/>
      <c r="B6" s="1576"/>
      <c r="C6" s="248" t="s">
        <v>376</v>
      </c>
      <c r="D6" s="1581">
        <v>331545</v>
      </c>
      <c r="E6" s="1582"/>
      <c r="F6" s="1581">
        <v>322958</v>
      </c>
      <c r="G6" s="1582"/>
      <c r="H6" s="1581">
        <v>327308</v>
      </c>
      <c r="I6" s="1582"/>
      <c r="J6" s="1286">
        <v>319914</v>
      </c>
      <c r="K6" s="1286"/>
      <c r="L6" s="1286">
        <v>330122</v>
      </c>
      <c r="M6" s="1286"/>
    </row>
    <row r="7" spans="1:34" ht="17.25" customHeight="1">
      <c r="A7" s="61"/>
      <c r="B7" s="1576" t="s">
        <v>1729</v>
      </c>
      <c r="C7" s="248" t="s">
        <v>374</v>
      </c>
      <c r="D7" s="1581">
        <v>3350</v>
      </c>
      <c r="E7" s="1582"/>
      <c r="F7" s="1581">
        <v>3389</v>
      </c>
      <c r="G7" s="1582"/>
      <c r="H7" s="1581">
        <v>3432</v>
      </c>
      <c r="I7" s="1582"/>
      <c r="J7" s="1286">
        <v>3419</v>
      </c>
      <c r="K7" s="1286"/>
      <c r="L7" s="1286">
        <v>3391</v>
      </c>
      <c r="M7" s="1286"/>
    </row>
    <row r="8" spans="1:34" ht="17.25" customHeight="1">
      <c r="A8" s="61"/>
      <c r="B8" s="1576"/>
      <c r="C8" s="248" t="s">
        <v>375</v>
      </c>
      <c r="D8" s="1581">
        <v>84936</v>
      </c>
      <c r="E8" s="1582"/>
      <c r="F8" s="1581">
        <v>78823</v>
      </c>
      <c r="G8" s="1582"/>
      <c r="H8" s="1581">
        <v>88431</v>
      </c>
      <c r="I8" s="1582"/>
      <c r="J8" s="1286">
        <v>89110</v>
      </c>
      <c r="K8" s="1286"/>
      <c r="L8" s="1286">
        <v>84464</v>
      </c>
      <c r="M8" s="1286"/>
    </row>
    <row r="9" spans="1:34" ht="17.25" customHeight="1">
      <c r="A9" s="61"/>
      <c r="B9" s="1576"/>
      <c r="C9" s="248" t="s">
        <v>376</v>
      </c>
      <c r="D9" s="1581">
        <v>95883</v>
      </c>
      <c r="E9" s="1582"/>
      <c r="F9" s="1581">
        <v>88329</v>
      </c>
      <c r="G9" s="1582"/>
      <c r="H9" s="1581">
        <v>101044</v>
      </c>
      <c r="I9" s="1582"/>
      <c r="J9" s="1286">
        <v>98108</v>
      </c>
      <c r="K9" s="1286"/>
      <c r="L9" s="1286">
        <v>101759</v>
      </c>
      <c r="M9" s="1286"/>
    </row>
    <row r="10" spans="1:34" ht="19.5" customHeight="1">
      <c r="A10" s="61"/>
      <c r="B10" s="1578" t="s">
        <v>2057</v>
      </c>
      <c r="C10" s="248" t="s">
        <v>374</v>
      </c>
      <c r="D10" s="1483" t="s">
        <v>1750</v>
      </c>
      <c r="E10" s="1592"/>
      <c r="F10" s="1483" t="s">
        <v>1750</v>
      </c>
      <c r="G10" s="1592"/>
      <c r="H10" s="1483" t="s">
        <v>1751</v>
      </c>
      <c r="I10" s="1592"/>
      <c r="J10" s="1286" t="s">
        <v>1731</v>
      </c>
      <c r="K10" s="1286"/>
      <c r="L10" s="1286" t="s">
        <v>16</v>
      </c>
      <c r="M10" s="1286"/>
    </row>
    <row r="11" spans="1:34" ht="19.5" customHeight="1">
      <c r="A11" s="61"/>
      <c r="B11" s="1578"/>
      <c r="C11" s="248" t="s">
        <v>375</v>
      </c>
      <c r="D11" s="1483" t="s">
        <v>1751</v>
      </c>
      <c r="E11" s="1592"/>
      <c r="F11" s="1483" t="s">
        <v>1751</v>
      </c>
      <c r="G11" s="1592"/>
      <c r="H11" s="1483" t="s">
        <v>1751</v>
      </c>
      <c r="I11" s="1592"/>
      <c r="J11" s="1286" t="s">
        <v>1731</v>
      </c>
      <c r="K11" s="1286"/>
      <c r="L11" s="1286" t="s">
        <v>16</v>
      </c>
      <c r="M11" s="1286"/>
    </row>
    <row r="12" spans="1:34" ht="19.5" customHeight="1">
      <c r="A12" s="61"/>
      <c r="B12" s="1578"/>
      <c r="C12" s="248" t="s">
        <v>376</v>
      </c>
      <c r="D12" s="1483" t="s">
        <v>2100</v>
      </c>
      <c r="E12" s="1592"/>
      <c r="F12" s="1483" t="s">
        <v>2100</v>
      </c>
      <c r="G12" s="1592"/>
      <c r="H12" s="1483" t="s">
        <v>1751</v>
      </c>
      <c r="I12" s="1592"/>
      <c r="J12" s="1286" t="s">
        <v>1731</v>
      </c>
      <c r="K12" s="1286"/>
      <c r="L12" s="1286" t="s">
        <v>16</v>
      </c>
      <c r="M12" s="1286"/>
    </row>
    <row r="13" spans="1:34" s="414" customFormat="1" ht="27.75" customHeight="1">
      <c r="A13" s="411"/>
      <c r="B13" s="412" t="s">
        <v>454</v>
      </c>
      <c r="C13" s="413" t="s">
        <v>455</v>
      </c>
      <c r="D13" s="1581">
        <v>1604</v>
      </c>
      <c r="E13" s="1582"/>
      <c r="F13" s="1581">
        <v>3139</v>
      </c>
      <c r="G13" s="1582"/>
      <c r="H13" s="1581">
        <v>2262</v>
      </c>
      <c r="I13" s="1582"/>
      <c r="J13" s="1286">
        <v>1913</v>
      </c>
      <c r="K13" s="1286"/>
      <c r="L13" s="1286">
        <v>1571</v>
      </c>
      <c r="M13" s="1286"/>
    </row>
    <row r="14" spans="1:34" ht="17.25" customHeight="1">
      <c r="A14" s="61"/>
      <c r="B14" s="1580" t="s">
        <v>962</v>
      </c>
      <c r="C14" s="248" t="s">
        <v>374</v>
      </c>
      <c r="D14" s="1581">
        <v>613</v>
      </c>
      <c r="E14" s="1582"/>
      <c r="F14" s="1581">
        <v>634</v>
      </c>
      <c r="G14" s="1582"/>
      <c r="H14" s="1581">
        <v>623</v>
      </c>
      <c r="I14" s="1582"/>
      <c r="J14" s="1286">
        <v>656</v>
      </c>
      <c r="K14" s="1286"/>
      <c r="L14" s="1286">
        <v>681</v>
      </c>
      <c r="M14" s="1286"/>
    </row>
    <row r="15" spans="1:34" ht="17.25" customHeight="1">
      <c r="A15" s="61"/>
      <c r="B15" s="1580"/>
      <c r="C15" s="248" t="s">
        <v>375</v>
      </c>
      <c r="D15" s="1581">
        <v>14701</v>
      </c>
      <c r="E15" s="1582"/>
      <c r="F15" s="1581">
        <v>15947</v>
      </c>
      <c r="G15" s="1582"/>
      <c r="H15" s="1581">
        <v>16802</v>
      </c>
      <c r="I15" s="1582"/>
      <c r="J15" s="1286">
        <v>17177</v>
      </c>
      <c r="K15" s="1286"/>
      <c r="L15" s="1286">
        <v>18649</v>
      </c>
      <c r="M15" s="1286"/>
    </row>
    <row r="16" spans="1:34" ht="17.25" customHeight="1">
      <c r="A16" s="61"/>
      <c r="B16" s="1580"/>
      <c r="C16" s="248" t="s">
        <v>376</v>
      </c>
      <c r="D16" s="1581">
        <v>97163</v>
      </c>
      <c r="E16" s="1582"/>
      <c r="F16" s="1581">
        <v>99101</v>
      </c>
      <c r="G16" s="1582"/>
      <c r="H16" s="1581">
        <v>98103</v>
      </c>
      <c r="I16" s="1582"/>
      <c r="J16" s="1286">
        <v>92939</v>
      </c>
      <c r="K16" s="1286"/>
      <c r="L16" s="1286">
        <v>101155</v>
      </c>
      <c r="M16" s="1286"/>
    </row>
    <row r="17" spans="1:16" ht="17.25" customHeight="1">
      <c r="A17" s="61"/>
      <c r="B17" s="1576" t="s">
        <v>1730</v>
      </c>
      <c r="C17" s="248" t="s">
        <v>374</v>
      </c>
      <c r="D17" s="1581">
        <v>487</v>
      </c>
      <c r="E17" s="1582"/>
      <c r="F17" s="1581">
        <v>344</v>
      </c>
      <c r="G17" s="1582"/>
      <c r="H17" s="1581">
        <v>234</v>
      </c>
      <c r="I17" s="1582"/>
      <c r="J17" s="1286">
        <v>176</v>
      </c>
      <c r="K17" s="1286"/>
      <c r="L17" s="1286">
        <v>128</v>
      </c>
      <c r="M17" s="1286"/>
    </row>
    <row r="18" spans="1:16" ht="17.25" customHeight="1">
      <c r="A18" s="61"/>
      <c r="B18" s="1576"/>
      <c r="C18" s="248" t="s">
        <v>375</v>
      </c>
      <c r="D18" s="1581">
        <v>8430</v>
      </c>
      <c r="E18" s="1582"/>
      <c r="F18" s="1581">
        <v>7664</v>
      </c>
      <c r="G18" s="1582"/>
      <c r="H18" s="1581">
        <v>6132</v>
      </c>
      <c r="I18" s="1582"/>
      <c r="J18" s="1286">
        <v>4603</v>
      </c>
      <c r="K18" s="1286"/>
      <c r="L18" s="1286">
        <v>3550</v>
      </c>
      <c r="M18" s="1286"/>
    </row>
    <row r="19" spans="1:16" ht="17.25" customHeight="1">
      <c r="A19" s="61"/>
      <c r="B19" s="1576"/>
      <c r="C19" s="248" t="s">
        <v>376</v>
      </c>
      <c r="D19" s="1581">
        <v>33108</v>
      </c>
      <c r="E19" s="1582"/>
      <c r="F19" s="1581">
        <v>27388</v>
      </c>
      <c r="G19" s="1582"/>
      <c r="H19" s="1581">
        <v>21897</v>
      </c>
      <c r="I19" s="1582"/>
      <c r="J19" s="1286">
        <v>16039</v>
      </c>
      <c r="K19" s="1286"/>
      <c r="L19" s="1286">
        <v>10633</v>
      </c>
      <c r="M19" s="1286"/>
    </row>
    <row r="20" spans="1:16" ht="18.75" customHeight="1">
      <c r="A20" s="61"/>
      <c r="B20" s="1577" t="s">
        <v>963</v>
      </c>
      <c r="C20" s="248" t="s">
        <v>374</v>
      </c>
      <c r="D20" s="1581">
        <v>639</v>
      </c>
      <c r="E20" s="1582"/>
      <c r="F20" s="1581">
        <v>641</v>
      </c>
      <c r="G20" s="1582"/>
      <c r="H20" s="1581">
        <v>644</v>
      </c>
      <c r="I20" s="1582"/>
      <c r="J20" s="1286">
        <v>661</v>
      </c>
      <c r="K20" s="1286"/>
      <c r="L20" s="1286">
        <v>644</v>
      </c>
      <c r="M20" s="1286"/>
    </row>
    <row r="21" spans="1:16" ht="18.75" customHeight="1">
      <c r="A21" s="61"/>
      <c r="B21" s="1577"/>
      <c r="C21" s="248" t="s">
        <v>375</v>
      </c>
      <c r="D21" s="1581">
        <v>20058</v>
      </c>
      <c r="E21" s="1582"/>
      <c r="F21" s="1581">
        <v>19593</v>
      </c>
      <c r="G21" s="1582"/>
      <c r="H21" s="1581">
        <v>19906</v>
      </c>
      <c r="I21" s="1582"/>
      <c r="J21" s="1286">
        <v>20873</v>
      </c>
      <c r="K21" s="1286"/>
      <c r="L21" s="1286">
        <v>21630</v>
      </c>
      <c r="M21" s="1286"/>
    </row>
    <row r="22" spans="1:16" ht="18.75" customHeight="1">
      <c r="A22" s="61"/>
      <c r="B22" s="1577"/>
      <c r="C22" s="248" t="s">
        <v>376</v>
      </c>
      <c r="D22" s="1581">
        <v>70008</v>
      </c>
      <c r="E22" s="1582"/>
      <c r="F22" s="1581">
        <v>66329</v>
      </c>
      <c r="G22" s="1582"/>
      <c r="H22" s="1581">
        <v>68558</v>
      </c>
      <c r="I22" s="1582"/>
      <c r="J22" s="1286">
        <v>69876</v>
      </c>
      <c r="K22" s="1286"/>
      <c r="L22" s="1286">
        <v>72795</v>
      </c>
      <c r="M22" s="1286"/>
    </row>
    <row r="23" spans="1:16" ht="17.25" customHeight="1">
      <c r="A23" s="61"/>
      <c r="B23" s="1576" t="s">
        <v>2172</v>
      </c>
      <c r="C23" s="248" t="s">
        <v>374</v>
      </c>
      <c r="D23" s="1581">
        <v>1039</v>
      </c>
      <c r="E23" s="1582"/>
      <c r="F23" s="1581">
        <v>1033</v>
      </c>
      <c r="G23" s="1582"/>
      <c r="H23" s="1581">
        <v>1007</v>
      </c>
      <c r="I23" s="1582"/>
      <c r="J23" s="1286">
        <v>1061</v>
      </c>
      <c r="K23" s="1286"/>
      <c r="L23" s="1286">
        <v>1023</v>
      </c>
      <c r="M23" s="1286"/>
    </row>
    <row r="24" spans="1:16" ht="17.25" customHeight="1">
      <c r="A24" s="61"/>
      <c r="B24" s="1576"/>
      <c r="C24" s="248" t="s">
        <v>375</v>
      </c>
      <c r="D24" s="1581">
        <v>14944</v>
      </c>
      <c r="E24" s="1582"/>
      <c r="F24" s="1581">
        <v>16546</v>
      </c>
      <c r="G24" s="1582"/>
      <c r="H24" s="1581">
        <v>15978</v>
      </c>
      <c r="I24" s="1582"/>
      <c r="J24" s="1286">
        <v>17281</v>
      </c>
      <c r="K24" s="1286"/>
      <c r="L24" s="1286">
        <v>18516</v>
      </c>
      <c r="M24" s="1286"/>
    </row>
    <row r="25" spans="1:16" ht="17.25" customHeight="1">
      <c r="A25" s="61"/>
      <c r="B25" s="1576"/>
      <c r="C25" s="248" t="s">
        <v>376</v>
      </c>
      <c r="D25" s="1581">
        <v>31995</v>
      </c>
      <c r="E25" s="1582"/>
      <c r="F25" s="1581">
        <v>36919</v>
      </c>
      <c r="G25" s="1582"/>
      <c r="H25" s="1581">
        <v>33362</v>
      </c>
      <c r="I25" s="1582"/>
      <c r="J25" s="1286">
        <v>38527</v>
      </c>
      <c r="K25" s="1286"/>
      <c r="L25" s="1286">
        <v>39518</v>
      </c>
      <c r="M25" s="1286"/>
    </row>
    <row r="26" spans="1:16" ht="17.25" customHeight="1">
      <c r="A26" s="61"/>
      <c r="B26" s="1576" t="s">
        <v>2173</v>
      </c>
      <c r="C26" s="248" t="s">
        <v>374</v>
      </c>
      <c r="D26" s="1581">
        <v>57</v>
      </c>
      <c r="E26" s="1582"/>
      <c r="F26" s="1581">
        <v>61</v>
      </c>
      <c r="G26" s="1582"/>
      <c r="H26" s="1581">
        <v>77</v>
      </c>
      <c r="I26" s="1582"/>
      <c r="J26" s="1286">
        <v>91</v>
      </c>
      <c r="K26" s="1286"/>
      <c r="L26" s="1286">
        <v>78</v>
      </c>
      <c r="M26" s="1286"/>
    </row>
    <row r="27" spans="1:16" ht="17.25" customHeight="1">
      <c r="A27" s="61"/>
      <c r="B27" s="1576"/>
      <c r="C27" s="248" t="s">
        <v>375</v>
      </c>
      <c r="D27" s="1581">
        <v>796</v>
      </c>
      <c r="E27" s="1582"/>
      <c r="F27" s="1581">
        <v>948</v>
      </c>
      <c r="G27" s="1582"/>
      <c r="H27" s="1581">
        <v>941</v>
      </c>
      <c r="I27" s="1582"/>
      <c r="J27" s="1286">
        <v>1142</v>
      </c>
      <c r="K27" s="1286"/>
      <c r="L27" s="1286">
        <v>1303</v>
      </c>
      <c r="M27" s="1286"/>
    </row>
    <row r="28" spans="1:16" ht="17.25" customHeight="1">
      <c r="A28" s="61"/>
      <c r="B28" s="1576"/>
      <c r="C28" s="248" t="s">
        <v>376</v>
      </c>
      <c r="D28" s="1581">
        <v>1284</v>
      </c>
      <c r="E28" s="1582"/>
      <c r="F28" s="1581">
        <v>1439</v>
      </c>
      <c r="G28" s="1582"/>
      <c r="H28" s="1581">
        <v>1507</v>
      </c>
      <c r="I28" s="1582"/>
      <c r="J28" s="1286">
        <v>1970</v>
      </c>
      <c r="K28" s="1286"/>
      <c r="L28" s="1286">
        <v>2123</v>
      </c>
      <c r="M28" s="1286"/>
    </row>
    <row r="29" spans="1:16" ht="17.25" customHeight="1">
      <c r="A29" s="61"/>
      <c r="B29" s="1577" t="s">
        <v>2174</v>
      </c>
      <c r="C29" s="248" t="s">
        <v>374</v>
      </c>
      <c r="D29" s="1581">
        <v>3</v>
      </c>
      <c r="E29" s="1582"/>
      <c r="F29" s="1581">
        <v>5</v>
      </c>
      <c r="G29" s="1582"/>
      <c r="H29" s="1581">
        <v>6</v>
      </c>
      <c r="I29" s="1582"/>
      <c r="J29" s="1286">
        <v>8</v>
      </c>
      <c r="K29" s="1286"/>
      <c r="L29" s="1286">
        <v>10</v>
      </c>
      <c r="M29" s="1286"/>
    </row>
    <row r="30" spans="1:16" ht="17.25" customHeight="1">
      <c r="A30" s="61"/>
      <c r="B30" s="1577"/>
      <c r="C30" s="248" t="s">
        <v>375</v>
      </c>
      <c r="D30" s="1581">
        <v>61</v>
      </c>
      <c r="E30" s="1582"/>
      <c r="F30" s="1581">
        <v>84</v>
      </c>
      <c r="G30" s="1582"/>
      <c r="H30" s="1581">
        <v>122</v>
      </c>
      <c r="I30" s="1582"/>
      <c r="J30" s="1286">
        <v>162</v>
      </c>
      <c r="K30" s="1286"/>
      <c r="L30" s="1286">
        <v>205</v>
      </c>
      <c r="M30" s="1286"/>
    </row>
    <row r="31" spans="1:16" ht="17.25" customHeight="1">
      <c r="A31" s="61"/>
      <c r="B31" s="1577"/>
      <c r="C31" s="248" t="s">
        <v>376</v>
      </c>
      <c r="D31" s="1581">
        <v>500</v>
      </c>
      <c r="E31" s="1582"/>
      <c r="F31" s="1581">
        <v>314</v>
      </c>
      <c r="G31" s="1582"/>
      <c r="H31" s="1581">
        <v>575</v>
      </c>
      <c r="I31" s="1582"/>
      <c r="J31" s="1286">
        <v>542</v>
      </c>
      <c r="K31" s="1286"/>
      <c r="L31" s="1286">
        <v>568</v>
      </c>
      <c r="M31" s="1286"/>
    </row>
    <row r="32" spans="1:16" ht="12">
      <c r="B32" s="33" t="s">
        <v>520</v>
      </c>
      <c r="C32" s="39" t="s">
        <v>2175</v>
      </c>
      <c r="D32" s="39"/>
      <c r="E32" s="34"/>
      <c r="F32" s="185"/>
      <c r="G32" s="185"/>
      <c r="H32" s="286"/>
      <c r="I32" s="185"/>
      <c r="J32" s="185"/>
      <c r="K32" s="185"/>
      <c r="L32" s="286"/>
      <c r="M32" s="185"/>
      <c r="N32" s="185"/>
      <c r="O32" s="185"/>
      <c r="P32" s="286"/>
    </row>
    <row r="33" spans="1:34" ht="9" customHeight="1">
      <c r="B33" s="34"/>
      <c r="C33" s="34"/>
      <c r="D33" s="34"/>
      <c r="E33" s="34"/>
      <c r="F33" s="185"/>
      <c r="G33" s="185"/>
      <c r="H33" s="286"/>
      <c r="I33" s="185"/>
      <c r="J33" s="185"/>
      <c r="K33" s="185"/>
      <c r="L33" s="286"/>
      <c r="M33" s="185"/>
      <c r="N33" s="185"/>
      <c r="O33" s="185"/>
      <c r="P33" s="286"/>
    </row>
    <row r="34" spans="1:34" s="435" customFormat="1" ht="26.25" customHeight="1">
      <c r="A34" s="433" t="s">
        <v>717</v>
      </c>
      <c r="B34" s="437"/>
      <c r="C34" s="437"/>
      <c r="D34" s="437"/>
      <c r="E34" s="437"/>
      <c r="F34" s="437"/>
      <c r="G34" s="437"/>
      <c r="H34" s="437"/>
      <c r="I34" s="437"/>
      <c r="J34" s="437"/>
      <c r="K34" s="437"/>
      <c r="L34" s="437"/>
      <c r="M34" s="437"/>
      <c r="N34" s="437"/>
      <c r="O34" s="437"/>
      <c r="P34" s="437"/>
      <c r="Q34" s="437"/>
      <c r="R34" s="437"/>
      <c r="S34" s="437"/>
      <c r="T34" s="437"/>
      <c r="U34" s="437"/>
      <c r="V34" s="437"/>
      <c r="W34" s="436"/>
      <c r="X34" s="436"/>
      <c r="Y34" s="436"/>
      <c r="Z34" s="436"/>
      <c r="AA34" s="436"/>
      <c r="AB34" s="436"/>
      <c r="AC34" s="436"/>
      <c r="AD34" s="436"/>
      <c r="AE34" s="436"/>
      <c r="AF34" s="436"/>
      <c r="AG34" s="436"/>
      <c r="AH34" s="436"/>
    </row>
    <row r="35" spans="1:34" s="61" customFormat="1" ht="14.25" customHeight="1">
      <c r="N35" s="61" t="s">
        <v>2393</v>
      </c>
      <c r="S35" s="95" t="s">
        <v>146</v>
      </c>
    </row>
    <row r="36" spans="1:34" s="61" customFormat="1" ht="14.25" customHeight="1">
      <c r="B36" s="1067" t="s">
        <v>506</v>
      </c>
      <c r="C36" s="1582"/>
      <c r="D36" s="1067" t="s">
        <v>593</v>
      </c>
      <c r="E36" s="1584"/>
      <c r="F36" s="1584"/>
      <c r="G36" s="1584"/>
      <c r="H36" s="1584"/>
      <c r="I36" s="1584"/>
      <c r="J36" s="1584"/>
      <c r="K36" s="1584"/>
      <c r="L36" s="1067" t="s">
        <v>964</v>
      </c>
      <c r="M36" s="1584"/>
      <c r="N36" s="1584"/>
      <c r="O36" s="1584"/>
      <c r="P36" s="1584"/>
      <c r="Q36" s="1584"/>
      <c r="R36" s="1584"/>
      <c r="S36" s="1584"/>
    </row>
    <row r="37" spans="1:34" s="61" customFormat="1" ht="19.5" customHeight="1">
      <c r="A37" s="283"/>
      <c r="B37" s="1582"/>
      <c r="C37" s="1582"/>
      <c r="D37" s="1585" t="s">
        <v>2176</v>
      </c>
      <c r="E37" s="1587" t="s">
        <v>486</v>
      </c>
      <c r="F37" s="1330" t="s">
        <v>1952</v>
      </c>
      <c r="G37" s="1589"/>
      <c r="H37" s="1589"/>
      <c r="I37" s="1589"/>
      <c r="J37" s="1589"/>
      <c r="K37" s="1590"/>
      <c r="L37" s="1585" t="s">
        <v>2176</v>
      </c>
      <c r="M37" s="1587" t="s">
        <v>486</v>
      </c>
      <c r="N37" s="1330" t="s">
        <v>1952</v>
      </c>
      <c r="O37" s="1589"/>
      <c r="P37" s="1589"/>
      <c r="Q37" s="1589"/>
      <c r="R37" s="1589"/>
      <c r="S37" s="1590"/>
      <c r="T37" s="34"/>
    </row>
    <row r="38" spans="1:34" s="61" customFormat="1" ht="22.5">
      <c r="A38" s="283"/>
      <c r="B38" s="1582"/>
      <c r="C38" s="1582"/>
      <c r="D38" s="1586"/>
      <c r="E38" s="1588"/>
      <c r="F38" s="636" t="s">
        <v>1953</v>
      </c>
      <c r="G38" s="634" t="s">
        <v>1954</v>
      </c>
      <c r="H38" s="634" t="s">
        <v>1955</v>
      </c>
      <c r="I38" s="634" t="s">
        <v>1956</v>
      </c>
      <c r="J38" s="634" t="s">
        <v>1957</v>
      </c>
      <c r="K38" s="635" t="s">
        <v>1958</v>
      </c>
      <c r="L38" s="1586"/>
      <c r="M38" s="1588"/>
      <c r="N38" s="636" t="s">
        <v>1953</v>
      </c>
      <c r="O38" s="634" t="s">
        <v>1954</v>
      </c>
      <c r="P38" s="634" t="s">
        <v>1955</v>
      </c>
      <c r="Q38" s="634" t="s">
        <v>1956</v>
      </c>
      <c r="R38" s="634" t="s">
        <v>1957</v>
      </c>
      <c r="S38" s="635" t="s">
        <v>1958</v>
      </c>
    </row>
    <row r="39" spans="1:34" s="61" customFormat="1" ht="19.5" customHeight="1">
      <c r="A39" s="283"/>
      <c r="B39" s="1583" t="s">
        <v>1959</v>
      </c>
      <c r="C39" s="1583"/>
      <c r="D39" s="630">
        <v>34</v>
      </c>
      <c r="E39" s="618">
        <v>26</v>
      </c>
      <c r="F39" s="619">
        <v>3</v>
      </c>
      <c r="G39" s="619">
        <v>16</v>
      </c>
      <c r="H39" s="619">
        <v>20</v>
      </c>
      <c r="I39" s="620">
        <v>33</v>
      </c>
      <c r="J39" s="620">
        <v>36</v>
      </c>
      <c r="K39" s="621">
        <v>35</v>
      </c>
      <c r="L39" s="630">
        <v>38</v>
      </c>
      <c r="M39" s="618">
        <v>24</v>
      </c>
      <c r="N39" s="619">
        <v>4</v>
      </c>
      <c r="O39" s="619">
        <v>20</v>
      </c>
      <c r="P39" s="619">
        <v>24</v>
      </c>
      <c r="Q39" s="620">
        <v>21</v>
      </c>
      <c r="R39" s="620">
        <v>36</v>
      </c>
      <c r="S39" s="621">
        <v>33</v>
      </c>
    </row>
    <row r="40" spans="1:34" s="61" customFormat="1" ht="19.5" customHeight="1">
      <c r="A40" s="283"/>
      <c r="B40" s="1575" t="s">
        <v>1960</v>
      </c>
      <c r="C40" s="1575"/>
      <c r="D40" s="631">
        <v>22</v>
      </c>
      <c r="E40" s="622">
        <v>17</v>
      </c>
      <c r="F40" s="623">
        <v>2</v>
      </c>
      <c r="G40" s="623">
        <v>9</v>
      </c>
      <c r="H40" s="623">
        <v>14</v>
      </c>
      <c r="I40" s="624">
        <v>20</v>
      </c>
      <c r="J40" s="623">
        <v>16</v>
      </c>
      <c r="K40" s="625">
        <v>19</v>
      </c>
      <c r="L40" s="631">
        <v>24</v>
      </c>
      <c r="M40" s="622">
        <v>17</v>
      </c>
      <c r="N40" s="623">
        <v>4</v>
      </c>
      <c r="O40" s="623">
        <v>14</v>
      </c>
      <c r="P40" s="623">
        <v>13</v>
      </c>
      <c r="Q40" s="624">
        <v>19</v>
      </c>
      <c r="R40" s="623">
        <v>18</v>
      </c>
      <c r="S40" s="625">
        <v>13</v>
      </c>
    </row>
    <row r="41" spans="1:34" s="61" customFormat="1" ht="19.5" customHeight="1">
      <c r="A41" s="283"/>
      <c r="B41" s="1575" t="s">
        <v>1961</v>
      </c>
      <c r="C41" s="1575"/>
      <c r="D41" s="631">
        <v>22</v>
      </c>
      <c r="E41" s="622">
        <v>16</v>
      </c>
      <c r="F41" s="623">
        <v>3</v>
      </c>
      <c r="G41" s="623">
        <v>9</v>
      </c>
      <c r="H41" s="623">
        <v>14</v>
      </c>
      <c r="I41" s="624">
        <v>13</v>
      </c>
      <c r="J41" s="623">
        <v>10</v>
      </c>
      <c r="K41" s="625">
        <v>19</v>
      </c>
      <c r="L41" s="631">
        <v>26</v>
      </c>
      <c r="M41" s="622">
        <v>16</v>
      </c>
      <c r="N41" s="623">
        <v>4</v>
      </c>
      <c r="O41" s="623">
        <v>13</v>
      </c>
      <c r="P41" s="623">
        <v>10</v>
      </c>
      <c r="Q41" s="624">
        <v>17</v>
      </c>
      <c r="R41" s="623">
        <v>15</v>
      </c>
      <c r="S41" s="625">
        <v>11</v>
      </c>
    </row>
    <row r="42" spans="1:34" s="61" customFormat="1" ht="19.5" customHeight="1">
      <c r="A42" s="283"/>
      <c r="B42" s="1575" t="s">
        <v>250</v>
      </c>
      <c r="C42" s="1575"/>
      <c r="D42" s="631">
        <v>19</v>
      </c>
      <c r="E42" s="622">
        <v>15</v>
      </c>
      <c r="F42" s="623">
        <v>1</v>
      </c>
      <c r="G42" s="623">
        <v>11</v>
      </c>
      <c r="H42" s="623">
        <v>11</v>
      </c>
      <c r="I42" s="624">
        <v>11</v>
      </c>
      <c r="J42" s="623">
        <v>16</v>
      </c>
      <c r="K42" s="625">
        <v>17</v>
      </c>
      <c r="L42" s="631">
        <v>20</v>
      </c>
      <c r="M42" s="622">
        <v>13</v>
      </c>
      <c r="N42" s="623">
        <v>2</v>
      </c>
      <c r="O42" s="623">
        <v>13</v>
      </c>
      <c r="P42" s="623">
        <v>12</v>
      </c>
      <c r="Q42" s="624">
        <v>13</v>
      </c>
      <c r="R42" s="623">
        <v>6</v>
      </c>
      <c r="S42" s="625">
        <v>17</v>
      </c>
    </row>
    <row r="43" spans="1:34" s="61" customFormat="1" ht="19.5" customHeight="1">
      <c r="A43" s="283"/>
      <c r="B43" s="1575" t="s">
        <v>258</v>
      </c>
      <c r="C43" s="1575"/>
      <c r="D43" s="631">
        <v>19</v>
      </c>
      <c r="E43" s="622">
        <v>14</v>
      </c>
      <c r="F43" s="623" t="s">
        <v>1508</v>
      </c>
      <c r="G43" s="623">
        <v>16</v>
      </c>
      <c r="H43" s="623">
        <v>15</v>
      </c>
      <c r="I43" s="624">
        <v>11</v>
      </c>
      <c r="J43" s="623">
        <v>13</v>
      </c>
      <c r="K43" s="625">
        <v>17</v>
      </c>
      <c r="L43" s="631">
        <v>31</v>
      </c>
      <c r="M43" s="622">
        <v>19</v>
      </c>
      <c r="N43" s="623">
        <v>2</v>
      </c>
      <c r="O43" s="623">
        <v>11</v>
      </c>
      <c r="P43" s="623">
        <v>23</v>
      </c>
      <c r="Q43" s="624">
        <v>17</v>
      </c>
      <c r="R43" s="623">
        <v>17</v>
      </c>
      <c r="S43" s="625">
        <v>15</v>
      </c>
    </row>
    <row r="44" spans="1:34" s="61" customFormat="1" ht="19.5" customHeight="1">
      <c r="A44" s="283"/>
      <c r="B44" s="1575" t="s">
        <v>259</v>
      </c>
      <c r="C44" s="1575"/>
      <c r="D44" s="631">
        <v>29</v>
      </c>
      <c r="E44" s="622">
        <v>19</v>
      </c>
      <c r="F44" s="623">
        <v>4</v>
      </c>
      <c r="G44" s="623">
        <v>24</v>
      </c>
      <c r="H44" s="623">
        <v>22</v>
      </c>
      <c r="I44" s="624">
        <v>26</v>
      </c>
      <c r="J44" s="623">
        <v>32</v>
      </c>
      <c r="K44" s="625">
        <v>22</v>
      </c>
      <c r="L44" s="631">
        <v>29</v>
      </c>
      <c r="M44" s="622">
        <v>20</v>
      </c>
      <c r="N44" s="623">
        <v>7</v>
      </c>
      <c r="O44" s="623">
        <v>22</v>
      </c>
      <c r="P44" s="623">
        <v>26</v>
      </c>
      <c r="Q44" s="624">
        <v>22</v>
      </c>
      <c r="R44" s="623">
        <v>29</v>
      </c>
      <c r="S44" s="625">
        <v>33</v>
      </c>
    </row>
    <row r="45" spans="1:34" s="61" customFormat="1" ht="19.5" customHeight="1">
      <c r="A45" s="283"/>
      <c r="B45" s="1575" t="s">
        <v>1979</v>
      </c>
      <c r="C45" s="1575"/>
      <c r="D45" s="631">
        <v>25</v>
      </c>
      <c r="E45" s="622">
        <v>17</v>
      </c>
      <c r="F45" s="623">
        <v>7</v>
      </c>
      <c r="G45" s="623">
        <v>14</v>
      </c>
      <c r="H45" s="623">
        <v>17</v>
      </c>
      <c r="I45" s="624">
        <v>18</v>
      </c>
      <c r="J45" s="623">
        <v>18</v>
      </c>
      <c r="K45" s="625">
        <v>14</v>
      </c>
      <c r="L45" s="631">
        <v>35</v>
      </c>
      <c r="M45" s="622">
        <v>17</v>
      </c>
      <c r="N45" s="623">
        <v>6</v>
      </c>
      <c r="O45" s="623">
        <v>13</v>
      </c>
      <c r="P45" s="623">
        <v>15</v>
      </c>
      <c r="Q45" s="624">
        <v>17</v>
      </c>
      <c r="R45" s="623">
        <v>17</v>
      </c>
      <c r="S45" s="625">
        <v>18</v>
      </c>
    </row>
    <row r="46" spans="1:34" s="61" customFormat="1" ht="19.5" customHeight="1">
      <c r="A46" s="283"/>
      <c r="B46" s="1575" t="s">
        <v>1748</v>
      </c>
      <c r="C46" s="1575"/>
      <c r="D46" s="631">
        <v>30</v>
      </c>
      <c r="E46" s="622">
        <v>25</v>
      </c>
      <c r="F46" s="623">
        <v>6</v>
      </c>
      <c r="G46" s="623">
        <v>28</v>
      </c>
      <c r="H46" s="623">
        <v>26</v>
      </c>
      <c r="I46" s="624">
        <v>26</v>
      </c>
      <c r="J46" s="623">
        <v>16</v>
      </c>
      <c r="K46" s="625">
        <v>19</v>
      </c>
      <c r="L46" s="631">
        <v>32</v>
      </c>
      <c r="M46" s="622">
        <v>24</v>
      </c>
      <c r="N46" s="623">
        <v>7</v>
      </c>
      <c r="O46" s="623">
        <v>22</v>
      </c>
      <c r="P46" s="623">
        <v>30</v>
      </c>
      <c r="Q46" s="624">
        <v>15</v>
      </c>
      <c r="R46" s="623">
        <v>21</v>
      </c>
      <c r="S46" s="625">
        <v>15</v>
      </c>
    </row>
    <row r="47" spans="1:34" s="61" customFormat="1" ht="19.5" customHeight="1">
      <c r="A47" s="283"/>
      <c r="B47" s="1593" t="s">
        <v>1749</v>
      </c>
      <c r="C47" s="1593"/>
      <c r="D47" s="631">
        <v>22</v>
      </c>
      <c r="E47" s="622">
        <v>12</v>
      </c>
      <c r="F47" s="623">
        <v>6</v>
      </c>
      <c r="G47" s="623">
        <v>10</v>
      </c>
      <c r="H47" s="623">
        <v>11</v>
      </c>
      <c r="I47" s="624">
        <v>12</v>
      </c>
      <c r="J47" s="623">
        <v>9</v>
      </c>
      <c r="K47" s="625">
        <v>9</v>
      </c>
      <c r="L47" s="631">
        <v>32</v>
      </c>
      <c r="M47" s="622">
        <v>12</v>
      </c>
      <c r="N47" s="623">
        <v>2</v>
      </c>
      <c r="O47" s="623">
        <v>11</v>
      </c>
      <c r="P47" s="623">
        <v>10</v>
      </c>
      <c r="Q47" s="624">
        <v>10</v>
      </c>
      <c r="R47" s="623">
        <v>12</v>
      </c>
      <c r="S47" s="625">
        <v>8</v>
      </c>
    </row>
    <row r="48" spans="1:34" s="61" customFormat="1" ht="19.5" customHeight="1">
      <c r="A48" s="283"/>
      <c r="B48" s="1579" t="s">
        <v>997</v>
      </c>
      <c r="C48" s="1579"/>
      <c r="D48" s="632">
        <v>25</v>
      </c>
      <c r="E48" s="626">
        <v>13</v>
      </c>
      <c r="F48" s="627">
        <v>3</v>
      </c>
      <c r="G48" s="627">
        <v>12</v>
      </c>
      <c r="H48" s="627">
        <v>14</v>
      </c>
      <c r="I48" s="628">
        <v>15</v>
      </c>
      <c r="J48" s="627">
        <v>8</v>
      </c>
      <c r="K48" s="629">
        <v>11</v>
      </c>
      <c r="L48" s="632">
        <v>21</v>
      </c>
      <c r="M48" s="626">
        <v>13</v>
      </c>
      <c r="N48" s="627">
        <v>3</v>
      </c>
      <c r="O48" s="627">
        <v>11</v>
      </c>
      <c r="P48" s="627">
        <v>12</v>
      </c>
      <c r="Q48" s="628">
        <v>11</v>
      </c>
      <c r="R48" s="627">
        <v>13</v>
      </c>
      <c r="S48" s="629">
        <v>6</v>
      </c>
    </row>
    <row r="49" spans="2:24" ht="15.95" customHeight="1">
      <c r="B49" s="33" t="s">
        <v>520</v>
      </c>
      <c r="C49" s="61" t="s">
        <v>511</v>
      </c>
      <c r="J49" s="287"/>
      <c r="K49" s="287"/>
      <c r="L49" s="287"/>
      <c r="M49" s="287"/>
      <c r="N49" s="287"/>
      <c r="O49" s="287"/>
      <c r="P49" s="287"/>
      <c r="Q49" s="287"/>
      <c r="R49" s="287"/>
      <c r="S49" s="287"/>
      <c r="T49" s="287"/>
      <c r="U49" s="595"/>
      <c r="V49" s="287"/>
      <c r="W49" s="287"/>
      <c r="X49" s="287"/>
    </row>
    <row r="50" spans="2:24" s="61" customFormat="1" ht="14.25" customHeight="1">
      <c r="B50" s="34"/>
      <c r="C50" s="34"/>
      <c r="D50" s="34"/>
      <c r="E50" s="34"/>
      <c r="F50" s="426"/>
      <c r="G50" s="426"/>
      <c r="H50" s="426"/>
      <c r="I50" s="426"/>
      <c r="J50" s="426"/>
      <c r="K50" s="426"/>
      <c r="L50" s="286"/>
      <c r="M50" s="392"/>
      <c r="N50" s="95"/>
      <c r="U50" s="188"/>
      <c r="V50" s="860"/>
    </row>
    <row r="51" spans="2:24" s="61" customFormat="1" ht="14.25" customHeight="1">
      <c r="B51" s="32"/>
      <c r="C51" s="32"/>
      <c r="D51" s="32"/>
      <c r="E51" s="32"/>
      <c r="F51" s="286"/>
      <c r="G51" s="185"/>
      <c r="H51" s="185"/>
      <c r="N51" s="185"/>
    </row>
    <row r="52" spans="2:24" s="61" customFormat="1" ht="14.25" customHeight="1">
      <c r="B52" s="32"/>
      <c r="C52" s="32"/>
      <c r="D52" s="32"/>
      <c r="E52" s="32"/>
      <c r="F52" s="286"/>
      <c r="G52" s="185"/>
      <c r="H52" s="185"/>
      <c r="N52" s="185"/>
    </row>
    <row r="53" spans="2:24" s="61" customFormat="1" ht="14.25" customHeight="1">
      <c r="B53" s="95"/>
      <c r="C53" s="95"/>
      <c r="D53" s="34"/>
      <c r="E53" s="34"/>
    </row>
    <row r="54" spans="2:24" s="61" customFormat="1" ht="14.25" customHeight="1">
      <c r="B54" s="32"/>
      <c r="C54" s="32"/>
      <c r="D54" s="32"/>
      <c r="E54" s="32"/>
      <c r="F54" s="32"/>
      <c r="G54" s="32"/>
      <c r="H54" s="32"/>
      <c r="N54" s="32"/>
      <c r="O54" s="32"/>
      <c r="P54" s="32"/>
      <c r="R54" s="34"/>
      <c r="S54" s="34"/>
    </row>
    <row r="55" spans="2:24" s="61" customFormat="1" ht="14.25" customHeight="1">
      <c r="B55" s="246"/>
      <c r="C55" s="246"/>
      <c r="D55" s="246"/>
      <c r="E55" s="246"/>
      <c r="F55" s="32"/>
      <c r="G55" s="184"/>
      <c r="H55" s="184"/>
    </row>
    <row r="56" spans="2:24" s="61" customFormat="1" ht="14.25" customHeight="1">
      <c r="B56" s="246"/>
      <c r="C56" s="246"/>
      <c r="D56" s="593"/>
      <c r="E56" s="594"/>
      <c r="F56" s="184"/>
      <c r="G56" s="184"/>
      <c r="H56" s="184"/>
      <c r="L56" s="579"/>
      <c r="M56" s="592"/>
    </row>
    <row r="57" spans="2:24" s="61" customFormat="1" ht="14.25" customHeight="1">
      <c r="B57" s="246"/>
      <c r="C57" s="246"/>
      <c r="D57" s="246"/>
      <c r="E57" s="246"/>
      <c r="F57" s="184"/>
      <c r="G57" s="184"/>
      <c r="H57" s="184"/>
    </row>
    <row r="58" spans="2:24" s="61" customFormat="1" ht="14.25" customHeight="1">
      <c r="B58" s="246"/>
      <c r="C58" s="246"/>
      <c r="D58" s="246"/>
      <c r="E58" s="246"/>
    </row>
    <row r="59" spans="2:24" s="61" customFormat="1" ht="14.25" customHeight="1">
      <c r="B59" s="34"/>
      <c r="C59" s="34"/>
      <c r="D59" s="34"/>
      <c r="E59" s="34"/>
      <c r="F59" s="286"/>
      <c r="G59" s="185"/>
      <c r="H59" s="185"/>
    </row>
    <row r="60" spans="2:24" s="61" customFormat="1" ht="14.25" customHeight="1">
      <c r="B60" s="34"/>
      <c r="C60" s="34"/>
      <c r="D60" s="34"/>
      <c r="E60" s="34"/>
      <c r="F60" s="286"/>
      <c r="G60" s="185"/>
      <c r="H60" s="185"/>
    </row>
    <row r="61" spans="2:24" s="61" customFormat="1" ht="14.45" customHeight="1"/>
    <row r="62" spans="2:24" s="61" customFormat="1" ht="14.45" customHeight="1"/>
    <row r="63" spans="2:24" s="61" customFormat="1" ht="14.45" customHeight="1"/>
    <row r="64" spans="2:24" s="61" customFormat="1" ht="14.45" customHeight="1"/>
    <row r="65" s="61" customFormat="1" ht="14.45" customHeight="1"/>
    <row r="66" s="61" customFormat="1" ht="14.45" customHeight="1"/>
    <row r="67" s="61" customFormat="1" ht="14.45" customHeight="1"/>
    <row r="68" s="61" customFormat="1" ht="14.45" customHeight="1"/>
    <row r="69" s="61" customFormat="1" ht="14.45" customHeight="1"/>
    <row r="70" s="61" customFormat="1" ht="14.45" customHeight="1"/>
    <row r="71" s="61" customFormat="1" ht="14.45" customHeight="1"/>
    <row r="72" s="61" customFormat="1" ht="14.45" customHeight="1"/>
    <row r="73" s="61" customFormat="1" ht="14.45" customHeight="1"/>
    <row r="74" s="61" customFormat="1" ht="14.45" customHeight="1"/>
    <row r="75" s="61" customFormat="1" ht="14.45" customHeight="1"/>
    <row r="76" s="61" customFormat="1" ht="14.45" customHeight="1"/>
    <row r="77" s="61" customFormat="1" ht="14.45" customHeight="1"/>
    <row r="78" s="61" customFormat="1" ht="14.45" customHeight="1"/>
    <row r="79" s="61" customFormat="1" ht="14.45" customHeight="1"/>
    <row r="80" s="61" customFormat="1" ht="14.45" customHeight="1"/>
    <row r="81" s="61" customFormat="1" ht="14.45" customHeight="1"/>
    <row r="82" s="61" customFormat="1" ht="14.45" customHeight="1"/>
    <row r="83" s="61" customFormat="1" ht="14.45" customHeight="1"/>
    <row r="84" s="61" customFormat="1" ht="14.45" customHeight="1"/>
    <row r="85" s="61" customFormat="1" ht="14.45" customHeight="1"/>
    <row r="86" s="61" customFormat="1" ht="14.45" customHeight="1"/>
    <row r="87" s="61" customFormat="1" ht="14.45" customHeight="1"/>
    <row r="88" s="61" customFormat="1" ht="14.45" customHeight="1"/>
    <row r="89" s="61" customFormat="1" ht="14.45" customHeight="1"/>
    <row r="90" s="61" customFormat="1" ht="14.45" customHeight="1"/>
  </sheetData>
  <mergeCells count="176">
    <mergeCell ref="L21:M21"/>
    <mergeCell ref="L22:M22"/>
    <mergeCell ref="L23:M23"/>
    <mergeCell ref="L24:M24"/>
    <mergeCell ref="L25:M25"/>
    <mergeCell ref="L26:M26"/>
    <mergeCell ref="L15:M15"/>
    <mergeCell ref="L16:M16"/>
    <mergeCell ref="L17:M17"/>
    <mergeCell ref="L18:M18"/>
    <mergeCell ref="L19:M19"/>
    <mergeCell ref="L20:M20"/>
    <mergeCell ref="L9:M9"/>
    <mergeCell ref="L10:M10"/>
    <mergeCell ref="L11:M11"/>
    <mergeCell ref="L12:M12"/>
    <mergeCell ref="L13:M13"/>
    <mergeCell ref="L14:M14"/>
    <mergeCell ref="L3:M3"/>
    <mergeCell ref="L4:M4"/>
    <mergeCell ref="L5:M5"/>
    <mergeCell ref="L6:M6"/>
    <mergeCell ref="L7:M7"/>
    <mergeCell ref="L8:M8"/>
    <mergeCell ref="D2:E2"/>
    <mergeCell ref="B47:C47"/>
    <mergeCell ref="B36:C38"/>
    <mergeCell ref="D36:K36"/>
    <mergeCell ref="B43:C43"/>
    <mergeCell ref="B42:C42"/>
    <mergeCell ref="E37:E38"/>
    <mergeCell ref="D37:D38"/>
    <mergeCell ref="F37:K37"/>
    <mergeCell ref="D19:E19"/>
    <mergeCell ref="D27:E27"/>
    <mergeCell ref="D28:E28"/>
    <mergeCell ref="D29:E29"/>
    <mergeCell ref="D20:E20"/>
    <mergeCell ref="D21:E21"/>
    <mergeCell ref="D22:E22"/>
    <mergeCell ref="D23:E23"/>
    <mergeCell ref="D24:E24"/>
    <mergeCell ref="D26:E26"/>
    <mergeCell ref="D18:E18"/>
    <mergeCell ref="D4:E4"/>
    <mergeCell ref="D5:E5"/>
    <mergeCell ref="D6:E6"/>
    <mergeCell ref="D11:E11"/>
    <mergeCell ref="D12:E12"/>
    <mergeCell ref="D13:E13"/>
    <mergeCell ref="D14:E14"/>
    <mergeCell ref="D15:E15"/>
    <mergeCell ref="D16:E16"/>
    <mergeCell ref="F25:G25"/>
    <mergeCell ref="F26:G26"/>
    <mergeCell ref="F15:G15"/>
    <mergeCell ref="F16:G16"/>
    <mergeCell ref="F17:G17"/>
    <mergeCell ref="F18:G18"/>
    <mergeCell ref="F19:G19"/>
    <mergeCell ref="F20:G20"/>
    <mergeCell ref="D3:E3"/>
    <mergeCell ref="D7:E7"/>
    <mergeCell ref="D8:E8"/>
    <mergeCell ref="D9:E9"/>
    <mergeCell ref="D10:E10"/>
    <mergeCell ref="D17:E17"/>
    <mergeCell ref="F21:G21"/>
    <mergeCell ref="F22:G22"/>
    <mergeCell ref="F23:G23"/>
    <mergeCell ref="F9:G9"/>
    <mergeCell ref="F10:G10"/>
    <mergeCell ref="F11:G11"/>
    <mergeCell ref="F12:G12"/>
    <mergeCell ref="F13:G13"/>
    <mergeCell ref="F14:G14"/>
    <mergeCell ref="D25:E25"/>
    <mergeCell ref="H24:I24"/>
    <mergeCell ref="H25:I25"/>
    <mergeCell ref="H26:I26"/>
    <mergeCell ref="H27:I27"/>
    <mergeCell ref="F3:G3"/>
    <mergeCell ref="F4:G4"/>
    <mergeCell ref="F5:G5"/>
    <mergeCell ref="F6:G6"/>
    <mergeCell ref="F7:G7"/>
    <mergeCell ref="F8:G8"/>
    <mergeCell ref="H18:I18"/>
    <mergeCell ref="H19:I19"/>
    <mergeCell ref="H20:I20"/>
    <mergeCell ref="H21:I21"/>
    <mergeCell ref="H22:I22"/>
    <mergeCell ref="H23:I23"/>
    <mergeCell ref="H12:I12"/>
    <mergeCell ref="H13:I13"/>
    <mergeCell ref="H14:I14"/>
    <mergeCell ref="H15:I15"/>
    <mergeCell ref="H16:I16"/>
    <mergeCell ref="H17:I17"/>
    <mergeCell ref="F27:G27"/>
    <mergeCell ref="F24:G24"/>
    <mergeCell ref="J21:K21"/>
    <mergeCell ref="J22:K22"/>
    <mergeCell ref="J23:K23"/>
    <mergeCell ref="J24:K24"/>
    <mergeCell ref="J25:K25"/>
    <mergeCell ref="J26:K26"/>
    <mergeCell ref="J15:K15"/>
    <mergeCell ref="J16:K16"/>
    <mergeCell ref="J17:K17"/>
    <mergeCell ref="J18:K18"/>
    <mergeCell ref="J19:K19"/>
    <mergeCell ref="J20:K20"/>
    <mergeCell ref="H3:I3"/>
    <mergeCell ref="H4:I4"/>
    <mergeCell ref="H5:I5"/>
    <mergeCell ref="H6:I6"/>
    <mergeCell ref="H7:I7"/>
    <mergeCell ref="H8:I8"/>
    <mergeCell ref="H9:I9"/>
    <mergeCell ref="H10:I10"/>
    <mergeCell ref="H11:I11"/>
    <mergeCell ref="J11:K11"/>
    <mergeCell ref="J12:K12"/>
    <mergeCell ref="J13:K13"/>
    <mergeCell ref="J14:K14"/>
    <mergeCell ref="J4:K4"/>
    <mergeCell ref="J5:K5"/>
    <mergeCell ref="J3:K3"/>
    <mergeCell ref="J6:K6"/>
    <mergeCell ref="J7:K7"/>
    <mergeCell ref="J8:K8"/>
    <mergeCell ref="J9:K9"/>
    <mergeCell ref="J10:K10"/>
    <mergeCell ref="F28:G28"/>
    <mergeCell ref="L36:S36"/>
    <mergeCell ref="L37:L38"/>
    <mergeCell ref="M37:M38"/>
    <mergeCell ref="N37:S37"/>
    <mergeCell ref="J27:K27"/>
    <mergeCell ref="J28:K28"/>
    <mergeCell ref="J29:K29"/>
    <mergeCell ref="J30:K30"/>
    <mergeCell ref="F29:G29"/>
    <mergeCell ref="F30:G30"/>
    <mergeCell ref="F31:G31"/>
    <mergeCell ref="J31:K31"/>
    <mergeCell ref="L31:M31"/>
    <mergeCell ref="L27:M27"/>
    <mergeCell ref="L28:M28"/>
    <mergeCell ref="L29:M29"/>
    <mergeCell ref="L30:M30"/>
    <mergeCell ref="B41:C41"/>
    <mergeCell ref="B4:B6"/>
    <mergeCell ref="B7:B9"/>
    <mergeCell ref="B29:B31"/>
    <mergeCell ref="B26:B28"/>
    <mergeCell ref="F2:M2"/>
    <mergeCell ref="B10:B12"/>
    <mergeCell ref="B48:C48"/>
    <mergeCell ref="B20:B22"/>
    <mergeCell ref="B14:B16"/>
    <mergeCell ref="B17:B19"/>
    <mergeCell ref="B40:C40"/>
    <mergeCell ref="B46:C46"/>
    <mergeCell ref="B44:C44"/>
    <mergeCell ref="B45:C45"/>
    <mergeCell ref="D31:E31"/>
    <mergeCell ref="D30:E30"/>
    <mergeCell ref="H28:I28"/>
    <mergeCell ref="H29:I29"/>
    <mergeCell ref="H30:I30"/>
    <mergeCell ref="H31:I31"/>
    <mergeCell ref="B23:B25"/>
    <mergeCell ref="B3:C3"/>
    <mergeCell ref="B39:C39"/>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&amp;C－３７－</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I33"/>
  <sheetViews>
    <sheetView zoomScaleNormal="100" workbookViewId="0">
      <selection activeCell="B3" sqref="B3:I3"/>
    </sheetView>
  </sheetViews>
  <sheetFormatPr defaultColWidth="1.625" defaultRowHeight="24.95" customHeight="1"/>
  <cols>
    <col min="1" max="9" width="1.625" style="3" customWidth="1"/>
    <col min="10" max="14" width="2" style="27" customWidth="1"/>
    <col min="15" max="22" width="1.625" style="3" customWidth="1"/>
    <col min="23" max="27" width="2" style="3" customWidth="1"/>
    <col min="28" max="35" width="1.625" style="3" customWidth="1"/>
    <col min="36" max="40" width="2" style="3" customWidth="1"/>
    <col min="41" max="48" width="1.625" style="3" customWidth="1"/>
    <col min="49" max="53" width="2" style="3" customWidth="1"/>
    <col min="54" max="16384" width="1.625" style="3"/>
  </cols>
  <sheetData>
    <row r="1" spans="1:61" s="435" customFormat="1" ht="26.25" customHeight="1">
      <c r="A1" s="433" t="s">
        <v>1163</v>
      </c>
      <c r="B1" s="437"/>
      <c r="C1" s="437"/>
      <c r="D1" s="437"/>
      <c r="E1" s="437"/>
      <c r="F1" s="437"/>
      <c r="G1" s="437"/>
      <c r="H1" s="437"/>
      <c r="I1" s="437"/>
      <c r="J1" s="436"/>
      <c r="K1" s="436"/>
      <c r="L1" s="436"/>
      <c r="M1" s="436"/>
      <c r="N1" s="436"/>
      <c r="O1" s="437"/>
      <c r="P1" s="437"/>
      <c r="Q1" s="437"/>
      <c r="R1" s="437"/>
      <c r="S1" s="437"/>
      <c r="T1" s="437"/>
      <c r="U1" s="437"/>
      <c r="V1" s="437"/>
      <c r="W1" s="437"/>
      <c r="X1" s="437"/>
      <c r="Y1" s="436"/>
      <c r="Z1" s="436"/>
      <c r="AA1" s="436"/>
      <c r="AB1" s="436"/>
      <c r="AC1" s="436"/>
      <c r="AD1" s="436"/>
      <c r="AE1" s="436"/>
      <c r="AF1" s="436"/>
      <c r="AG1" s="436"/>
      <c r="AH1" s="436"/>
      <c r="AI1" s="436"/>
      <c r="AJ1" s="436"/>
    </row>
    <row r="2" spans="1:61" ht="24.95" customHeight="1">
      <c r="Z2" s="940" t="s">
        <v>1162</v>
      </c>
      <c r="AA2" s="941"/>
      <c r="AB2" s="941"/>
      <c r="AC2" s="941"/>
      <c r="AD2" s="941"/>
      <c r="AE2" s="941"/>
      <c r="AF2" s="941"/>
      <c r="AG2" s="941"/>
      <c r="AH2" s="941"/>
      <c r="AI2" s="941"/>
      <c r="AJ2" s="941"/>
      <c r="AK2" s="941"/>
      <c r="AL2" s="941"/>
      <c r="AM2" s="941"/>
      <c r="AN2" s="941"/>
      <c r="AO2" s="941"/>
      <c r="AP2" s="941"/>
      <c r="AQ2" s="941"/>
      <c r="AR2" s="941"/>
      <c r="AS2" s="941"/>
      <c r="AT2" s="941"/>
      <c r="AU2" s="941"/>
      <c r="AV2" s="941"/>
      <c r="AW2" s="941"/>
      <c r="AX2" s="941"/>
      <c r="AY2" s="941"/>
      <c r="AZ2" s="941"/>
      <c r="BA2" s="941"/>
    </row>
    <row r="3" spans="1:61" ht="18.75" customHeight="1">
      <c r="B3" s="906" t="s">
        <v>1822</v>
      </c>
      <c r="C3" s="907"/>
      <c r="D3" s="907"/>
      <c r="E3" s="907"/>
      <c r="F3" s="907"/>
      <c r="G3" s="907"/>
      <c r="H3" s="907"/>
      <c r="I3" s="908"/>
      <c r="J3" s="984" t="s">
        <v>543</v>
      </c>
      <c r="K3" s="984"/>
      <c r="L3" s="984"/>
      <c r="M3" s="984"/>
      <c r="N3" s="984"/>
      <c r="O3" s="906" t="s">
        <v>1822</v>
      </c>
      <c r="P3" s="907"/>
      <c r="Q3" s="907"/>
      <c r="R3" s="907"/>
      <c r="S3" s="907"/>
      <c r="T3" s="907"/>
      <c r="U3" s="907"/>
      <c r="V3" s="908"/>
      <c r="W3" s="907" t="s">
        <v>543</v>
      </c>
      <c r="X3" s="907"/>
      <c r="Y3" s="907"/>
      <c r="Z3" s="907"/>
      <c r="AA3" s="907"/>
      <c r="AB3" s="906" t="s">
        <v>1822</v>
      </c>
      <c r="AC3" s="907"/>
      <c r="AD3" s="907"/>
      <c r="AE3" s="907"/>
      <c r="AF3" s="907"/>
      <c r="AG3" s="907"/>
      <c r="AH3" s="907"/>
      <c r="AI3" s="908"/>
      <c r="AJ3" s="907" t="s">
        <v>543</v>
      </c>
      <c r="AK3" s="907"/>
      <c r="AL3" s="907"/>
      <c r="AM3" s="907"/>
      <c r="AN3" s="907"/>
      <c r="AO3" s="906" t="s">
        <v>1822</v>
      </c>
      <c r="AP3" s="907"/>
      <c r="AQ3" s="907"/>
      <c r="AR3" s="907"/>
      <c r="AS3" s="907"/>
      <c r="AT3" s="907"/>
      <c r="AU3" s="907"/>
      <c r="AV3" s="908"/>
      <c r="AW3" s="907" t="s">
        <v>543</v>
      </c>
      <c r="AX3" s="907"/>
      <c r="AY3" s="907"/>
      <c r="AZ3" s="907"/>
      <c r="BA3" s="908"/>
      <c r="BB3" s="37"/>
      <c r="BC3" s="8"/>
      <c r="BD3" s="8"/>
      <c r="BE3" s="8"/>
      <c r="BF3" s="8"/>
      <c r="BG3" s="8"/>
      <c r="BH3" s="8"/>
      <c r="BI3" s="8"/>
    </row>
    <row r="4" spans="1:61" ht="18.75" customHeight="1">
      <c r="B4" s="980" t="s">
        <v>1823</v>
      </c>
      <c r="C4" s="981"/>
      <c r="D4" s="981"/>
      <c r="E4" s="981"/>
      <c r="F4" s="981"/>
      <c r="G4" s="981"/>
      <c r="H4" s="981"/>
      <c r="I4" s="981"/>
      <c r="J4" s="1006">
        <v>1.1599999999999999</v>
      </c>
      <c r="K4" s="1007"/>
      <c r="L4" s="1007"/>
      <c r="M4" s="1007"/>
      <c r="N4" s="1008"/>
      <c r="O4" s="942" t="s">
        <v>1227</v>
      </c>
      <c r="P4" s="943"/>
      <c r="Q4" s="943"/>
      <c r="R4" s="943"/>
      <c r="S4" s="943"/>
      <c r="T4" s="943"/>
      <c r="U4" s="943"/>
      <c r="V4" s="944"/>
      <c r="W4" s="945">
        <v>1.41</v>
      </c>
      <c r="X4" s="946"/>
      <c r="Y4" s="946"/>
      <c r="Z4" s="946"/>
      <c r="AA4" s="947"/>
      <c r="AB4" s="1003" t="s">
        <v>1410</v>
      </c>
      <c r="AC4" s="1004"/>
      <c r="AD4" s="1004"/>
      <c r="AE4" s="1004"/>
      <c r="AF4" s="1004"/>
      <c r="AG4" s="1004"/>
      <c r="AH4" s="1004"/>
      <c r="AI4" s="1005"/>
      <c r="AJ4" s="1006">
        <v>0.06</v>
      </c>
      <c r="AK4" s="1007"/>
      <c r="AL4" s="1007"/>
      <c r="AM4" s="1007"/>
      <c r="AN4" s="1008"/>
      <c r="AO4" s="942" t="s">
        <v>770</v>
      </c>
      <c r="AP4" s="943"/>
      <c r="AQ4" s="943"/>
      <c r="AR4" s="943"/>
      <c r="AS4" s="943"/>
      <c r="AT4" s="943"/>
      <c r="AU4" s="943"/>
      <c r="AV4" s="944"/>
      <c r="AW4" s="945">
        <v>0.85</v>
      </c>
      <c r="AX4" s="946"/>
      <c r="AY4" s="946"/>
      <c r="AZ4" s="946"/>
      <c r="BA4" s="947"/>
      <c r="BB4" s="37"/>
      <c r="BC4" s="8"/>
      <c r="BD4" s="8"/>
      <c r="BE4" s="8"/>
      <c r="BF4" s="8"/>
      <c r="BG4" s="8"/>
      <c r="BH4" s="8"/>
      <c r="BI4" s="8"/>
    </row>
    <row r="5" spans="1:61" ht="18.75" customHeight="1">
      <c r="B5" s="957" t="s">
        <v>1824</v>
      </c>
      <c r="C5" s="958"/>
      <c r="D5" s="958"/>
      <c r="E5" s="958"/>
      <c r="F5" s="958"/>
      <c r="G5" s="958"/>
      <c r="H5" s="958"/>
      <c r="I5" s="958"/>
      <c r="J5" s="945">
        <v>0.22</v>
      </c>
      <c r="K5" s="946"/>
      <c r="L5" s="946"/>
      <c r="M5" s="946"/>
      <c r="N5" s="947"/>
      <c r="O5" s="942" t="s">
        <v>366</v>
      </c>
      <c r="P5" s="943"/>
      <c r="Q5" s="943"/>
      <c r="R5" s="943"/>
      <c r="S5" s="943"/>
      <c r="T5" s="943"/>
      <c r="U5" s="943"/>
      <c r="V5" s="944"/>
      <c r="W5" s="945">
        <v>1.04</v>
      </c>
      <c r="X5" s="946"/>
      <c r="Y5" s="946"/>
      <c r="Z5" s="946"/>
      <c r="AA5" s="947"/>
      <c r="AB5" s="997" t="s">
        <v>1411</v>
      </c>
      <c r="AC5" s="998"/>
      <c r="AD5" s="998"/>
      <c r="AE5" s="998"/>
      <c r="AF5" s="998"/>
      <c r="AG5" s="998"/>
      <c r="AH5" s="998"/>
      <c r="AI5" s="999"/>
      <c r="AJ5" s="945">
        <v>0.06</v>
      </c>
      <c r="AK5" s="946"/>
      <c r="AL5" s="946"/>
      <c r="AM5" s="946"/>
      <c r="AN5" s="947"/>
      <c r="AO5" s="997" t="s">
        <v>1408</v>
      </c>
      <c r="AP5" s="998"/>
      <c r="AQ5" s="998"/>
      <c r="AR5" s="998"/>
      <c r="AS5" s="998"/>
      <c r="AT5" s="998"/>
      <c r="AU5" s="998"/>
      <c r="AV5" s="999"/>
      <c r="AW5" s="945">
        <v>0.79</v>
      </c>
      <c r="AX5" s="946"/>
      <c r="AY5" s="946"/>
      <c r="AZ5" s="946"/>
      <c r="BA5" s="947"/>
      <c r="BB5" s="37"/>
      <c r="BC5" s="8"/>
      <c r="BD5" s="8"/>
      <c r="BE5" s="8"/>
      <c r="BF5" s="8"/>
      <c r="BG5" s="8"/>
      <c r="BH5" s="8"/>
      <c r="BI5" s="8"/>
    </row>
    <row r="6" spans="1:61" ht="18.75" customHeight="1">
      <c r="B6" s="957" t="s">
        <v>998</v>
      </c>
      <c r="C6" s="958"/>
      <c r="D6" s="958"/>
      <c r="E6" s="958"/>
      <c r="F6" s="958"/>
      <c r="G6" s="958"/>
      <c r="H6" s="958"/>
      <c r="I6" s="958"/>
      <c r="J6" s="945">
        <v>2.59</v>
      </c>
      <c r="K6" s="946"/>
      <c r="L6" s="946"/>
      <c r="M6" s="946"/>
      <c r="N6" s="947"/>
      <c r="O6" s="942" t="s">
        <v>1553</v>
      </c>
      <c r="P6" s="943"/>
      <c r="Q6" s="943"/>
      <c r="R6" s="943"/>
      <c r="S6" s="943"/>
      <c r="T6" s="943"/>
      <c r="U6" s="943"/>
      <c r="V6" s="944"/>
      <c r="W6" s="945">
        <v>0.99</v>
      </c>
      <c r="X6" s="946"/>
      <c r="Y6" s="946"/>
      <c r="Z6" s="946"/>
      <c r="AA6" s="947"/>
      <c r="AB6" s="997" t="s">
        <v>1412</v>
      </c>
      <c r="AC6" s="998"/>
      <c r="AD6" s="998"/>
      <c r="AE6" s="998"/>
      <c r="AF6" s="998"/>
      <c r="AG6" s="998"/>
      <c r="AH6" s="998"/>
      <c r="AI6" s="999"/>
      <c r="AJ6" s="945">
        <v>0.01</v>
      </c>
      <c r="AK6" s="946"/>
      <c r="AL6" s="946"/>
      <c r="AM6" s="946"/>
      <c r="AN6" s="947"/>
      <c r="AO6" s="997" t="s">
        <v>1165</v>
      </c>
      <c r="AP6" s="998"/>
      <c r="AQ6" s="998"/>
      <c r="AR6" s="998"/>
      <c r="AS6" s="998"/>
      <c r="AT6" s="998"/>
      <c r="AU6" s="998"/>
      <c r="AV6" s="999"/>
      <c r="AW6" s="945">
        <v>1.33</v>
      </c>
      <c r="AX6" s="946"/>
      <c r="AY6" s="946"/>
      <c r="AZ6" s="946"/>
      <c r="BA6" s="947"/>
      <c r="BB6" s="37"/>
      <c r="BC6" s="8"/>
      <c r="BD6" s="8"/>
      <c r="BE6" s="8"/>
      <c r="BF6" s="8"/>
      <c r="BG6" s="8"/>
      <c r="BH6" s="8"/>
      <c r="BI6" s="8"/>
    </row>
    <row r="7" spans="1:61" ht="18.75" customHeight="1">
      <c r="B7" s="957" t="s">
        <v>999</v>
      </c>
      <c r="C7" s="958"/>
      <c r="D7" s="958"/>
      <c r="E7" s="958"/>
      <c r="F7" s="958"/>
      <c r="G7" s="958"/>
      <c r="H7" s="958"/>
      <c r="I7" s="958"/>
      <c r="J7" s="945">
        <v>1.71</v>
      </c>
      <c r="K7" s="946"/>
      <c r="L7" s="946"/>
      <c r="M7" s="946"/>
      <c r="N7" s="947"/>
      <c r="O7" s="1000" t="s">
        <v>2109</v>
      </c>
      <c r="P7" s="1001"/>
      <c r="Q7" s="1001"/>
      <c r="R7" s="1001"/>
      <c r="S7" s="1001"/>
      <c r="T7" s="1001"/>
      <c r="U7" s="1001"/>
      <c r="V7" s="1002"/>
      <c r="W7" s="945">
        <v>0.72</v>
      </c>
      <c r="X7" s="946"/>
      <c r="Y7" s="946"/>
      <c r="Z7" s="946"/>
      <c r="AA7" s="947"/>
      <c r="AB7" s="997" t="s">
        <v>1413</v>
      </c>
      <c r="AC7" s="998"/>
      <c r="AD7" s="998"/>
      <c r="AE7" s="998"/>
      <c r="AF7" s="998"/>
      <c r="AG7" s="998"/>
      <c r="AH7" s="998"/>
      <c r="AI7" s="999"/>
      <c r="AJ7" s="945">
        <v>0.08</v>
      </c>
      <c r="AK7" s="946"/>
      <c r="AL7" s="946"/>
      <c r="AM7" s="946"/>
      <c r="AN7" s="947"/>
      <c r="AO7" s="942" t="s">
        <v>1338</v>
      </c>
      <c r="AP7" s="943"/>
      <c r="AQ7" s="943"/>
      <c r="AR7" s="943"/>
      <c r="AS7" s="943"/>
      <c r="AT7" s="943"/>
      <c r="AU7" s="943"/>
      <c r="AV7" s="944"/>
      <c r="AW7" s="945">
        <v>2.25</v>
      </c>
      <c r="AX7" s="946"/>
      <c r="AY7" s="946"/>
      <c r="AZ7" s="946"/>
      <c r="BA7" s="947"/>
      <c r="BB7" s="37"/>
      <c r="BC7" s="8"/>
      <c r="BD7" s="8"/>
      <c r="BE7" s="8"/>
      <c r="BF7" s="8"/>
      <c r="BG7" s="8"/>
      <c r="BH7" s="8"/>
      <c r="BI7" s="8"/>
    </row>
    <row r="8" spans="1:61" ht="18.75" customHeight="1">
      <c r="B8" s="957" t="s">
        <v>1225</v>
      </c>
      <c r="C8" s="958"/>
      <c r="D8" s="958"/>
      <c r="E8" s="958"/>
      <c r="F8" s="958"/>
      <c r="G8" s="958"/>
      <c r="H8" s="958"/>
      <c r="I8" s="958"/>
      <c r="J8" s="945">
        <v>0.22</v>
      </c>
      <c r="K8" s="946"/>
      <c r="L8" s="946"/>
      <c r="M8" s="946"/>
      <c r="N8" s="947"/>
      <c r="O8" s="942" t="s">
        <v>2110</v>
      </c>
      <c r="P8" s="943"/>
      <c r="Q8" s="943"/>
      <c r="R8" s="943"/>
      <c r="S8" s="943"/>
      <c r="T8" s="943"/>
      <c r="U8" s="943"/>
      <c r="V8" s="944"/>
      <c r="W8" s="945">
        <v>6.88</v>
      </c>
      <c r="X8" s="946"/>
      <c r="Y8" s="946"/>
      <c r="Z8" s="946"/>
      <c r="AA8" s="947"/>
      <c r="AB8" s="997" t="s">
        <v>1414</v>
      </c>
      <c r="AC8" s="998"/>
      <c r="AD8" s="998"/>
      <c r="AE8" s="998"/>
      <c r="AF8" s="998"/>
      <c r="AG8" s="998"/>
      <c r="AH8" s="998"/>
      <c r="AI8" s="999"/>
      <c r="AJ8" s="945">
        <v>0.02</v>
      </c>
      <c r="AK8" s="946"/>
      <c r="AL8" s="946"/>
      <c r="AM8" s="946"/>
      <c r="AN8" s="947"/>
      <c r="AO8" s="942" t="s">
        <v>1339</v>
      </c>
      <c r="AP8" s="943"/>
      <c r="AQ8" s="943"/>
      <c r="AR8" s="943"/>
      <c r="AS8" s="943"/>
      <c r="AT8" s="943"/>
      <c r="AU8" s="943"/>
      <c r="AV8" s="944"/>
      <c r="AW8" s="945">
        <v>0.5</v>
      </c>
      <c r="AX8" s="946"/>
      <c r="AY8" s="946"/>
      <c r="AZ8" s="946"/>
      <c r="BA8" s="947"/>
      <c r="BB8" s="37"/>
      <c r="BC8" s="8"/>
      <c r="BD8" s="8"/>
      <c r="BE8" s="8"/>
      <c r="BF8" s="8"/>
      <c r="BG8" s="8"/>
      <c r="BH8" s="8"/>
      <c r="BI8" s="8"/>
    </row>
    <row r="9" spans="1:61" ht="18.75" customHeight="1">
      <c r="B9" s="957" t="s">
        <v>1226</v>
      </c>
      <c r="C9" s="958"/>
      <c r="D9" s="958"/>
      <c r="E9" s="958"/>
      <c r="F9" s="958"/>
      <c r="G9" s="958"/>
      <c r="H9" s="958"/>
      <c r="I9" s="958"/>
      <c r="J9" s="945">
        <v>0.08</v>
      </c>
      <c r="K9" s="946"/>
      <c r="L9" s="946"/>
      <c r="M9" s="946"/>
      <c r="N9" s="947"/>
      <c r="O9" s="942" t="s">
        <v>2111</v>
      </c>
      <c r="P9" s="943"/>
      <c r="Q9" s="943"/>
      <c r="R9" s="943"/>
      <c r="S9" s="943"/>
      <c r="T9" s="943"/>
      <c r="U9" s="943"/>
      <c r="V9" s="944"/>
      <c r="W9" s="945">
        <v>1.26</v>
      </c>
      <c r="X9" s="946"/>
      <c r="Y9" s="946"/>
      <c r="Z9" s="946"/>
      <c r="AA9" s="947"/>
      <c r="AB9" s="997" t="s">
        <v>1415</v>
      </c>
      <c r="AC9" s="998"/>
      <c r="AD9" s="998"/>
      <c r="AE9" s="998"/>
      <c r="AF9" s="998"/>
      <c r="AG9" s="998"/>
      <c r="AH9" s="998"/>
      <c r="AI9" s="999"/>
      <c r="AJ9" s="945">
        <v>0.09</v>
      </c>
      <c r="AK9" s="946"/>
      <c r="AL9" s="946"/>
      <c r="AM9" s="946"/>
      <c r="AN9" s="947"/>
      <c r="AO9" s="942" t="s">
        <v>1170</v>
      </c>
      <c r="AP9" s="943"/>
      <c r="AQ9" s="943"/>
      <c r="AR9" s="943"/>
      <c r="AS9" s="943"/>
      <c r="AT9" s="943"/>
      <c r="AU9" s="943"/>
      <c r="AV9" s="944"/>
      <c r="AW9" s="945">
        <v>1.29</v>
      </c>
      <c r="AX9" s="946"/>
      <c r="AY9" s="946"/>
      <c r="AZ9" s="946"/>
      <c r="BA9" s="947"/>
      <c r="BB9" s="37"/>
      <c r="BC9" s="8"/>
      <c r="BD9" s="8"/>
      <c r="BE9" s="8"/>
      <c r="BF9" s="8"/>
      <c r="BG9" s="8"/>
      <c r="BH9" s="8"/>
      <c r="BI9" s="8"/>
    </row>
    <row r="10" spans="1:61" ht="18.75" customHeight="1">
      <c r="B10" s="957" t="s">
        <v>1799</v>
      </c>
      <c r="C10" s="958"/>
      <c r="D10" s="958"/>
      <c r="E10" s="958"/>
      <c r="F10" s="958"/>
      <c r="G10" s="958"/>
      <c r="H10" s="958"/>
      <c r="I10" s="958"/>
      <c r="J10" s="945">
        <v>0.43</v>
      </c>
      <c r="K10" s="946"/>
      <c r="L10" s="946"/>
      <c r="M10" s="946"/>
      <c r="N10" s="947"/>
      <c r="O10" s="942" t="s">
        <v>1552</v>
      </c>
      <c r="P10" s="943"/>
      <c r="Q10" s="943"/>
      <c r="R10" s="943"/>
      <c r="S10" s="943"/>
      <c r="T10" s="943"/>
      <c r="U10" s="943"/>
      <c r="V10" s="944"/>
      <c r="W10" s="945">
        <v>0.72</v>
      </c>
      <c r="X10" s="946"/>
      <c r="Y10" s="946"/>
      <c r="Z10" s="946"/>
      <c r="AA10" s="947"/>
      <c r="AB10" s="942" t="s">
        <v>1416</v>
      </c>
      <c r="AC10" s="943"/>
      <c r="AD10" s="943"/>
      <c r="AE10" s="943"/>
      <c r="AF10" s="943"/>
      <c r="AG10" s="943"/>
      <c r="AH10" s="943"/>
      <c r="AI10" s="944"/>
      <c r="AJ10" s="945">
        <v>0.12</v>
      </c>
      <c r="AK10" s="946"/>
      <c r="AL10" s="946"/>
      <c r="AM10" s="946"/>
      <c r="AN10" s="947"/>
      <c r="AO10" s="942" t="s">
        <v>1194</v>
      </c>
      <c r="AP10" s="943"/>
      <c r="AQ10" s="943"/>
      <c r="AR10" s="943"/>
      <c r="AS10" s="943"/>
      <c r="AT10" s="943"/>
      <c r="AU10" s="943"/>
      <c r="AV10" s="944"/>
      <c r="AW10" s="945">
        <v>0.7</v>
      </c>
      <c r="AX10" s="946"/>
      <c r="AY10" s="946"/>
      <c r="AZ10" s="946"/>
      <c r="BA10" s="947"/>
      <c r="BB10" s="37"/>
      <c r="BC10" s="8"/>
      <c r="BD10" s="8"/>
      <c r="BE10" s="8"/>
      <c r="BF10" s="8"/>
      <c r="BG10" s="8"/>
      <c r="BH10" s="8"/>
      <c r="BI10" s="8"/>
    </row>
    <row r="11" spans="1:61" ht="18.75" customHeight="1">
      <c r="B11" s="957" t="s">
        <v>544</v>
      </c>
      <c r="C11" s="958"/>
      <c r="D11" s="958"/>
      <c r="E11" s="958"/>
      <c r="F11" s="958"/>
      <c r="G11" s="958"/>
      <c r="H11" s="958"/>
      <c r="I11" s="958"/>
      <c r="J11" s="945">
        <v>4.17</v>
      </c>
      <c r="K11" s="946"/>
      <c r="L11" s="946"/>
      <c r="M11" s="946"/>
      <c r="N11" s="947"/>
      <c r="O11" s="942" t="s">
        <v>2112</v>
      </c>
      <c r="P11" s="943"/>
      <c r="Q11" s="943"/>
      <c r="R11" s="943"/>
      <c r="S11" s="943"/>
      <c r="T11" s="943"/>
      <c r="U11" s="943"/>
      <c r="V11" s="944"/>
      <c r="W11" s="945">
        <v>0.45</v>
      </c>
      <c r="X11" s="946"/>
      <c r="Y11" s="946"/>
      <c r="Z11" s="946"/>
      <c r="AA11" s="947"/>
      <c r="AB11" s="942" t="s">
        <v>1417</v>
      </c>
      <c r="AC11" s="943"/>
      <c r="AD11" s="943"/>
      <c r="AE11" s="943"/>
      <c r="AF11" s="943"/>
      <c r="AG11" s="943"/>
      <c r="AH11" s="943"/>
      <c r="AI11" s="944"/>
      <c r="AJ11" s="945">
        <v>1.33</v>
      </c>
      <c r="AK11" s="946"/>
      <c r="AL11" s="946"/>
      <c r="AM11" s="946"/>
      <c r="AN11" s="947"/>
      <c r="AO11" s="942" t="s">
        <v>1901</v>
      </c>
      <c r="AP11" s="943"/>
      <c r="AQ11" s="943"/>
      <c r="AR11" s="943"/>
      <c r="AS11" s="943"/>
      <c r="AT11" s="943"/>
      <c r="AU11" s="943"/>
      <c r="AV11" s="944"/>
      <c r="AW11" s="945">
        <v>1.31</v>
      </c>
      <c r="AX11" s="946"/>
      <c r="AY11" s="946"/>
      <c r="AZ11" s="946"/>
      <c r="BA11" s="947"/>
      <c r="BB11" s="37"/>
      <c r="BC11" s="8"/>
      <c r="BD11" s="8"/>
      <c r="BE11" s="8"/>
      <c r="BF11" s="8"/>
      <c r="BG11" s="8"/>
      <c r="BH11" s="8"/>
      <c r="BI11" s="8"/>
    </row>
    <row r="12" spans="1:61" ht="18.75" customHeight="1">
      <c r="B12" s="957" t="s">
        <v>1805</v>
      </c>
      <c r="C12" s="958"/>
      <c r="D12" s="958"/>
      <c r="E12" s="958"/>
      <c r="F12" s="958"/>
      <c r="G12" s="958"/>
      <c r="H12" s="958"/>
      <c r="I12" s="958"/>
      <c r="J12" s="945">
        <v>0.41</v>
      </c>
      <c r="K12" s="946"/>
      <c r="L12" s="946"/>
      <c r="M12" s="946"/>
      <c r="N12" s="947"/>
      <c r="O12" s="942" t="s">
        <v>548</v>
      </c>
      <c r="P12" s="943"/>
      <c r="Q12" s="943"/>
      <c r="R12" s="943"/>
      <c r="S12" s="943"/>
      <c r="T12" s="943"/>
      <c r="U12" s="943"/>
      <c r="V12" s="944"/>
      <c r="W12" s="945">
        <v>1.07</v>
      </c>
      <c r="X12" s="946"/>
      <c r="Y12" s="946"/>
      <c r="Z12" s="946"/>
      <c r="AA12" s="947"/>
      <c r="AB12" s="942" t="s">
        <v>1418</v>
      </c>
      <c r="AC12" s="943"/>
      <c r="AD12" s="943"/>
      <c r="AE12" s="943"/>
      <c r="AF12" s="943"/>
      <c r="AG12" s="943"/>
      <c r="AH12" s="943"/>
      <c r="AI12" s="944"/>
      <c r="AJ12" s="945">
        <v>0.2</v>
      </c>
      <c r="AK12" s="946"/>
      <c r="AL12" s="946"/>
      <c r="AM12" s="946"/>
      <c r="AN12" s="947"/>
      <c r="AO12" s="942" t="s">
        <v>39</v>
      </c>
      <c r="AP12" s="943"/>
      <c r="AQ12" s="943"/>
      <c r="AR12" s="943"/>
      <c r="AS12" s="943"/>
      <c r="AT12" s="943"/>
      <c r="AU12" s="943"/>
      <c r="AV12" s="944"/>
      <c r="AW12" s="945">
        <v>0.59</v>
      </c>
      <c r="AX12" s="946"/>
      <c r="AY12" s="946"/>
      <c r="AZ12" s="946"/>
      <c r="BA12" s="947"/>
      <c r="BB12" s="37"/>
      <c r="BC12" s="8"/>
      <c r="BD12" s="8"/>
      <c r="BE12" s="8"/>
      <c r="BF12" s="8"/>
      <c r="BG12" s="8"/>
      <c r="BH12" s="8"/>
      <c r="BI12" s="8"/>
    </row>
    <row r="13" spans="1:61" ht="18.75" customHeight="1">
      <c r="B13" s="957" t="s">
        <v>152</v>
      </c>
      <c r="C13" s="958"/>
      <c r="D13" s="958"/>
      <c r="E13" s="958"/>
      <c r="F13" s="958"/>
      <c r="G13" s="958"/>
      <c r="H13" s="958"/>
      <c r="I13" s="958"/>
      <c r="J13" s="945">
        <v>1.72</v>
      </c>
      <c r="K13" s="946"/>
      <c r="L13" s="946"/>
      <c r="M13" s="946"/>
      <c r="N13" s="947"/>
      <c r="O13" s="942" t="s">
        <v>99</v>
      </c>
      <c r="P13" s="943"/>
      <c r="Q13" s="943"/>
      <c r="R13" s="943"/>
      <c r="S13" s="943"/>
      <c r="T13" s="943"/>
      <c r="U13" s="943"/>
      <c r="V13" s="944"/>
      <c r="W13" s="945">
        <v>1.97</v>
      </c>
      <c r="X13" s="946"/>
      <c r="Y13" s="946"/>
      <c r="Z13" s="946"/>
      <c r="AA13" s="947"/>
      <c r="AB13" s="942" t="s">
        <v>1419</v>
      </c>
      <c r="AC13" s="943"/>
      <c r="AD13" s="943"/>
      <c r="AE13" s="943"/>
      <c r="AF13" s="943"/>
      <c r="AG13" s="943"/>
      <c r="AH13" s="943"/>
      <c r="AI13" s="944"/>
      <c r="AJ13" s="945">
        <v>0.05</v>
      </c>
      <c r="AK13" s="946"/>
      <c r="AL13" s="946"/>
      <c r="AM13" s="946"/>
      <c r="AN13" s="947"/>
      <c r="AO13" s="942" t="s">
        <v>40</v>
      </c>
      <c r="AP13" s="943"/>
      <c r="AQ13" s="943"/>
      <c r="AR13" s="943"/>
      <c r="AS13" s="943"/>
      <c r="AT13" s="943"/>
      <c r="AU13" s="943"/>
      <c r="AV13" s="944"/>
      <c r="AW13" s="994">
        <v>0.77</v>
      </c>
      <c r="AX13" s="995"/>
      <c r="AY13" s="995"/>
      <c r="AZ13" s="995"/>
      <c r="BA13" s="996"/>
      <c r="BB13" s="37"/>
      <c r="BC13" s="8"/>
      <c r="BD13" s="8"/>
      <c r="BE13" s="8"/>
      <c r="BF13" s="8"/>
      <c r="BG13" s="8"/>
      <c r="BH13" s="8"/>
      <c r="BI13" s="8"/>
    </row>
    <row r="14" spans="1:61" ht="18.75" customHeight="1">
      <c r="B14" s="989" t="s">
        <v>2309</v>
      </c>
      <c r="C14" s="990"/>
      <c r="D14" s="990"/>
      <c r="E14" s="990"/>
      <c r="F14" s="990"/>
      <c r="G14" s="990"/>
      <c r="H14" s="990"/>
      <c r="I14" s="990"/>
      <c r="J14" s="945">
        <v>2.21</v>
      </c>
      <c r="K14" s="946"/>
      <c r="L14" s="946"/>
      <c r="M14" s="946"/>
      <c r="N14" s="947"/>
      <c r="O14" s="991" t="s">
        <v>554</v>
      </c>
      <c r="P14" s="992"/>
      <c r="Q14" s="992"/>
      <c r="R14" s="992"/>
      <c r="S14" s="992"/>
      <c r="T14" s="992"/>
      <c r="U14" s="992"/>
      <c r="V14" s="993"/>
      <c r="W14" s="994">
        <v>0.12</v>
      </c>
      <c r="X14" s="995"/>
      <c r="Y14" s="995"/>
      <c r="Z14" s="995"/>
      <c r="AA14" s="996"/>
      <c r="AB14" s="942" t="s">
        <v>1420</v>
      </c>
      <c r="AC14" s="943"/>
      <c r="AD14" s="943"/>
      <c r="AE14" s="943"/>
      <c r="AF14" s="943"/>
      <c r="AG14" s="943"/>
      <c r="AH14" s="943"/>
      <c r="AI14" s="944"/>
      <c r="AJ14" s="945">
        <v>0.41</v>
      </c>
      <c r="AK14" s="946"/>
      <c r="AL14" s="946"/>
      <c r="AM14" s="946"/>
      <c r="AN14" s="947"/>
      <c r="AO14" s="942" t="s">
        <v>41</v>
      </c>
      <c r="AP14" s="943"/>
      <c r="AQ14" s="943"/>
      <c r="AR14" s="943"/>
      <c r="AS14" s="943"/>
      <c r="AT14" s="943"/>
      <c r="AU14" s="943"/>
      <c r="AV14" s="944"/>
      <c r="AW14" s="945">
        <v>3.41</v>
      </c>
      <c r="AX14" s="946"/>
      <c r="AY14" s="946"/>
      <c r="AZ14" s="946"/>
      <c r="BA14" s="947"/>
      <c r="BB14" s="37"/>
      <c r="BC14" s="8"/>
      <c r="BD14" s="8"/>
      <c r="BE14" s="8"/>
      <c r="BF14" s="8"/>
      <c r="BG14" s="8"/>
      <c r="BH14" s="8"/>
      <c r="BI14" s="8"/>
    </row>
    <row r="15" spans="1:61" ht="18.75" customHeight="1">
      <c r="B15" s="971" t="s">
        <v>368</v>
      </c>
      <c r="C15" s="971"/>
      <c r="D15" s="971"/>
      <c r="E15" s="971"/>
      <c r="F15" s="971"/>
      <c r="G15" s="971"/>
      <c r="H15" s="971"/>
      <c r="I15" s="971"/>
      <c r="J15" s="945">
        <v>0.98</v>
      </c>
      <c r="K15" s="946"/>
      <c r="L15" s="946"/>
      <c r="M15" s="946"/>
      <c r="N15" s="947"/>
      <c r="O15" s="975" t="s">
        <v>555</v>
      </c>
      <c r="P15" s="975"/>
      <c r="Q15" s="975"/>
      <c r="R15" s="975"/>
      <c r="S15" s="975"/>
      <c r="T15" s="975"/>
      <c r="U15" s="975"/>
      <c r="V15" s="975"/>
      <c r="W15" s="969">
        <v>0.16</v>
      </c>
      <c r="X15" s="969"/>
      <c r="Y15" s="969"/>
      <c r="Z15" s="969"/>
      <c r="AA15" s="969"/>
      <c r="AB15" s="942" t="s">
        <v>1421</v>
      </c>
      <c r="AC15" s="943"/>
      <c r="AD15" s="943"/>
      <c r="AE15" s="943"/>
      <c r="AF15" s="943"/>
      <c r="AG15" s="943"/>
      <c r="AH15" s="943"/>
      <c r="AI15" s="944"/>
      <c r="AJ15" s="945">
        <v>0.49</v>
      </c>
      <c r="AK15" s="946"/>
      <c r="AL15" s="946"/>
      <c r="AM15" s="946"/>
      <c r="AN15" s="947"/>
      <c r="AO15" s="942" t="s">
        <v>62</v>
      </c>
      <c r="AP15" s="943"/>
      <c r="AQ15" s="943"/>
      <c r="AR15" s="943"/>
      <c r="AS15" s="943"/>
      <c r="AT15" s="943"/>
      <c r="AU15" s="943"/>
      <c r="AV15" s="944"/>
      <c r="AW15" s="945">
        <v>0.47</v>
      </c>
      <c r="AX15" s="946"/>
      <c r="AY15" s="946"/>
      <c r="AZ15" s="946"/>
      <c r="BA15" s="947"/>
      <c r="BB15" s="8"/>
      <c r="BC15" s="8"/>
      <c r="BD15" s="8"/>
      <c r="BE15" s="8"/>
      <c r="BF15" s="8"/>
      <c r="BG15" s="8"/>
      <c r="BH15" s="8"/>
      <c r="BI15" s="8"/>
    </row>
    <row r="16" spans="1:61" ht="18.75" customHeight="1">
      <c r="B16" s="971" t="s">
        <v>367</v>
      </c>
      <c r="C16" s="971"/>
      <c r="D16" s="971"/>
      <c r="E16" s="971"/>
      <c r="F16" s="971"/>
      <c r="G16" s="971"/>
      <c r="H16" s="971"/>
      <c r="I16" s="971"/>
      <c r="J16" s="945">
        <v>0.36</v>
      </c>
      <c r="K16" s="946"/>
      <c r="L16" s="946"/>
      <c r="M16" s="946"/>
      <c r="N16" s="947"/>
      <c r="O16" s="975" t="s">
        <v>2438</v>
      </c>
      <c r="P16" s="975"/>
      <c r="Q16" s="975"/>
      <c r="R16" s="975"/>
      <c r="S16" s="975"/>
      <c r="T16" s="975"/>
      <c r="U16" s="975"/>
      <c r="V16" s="975"/>
      <c r="W16" s="969">
        <v>7.0000000000000007E-2</v>
      </c>
      <c r="X16" s="969"/>
      <c r="Y16" s="969"/>
      <c r="Z16" s="969"/>
      <c r="AA16" s="969"/>
      <c r="AB16" s="942" t="s">
        <v>1422</v>
      </c>
      <c r="AC16" s="943"/>
      <c r="AD16" s="943"/>
      <c r="AE16" s="943"/>
      <c r="AF16" s="943"/>
      <c r="AG16" s="943"/>
      <c r="AH16" s="943"/>
      <c r="AI16" s="944"/>
      <c r="AJ16" s="945">
        <v>0.77</v>
      </c>
      <c r="AK16" s="946"/>
      <c r="AL16" s="946"/>
      <c r="AM16" s="946"/>
      <c r="AN16" s="947"/>
      <c r="AO16" s="942" t="s">
        <v>1424</v>
      </c>
      <c r="AP16" s="943"/>
      <c r="AQ16" s="943"/>
      <c r="AR16" s="943"/>
      <c r="AS16" s="943"/>
      <c r="AT16" s="943"/>
      <c r="AU16" s="943"/>
      <c r="AV16" s="944"/>
      <c r="AW16" s="945">
        <v>0.14000000000000001</v>
      </c>
      <c r="AX16" s="946"/>
      <c r="AY16" s="946"/>
      <c r="AZ16" s="946"/>
      <c r="BA16" s="947"/>
      <c r="BB16" s="8"/>
      <c r="BC16" s="8"/>
      <c r="BD16" s="8"/>
      <c r="BE16" s="8"/>
      <c r="BF16" s="8"/>
      <c r="BG16" s="8"/>
      <c r="BH16" s="8"/>
      <c r="BI16" s="8"/>
    </row>
    <row r="17" spans="1:61" ht="18.75" customHeight="1">
      <c r="B17" s="948" t="s">
        <v>702</v>
      </c>
      <c r="C17" s="949"/>
      <c r="D17" s="949"/>
      <c r="E17" s="949"/>
      <c r="F17" s="949"/>
      <c r="G17" s="949"/>
      <c r="H17" s="949"/>
      <c r="I17" s="950"/>
      <c r="J17" s="972">
        <v>1.06</v>
      </c>
      <c r="K17" s="973"/>
      <c r="L17" s="973"/>
      <c r="M17" s="973"/>
      <c r="N17" s="974"/>
      <c r="O17" s="966" t="s">
        <v>1409</v>
      </c>
      <c r="P17" s="967"/>
      <c r="Q17" s="967"/>
      <c r="R17" s="967"/>
      <c r="S17" s="967"/>
      <c r="T17" s="967"/>
      <c r="U17" s="967"/>
      <c r="V17" s="968"/>
      <c r="W17" s="970">
        <v>0.03</v>
      </c>
      <c r="X17" s="970"/>
      <c r="Y17" s="970"/>
      <c r="Z17" s="970"/>
      <c r="AA17" s="970"/>
      <c r="AB17" s="986" t="s">
        <v>1423</v>
      </c>
      <c r="AC17" s="987"/>
      <c r="AD17" s="987"/>
      <c r="AE17" s="987"/>
      <c r="AF17" s="987"/>
      <c r="AG17" s="987"/>
      <c r="AH17" s="987"/>
      <c r="AI17" s="988"/>
      <c r="AJ17" s="972">
        <v>2.2400000000000002</v>
      </c>
      <c r="AK17" s="973"/>
      <c r="AL17" s="973"/>
      <c r="AM17" s="973"/>
      <c r="AN17" s="974"/>
      <c r="AO17" s="986" t="s">
        <v>2361</v>
      </c>
      <c r="AP17" s="987"/>
      <c r="AQ17" s="987"/>
      <c r="AR17" s="987"/>
      <c r="AS17" s="987"/>
      <c r="AT17" s="987"/>
      <c r="AU17" s="987"/>
      <c r="AV17" s="988"/>
      <c r="AW17" s="972">
        <v>0.11</v>
      </c>
      <c r="AX17" s="973"/>
      <c r="AY17" s="973"/>
      <c r="AZ17" s="973"/>
      <c r="BA17" s="974"/>
      <c r="BB17" s="8"/>
      <c r="BC17" s="8"/>
      <c r="BD17" s="8"/>
      <c r="BE17" s="8"/>
      <c r="BF17" s="8"/>
      <c r="BG17" s="8"/>
      <c r="BH17" s="8"/>
      <c r="BI17" s="8"/>
    </row>
    <row r="18" spans="1:61" ht="19.5" customHeight="1">
      <c r="B18" s="34" t="s">
        <v>1425</v>
      </c>
    </row>
    <row r="19" spans="1:61" ht="18" customHeight="1">
      <c r="B19" s="34" t="s">
        <v>1648</v>
      </c>
    </row>
    <row r="20" spans="1:61" ht="32.25" customHeight="1">
      <c r="K20" s="760"/>
      <c r="W20" s="38"/>
      <c r="AK20" s="38"/>
      <c r="AW20" s="38"/>
    </row>
    <row r="21" spans="1:61" s="435" customFormat="1" ht="26.25" customHeight="1">
      <c r="A21" s="433" t="s">
        <v>2113</v>
      </c>
      <c r="B21" s="437"/>
      <c r="C21" s="437"/>
      <c r="D21" s="437"/>
      <c r="E21" s="437"/>
      <c r="F21" s="437"/>
      <c r="G21" s="437"/>
      <c r="H21" s="437"/>
      <c r="I21" s="437"/>
      <c r="J21" s="436"/>
      <c r="K21" s="436"/>
      <c r="L21" s="436"/>
      <c r="M21" s="436"/>
      <c r="N21" s="436"/>
      <c r="O21" s="437"/>
      <c r="P21" s="437"/>
      <c r="Q21" s="437"/>
      <c r="R21" s="437"/>
      <c r="S21" s="437"/>
      <c r="T21" s="437"/>
      <c r="U21" s="437"/>
      <c r="V21" s="437"/>
      <c r="W21" s="437"/>
      <c r="X21" s="437"/>
      <c r="Y21" s="436"/>
      <c r="Z21" s="436"/>
      <c r="AA21" s="436"/>
      <c r="AB21" s="436"/>
      <c r="AC21" s="436"/>
      <c r="AD21" s="436"/>
      <c r="AE21" s="436"/>
      <c r="AF21" s="436"/>
      <c r="AG21" s="436"/>
      <c r="AH21" s="436"/>
      <c r="AI21" s="436"/>
      <c r="AJ21" s="436"/>
    </row>
    <row r="22" spans="1:61" ht="24.95" customHeight="1">
      <c r="AA22" s="940" t="s">
        <v>1890</v>
      </c>
      <c r="AB22" s="941"/>
      <c r="AC22" s="941"/>
      <c r="AD22" s="941"/>
      <c r="AE22" s="941"/>
      <c r="AF22" s="941"/>
      <c r="AG22" s="941"/>
      <c r="AH22" s="941"/>
      <c r="AI22" s="941"/>
      <c r="AJ22" s="941"/>
      <c r="AK22" s="941"/>
      <c r="AL22" s="941"/>
      <c r="AM22" s="941"/>
      <c r="AN22" s="941"/>
      <c r="AO22" s="941"/>
      <c r="AP22" s="941"/>
      <c r="AQ22" s="941"/>
      <c r="AR22" s="941"/>
      <c r="AS22" s="941"/>
      <c r="AT22" s="941"/>
      <c r="AU22" s="941"/>
      <c r="AV22" s="941"/>
      <c r="AW22" s="941"/>
      <c r="AX22" s="941"/>
      <c r="AY22" s="941"/>
      <c r="AZ22" s="941"/>
      <c r="BA22" s="941"/>
      <c r="BB22" s="941"/>
    </row>
    <row r="23" spans="1:61" ht="24.95" customHeight="1">
      <c r="B23" s="906" t="s">
        <v>2054</v>
      </c>
      <c r="C23" s="907"/>
      <c r="D23" s="907"/>
      <c r="E23" s="907"/>
      <c r="F23" s="907"/>
      <c r="G23" s="907"/>
      <c r="H23" s="907"/>
      <c r="I23" s="907"/>
      <c r="J23" s="983" t="s">
        <v>1900</v>
      </c>
      <c r="K23" s="984"/>
      <c r="L23" s="984"/>
      <c r="M23" s="984"/>
      <c r="N23" s="985"/>
      <c r="O23" s="906" t="s">
        <v>1461</v>
      </c>
      <c r="P23" s="907"/>
      <c r="Q23" s="907"/>
      <c r="R23" s="907"/>
      <c r="S23" s="908"/>
      <c r="T23" s="906" t="s">
        <v>1166</v>
      </c>
      <c r="U23" s="907"/>
      <c r="V23" s="907"/>
      <c r="W23" s="907"/>
      <c r="X23" s="908"/>
      <c r="Y23" s="906" t="s">
        <v>1167</v>
      </c>
      <c r="Z23" s="907"/>
      <c r="AA23" s="907"/>
      <c r="AB23" s="907"/>
      <c r="AC23" s="908"/>
      <c r="AD23" s="906" t="s">
        <v>1784</v>
      </c>
      <c r="AE23" s="907"/>
      <c r="AF23" s="907"/>
      <c r="AG23" s="907"/>
      <c r="AH23" s="908"/>
      <c r="AI23" s="906" t="s">
        <v>1785</v>
      </c>
      <c r="AJ23" s="907"/>
      <c r="AK23" s="907"/>
      <c r="AL23" s="907"/>
      <c r="AM23" s="908"/>
      <c r="AN23" s="906" t="s">
        <v>1168</v>
      </c>
      <c r="AO23" s="907"/>
      <c r="AP23" s="907"/>
      <c r="AQ23" s="907"/>
      <c r="AR23" s="908"/>
      <c r="AS23" s="906" t="s">
        <v>1463</v>
      </c>
      <c r="AT23" s="907"/>
      <c r="AU23" s="907"/>
      <c r="AV23" s="907"/>
      <c r="AW23" s="908"/>
      <c r="AX23" s="906" t="s">
        <v>1169</v>
      </c>
      <c r="AY23" s="907"/>
      <c r="AZ23" s="907"/>
      <c r="BA23" s="907"/>
      <c r="BB23" s="908"/>
    </row>
    <row r="24" spans="1:61" ht="24.95" customHeight="1">
      <c r="B24" s="980" t="s">
        <v>1173</v>
      </c>
      <c r="C24" s="981"/>
      <c r="D24" s="981"/>
      <c r="E24" s="981"/>
      <c r="F24" s="981"/>
      <c r="G24" s="981"/>
      <c r="H24" s="981"/>
      <c r="I24" s="982"/>
      <c r="J24" s="960">
        <f t="shared" ref="J24:J29" si="0">SUM(O24:BB24)</f>
        <v>6145</v>
      </c>
      <c r="K24" s="961"/>
      <c r="L24" s="961"/>
      <c r="M24" s="961"/>
      <c r="N24" s="962"/>
      <c r="O24" s="960">
        <v>2244</v>
      </c>
      <c r="P24" s="961"/>
      <c r="Q24" s="961"/>
      <c r="R24" s="961"/>
      <c r="S24" s="962"/>
      <c r="T24" s="960">
        <v>250</v>
      </c>
      <c r="U24" s="961"/>
      <c r="V24" s="961"/>
      <c r="W24" s="961"/>
      <c r="X24" s="962"/>
      <c r="Y24" s="960">
        <v>765</v>
      </c>
      <c r="Z24" s="961"/>
      <c r="AA24" s="961"/>
      <c r="AB24" s="961"/>
      <c r="AC24" s="962"/>
      <c r="AD24" s="960">
        <v>174</v>
      </c>
      <c r="AE24" s="961"/>
      <c r="AF24" s="961"/>
      <c r="AG24" s="961"/>
      <c r="AH24" s="962"/>
      <c r="AI24" s="960">
        <v>2</v>
      </c>
      <c r="AJ24" s="961"/>
      <c r="AK24" s="961"/>
      <c r="AL24" s="961"/>
      <c r="AM24" s="962"/>
      <c r="AN24" s="960">
        <v>2</v>
      </c>
      <c r="AO24" s="961"/>
      <c r="AP24" s="961"/>
      <c r="AQ24" s="961"/>
      <c r="AR24" s="962"/>
      <c r="AS24" s="960">
        <v>100</v>
      </c>
      <c r="AT24" s="961"/>
      <c r="AU24" s="961"/>
      <c r="AV24" s="961"/>
      <c r="AW24" s="962"/>
      <c r="AX24" s="960">
        <v>2608</v>
      </c>
      <c r="AY24" s="961"/>
      <c r="AZ24" s="961"/>
      <c r="BA24" s="961"/>
      <c r="BB24" s="962"/>
    </row>
    <row r="25" spans="1:61" ht="24.95" customHeight="1">
      <c r="B25" s="957" t="s">
        <v>1544</v>
      </c>
      <c r="C25" s="958"/>
      <c r="D25" s="958"/>
      <c r="E25" s="958"/>
      <c r="F25" s="958"/>
      <c r="G25" s="958"/>
      <c r="H25" s="958"/>
      <c r="I25" s="959"/>
      <c r="J25" s="960">
        <f t="shared" si="0"/>
        <v>6145</v>
      </c>
      <c r="K25" s="961"/>
      <c r="L25" s="961"/>
      <c r="M25" s="961"/>
      <c r="N25" s="962"/>
      <c r="O25" s="960">
        <v>2237</v>
      </c>
      <c r="P25" s="961"/>
      <c r="Q25" s="961"/>
      <c r="R25" s="961"/>
      <c r="S25" s="962"/>
      <c r="T25" s="960">
        <v>249</v>
      </c>
      <c r="U25" s="961"/>
      <c r="V25" s="961"/>
      <c r="W25" s="961"/>
      <c r="X25" s="962"/>
      <c r="Y25" s="960">
        <v>771</v>
      </c>
      <c r="Z25" s="961"/>
      <c r="AA25" s="961"/>
      <c r="AB25" s="961"/>
      <c r="AC25" s="962"/>
      <c r="AD25" s="960">
        <v>173</v>
      </c>
      <c r="AE25" s="961"/>
      <c r="AF25" s="961"/>
      <c r="AG25" s="961"/>
      <c r="AH25" s="962"/>
      <c r="AI25" s="960">
        <v>2</v>
      </c>
      <c r="AJ25" s="961"/>
      <c r="AK25" s="961"/>
      <c r="AL25" s="961"/>
      <c r="AM25" s="962"/>
      <c r="AN25" s="960">
        <v>2</v>
      </c>
      <c r="AO25" s="961"/>
      <c r="AP25" s="961"/>
      <c r="AQ25" s="961"/>
      <c r="AR25" s="962"/>
      <c r="AS25" s="960">
        <v>100</v>
      </c>
      <c r="AT25" s="961"/>
      <c r="AU25" s="961"/>
      <c r="AV25" s="961"/>
      <c r="AW25" s="962"/>
      <c r="AX25" s="960">
        <v>2611</v>
      </c>
      <c r="AY25" s="961"/>
      <c r="AZ25" s="961"/>
      <c r="BA25" s="961"/>
      <c r="BB25" s="962"/>
    </row>
    <row r="26" spans="1:61" ht="24.95" customHeight="1">
      <c r="B26" s="957" t="s">
        <v>322</v>
      </c>
      <c r="C26" s="958"/>
      <c r="D26" s="958"/>
      <c r="E26" s="958"/>
      <c r="F26" s="958"/>
      <c r="G26" s="958"/>
      <c r="H26" s="958"/>
      <c r="I26" s="959"/>
      <c r="J26" s="960">
        <f t="shared" si="0"/>
        <v>6145</v>
      </c>
      <c r="K26" s="961"/>
      <c r="L26" s="961"/>
      <c r="M26" s="961"/>
      <c r="N26" s="962"/>
      <c r="O26" s="977">
        <v>2223</v>
      </c>
      <c r="P26" s="978"/>
      <c r="Q26" s="978"/>
      <c r="R26" s="978"/>
      <c r="S26" s="979"/>
      <c r="T26" s="977">
        <v>244</v>
      </c>
      <c r="U26" s="978"/>
      <c r="V26" s="978"/>
      <c r="W26" s="978"/>
      <c r="X26" s="979"/>
      <c r="Y26" s="977">
        <v>790</v>
      </c>
      <c r="Z26" s="978"/>
      <c r="AA26" s="978"/>
      <c r="AB26" s="978"/>
      <c r="AC26" s="979"/>
      <c r="AD26" s="977">
        <v>169</v>
      </c>
      <c r="AE26" s="978"/>
      <c r="AF26" s="978"/>
      <c r="AG26" s="978"/>
      <c r="AH26" s="979"/>
      <c r="AI26" s="977">
        <v>2</v>
      </c>
      <c r="AJ26" s="978"/>
      <c r="AK26" s="978"/>
      <c r="AL26" s="978"/>
      <c r="AM26" s="979"/>
      <c r="AN26" s="977">
        <v>2</v>
      </c>
      <c r="AO26" s="978"/>
      <c r="AP26" s="978"/>
      <c r="AQ26" s="978"/>
      <c r="AR26" s="979"/>
      <c r="AS26" s="977">
        <v>101</v>
      </c>
      <c r="AT26" s="978"/>
      <c r="AU26" s="978"/>
      <c r="AV26" s="978"/>
      <c r="AW26" s="979"/>
      <c r="AX26" s="977">
        <v>2614</v>
      </c>
      <c r="AY26" s="978"/>
      <c r="AZ26" s="978"/>
      <c r="BA26" s="978"/>
      <c r="BB26" s="979"/>
    </row>
    <row r="27" spans="1:61" ht="24.95" customHeight="1">
      <c r="B27" s="957" t="s">
        <v>1531</v>
      </c>
      <c r="C27" s="958"/>
      <c r="D27" s="958"/>
      <c r="E27" s="958"/>
      <c r="F27" s="958"/>
      <c r="G27" s="958"/>
      <c r="H27" s="958"/>
      <c r="I27" s="959"/>
      <c r="J27" s="960">
        <f t="shared" si="0"/>
        <v>6145</v>
      </c>
      <c r="K27" s="961"/>
      <c r="L27" s="961"/>
      <c r="M27" s="961"/>
      <c r="N27" s="962"/>
      <c r="O27" s="976">
        <v>2219</v>
      </c>
      <c r="P27" s="976"/>
      <c r="Q27" s="976"/>
      <c r="R27" s="976"/>
      <c r="S27" s="976"/>
      <c r="T27" s="976">
        <v>243</v>
      </c>
      <c r="U27" s="976"/>
      <c r="V27" s="976"/>
      <c r="W27" s="976"/>
      <c r="X27" s="976"/>
      <c r="Y27" s="976">
        <v>796</v>
      </c>
      <c r="Z27" s="976"/>
      <c r="AA27" s="976"/>
      <c r="AB27" s="976"/>
      <c r="AC27" s="976"/>
      <c r="AD27" s="976">
        <v>170</v>
      </c>
      <c r="AE27" s="976"/>
      <c r="AF27" s="976"/>
      <c r="AG27" s="976"/>
      <c r="AH27" s="976"/>
      <c r="AI27" s="976">
        <v>2</v>
      </c>
      <c r="AJ27" s="976"/>
      <c r="AK27" s="976"/>
      <c r="AL27" s="976"/>
      <c r="AM27" s="976"/>
      <c r="AN27" s="976">
        <v>2</v>
      </c>
      <c r="AO27" s="976"/>
      <c r="AP27" s="976"/>
      <c r="AQ27" s="976"/>
      <c r="AR27" s="976"/>
      <c r="AS27" s="976">
        <v>102</v>
      </c>
      <c r="AT27" s="976"/>
      <c r="AU27" s="976"/>
      <c r="AV27" s="976"/>
      <c r="AW27" s="976"/>
      <c r="AX27" s="976">
        <v>2611</v>
      </c>
      <c r="AY27" s="976"/>
      <c r="AZ27" s="976"/>
      <c r="BA27" s="976"/>
      <c r="BB27" s="976"/>
    </row>
    <row r="28" spans="1:61" ht="24.95" customHeight="1">
      <c r="B28" s="957" t="s">
        <v>534</v>
      </c>
      <c r="C28" s="958"/>
      <c r="D28" s="958"/>
      <c r="E28" s="958"/>
      <c r="F28" s="958"/>
      <c r="G28" s="958"/>
      <c r="H28" s="958"/>
      <c r="I28" s="959"/>
      <c r="J28" s="960">
        <f t="shared" si="0"/>
        <v>6053</v>
      </c>
      <c r="K28" s="961"/>
      <c r="L28" s="961"/>
      <c r="M28" s="961"/>
      <c r="N28" s="962"/>
      <c r="O28" s="963">
        <v>2216</v>
      </c>
      <c r="P28" s="964"/>
      <c r="Q28" s="964"/>
      <c r="R28" s="964"/>
      <c r="S28" s="965"/>
      <c r="T28" s="963">
        <v>243</v>
      </c>
      <c r="U28" s="964"/>
      <c r="V28" s="964"/>
      <c r="W28" s="964"/>
      <c r="X28" s="965"/>
      <c r="Y28" s="963">
        <v>799</v>
      </c>
      <c r="Z28" s="964"/>
      <c r="AA28" s="964"/>
      <c r="AB28" s="964"/>
      <c r="AC28" s="965"/>
      <c r="AD28" s="963">
        <v>171</v>
      </c>
      <c r="AE28" s="964"/>
      <c r="AF28" s="964"/>
      <c r="AG28" s="964"/>
      <c r="AH28" s="965"/>
      <c r="AI28" s="963">
        <v>2</v>
      </c>
      <c r="AJ28" s="964"/>
      <c r="AK28" s="964"/>
      <c r="AL28" s="964"/>
      <c r="AM28" s="965"/>
      <c r="AN28" s="963">
        <v>2</v>
      </c>
      <c r="AO28" s="964"/>
      <c r="AP28" s="964"/>
      <c r="AQ28" s="964"/>
      <c r="AR28" s="965"/>
      <c r="AS28" s="963">
        <v>102</v>
      </c>
      <c r="AT28" s="964"/>
      <c r="AU28" s="964"/>
      <c r="AV28" s="964"/>
      <c r="AW28" s="965"/>
      <c r="AX28" s="963">
        <v>2518</v>
      </c>
      <c r="AY28" s="964"/>
      <c r="AZ28" s="964"/>
      <c r="BA28" s="964"/>
      <c r="BB28" s="965"/>
    </row>
    <row r="29" spans="1:61" ht="24.95" customHeight="1">
      <c r="B29" s="957" t="s">
        <v>541</v>
      </c>
      <c r="C29" s="958"/>
      <c r="D29" s="958"/>
      <c r="E29" s="958"/>
      <c r="F29" s="958"/>
      <c r="G29" s="958"/>
      <c r="H29" s="958"/>
      <c r="I29" s="959"/>
      <c r="J29" s="960">
        <f t="shared" si="0"/>
        <v>6053</v>
      </c>
      <c r="K29" s="961"/>
      <c r="L29" s="961"/>
      <c r="M29" s="961"/>
      <c r="N29" s="962"/>
      <c r="O29" s="963">
        <v>2212</v>
      </c>
      <c r="P29" s="964"/>
      <c r="Q29" s="964"/>
      <c r="R29" s="964"/>
      <c r="S29" s="965"/>
      <c r="T29" s="963">
        <v>243</v>
      </c>
      <c r="U29" s="964"/>
      <c r="V29" s="964"/>
      <c r="W29" s="964"/>
      <c r="X29" s="965"/>
      <c r="Y29" s="963">
        <v>803</v>
      </c>
      <c r="Z29" s="964"/>
      <c r="AA29" s="964"/>
      <c r="AB29" s="964"/>
      <c r="AC29" s="965"/>
      <c r="AD29" s="963">
        <v>167</v>
      </c>
      <c r="AE29" s="964"/>
      <c r="AF29" s="964"/>
      <c r="AG29" s="964"/>
      <c r="AH29" s="965"/>
      <c r="AI29" s="963">
        <v>2</v>
      </c>
      <c r="AJ29" s="964"/>
      <c r="AK29" s="964"/>
      <c r="AL29" s="964"/>
      <c r="AM29" s="965"/>
      <c r="AN29" s="963">
        <v>2</v>
      </c>
      <c r="AO29" s="964"/>
      <c r="AP29" s="964"/>
      <c r="AQ29" s="964"/>
      <c r="AR29" s="965"/>
      <c r="AS29" s="963">
        <v>106</v>
      </c>
      <c r="AT29" s="964"/>
      <c r="AU29" s="964"/>
      <c r="AV29" s="964"/>
      <c r="AW29" s="965"/>
      <c r="AX29" s="963">
        <v>2518</v>
      </c>
      <c r="AY29" s="964"/>
      <c r="AZ29" s="964"/>
      <c r="BA29" s="964"/>
      <c r="BB29" s="965"/>
    </row>
    <row r="30" spans="1:61" ht="24.95" customHeight="1">
      <c r="B30" s="948" t="s">
        <v>1082</v>
      </c>
      <c r="C30" s="949"/>
      <c r="D30" s="949"/>
      <c r="E30" s="949"/>
      <c r="F30" s="949"/>
      <c r="G30" s="949"/>
      <c r="H30" s="949"/>
      <c r="I30" s="950"/>
      <c r="J30" s="951">
        <f>SUM(O30:BB30)</f>
        <v>6053</v>
      </c>
      <c r="K30" s="952"/>
      <c r="L30" s="952"/>
      <c r="M30" s="952"/>
      <c r="N30" s="953"/>
      <c r="O30" s="954">
        <v>2211</v>
      </c>
      <c r="P30" s="955"/>
      <c r="Q30" s="955"/>
      <c r="R30" s="955"/>
      <c r="S30" s="956"/>
      <c r="T30" s="954">
        <v>242</v>
      </c>
      <c r="U30" s="955"/>
      <c r="V30" s="955"/>
      <c r="W30" s="955"/>
      <c r="X30" s="956"/>
      <c r="Y30" s="954">
        <v>808</v>
      </c>
      <c r="Z30" s="955"/>
      <c r="AA30" s="955"/>
      <c r="AB30" s="955"/>
      <c r="AC30" s="956"/>
      <c r="AD30" s="954">
        <v>168</v>
      </c>
      <c r="AE30" s="955"/>
      <c r="AF30" s="955"/>
      <c r="AG30" s="955"/>
      <c r="AH30" s="956"/>
      <c r="AI30" s="954">
        <v>1</v>
      </c>
      <c r="AJ30" s="955"/>
      <c r="AK30" s="955"/>
      <c r="AL30" s="955"/>
      <c r="AM30" s="956"/>
      <c r="AN30" s="954">
        <v>2</v>
      </c>
      <c r="AO30" s="955"/>
      <c r="AP30" s="955"/>
      <c r="AQ30" s="955"/>
      <c r="AR30" s="956"/>
      <c r="AS30" s="954">
        <v>105</v>
      </c>
      <c r="AT30" s="955"/>
      <c r="AU30" s="955"/>
      <c r="AV30" s="955"/>
      <c r="AW30" s="956"/>
      <c r="AX30" s="954">
        <v>2516</v>
      </c>
      <c r="AY30" s="955"/>
      <c r="AZ30" s="955"/>
      <c r="BA30" s="955"/>
      <c r="BB30" s="956"/>
    </row>
    <row r="31" spans="1:61" ht="24.95" customHeight="1">
      <c r="B31" s="39" t="s">
        <v>520</v>
      </c>
      <c r="F31" s="20" t="s">
        <v>1992</v>
      </c>
    </row>
    <row r="32" spans="1:61" ht="13.5">
      <c r="F32" s="20" t="s">
        <v>617</v>
      </c>
    </row>
    <row r="33" spans="6:6" ht="24.95" customHeight="1">
      <c r="F33" s="20"/>
    </row>
  </sheetData>
  <mergeCells count="202">
    <mergeCell ref="AB3:AI3"/>
    <mergeCell ref="AJ3:AN3"/>
    <mergeCell ref="AO3:AV3"/>
    <mergeCell ref="AW3:BA3"/>
    <mergeCell ref="B3:I3"/>
    <mergeCell ref="J3:N3"/>
    <mergeCell ref="O3:V3"/>
    <mergeCell ref="W3:AA3"/>
    <mergeCell ref="AB4:AI4"/>
    <mergeCell ref="AJ4:AN4"/>
    <mergeCell ref="AO4:AV4"/>
    <mergeCell ref="AW4:BA4"/>
    <mergeCell ref="B4:I4"/>
    <mergeCell ref="J4:N4"/>
    <mergeCell ref="O4:V4"/>
    <mergeCell ref="W4:AA4"/>
    <mergeCell ref="AB5:AI5"/>
    <mergeCell ref="AJ5:AN5"/>
    <mergeCell ref="AO5:AV5"/>
    <mergeCell ref="AW5:BA5"/>
    <mergeCell ref="B5:I5"/>
    <mergeCell ref="J5:N5"/>
    <mergeCell ref="O5:V5"/>
    <mergeCell ref="W5:AA5"/>
    <mergeCell ref="AO6:AV6"/>
    <mergeCell ref="AW6:BA6"/>
    <mergeCell ref="AO7:AV7"/>
    <mergeCell ref="AW7:BA7"/>
    <mergeCell ref="B6:I6"/>
    <mergeCell ref="J6:N6"/>
    <mergeCell ref="AB8:AI8"/>
    <mergeCell ref="AJ8:AN8"/>
    <mergeCell ref="AO8:AV8"/>
    <mergeCell ref="AW8:BA8"/>
    <mergeCell ref="O6:V6"/>
    <mergeCell ref="W6:AA6"/>
    <mergeCell ref="AB6:AI6"/>
    <mergeCell ref="AJ6:AN6"/>
    <mergeCell ref="AB7:AI7"/>
    <mergeCell ref="AJ7:AN7"/>
    <mergeCell ref="B8:I8"/>
    <mergeCell ref="J8:N8"/>
    <mergeCell ref="O8:V8"/>
    <mergeCell ref="W8:AA8"/>
    <mergeCell ref="B7:I7"/>
    <mergeCell ref="J7:N7"/>
    <mergeCell ref="O7:V7"/>
    <mergeCell ref="W7:AA7"/>
    <mergeCell ref="AW9:BA9"/>
    <mergeCell ref="B9:I9"/>
    <mergeCell ref="J9:N9"/>
    <mergeCell ref="AW10:BA10"/>
    <mergeCell ref="B10:I10"/>
    <mergeCell ref="J10:N10"/>
    <mergeCell ref="O10:V10"/>
    <mergeCell ref="W10:AA10"/>
    <mergeCell ref="AJ10:AN10"/>
    <mergeCell ref="AB10:AI10"/>
    <mergeCell ref="AO10:AV10"/>
    <mergeCell ref="J12:N12"/>
    <mergeCell ref="AW12:BA12"/>
    <mergeCell ref="AB13:AI13"/>
    <mergeCell ref="AJ13:AN13"/>
    <mergeCell ref="AO13:AV13"/>
    <mergeCell ref="AW13:BA13"/>
    <mergeCell ref="B11:I11"/>
    <mergeCell ref="J11:N11"/>
    <mergeCell ref="O11:V11"/>
    <mergeCell ref="W11:AA11"/>
    <mergeCell ref="B12:I12"/>
    <mergeCell ref="AO17:AV17"/>
    <mergeCell ref="AW17:BA17"/>
    <mergeCell ref="AB17:AI17"/>
    <mergeCell ref="AJ16:AN16"/>
    <mergeCell ref="AJ17:AN17"/>
    <mergeCell ref="AO16:AV16"/>
    <mergeCell ref="B13:I13"/>
    <mergeCell ref="J13:N13"/>
    <mergeCell ref="O13:V13"/>
    <mergeCell ref="W13:AA13"/>
    <mergeCell ref="B14:I14"/>
    <mergeCell ref="B15:I15"/>
    <mergeCell ref="J15:N15"/>
    <mergeCell ref="O15:V15"/>
    <mergeCell ref="W15:AA15"/>
    <mergeCell ref="J14:N14"/>
    <mergeCell ref="O14:V14"/>
    <mergeCell ref="W14:AA14"/>
    <mergeCell ref="AO14:AV14"/>
    <mergeCell ref="AA22:BB22"/>
    <mergeCell ref="B23:I23"/>
    <mergeCell ref="J23:N23"/>
    <mergeCell ref="O23:S23"/>
    <mergeCell ref="T23:X23"/>
    <mergeCell ref="Y23:AC23"/>
    <mergeCell ref="AD23:AH23"/>
    <mergeCell ref="AI23:AM23"/>
    <mergeCell ref="AN23:AR23"/>
    <mergeCell ref="AS23:AW23"/>
    <mergeCell ref="AX23:BB23"/>
    <mergeCell ref="B24:I24"/>
    <mergeCell ref="J24:N24"/>
    <mergeCell ref="O24:S24"/>
    <mergeCell ref="T24:X24"/>
    <mergeCell ref="Y24:AC24"/>
    <mergeCell ref="AD24:AH24"/>
    <mergeCell ref="AI24:AM24"/>
    <mergeCell ref="AN24:AR24"/>
    <mergeCell ref="AS24:AW24"/>
    <mergeCell ref="AX24:BB24"/>
    <mergeCell ref="B25:I25"/>
    <mergeCell ref="J25:N25"/>
    <mergeCell ref="O25:S25"/>
    <mergeCell ref="T25:X25"/>
    <mergeCell ref="Y25:AC25"/>
    <mergeCell ref="AD25:AH25"/>
    <mergeCell ref="AI25:AM25"/>
    <mergeCell ref="AN25:AR25"/>
    <mergeCell ref="AS25:AW25"/>
    <mergeCell ref="AX25:BB25"/>
    <mergeCell ref="B26:I26"/>
    <mergeCell ref="J26:N26"/>
    <mergeCell ref="O26:S26"/>
    <mergeCell ref="T26:X26"/>
    <mergeCell ref="Y26:AC26"/>
    <mergeCell ref="AD26:AH26"/>
    <mergeCell ref="AI26:AM26"/>
    <mergeCell ref="AN26:AR26"/>
    <mergeCell ref="AS26:AW26"/>
    <mergeCell ref="AX26:BB26"/>
    <mergeCell ref="B27:I27"/>
    <mergeCell ref="J27:N27"/>
    <mergeCell ref="O27:S27"/>
    <mergeCell ref="T27:X27"/>
    <mergeCell ref="Y27:AC27"/>
    <mergeCell ref="AD27:AH27"/>
    <mergeCell ref="AI27:AM27"/>
    <mergeCell ref="AN27:AR27"/>
    <mergeCell ref="AS27:AW27"/>
    <mergeCell ref="T29:X29"/>
    <mergeCell ref="AS29:AW29"/>
    <mergeCell ref="AX27:BB27"/>
    <mergeCell ref="B28:I28"/>
    <mergeCell ref="J28:N28"/>
    <mergeCell ref="O28:S28"/>
    <mergeCell ref="T28:X28"/>
    <mergeCell ref="Y28:AC28"/>
    <mergeCell ref="AD28:AH28"/>
    <mergeCell ref="AI28:AM28"/>
    <mergeCell ref="AN29:AR29"/>
    <mergeCell ref="AX28:BB28"/>
    <mergeCell ref="Y29:AC29"/>
    <mergeCell ref="AN28:AR28"/>
    <mergeCell ref="AS28:AW28"/>
    <mergeCell ref="B30:I30"/>
    <mergeCell ref="J30:N30"/>
    <mergeCell ref="O30:S30"/>
    <mergeCell ref="T30:X30"/>
    <mergeCell ref="B29:I29"/>
    <mergeCell ref="J29:N29"/>
    <mergeCell ref="O29:S29"/>
    <mergeCell ref="J16:N16"/>
    <mergeCell ref="AX30:BB30"/>
    <mergeCell ref="AX29:BB29"/>
    <mergeCell ref="Y30:AC30"/>
    <mergeCell ref="AD30:AH30"/>
    <mergeCell ref="AI30:AM30"/>
    <mergeCell ref="AN30:AR30"/>
    <mergeCell ref="AS30:AW30"/>
    <mergeCell ref="AD29:AH29"/>
    <mergeCell ref="AI29:AM29"/>
    <mergeCell ref="B17:I17"/>
    <mergeCell ref="O17:V17"/>
    <mergeCell ref="W16:AA16"/>
    <mergeCell ref="W17:AA17"/>
    <mergeCell ref="B16:I16"/>
    <mergeCell ref="J17:N17"/>
    <mergeCell ref="O16:V16"/>
    <mergeCell ref="Z2:BA2"/>
    <mergeCell ref="O9:V9"/>
    <mergeCell ref="W9:AA9"/>
    <mergeCell ref="AO11:AV11"/>
    <mergeCell ref="AW11:BA11"/>
    <mergeCell ref="AB11:AI11"/>
    <mergeCell ref="AJ11:AN11"/>
    <mergeCell ref="AW16:BA16"/>
    <mergeCell ref="AW14:BA14"/>
    <mergeCell ref="AB14:AI14"/>
    <mergeCell ref="AJ14:AN14"/>
    <mergeCell ref="AB15:AI15"/>
    <mergeCell ref="AJ15:AN15"/>
    <mergeCell ref="AO15:AV15"/>
    <mergeCell ref="AW15:BA15"/>
    <mergeCell ref="AB16:AI16"/>
    <mergeCell ref="O12:V12"/>
    <mergeCell ref="W12:AA12"/>
    <mergeCell ref="AB12:AI12"/>
    <mergeCell ref="AJ12:AN12"/>
    <mergeCell ref="AO12:AV12"/>
    <mergeCell ref="AB9:AI9"/>
    <mergeCell ref="AJ9:AN9"/>
    <mergeCell ref="AO9:AV9"/>
  </mergeCells>
  <phoneticPr fontId="2"/>
  <pageMargins left="0.75" right="0.75" top="1" bottom="1" header="0.51200000000000001" footer="0.51200000000000001"/>
  <pageSetup paperSize="9" scale="91" orientation="portrait" r:id="rId1"/>
  <headerFooter alignWithMargins="0">
    <oddHeader>&amp;R&amp;A</oddHeader>
    <oddFooter>&amp;C－２－</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N43"/>
  <sheetViews>
    <sheetView zoomScaleNormal="100" workbookViewId="0">
      <selection activeCell="A2" sqref="A2"/>
    </sheetView>
  </sheetViews>
  <sheetFormatPr defaultRowHeight="14.45" customHeight="1"/>
  <cols>
    <col min="1" max="1" width="1.875" style="283" customWidth="1"/>
    <col min="2" max="40" width="2.25" style="283" customWidth="1"/>
    <col min="41" max="16384" width="9" style="283"/>
  </cols>
  <sheetData>
    <row r="1" spans="1:40" s="435" customFormat="1" ht="26.25" customHeight="1">
      <c r="A1" s="433" t="s">
        <v>1473</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40" s="61" customFormat="1" ht="15.95" customHeight="1">
      <c r="M2" s="940" t="s">
        <v>1872</v>
      </c>
      <c r="N2" s="941"/>
      <c r="O2" s="941"/>
      <c r="P2" s="941"/>
      <c r="Q2" s="941"/>
      <c r="R2" s="941"/>
      <c r="S2" s="941"/>
      <c r="T2" s="941"/>
      <c r="U2" s="941"/>
      <c r="V2" s="941"/>
      <c r="W2" s="941"/>
      <c r="X2" s="941"/>
      <c r="Y2" s="941"/>
      <c r="Z2" s="941"/>
      <c r="AA2" s="941"/>
      <c r="AB2" s="941"/>
      <c r="AC2" s="941"/>
    </row>
    <row r="3" spans="1:40" s="61" customFormat="1" ht="37.5" customHeight="1">
      <c r="B3" s="1067" t="s">
        <v>7</v>
      </c>
      <c r="C3" s="1067"/>
      <c r="D3" s="1067"/>
      <c r="E3" s="1067"/>
      <c r="F3" s="983" t="s">
        <v>2252</v>
      </c>
      <c r="G3" s="1191"/>
      <c r="H3" s="1191"/>
      <c r="I3" s="1192"/>
      <c r="J3" s="1276" t="s">
        <v>43</v>
      </c>
      <c r="K3" s="1276"/>
      <c r="L3" s="1276"/>
      <c r="M3" s="1276"/>
      <c r="N3" s="1315" t="s">
        <v>44</v>
      </c>
      <c r="O3" s="1315"/>
      <c r="P3" s="1315"/>
      <c r="Q3" s="1315"/>
      <c r="R3" s="1106" t="s">
        <v>45</v>
      </c>
      <c r="S3" s="1106"/>
      <c r="T3" s="1106"/>
      <c r="U3" s="1106"/>
      <c r="V3" s="1276" t="s">
        <v>46</v>
      </c>
      <c r="W3" s="1276"/>
      <c r="X3" s="1276"/>
      <c r="Y3" s="1276"/>
      <c r="Z3" s="1106" t="s">
        <v>47</v>
      </c>
      <c r="AA3" s="1106"/>
      <c r="AB3" s="1106"/>
      <c r="AC3" s="1106"/>
      <c r="AD3" s="32"/>
    </row>
    <row r="4" spans="1:40" s="61" customFormat="1" ht="18.75" customHeight="1">
      <c r="B4" s="1045" t="s">
        <v>383</v>
      </c>
      <c r="C4" s="1045"/>
      <c r="D4" s="1045"/>
      <c r="E4" s="1045"/>
      <c r="F4" s="1649">
        <v>1563</v>
      </c>
      <c r="G4" s="1650"/>
      <c r="H4" s="1650"/>
      <c r="I4" s="1651"/>
      <c r="J4" s="1655">
        <v>119</v>
      </c>
      <c r="K4" s="1656"/>
      <c r="L4" s="1656"/>
      <c r="M4" s="1657"/>
      <c r="N4" s="1581">
        <v>99</v>
      </c>
      <c r="O4" s="1581"/>
      <c r="P4" s="1581"/>
      <c r="Q4" s="1581"/>
      <c r="R4" s="1581">
        <v>901</v>
      </c>
      <c r="S4" s="1581"/>
      <c r="T4" s="1581"/>
      <c r="U4" s="1581"/>
      <c r="V4" s="1581">
        <v>429</v>
      </c>
      <c r="W4" s="1581"/>
      <c r="X4" s="1581"/>
      <c r="Y4" s="1581"/>
      <c r="Z4" s="1581">
        <v>15</v>
      </c>
      <c r="AA4" s="1581"/>
      <c r="AB4" s="1581"/>
      <c r="AC4" s="1581"/>
      <c r="AE4" s="288"/>
    </row>
    <row r="5" spans="1:40" s="61" customFormat="1" ht="18.75" customHeight="1">
      <c r="B5" s="1067" t="s">
        <v>526</v>
      </c>
      <c r="C5" s="1067"/>
      <c r="D5" s="1067"/>
      <c r="E5" s="1067"/>
      <c r="F5" s="1649">
        <f>SUM(J5:AC5)</f>
        <v>1600</v>
      </c>
      <c r="G5" s="1650"/>
      <c r="H5" s="1650"/>
      <c r="I5" s="1651"/>
      <c r="J5" s="1655">
        <v>124</v>
      </c>
      <c r="K5" s="1656"/>
      <c r="L5" s="1656"/>
      <c r="M5" s="1657"/>
      <c r="N5" s="1581">
        <v>105</v>
      </c>
      <c r="O5" s="1581"/>
      <c r="P5" s="1581"/>
      <c r="Q5" s="1581"/>
      <c r="R5" s="1581">
        <v>909</v>
      </c>
      <c r="S5" s="1581"/>
      <c r="T5" s="1581"/>
      <c r="U5" s="1581"/>
      <c r="V5" s="1581">
        <v>445</v>
      </c>
      <c r="W5" s="1581"/>
      <c r="X5" s="1581"/>
      <c r="Y5" s="1581"/>
      <c r="Z5" s="1581">
        <v>17</v>
      </c>
      <c r="AA5" s="1581"/>
      <c r="AB5" s="1581"/>
      <c r="AC5" s="1581"/>
    </row>
    <row r="6" spans="1:40" s="61" customFormat="1" ht="18.75" customHeight="1">
      <c r="B6" s="1067" t="s">
        <v>1138</v>
      </c>
      <c r="C6" s="1067"/>
      <c r="D6" s="1067"/>
      <c r="E6" s="1067"/>
      <c r="F6" s="1658">
        <v>1645</v>
      </c>
      <c r="G6" s="1658"/>
      <c r="H6" s="1658"/>
      <c r="I6" s="1658"/>
      <c r="J6" s="1658">
        <v>122</v>
      </c>
      <c r="K6" s="1658"/>
      <c r="L6" s="1658"/>
      <c r="M6" s="1658"/>
      <c r="N6" s="1658">
        <v>113</v>
      </c>
      <c r="O6" s="1658"/>
      <c r="P6" s="1658"/>
      <c r="Q6" s="1658"/>
      <c r="R6" s="1658">
        <v>933</v>
      </c>
      <c r="S6" s="1658"/>
      <c r="T6" s="1658"/>
      <c r="U6" s="1658"/>
      <c r="V6" s="1658">
        <v>457</v>
      </c>
      <c r="W6" s="1658"/>
      <c r="X6" s="1658"/>
      <c r="Y6" s="1658"/>
      <c r="Z6" s="1658">
        <v>20</v>
      </c>
      <c r="AA6" s="1658"/>
      <c r="AB6" s="1658"/>
      <c r="AC6" s="1658"/>
    </row>
    <row r="7" spans="1:40" s="61" customFormat="1" ht="18.75" customHeight="1">
      <c r="B7" s="1067" t="s">
        <v>591</v>
      </c>
      <c r="C7" s="1067"/>
      <c r="D7" s="1067"/>
      <c r="E7" s="1067"/>
      <c r="F7" s="1286">
        <v>1609</v>
      </c>
      <c r="G7" s="1286"/>
      <c r="H7" s="1286"/>
      <c r="I7" s="1286"/>
      <c r="J7" s="1286">
        <v>116</v>
      </c>
      <c r="K7" s="1286"/>
      <c r="L7" s="1286"/>
      <c r="M7" s="1286"/>
      <c r="N7" s="1286">
        <v>112</v>
      </c>
      <c r="O7" s="1286"/>
      <c r="P7" s="1286"/>
      <c r="Q7" s="1286"/>
      <c r="R7" s="1286">
        <v>912</v>
      </c>
      <c r="S7" s="1286"/>
      <c r="T7" s="1286"/>
      <c r="U7" s="1286"/>
      <c r="V7" s="1286">
        <v>454</v>
      </c>
      <c r="W7" s="1286"/>
      <c r="X7" s="1286"/>
      <c r="Y7" s="1286"/>
      <c r="Z7" s="1286">
        <v>15</v>
      </c>
      <c r="AA7" s="1286"/>
      <c r="AB7" s="1286"/>
      <c r="AC7" s="1286"/>
    </row>
    <row r="8" spans="1:40" s="61" customFormat="1" ht="18.75" customHeight="1">
      <c r="B8" s="1067" t="s">
        <v>960</v>
      </c>
      <c r="C8" s="1067"/>
      <c r="D8" s="1067"/>
      <c r="E8" s="1067"/>
      <c r="F8" s="1286">
        <v>1629</v>
      </c>
      <c r="G8" s="1286"/>
      <c r="H8" s="1286"/>
      <c r="I8" s="1286"/>
      <c r="J8" s="1286">
        <v>113</v>
      </c>
      <c r="K8" s="1286"/>
      <c r="L8" s="1286"/>
      <c r="M8" s="1286"/>
      <c r="N8" s="1286">
        <v>114</v>
      </c>
      <c r="O8" s="1286"/>
      <c r="P8" s="1286"/>
      <c r="Q8" s="1286"/>
      <c r="R8" s="1286">
        <v>913</v>
      </c>
      <c r="S8" s="1286"/>
      <c r="T8" s="1286"/>
      <c r="U8" s="1286"/>
      <c r="V8" s="1286">
        <v>469</v>
      </c>
      <c r="W8" s="1286"/>
      <c r="X8" s="1286"/>
      <c r="Y8" s="1286"/>
      <c r="Z8" s="1286">
        <v>20</v>
      </c>
      <c r="AA8" s="1286"/>
      <c r="AB8" s="1286"/>
      <c r="AC8" s="1286"/>
    </row>
    <row r="9" spans="1:40" s="61" customFormat="1" ht="18.75" customHeight="1">
      <c r="B9" s="33" t="s">
        <v>520</v>
      </c>
      <c r="C9" s="34" t="s">
        <v>2166</v>
      </c>
      <c r="D9" s="34"/>
      <c r="E9" s="95"/>
      <c r="F9" s="95"/>
      <c r="G9" s="185"/>
      <c r="H9" s="32"/>
      <c r="I9" s="32"/>
      <c r="J9" s="32"/>
      <c r="K9" s="32"/>
      <c r="L9" s="32"/>
      <c r="M9" s="192"/>
      <c r="N9" s="192"/>
      <c r="O9" s="192"/>
      <c r="P9" s="56"/>
      <c r="Q9" s="56"/>
      <c r="R9" s="56"/>
      <c r="S9" s="32"/>
      <c r="T9" s="32"/>
      <c r="U9" s="32"/>
      <c r="V9" s="32"/>
      <c r="W9" s="32"/>
      <c r="X9" s="32"/>
      <c r="Y9" s="1437"/>
      <c r="Z9" s="1437"/>
      <c r="AA9" s="32"/>
      <c r="AB9" s="32"/>
      <c r="AC9" s="32"/>
      <c r="AD9" s="32"/>
    </row>
    <row r="10" spans="1:40" s="61" customFormat="1" ht="8.25" customHeight="1">
      <c r="B10" s="32"/>
      <c r="L10" s="34"/>
      <c r="M10" s="32"/>
      <c r="N10" s="32"/>
      <c r="O10" s="32"/>
      <c r="P10" s="32"/>
      <c r="Q10" s="32"/>
      <c r="R10" s="32"/>
      <c r="S10" s="32"/>
      <c r="T10" s="32"/>
      <c r="U10" s="32"/>
      <c r="V10" s="32"/>
      <c r="W10" s="32"/>
      <c r="X10" s="32"/>
      <c r="Y10" s="1629"/>
      <c r="Z10" s="1629"/>
      <c r="AA10" s="189"/>
      <c r="AB10" s="185"/>
      <c r="AC10" s="185"/>
      <c r="AD10" s="185"/>
    </row>
    <row r="11" spans="1:40" s="61" customFormat="1" ht="11.25" customHeight="1">
      <c r="B11" s="34"/>
      <c r="C11" s="34"/>
      <c r="D11" s="34"/>
      <c r="E11" s="34"/>
      <c r="F11" s="34"/>
      <c r="G11" s="34"/>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row>
    <row r="12" spans="1:40" s="435" customFormat="1" ht="26.25" customHeight="1">
      <c r="A12" s="433" t="s">
        <v>1474</v>
      </c>
      <c r="B12" s="437"/>
      <c r="C12" s="437"/>
      <c r="D12" s="437"/>
      <c r="E12" s="437"/>
      <c r="F12" s="437"/>
      <c r="G12" s="437"/>
      <c r="H12" s="437"/>
      <c r="I12" s="437"/>
      <c r="J12" s="437"/>
      <c r="K12" s="437"/>
      <c r="L12" s="437"/>
      <c r="M12" s="437"/>
      <c r="N12" s="437"/>
      <c r="O12" s="437"/>
      <c r="P12" s="437"/>
      <c r="Q12" s="437"/>
      <c r="R12" s="437"/>
      <c r="S12" s="437"/>
      <c r="T12" s="437"/>
      <c r="U12" s="437"/>
      <c r="V12" s="437"/>
      <c r="W12" s="437"/>
      <c r="X12" s="436"/>
      <c r="Y12" s="436"/>
      <c r="Z12" s="436"/>
      <c r="AA12" s="436"/>
      <c r="AB12" s="436"/>
      <c r="AC12" s="436"/>
      <c r="AD12" s="436"/>
      <c r="AE12" s="436"/>
      <c r="AF12" s="436"/>
      <c r="AG12" s="436"/>
      <c r="AH12" s="436"/>
      <c r="AI12" s="436"/>
    </row>
    <row r="13" spans="1:40" s="61" customFormat="1" ht="14.25" customHeight="1">
      <c r="B13" s="34"/>
      <c r="C13" s="34"/>
      <c r="D13" s="34"/>
      <c r="E13" s="34"/>
      <c r="F13" s="34"/>
      <c r="G13" s="34"/>
      <c r="H13" s="185"/>
      <c r="I13" s="185"/>
      <c r="J13" s="185"/>
      <c r="K13" s="286"/>
      <c r="L13" s="286"/>
      <c r="M13" s="185"/>
      <c r="N13" s="144"/>
      <c r="O13" s="144"/>
      <c r="P13" s="286"/>
      <c r="Q13" s="185"/>
      <c r="R13" s="185"/>
      <c r="S13" s="185"/>
      <c r="T13" s="286"/>
      <c r="U13" s="286"/>
      <c r="V13" s="286"/>
      <c r="W13" s="633"/>
      <c r="X13" s="633"/>
      <c r="Y13" s="689"/>
      <c r="Z13" s="689" t="s">
        <v>620</v>
      </c>
      <c r="AA13" s="689"/>
      <c r="AB13" s="689"/>
      <c r="AC13" s="689"/>
      <c r="AD13" s="689"/>
      <c r="AE13" s="689"/>
      <c r="AF13" s="689"/>
      <c r="AG13" s="689"/>
      <c r="AH13" s="689"/>
      <c r="AI13" s="689"/>
      <c r="AJ13" s="689"/>
      <c r="AK13" s="689"/>
      <c r="AL13" s="689"/>
      <c r="AM13" s="689"/>
      <c r="AN13" s="689"/>
    </row>
    <row r="14" spans="1:40" s="61" customFormat="1" ht="17.25" customHeight="1">
      <c r="A14" s="249"/>
      <c r="B14" s="1150" t="s">
        <v>7</v>
      </c>
      <c r="C14" s="1624"/>
      <c r="D14" s="1624"/>
      <c r="E14" s="1625"/>
      <c r="F14" s="1150" t="s">
        <v>2167</v>
      </c>
      <c r="G14" s="1638"/>
      <c r="H14" s="1638"/>
      <c r="I14" s="1639"/>
      <c r="J14" s="1643" t="s">
        <v>2168</v>
      </c>
      <c r="K14" s="1644"/>
      <c r="L14" s="1644"/>
      <c r="M14" s="1645"/>
      <c r="N14" s="1630" t="s">
        <v>2169</v>
      </c>
      <c r="O14" s="1631"/>
      <c r="P14" s="1631"/>
      <c r="Q14" s="1631"/>
      <c r="R14" s="1631"/>
      <c r="S14" s="1631"/>
      <c r="T14" s="1631"/>
      <c r="U14" s="1631"/>
      <c r="V14" s="1631"/>
      <c r="W14" s="1631"/>
      <c r="X14" s="1631"/>
      <c r="Y14" s="1631"/>
      <c r="Z14" s="1631"/>
      <c r="AA14" s="1631"/>
      <c r="AB14" s="1631"/>
      <c r="AC14" s="1631"/>
      <c r="AD14" s="1631"/>
      <c r="AE14" s="1631"/>
      <c r="AF14" s="1631"/>
      <c r="AG14" s="1631"/>
      <c r="AH14" s="1631"/>
      <c r="AI14" s="1631"/>
      <c r="AJ14" s="1631"/>
      <c r="AK14" s="1632"/>
      <c r="AL14" s="657"/>
      <c r="AM14" s="657"/>
      <c r="AN14" s="657"/>
    </row>
    <row r="15" spans="1:40" s="61" customFormat="1" ht="24" customHeight="1">
      <c r="A15" s="249"/>
      <c r="B15" s="1626"/>
      <c r="C15" s="1627"/>
      <c r="D15" s="1627"/>
      <c r="E15" s="1628"/>
      <c r="F15" s="1640"/>
      <c r="G15" s="1641"/>
      <c r="H15" s="1641"/>
      <c r="I15" s="1642"/>
      <c r="J15" s="1646"/>
      <c r="K15" s="1647"/>
      <c r="L15" s="1647"/>
      <c r="M15" s="1648"/>
      <c r="N15" s="1652" t="s">
        <v>2170</v>
      </c>
      <c r="O15" s="1653"/>
      <c r="P15" s="1654"/>
      <c r="Q15" s="1630" t="s">
        <v>2171</v>
      </c>
      <c r="R15" s="1191"/>
      <c r="S15" s="1192"/>
      <c r="T15" s="1630" t="s">
        <v>1221</v>
      </c>
      <c r="U15" s="1191"/>
      <c r="V15" s="1192"/>
      <c r="W15" s="1612" t="s">
        <v>1222</v>
      </c>
      <c r="X15" s="1191"/>
      <c r="Y15" s="1192"/>
      <c r="Z15" s="1612" t="s">
        <v>1223</v>
      </c>
      <c r="AA15" s="1191"/>
      <c r="AB15" s="1192"/>
      <c r="AC15" s="1612" t="s">
        <v>1224</v>
      </c>
      <c r="AD15" s="1191"/>
      <c r="AE15" s="1192"/>
      <c r="AF15" s="1612" t="s">
        <v>1448</v>
      </c>
      <c r="AG15" s="1191"/>
      <c r="AH15" s="1192"/>
      <c r="AI15" s="1612" t="s">
        <v>1449</v>
      </c>
      <c r="AJ15" s="1191"/>
      <c r="AK15" s="1192"/>
    </row>
    <row r="16" spans="1:40" s="61" customFormat="1" ht="18.75" customHeight="1">
      <c r="B16" s="983" t="s">
        <v>382</v>
      </c>
      <c r="C16" s="1595"/>
      <c r="D16" s="1595"/>
      <c r="E16" s="1596"/>
      <c r="F16" s="1633">
        <v>19.16</v>
      </c>
      <c r="G16" s="1634"/>
      <c r="H16" s="1634"/>
      <c r="I16" s="1635"/>
      <c r="J16" s="1636">
        <v>9660</v>
      </c>
      <c r="K16" s="1637"/>
      <c r="L16" s="1634"/>
      <c r="M16" s="1635"/>
      <c r="N16" s="1636">
        <v>1525</v>
      </c>
      <c r="O16" s="1634"/>
      <c r="P16" s="1635"/>
      <c r="Q16" s="1636">
        <v>104</v>
      </c>
      <c r="R16" s="1634"/>
      <c r="S16" s="1635"/>
      <c r="T16" s="1636">
        <v>240</v>
      </c>
      <c r="U16" s="1634"/>
      <c r="V16" s="1635"/>
      <c r="W16" s="1636">
        <v>251</v>
      </c>
      <c r="X16" s="1634"/>
      <c r="Y16" s="1635"/>
      <c r="Z16" s="1636">
        <v>291</v>
      </c>
      <c r="AA16" s="1634"/>
      <c r="AB16" s="1635"/>
      <c r="AC16" s="1636">
        <v>234</v>
      </c>
      <c r="AD16" s="1634"/>
      <c r="AE16" s="1635"/>
      <c r="AF16" s="1636">
        <v>229</v>
      </c>
      <c r="AG16" s="1634"/>
      <c r="AH16" s="1635"/>
      <c r="AI16" s="1636">
        <v>176</v>
      </c>
      <c r="AJ16" s="1634"/>
      <c r="AK16" s="1635"/>
    </row>
    <row r="17" spans="1:38" s="61" customFormat="1" ht="18.75" customHeight="1">
      <c r="B17" s="983" t="s">
        <v>144</v>
      </c>
      <c r="C17" s="1595"/>
      <c r="D17" s="1595"/>
      <c r="E17" s="1596"/>
      <c r="F17" s="1633">
        <v>19.71</v>
      </c>
      <c r="G17" s="1634"/>
      <c r="H17" s="1634"/>
      <c r="I17" s="1635"/>
      <c r="J17" s="1636">
        <v>9973</v>
      </c>
      <c r="K17" s="1637"/>
      <c r="L17" s="1634"/>
      <c r="M17" s="1635"/>
      <c r="N17" s="1636">
        <v>1581</v>
      </c>
      <c r="O17" s="1634"/>
      <c r="P17" s="1635"/>
      <c r="Q17" s="1636">
        <v>140</v>
      </c>
      <c r="R17" s="1634"/>
      <c r="S17" s="1635"/>
      <c r="T17" s="1636">
        <v>219</v>
      </c>
      <c r="U17" s="1634"/>
      <c r="V17" s="1635"/>
      <c r="W17" s="1636">
        <v>286</v>
      </c>
      <c r="X17" s="1634"/>
      <c r="Y17" s="1635"/>
      <c r="Z17" s="1636">
        <v>317</v>
      </c>
      <c r="AA17" s="1634"/>
      <c r="AB17" s="1635"/>
      <c r="AC17" s="1636">
        <v>205</v>
      </c>
      <c r="AD17" s="1634"/>
      <c r="AE17" s="1635"/>
      <c r="AF17" s="1636">
        <v>234</v>
      </c>
      <c r="AG17" s="1634"/>
      <c r="AH17" s="1635"/>
      <c r="AI17" s="1636">
        <v>180</v>
      </c>
      <c r="AJ17" s="1634"/>
      <c r="AK17" s="1635"/>
    </row>
    <row r="18" spans="1:38" s="61" customFormat="1" ht="18.75" customHeight="1">
      <c r="A18" s="32"/>
      <c r="B18" s="983" t="s">
        <v>2146</v>
      </c>
      <c r="C18" s="1595"/>
      <c r="D18" s="1595"/>
      <c r="E18" s="1596"/>
      <c r="F18" s="1621">
        <v>19.98</v>
      </c>
      <c r="G18" s="1622"/>
      <c r="H18" s="1622"/>
      <c r="I18" s="1623"/>
      <c r="J18" s="1286">
        <v>10120</v>
      </c>
      <c r="K18" s="1286"/>
      <c r="L18" s="1286"/>
      <c r="M18" s="1286"/>
      <c r="N18" s="1286">
        <v>1659</v>
      </c>
      <c r="O18" s="1286"/>
      <c r="P18" s="1286"/>
      <c r="Q18" s="1286">
        <v>165</v>
      </c>
      <c r="R18" s="1286"/>
      <c r="S18" s="1286"/>
      <c r="T18" s="1286">
        <v>218</v>
      </c>
      <c r="U18" s="1286"/>
      <c r="V18" s="1286"/>
      <c r="W18" s="1286">
        <v>336</v>
      </c>
      <c r="X18" s="1286"/>
      <c r="Y18" s="1286"/>
      <c r="Z18" s="1286">
        <v>316</v>
      </c>
      <c r="AA18" s="1286"/>
      <c r="AB18" s="1286"/>
      <c r="AC18" s="1286">
        <v>209</v>
      </c>
      <c r="AD18" s="1286"/>
      <c r="AE18" s="1286"/>
      <c r="AF18" s="1286">
        <v>226</v>
      </c>
      <c r="AG18" s="1286"/>
      <c r="AH18" s="1286"/>
      <c r="AI18" s="1286">
        <v>189</v>
      </c>
      <c r="AJ18" s="1286"/>
      <c r="AK18" s="1286"/>
    </row>
    <row r="19" spans="1:38" s="61" customFormat="1" ht="18.75" customHeight="1">
      <c r="A19" s="32"/>
      <c r="B19" s="983" t="s">
        <v>590</v>
      </c>
      <c r="C19" s="1595"/>
      <c r="D19" s="1595"/>
      <c r="E19" s="1596"/>
      <c r="F19" s="1621">
        <v>20.76</v>
      </c>
      <c r="G19" s="1622"/>
      <c r="H19" s="1622"/>
      <c r="I19" s="1623"/>
      <c r="J19" s="1210">
        <v>10548</v>
      </c>
      <c r="K19" s="1220"/>
      <c r="L19" s="1220"/>
      <c r="M19" s="1211"/>
      <c r="N19" s="1286">
        <v>1746</v>
      </c>
      <c r="O19" s="1286"/>
      <c r="P19" s="1286"/>
      <c r="Q19" s="1286">
        <v>172</v>
      </c>
      <c r="R19" s="1286"/>
      <c r="S19" s="1286"/>
      <c r="T19" s="1286">
        <v>211</v>
      </c>
      <c r="U19" s="1286"/>
      <c r="V19" s="1286"/>
      <c r="W19" s="1286">
        <v>377</v>
      </c>
      <c r="X19" s="1286"/>
      <c r="Y19" s="1286"/>
      <c r="Z19" s="1286">
        <v>347</v>
      </c>
      <c r="AA19" s="1286"/>
      <c r="AB19" s="1286"/>
      <c r="AC19" s="1286">
        <v>232</v>
      </c>
      <c r="AD19" s="1286"/>
      <c r="AE19" s="1286"/>
      <c r="AF19" s="1286">
        <v>220</v>
      </c>
      <c r="AG19" s="1286"/>
      <c r="AH19" s="1286"/>
      <c r="AI19" s="1286">
        <v>187</v>
      </c>
      <c r="AJ19" s="1286"/>
      <c r="AK19" s="1286"/>
    </row>
    <row r="20" spans="1:38" s="61" customFormat="1" ht="18.75" customHeight="1">
      <c r="A20" s="32"/>
      <c r="B20" s="983" t="s">
        <v>2310</v>
      </c>
      <c r="C20" s="1595"/>
      <c r="D20" s="1595"/>
      <c r="E20" s="1596"/>
      <c r="F20" s="1621">
        <v>21.85</v>
      </c>
      <c r="G20" s="1622"/>
      <c r="H20" s="1622"/>
      <c r="I20" s="1623"/>
      <c r="J20" s="1210">
        <v>11113</v>
      </c>
      <c r="K20" s="1220"/>
      <c r="L20" s="1220"/>
      <c r="M20" s="1211"/>
      <c r="N20" s="1286">
        <v>1842</v>
      </c>
      <c r="O20" s="1286"/>
      <c r="P20" s="1286"/>
      <c r="Q20" s="1286">
        <v>214</v>
      </c>
      <c r="R20" s="1286"/>
      <c r="S20" s="1286"/>
      <c r="T20" s="1286">
        <v>224</v>
      </c>
      <c r="U20" s="1286"/>
      <c r="V20" s="1286"/>
      <c r="W20" s="1286">
        <v>377</v>
      </c>
      <c r="X20" s="1286"/>
      <c r="Y20" s="1286"/>
      <c r="Z20" s="1286">
        <v>374</v>
      </c>
      <c r="AA20" s="1286"/>
      <c r="AB20" s="1286"/>
      <c r="AC20" s="1286">
        <v>244</v>
      </c>
      <c r="AD20" s="1286"/>
      <c r="AE20" s="1286"/>
      <c r="AF20" s="1286">
        <v>218</v>
      </c>
      <c r="AG20" s="1286"/>
      <c r="AH20" s="1286"/>
      <c r="AI20" s="1286">
        <v>191</v>
      </c>
      <c r="AJ20" s="1286"/>
      <c r="AK20" s="1286"/>
    </row>
    <row r="21" spans="1:38" s="61" customFormat="1" ht="18.75" customHeight="1">
      <c r="A21" s="232"/>
      <c r="B21" s="33" t="s">
        <v>520</v>
      </c>
      <c r="C21" s="1195" t="s">
        <v>621</v>
      </c>
      <c r="D21" s="1195"/>
      <c r="E21" s="1195"/>
      <c r="F21" s="1195"/>
      <c r="G21" s="1195"/>
      <c r="H21" s="1195"/>
      <c r="I21" s="1195"/>
      <c r="J21" s="1195"/>
      <c r="K21" s="1195"/>
      <c r="L21" s="1195"/>
      <c r="M21" s="1195"/>
      <c r="N21" s="1195"/>
      <c r="O21" s="1195"/>
      <c r="P21" s="1195"/>
      <c r="Q21" s="1195"/>
      <c r="R21" s="1195"/>
      <c r="S21" s="1195"/>
      <c r="T21" s="189"/>
      <c r="U21" s="189"/>
      <c r="V21" s="282"/>
      <c r="W21" s="282"/>
      <c r="X21" s="282"/>
      <c r="Y21" s="189"/>
      <c r="Z21" s="189"/>
      <c r="AA21" s="189"/>
      <c r="AB21" s="32"/>
      <c r="AC21" s="32"/>
      <c r="AD21" s="32"/>
      <c r="AE21" s="32"/>
      <c r="AF21" s="32"/>
      <c r="AG21" s="32"/>
    </row>
    <row r="22" spans="1:38" s="61" customFormat="1" ht="7.5" customHeight="1">
      <c r="A22" s="32"/>
      <c r="B22" s="32"/>
      <c r="C22" s="287"/>
      <c r="D22" s="287"/>
      <c r="E22" s="291"/>
      <c r="F22" s="291"/>
      <c r="G22" s="291"/>
      <c r="H22" s="291"/>
      <c r="I22" s="291"/>
      <c r="J22" s="291"/>
      <c r="K22" s="291"/>
      <c r="L22" s="291"/>
      <c r="M22" s="291"/>
      <c r="N22" s="185"/>
      <c r="O22" s="185"/>
      <c r="P22" s="185"/>
      <c r="Q22" s="185"/>
      <c r="R22" s="185"/>
      <c r="S22" s="185"/>
      <c r="T22" s="185"/>
      <c r="U22" s="185"/>
      <c r="V22" s="185"/>
      <c r="W22" s="185"/>
      <c r="X22" s="185"/>
      <c r="Y22" s="185"/>
      <c r="Z22" s="185"/>
      <c r="AA22" s="185"/>
      <c r="AB22" s="185"/>
      <c r="AC22" s="185"/>
      <c r="AD22" s="185"/>
      <c r="AE22" s="185"/>
      <c r="AF22" s="185"/>
      <c r="AG22" s="185"/>
    </row>
    <row r="23" spans="1:38" s="61" customFormat="1" ht="11.25" customHeight="1">
      <c r="A23" s="32"/>
      <c r="B23" s="32"/>
      <c r="C23" s="287"/>
      <c r="D23" s="287"/>
      <c r="E23" s="291"/>
      <c r="F23" s="291"/>
      <c r="G23" s="291"/>
      <c r="H23" s="291"/>
      <c r="I23" s="291"/>
      <c r="J23" s="291"/>
      <c r="K23" s="291"/>
      <c r="L23" s="291"/>
      <c r="M23" s="291"/>
      <c r="N23" s="185"/>
      <c r="O23" s="185"/>
      <c r="P23" s="185"/>
      <c r="Q23" s="185"/>
      <c r="R23" s="185"/>
      <c r="S23" s="185"/>
      <c r="T23" s="185"/>
      <c r="U23" s="185"/>
      <c r="V23" s="185"/>
      <c r="W23" s="185"/>
      <c r="X23" s="185"/>
      <c r="Y23" s="185"/>
      <c r="Z23" s="185"/>
      <c r="AA23" s="185"/>
      <c r="AB23" s="185"/>
      <c r="AC23" s="185"/>
      <c r="AD23" s="185"/>
      <c r="AE23" s="185"/>
      <c r="AF23" s="185"/>
      <c r="AG23" s="185"/>
    </row>
    <row r="24" spans="1:38" s="61" customFormat="1" ht="26.25" customHeight="1">
      <c r="A24" s="433" t="s">
        <v>1475</v>
      </c>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row>
    <row r="25" spans="1:38" s="61" customFormat="1" ht="14.45" customHeight="1">
      <c r="W25" s="230" t="s">
        <v>708</v>
      </c>
      <c r="AA25" s="230"/>
      <c r="AB25" s="230"/>
      <c r="AC25" s="230"/>
      <c r="AD25" s="230"/>
      <c r="AE25" s="230"/>
    </row>
    <row r="26" spans="1:38" s="61" customFormat="1" ht="20.25" customHeight="1">
      <c r="B26" s="1150" t="s">
        <v>7</v>
      </c>
      <c r="C26" s="1624"/>
      <c r="D26" s="1624"/>
      <c r="E26" s="1625"/>
      <c r="F26" s="983" t="s">
        <v>709</v>
      </c>
      <c r="G26" s="984"/>
      <c r="H26" s="984"/>
      <c r="I26" s="984"/>
      <c r="J26" s="984"/>
      <c r="K26" s="984"/>
      <c r="L26" s="984"/>
      <c r="M26" s="984"/>
      <c r="N26" s="984"/>
      <c r="O26" s="984"/>
      <c r="P26" s="984"/>
      <c r="Q26" s="984"/>
      <c r="R26" s="984"/>
      <c r="S26" s="984"/>
      <c r="T26" s="984"/>
      <c r="U26" s="985"/>
      <c r="V26" s="983" t="s">
        <v>2231</v>
      </c>
      <c r="W26" s="984"/>
      <c r="X26" s="984"/>
      <c r="Y26" s="984"/>
      <c r="Z26" s="984"/>
      <c r="AA26" s="984"/>
      <c r="AB26" s="984"/>
      <c r="AC26" s="984"/>
      <c r="AD26" s="984"/>
      <c r="AE26" s="984"/>
      <c r="AF26" s="984"/>
      <c r="AG26" s="985"/>
    </row>
    <row r="27" spans="1:38" s="61" customFormat="1" ht="20.25" customHeight="1">
      <c r="B27" s="1626"/>
      <c r="C27" s="1627"/>
      <c r="D27" s="1627"/>
      <c r="E27" s="1628"/>
      <c r="F27" s="1617" t="s">
        <v>2232</v>
      </c>
      <c r="G27" s="1345"/>
      <c r="H27" s="1345"/>
      <c r="I27" s="1346"/>
      <c r="J27" s="1612" t="s">
        <v>1742</v>
      </c>
      <c r="K27" s="1613"/>
      <c r="L27" s="1345"/>
      <c r="M27" s="1346"/>
      <c r="N27" s="1617" t="s">
        <v>1743</v>
      </c>
      <c r="O27" s="1345"/>
      <c r="P27" s="1345"/>
      <c r="Q27" s="1346"/>
      <c r="R27" s="1612" t="s">
        <v>1986</v>
      </c>
      <c r="S27" s="1613"/>
      <c r="T27" s="1345"/>
      <c r="U27" s="1346"/>
      <c r="V27" s="1617" t="s">
        <v>774</v>
      </c>
      <c r="W27" s="1345"/>
      <c r="X27" s="1345"/>
      <c r="Y27" s="1346"/>
      <c r="Z27" s="1612" t="s">
        <v>775</v>
      </c>
      <c r="AA27" s="1613"/>
      <c r="AB27" s="1345"/>
      <c r="AC27" s="1346"/>
      <c r="AD27" s="1610" t="s">
        <v>1986</v>
      </c>
      <c r="AE27" s="1611"/>
      <c r="AF27" s="1611"/>
      <c r="AG27" s="1611"/>
      <c r="AH27" s="1615"/>
      <c r="AI27" s="1615"/>
      <c r="AJ27" s="1616"/>
      <c r="AK27" s="1616"/>
    </row>
    <row r="28" spans="1:38" s="61" customFormat="1" ht="18.75" customHeight="1">
      <c r="B28" s="983" t="s">
        <v>382</v>
      </c>
      <c r="C28" s="1595"/>
      <c r="D28" s="1595"/>
      <c r="E28" s="1596"/>
      <c r="F28" s="1601">
        <v>6223</v>
      </c>
      <c r="G28" s="1599"/>
      <c r="H28" s="1599"/>
      <c r="I28" s="1600"/>
      <c r="J28" s="1597">
        <v>56</v>
      </c>
      <c r="K28" s="1598"/>
      <c r="L28" s="1599"/>
      <c r="M28" s="1600"/>
      <c r="N28" s="1601">
        <v>4934</v>
      </c>
      <c r="O28" s="1599"/>
      <c r="P28" s="1599"/>
      <c r="Q28" s="1600"/>
      <c r="R28" s="1597">
        <v>11213</v>
      </c>
      <c r="S28" s="1598"/>
      <c r="T28" s="1599"/>
      <c r="U28" s="1600"/>
      <c r="V28" s="1601">
        <v>8</v>
      </c>
      <c r="W28" s="1599"/>
      <c r="X28" s="1599"/>
      <c r="Y28" s="1600"/>
      <c r="Z28" s="1597">
        <v>196</v>
      </c>
      <c r="AA28" s="1598"/>
      <c r="AB28" s="1599"/>
      <c r="AC28" s="1600"/>
      <c r="AD28" s="1602">
        <v>204</v>
      </c>
      <c r="AE28" s="1603"/>
      <c r="AF28" s="1603"/>
      <c r="AG28" s="1603"/>
      <c r="AH28" s="1615"/>
      <c r="AI28" s="1615"/>
      <c r="AJ28" s="1616"/>
      <c r="AK28" s="1616"/>
    </row>
    <row r="29" spans="1:38" s="61" customFormat="1" ht="18.75" customHeight="1">
      <c r="B29" s="983" t="s">
        <v>144</v>
      </c>
      <c r="C29" s="1595"/>
      <c r="D29" s="1595"/>
      <c r="E29" s="1596"/>
      <c r="F29" s="1601">
        <v>6239</v>
      </c>
      <c r="G29" s="1599"/>
      <c r="H29" s="1599"/>
      <c r="I29" s="1600"/>
      <c r="J29" s="1597">
        <v>64</v>
      </c>
      <c r="K29" s="1598"/>
      <c r="L29" s="1599"/>
      <c r="M29" s="1600"/>
      <c r="N29" s="1601">
        <v>4894</v>
      </c>
      <c r="O29" s="1599"/>
      <c r="P29" s="1599"/>
      <c r="Q29" s="1600"/>
      <c r="R29" s="1597">
        <v>11193</v>
      </c>
      <c r="S29" s="1598"/>
      <c r="T29" s="1599"/>
      <c r="U29" s="1600"/>
      <c r="V29" s="1601">
        <v>6</v>
      </c>
      <c r="W29" s="1599"/>
      <c r="X29" s="1599"/>
      <c r="Y29" s="1600"/>
      <c r="Z29" s="1597">
        <v>204</v>
      </c>
      <c r="AA29" s="1598"/>
      <c r="AB29" s="1599"/>
      <c r="AC29" s="1600"/>
      <c r="AD29" s="1602">
        <v>210</v>
      </c>
      <c r="AE29" s="1603"/>
      <c r="AF29" s="1603"/>
      <c r="AG29" s="1603"/>
      <c r="AH29" s="1618"/>
      <c r="AI29" s="1619"/>
      <c r="AJ29" s="1620"/>
      <c r="AK29" s="1620"/>
    </row>
    <row r="30" spans="1:38" s="61" customFormat="1" ht="18.75" customHeight="1">
      <c r="B30" s="983" t="s">
        <v>2146</v>
      </c>
      <c r="C30" s="1595"/>
      <c r="D30" s="1595"/>
      <c r="E30" s="1596"/>
      <c r="F30" s="1607">
        <v>5937</v>
      </c>
      <c r="G30" s="1608"/>
      <c r="H30" s="1608"/>
      <c r="I30" s="1609"/>
      <c r="J30" s="1547">
        <v>76</v>
      </c>
      <c r="K30" s="1547"/>
      <c r="L30" s="1547"/>
      <c r="M30" s="1547"/>
      <c r="N30" s="1607">
        <v>4843</v>
      </c>
      <c r="O30" s="1608"/>
      <c r="P30" s="1608"/>
      <c r="Q30" s="1609"/>
      <c r="R30" s="1547">
        <v>10856</v>
      </c>
      <c r="S30" s="1547"/>
      <c r="T30" s="1547"/>
      <c r="U30" s="1547"/>
      <c r="V30" s="1607">
        <v>5</v>
      </c>
      <c r="W30" s="1608"/>
      <c r="X30" s="1608"/>
      <c r="Y30" s="1609"/>
      <c r="Z30" s="1547">
        <v>231</v>
      </c>
      <c r="AA30" s="1547"/>
      <c r="AB30" s="1547"/>
      <c r="AC30" s="1547"/>
      <c r="AD30" s="1548">
        <v>236</v>
      </c>
      <c r="AE30" s="1548"/>
      <c r="AF30" s="1548"/>
      <c r="AG30" s="1548"/>
      <c r="AH30" s="1618"/>
      <c r="AI30" s="1619"/>
      <c r="AJ30" s="1620"/>
      <c r="AK30" s="1620"/>
    </row>
    <row r="31" spans="1:38" s="61" customFormat="1" ht="18.75" customHeight="1">
      <c r="B31" s="983" t="s">
        <v>590</v>
      </c>
      <c r="C31" s="1595"/>
      <c r="D31" s="1595"/>
      <c r="E31" s="1596"/>
      <c r="F31" s="1614">
        <v>5909</v>
      </c>
      <c r="G31" s="1614"/>
      <c r="H31" s="1614"/>
      <c r="I31" s="1614"/>
      <c r="J31" s="1614">
        <v>70</v>
      </c>
      <c r="K31" s="1614"/>
      <c r="L31" s="1614"/>
      <c r="M31" s="1614"/>
      <c r="N31" s="1614">
        <v>4769</v>
      </c>
      <c r="O31" s="1614"/>
      <c r="P31" s="1614"/>
      <c r="Q31" s="1614"/>
      <c r="R31" s="1614">
        <v>10748</v>
      </c>
      <c r="S31" s="1614"/>
      <c r="T31" s="1614"/>
      <c r="U31" s="1614"/>
      <c r="V31" s="1614">
        <v>5</v>
      </c>
      <c r="W31" s="1614"/>
      <c r="X31" s="1614"/>
      <c r="Y31" s="1614"/>
      <c r="Z31" s="1614">
        <v>251</v>
      </c>
      <c r="AA31" s="1614"/>
      <c r="AB31" s="1614"/>
      <c r="AC31" s="1614"/>
      <c r="AD31" s="1614">
        <v>256</v>
      </c>
      <c r="AE31" s="1614"/>
      <c r="AF31" s="1614"/>
      <c r="AG31" s="1614"/>
      <c r="AH31" s="1615"/>
      <c r="AI31" s="1615"/>
      <c r="AJ31" s="1615"/>
      <c r="AK31" s="1615"/>
    </row>
    <row r="32" spans="1:38" s="61" customFormat="1" ht="18.75" customHeight="1">
      <c r="B32" s="983" t="s">
        <v>2310</v>
      </c>
      <c r="C32" s="1595"/>
      <c r="D32" s="1595"/>
      <c r="E32" s="1596"/>
      <c r="F32" s="1614">
        <v>5835</v>
      </c>
      <c r="G32" s="1614"/>
      <c r="H32" s="1614"/>
      <c r="I32" s="1614"/>
      <c r="J32" s="1614">
        <v>64</v>
      </c>
      <c r="K32" s="1614"/>
      <c r="L32" s="1614"/>
      <c r="M32" s="1614"/>
      <c r="N32" s="1614">
        <v>4639</v>
      </c>
      <c r="O32" s="1614"/>
      <c r="P32" s="1614"/>
      <c r="Q32" s="1614"/>
      <c r="R32" s="1614">
        <v>10538</v>
      </c>
      <c r="S32" s="1614"/>
      <c r="T32" s="1614"/>
      <c r="U32" s="1614"/>
      <c r="V32" s="1614">
        <v>2</v>
      </c>
      <c r="W32" s="1614"/>
      <c r="X32" s="1614"/>
      <c r="Y32" s="1614"/>
      <c r="Z32" s="1614">
        <v>226</v>
      </c>
      <c r="AA32" s="1614"/>
      <c r="AB32" s="1614"/>
      <c r="AC32" s="1614"/>
      <c r="AD32" s="1614">
        <v>228</v>
      </c>
      <c r="AE32" s="1614"/>
      <c r="AF32" s="1614"/>
      <c r="AG32" s="1614"/>
      <c r="AH32" s="185"/>
      <c r="AI32" s="185"/>
      <c r="AJ32" s="185"/>
      <c r="AK32" s="185"/>
    </row>
    <row r="33" spans="1:38" s="61" customFormat="1" ht="7.5" customHeight="1"/>
    <row r="34" spans="1:38" s="61" customFormat="1" ht="11.25" customHeight="1"/>
    <row r="35" spans="1:38" s="61" customFormat="1" ht="26.25" customHeight="1">
      <c r="A35" s="433" t="s">
        <v>1476</v>
      </c>
      <c r="B35" s="437"/>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row>
    <row r="36" spans="1:38" s="61" customFormat="1" ht="14.45" customHeight="1">
      <c r="W36" s="61" t="s">
        <v>1692</v>
      </c>
      <c r="AA36" s="169"/>
      <c r="AB36" s="169"/>
      <c r="AC36" s="169"/>
      <c r="AD36" s="169"/>
      <c r="AE36" s="169"/>
      <c r="AF36" s="169"/>
    </row>
    <row r="37" spans="1:38" ht="16.5" customHeight="1">
      <c r="B37" s="1150" t="s">
        <v>7</v>
      </c>
      <c r="C37" s="1624"/>
      <c r="D37" s="1624"/>
      <c r="E37" s="1625"/>
      <c r="F37" s="1659" t="s">
        <v>776</v>
      </c>
      <c r="G37" s="1660"/>
      <c r="H37" s="1660"/>
      <c r="I37" s="1661"/>
      <c r="J37" s="1665" t="s">
        <v>2299</v>
      </c>
      <c r="K37" s="1666"/>
      <c r="L37" s="1666"/>
      <c r="M37" s="1667"/>
      <c r="N37" s="1659" t="s">
        <v>2300</v>
      </c>
      <c r="O37" s="1660"/>
      <c r="P37" s="1660"/>
      <c r="Q37" s="1661"/>
      <c r="R37" s="1665" t="s">
        <v>2301</v>
      </c>
      <c r="S37" s="1666"/>
      <c r="T37" s="1666"/>
      <c r="U37" s="1667"/>
      <c r="V37" s="983" t="s">
        <v>2302</v>
      </c>
      <c r="W37" s="984"/>
      <c r="X37" s="984"/>
      <c r="Y37" s="984"/>
      <c r="Z37" s="984"/>
      <c r="AA37" s="984"/>
      <c r="AB37" s="984"/>
      <c r="AC37" s="984"/>
      <c r="AD37" s="984"/>
      <c r="AE37" s="984"/>
      <c r="AF37" s="984"/>
      <c r="AG37" s="985"/>
    </row>
    <row r="38" spans="1:38" ht="16.5" customHeight="1">
      <c r="B38" s="1626"/>
      <c r="C38" s="1627"/>
      <c r="D38" s="1627"/>
      <c r="E38" s="1628"/>
      <c r="F38" s="1662"/>
      <c r="G38" s="1663"/>
      <c r="H38" s="1663"/>
      <c r="I38" s="1664"/>
      <c r="J38" s="1668"/>
      <c r="K38" s="1669"/>
      <c r="L38" s="1669"/>
      <c r="M38" s="1670"/>
      <c r="N38" s="1662"/>
      <c r="O38" s="1663"/>
      <c r="P38" s="1663"/>
      <c r="Q38" s="1664"/>
      <c r="R38" s="1668"/>
      <c r="S38" s="1669"/>
      <c r="T38" s="1669"/>
      <c r="U38" s="1670"/>
      <c r="V38" s="1617" t="s">
        <v>2303</v>
      </c>
      <c r="W38" s="1345"/>
      <c r="X38" s="1345"/>
      <c r="Y38" s="1346"/>
      <c r="Z38" s="1612" t="s">
        <v>2304</v>
      </c>
      <c r="AA38" s="1613"/>
      <c r="AB38" s="1345"/>
      <c r="AC38" s="1346"/>
      <c r="AD38" s="1610" t="s">
        <v>2305</v>
      </c>
      <c r="AE38" s="1611"/>
      <c r="AF38" s="1611"/>
      <c r="AG38" s="1611"/>
    </row>
    <row r="39" spans="1:38" ht="18.75" customHeight="1">
      <c r="B39" s="983" t="s">
        <v>382</v>
      </c>
      <c r="C39" s="1595"/>
      <c r="D39" s="1595"/>
      <c r="E39" s="1596"/>
      <c r="F39" s="1604">
        <v>9204</v>
      </c>
      <c r="G39" s="1605"/>
      <c r="H39" s="1605"/>
      <c r="I39" s="1606"/>
      <c r="J39" s="1597">
        <v>592</v>
      </c>
      <c r="K39" s="1598"/>
      <c r="L39" s="1599"/>
      <c r="M39" s="1600"/>
      <c r="N39" s="1601">
        <v>120</v>
      </c>
      <c r="O39" s="1599"/>
      <c r="P39" s="1599"/>
      <c r="Q39" s="1600"/>
      <c r="R39" s="1597">
        <v>11</v>
      </c>
      <c r="S39" s="1598"/>
      <c r="T39" s="1599"/>
      <c r="U39" s="1600"/>
      <c r="V39" s="1601">
        <v>2</v>
      </c>
      <c r="W39" s="1599"/>
      <c r="X39" s="1599"/>
      <c r="Y39" s="1600"/>
      <c r="Z39" s="1597" t="s">
        <v>1381</v>
      </c>
      <c r="AA39" s="1598"/>
      <c r="AB39" s="1599"/>
      <c r="AC39" s="1600"/>
      <c r="AD39" s="1602">
        <v>1</v>
      </c>
      <c r="AE39" s="1603"/>
      <c r="AF39" s="1603"/>
      <c r="AG39" s="1603"/>
    </row>
    <row r="40" spans="1:38" ht="18.75" customHeight="1">
      <c r="B40" s="983" t="s">
        <v>144</v>
      </c>
      <c r="C40" s="1595"/>
      <c r="D40" s="1595"/>
      <c r="E40" s="1596"/>
      <c r="F40" s="1604">
        <v>9552</v>
      </c>
      <c r="G40" s="1605"/>
      <c r="H40" s="1605"/>
      <c r="I40" s="1606"/>
      <c r="J40" s="1597">
        <v>611</v>
      </c>
      <c r="K40" s="1598"/>
      <c r="L40" s="1599"/>
      <c r="M40" s="1600"/>
      <c r="N40" s="1601">
        <v>117</v>
      </c>
      <c r="O40" s="1599"/>
      <c r="P40" s="1599"/>
      <c r="Q40" s="1600"/>
      <c r="R40" s="1597">
        <v>9</v>
      </c>
      <c r="S40" s="1598"/>
      <c r="T40" s="1599"/>
      <c r="U40" s="1600"/>
      <c r="V40" s="1601" t="s">
        <v>1751</v>
      </c>
      <c r="W40" s="1599"/>
      <c r="X40" s="1599"/>
      <c r="Y40" s="1600"/>
      <c r="Z40" s="1597" t="s">
        <v>1381</v>
      </c>
      <c r="AA40" s="1598"/>
      <c r="AB40" s="1599"/>
      <c r="AC40" s="1600"/>
      <c r="AD40" s="1602">
        <v>3</v>
      </c>
      <c r="AE40" s="1603"/>
      <c r="AF40" s="1603"/>
      <c r="AG40" s="1603"/>
    </row>
    <row r="41" spans="1:38" ht="18.75" customHeight="1">
      <c r="B41" s="983" t="s">
        <v>2146</v>
      </c>
      <c r="C41" s="1595"/>
      <c r="D41" s="1595"/>
      <c r="E41" s="1596"/>
      <c r="F41" s="1607">
        <v>9869</v>
      </c>
      <c r="G41" s="1608"/>
      <c r="H41" s="1608"/>
      <c r="I41" s="1609"/>
      <c r="J41" s="1547">
        <v>627</v>
      </c>
      <c r="K41" s="1547"/>
      <c r="L41" s="1547"/>
      <c r="M41" s="1547"/>
      <c r="N41" s="1607">
        <v>97</v>
      </c>
      <c r="O41" s="1608"/>
      <c r="P41" s="1608"/>
      <c r="Q41" s="1609"/>
      <c r="R41" s="1547">
        <v>12</v>
      </c>
      <c r="S41" s="1547"/>
      <c r="T41" s="1547"/>
      <c r="U41" s="1547"/>
      <c r="V41" s="1607" t="s">
        <v>1381</v>
      </c>
      <c r="W41" s="1608"/>
      <c r="X41" s="1608"/>
      <c r="Y41" s="1609"/>
      <c r="Z41" s="1547" t="s">
        <v>1751</v>
      </c>
      <c r="AA41" s="1547"/>
      <c r="AB41" s="1547"/>
      <c r="AC41" s="1547"/>
      <c r="AD41" s="1548">
        <v>1</v>
      </c>
      <c r="AE41" s="1548"/>
      <c r="AF41" s="1548"/>
      <c r="AG41" s="1548"/>
    </row>
    <row r="42" spans="1:38" ht="18.75" customHeight="1">
      <c r="B42" s="983" t="s">
        <v>590</v>
      </c>
      <c r="C42" s="1595"/>
      <c r="D42" s="1595"/>
      <c r="E42" s="1596"/>
      <c r="F42" s="1594">
        <v>10264</v>
      </c>
      <c r="G42" s="1594"/>
      <c r="H42" s="1594"/>
      <c r="I42" s="1594"/>
      <c r="J42" s="1594">
        <v>641</v>
      </c>
      <c r="K42" s="1594"/>
      <c r="L42" s="1594"/>
      <c r="M42" s="1594"/>
      <c r="N42" s="1594">
        <v>88</v>
      </c>
      <c r="O42" s="1594"/>
      <c r="P42" s="1594"/>
      <c r="Q42" s="1594"/>
      <c r="R42" s="1594">
        <v>9</v>
      </c>
      <c r="S42" s="1594"/>
      <c r="T42" s="1594"/>
      <c r="U42" s="1594"/>
      <c r="V42" s="1594" t="s">
        <v>1751</v>
      </c>
      <c r="W42" s="1594"/>
      <c r="X42" s="1594"/>
      <c r="Y42" s="1594"/>
      <c r="Z42" s="1594" t="s">
        <v>1751</v>
      </c>
      <c r="AA42" s="1594"/>
      <c r="AB42" s="1594"/>
      <c r="AC42" s="1594"/>
      <c r="AD42" s="1594" t="s">
        <v>1751</v>
      </c>
      <c r="AE42" s="1594"/>
      <c r="AF42" s="1594"/>
      <c r="AG42" s="1594"/>
    </row>
    <row r="43" spans="1:38" ht="18.75" customHeight="1">
      <c r="B43" s="983" t="s">
        <v>2310</v>
      </c>
      <c r="C43" s="1595"/>
      <c r="D43" s="1595"/>
      <c r="E43" s="1596"/>
      <c r="F43" s="1594">
        <v>10515</v>
      </c>
      <c r="G43" s="1594"/>
      <c r="H43" s="1594"/>
      <c r="I43" s="1594"/>
      <c r="J43" s="1594">
        <v>647</v>
      </c>
      <c r="K43" s="1594"/>
      <c r="L43" s="1594"/>
      <c r="M43" s="1594"/>
      <c r="N43" s="1594">
        <v>93</v>
      </c>
      <c r="O43" s="1594"/>
      <c r="P43" s="1594"/>
      <c r="Q43" s="1594"/>
      <c r="R43" s="1594">
        <v>11</v>
      </c>
      <c r="S43" s="1594"/>
      <c r="T43" s="1594"/>
      <c r="U43" s="1594"/>
      <c r="V43" s="1594" t="s">
        <v>16</v>
      </c>
      <c r="W43" s="1594"/>
      <c r="X43" s="1594"/>
      <c r="Y43" s="1594"/>
      <c r="Z43" s="1594" t="s">
        <v>16</v>
      </c>
      <c r="AA43" s="1594"/>
      <c r="AB43" s="1594"/>
      <c r="AC43" s="1594"/>
      <c r="AD43" s="1594" t="s">
        <v>16</v>
      </c>
      <c r="AE43" s="1594"/>
      <c r="AF43" s="1594"/>
      <c r="AG43" s="1594"/>
    </row>
  </sheetData>
  <mergeCells count="217">
    <mergeCell ref="Z32:AC32"/>
    <mergeCell ref="AD32:AG32"/>
    <mergeCell ref="B43:E43"/>
    <mergeCell ref="F43:I43"/>
    <mergeCell ref="J43:M43"/>
    <mergeCell ref="N43:Q43"/>
    <mergeCell ref="R43:U43"/>
    <mergeCell ref="V43:Y43"/>
    <mergeCell ref="Z43:AC43"/>
    <mergeCell ref="AD43:AG43"/>
    <mergeCell ref="B32:E32"/>
    <mergeCell ref="F32:I32"/>
    <mergeCell ref="J32:M32"/>
    <mergeCell ref="N32:Q32"/>
    <mergeCell ref="R32:U32"/>
    <mergeCell ref="V32:Y32"/>
    <mergeCell ref="F37:I38"/>
    <mergeCell ref="J37:M38"/>
    <mergeCell ref="N37:Q38"/>
    <mergeCell ref="R37:U38"/>
    <mergeCell ref="V37:AG37"/>
    <mergeCell ref="V38:Y38"/>
    <mergeCell ref="Z38:AC38"/>
    <mergeCell ref="T20:V20"/>
    <mergeCell ref="W20:Y20"/>
    <mergeCell ref="Z20:AB20"/>
    <mergeCell ref="AC20:AE20"/>
    <mergeCell ref="AF20:AH20"/>
    <mergeCell ref="AI20:AK20"/>
    <mergeCell ref="B3:E3"/>
    <mergeCell ref="B8:E8"/>
    <mergeCell ref="F8:I8"/>
    <mergeCell ref="J8:M8"/>
    <mergeCell ref="N8:Q8"/>
    <mergeCell ref="Q20:S20"/>
    <mergeCell ref="R5:U5"/>
    <mergeCell ref="F7:I7"/>
    <mergeCell ref="J7:M7"/>
    <mergeCell ref="N7:Q7"/>
    <mergeCell ref="V5:Y5"/>
    <mergeCell ref="Z5:AC5"/>
    <mergeCell ref="Z6:AC6"/>
    <mergeCell ref="F3:I3"/>
    <mergeCell ref="N3:Q3"/>
    <mergeCell ref="R3:U3"/>
    <mergeCell ref="N6:Q6"/>
    <mergeCell ref="R6:U6"/>
    <mergeCell ref="B4:E4"/>
    <mergeCell ref="F4:I4"/>
    <mergeCell ref="N15:P15"/>
    <mergeCell ref="J4:M4"/>
    <mergeCell ref="N4:Q4"/>
    <mergeCell ref="B7:E7"/>
    <mergeCell ref="V6:Y6"/>
    <mergeCell ref="M2:AC2"/>
    <mergeCell ref="J3:M3"/>
    <mergeCell ref="V3:Y3"/>
    <mergeCell ref="Z3:AC3"/>
    <mergeCell ref="R4:U4"/>
    <mergeCell ref="V4:Y4"/>
    <mergeCell ref="Z4:AC4"/>
    <mergeCell ref="B5:E5"/>
    <mergeCell ref="F5:I5"/>
    <mergeCell ref="J5:M5"/>
    <mergeCell ref="N5:Q5"/>
    <mergeCell ref="B6:E6"/>
    <mergeCell ref="F6:I6"/>
    <mergeCell ref="J6:M6"/>
    <mergeCell ref="B14:E15"/>
    <mergeCell ref="F14:I15"/>
    <mergeCell ref="J14:M15"/>
    <mergeCell ref="AC17:AE17"/>
    <mergeCell ref="AF17:AH17"/>
    <mergeCell ref="Q16:S16"/>
    <mergeCell ref="T16:V16"/>
    <mergeCell ref="AI16:AK16"/>
    <mergeCell ref="W16:Y16"/>
    <mergeCell ref="Z16:AB16"/>
    <mergeCell ref="AC16:AE16"/>
    <mergeCell ref="AF16:AH16"/>
    <mergeCell ref="B16:E16"/>
    <mergeCell ref="F16:I16"/>
    <mergeCell ref="J16:M16"/>
    <mergeCell ref="N16:P16"/>
    <mergeCell ref="B17:E17"/>
    <mergeCell ref="F17:I17"/>
    <mergeCell ref="J17:M17"/>
    <mergeCell ref="N17:P17"/>
    <mergeCell ref="AI17:AK17"/>
    <mergeCell ref="Q17:S17"/>
    <mergeCell ref="T17:V17"/>
    <mergeCell ref="W17:Y17"/>
    <mergeCell ref="Z17:AB17"/>
    <mergeCell ref="AC18:AE18"/>
    <mergeCell ref="AF18:AH18"/>
    <mergeCell ref="AC15:AE15"/>
    <mergeCell ref="R7:U7"/>
    <mergeCell ref="V7:Y7"/>
    <mergeCell ref="Z7:AC7"/>
    <mergeCell ref="Y10:Z10"/>
    <mergeCell ref="R8:U8"/>
    <mergeCell ref="V8:Y8"/>
    <mergeCell ref="Z8:AC8"/>
    <mergeCell ref="W15:Y15"/>
    <mergeCell ref="Z15:AB15"/>
    <mergeCell ref="N14:AK14"/>
    <mergeCell ref="AI15:AK15"/>
    <mergeCell ref="AF15:AH15"/>
    <mergeCell ref="Q15:S15"/>
    <mergeCell ref="T15:V15"/>
    <mergeCell ref="Y9:Z9"/>
    <mergeCell ref="N20:P20"/>
    <mergeCell ref="B28:E28"/>
    <mergeCell ref="B29:E29"/>
    <mergeCell ref="N28:Q28"/>
    <mergeCell ref="R28:U28"/>
    <mergeCell ref="N29:Q29"/>
    <mergeCell ref="R29:U29"/>
    <mergeCell ref="B19:E19"/>
    <mergeCell ref="AI18:AK18"/>
    <mergeCell ref="AF19:AH19"/>
    <mergeCell ref="AI19:AK19"/>
    <mergeCell ref="Q18:S18"/>
    <mergeCell ref="T18:V18"/>
    <mergeCell ref="W18:Y18"/>
    <mergeCell ref="Z18:AB18"/>
    <mergeCell ref="Z19:AB19"/>
    <mergeCell ref="AC19:AE19"/>
    <mergeCell ref="B18:E18"/>
    <mergeCell ref="F18:I18"/>
    <mergeCell ref="J18:M18"/>
    <mergeCell ref="N18:P18"/>
    <mergeCell ref="T19:V19"/>
    <mergeCell ref="W19:Y19"/>
    <mergeCell ref="N19:P19"/>
    <mergeCell ref="AD29:AG29"/>
    <mergeCell ref="AH29:AK29"/>
    <mergeCell ref="V28:Y28"/>
    <mergeCell ref="Z28:AC28"/>
    <mergeCell ref="V29:Y29"/>
    <mergeCell ref="Z29:AC29"/>
    <mergeCell ref="B30:E30"/>
    <mergeCell ref="B31:E31"/>
    <mergeCell ref="F19:I19"/>
    <mergeCell ref="J19:M19"/>
    <mergeCell ref="F31:I31"/>
    <mergeCell ref="J31:M31"/>
    <mergeCell ref="F28:I28"/>
    <mergeCell ref="J28:M28"/>
    <mergeCell ref="F29:I29"/>
    <mergeCell ref="J29:M29"/>
    <mergeCell ref="F30:I30"/>
    <mergeCell ref="J30:M30"/>
    <mergeCell ref="B26:E27"/>
    <mergeCell ref="C21:S21"/>
    <mergeCell ref="Q19:S19"/>
    <mergeCell ref="B20:E20"/>
    <mergeCell ref="F20:I20"/>
    <mergeCell ref="J20:M20"/>
    <mergeCell ref="Z27:AC27"/>
    <mergeCell ref="AD27:AG27"/>
    <mergeCell ref="V31:Y31"/>
    <mergeCell ref="Z31:AC31"/>
    <mergeCell ref="AD30:AG30"/>
    <mergeCell ref="Z30:AC30"/>
    <mergeCell ref="AD28:AG28"/>
    <mergeCell ref="AH27:AK27"/>
    <mergeCell ref="F26:U26"/>
    <mergeCell ref="V26:AG26"/>
    <mergeCell ref="AD31:AG31"/>
    <mergeCell ref="AH31:AK31"/>
    <mergeCell ref="F27:I27"/>
    <mergeCell ref="J27:M27"/>
    <mergeCell ref="N27:Q27"/>
    <mergeCell ref="R27:U27"/>
    <mergeCell ref="V27:Y27"/>
    <mergeCell ref="N30:Q30"/>
    <mergeCell ref="R30:U30"/>
    <mergeCell ref="AH30:AK30"/>
    <mergeCell ref="N31:Q31"/>
    <mergeCell ref="R31:U31"/>
    <mergeCell ref="V30:Y30"/>
    <mergeCell ref="AH28:AK28"/>
    <mergeCell ref="AD38:AG38"/>
    <mergeCell ref="R39:U39"/>
    <mergeCell ref="V39:Y39"/>
    <mergeCell ref="Z39:AC39"/>
    <mergeCell ref="AD39:AG39"/>
    <mergeCell ref="B39:E39"/>
    <mergeCell ref="F39:I39"/>
    <mergeCell ref="J39:M39"/>
    <mergeCell ref="N39:Q39"/>
    <mergeCell ref="B37:E38"/>
    <mergeCell ref="R42:U42"/>
    <mergeCell ref="V42:Y42"/>
    <mergeCell ref="Z42:AC42"/>
    <mergeCell ref="AD42:AG42"/>
    <mergeCell ref="B42:E42"/>
    <mergeCell ref="F42:I42"/>
    <mergeCell ref="J42:M42"/>
    <mergeCell ref="N42:Q42"/>
    <mergeCell ref="R40:U40"/>
    <mergeCell ref="V40:Y40"/>
    <mergeCell ref="Z40:AC40"/>
    <mergeCell ref="AD40:AG40"/>
    <mergeCell ref="B40:E40"/>
    <mergeCell ref="F40:I40"/>
    <mergeCell ref="J40:M40"/>
    <mergeCell ref="N40:Q40"/>
    <mergeCell ref="R41:U41"/>
    <mergeCell ref="V41:Y41"/>
    <mergeCell ref="Z41:AC41"/>
    <mergeCell ref="AD41:AG41"/>
    <mergeCell ref="B41:E41"/>
    <mergeCell ref="F41:I41"/>
    <mergeCell ref="J41:M41"/>
    <mergeCell ref="N41:Q41"/>
  </mergeCells>
  <phoneticPr fontId="2"/>
  <pageMargins left="0.78740157480314965" right="0.78740157480314965" top="0.59055118110236227" bottom="0.59055118110236227" header="0.39370078740157483" footer="0.39370078740157483"/>
  <pageSetup paperSize="9" firstPageNumber="28" orientation="portrait" useFirstPageNumber="1" r:id="rId1"/>
  <headerFooter alignWithMargins="0">
    <oddHeader>&amp;R&amp;A</oddHeader>
    <oddFooter>&amp;C－３８－</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AH54"/>
  <sheetViews>
    <sheetView topLeftCell="A10" zoomScaleNormal="100" workbookViewId="0">
      <selection activeCell="V2" sqref="V2"/>
    </sheetView>
  </sheetViews>
  <sheetFormatPr defaultRowHeight="12"/>
  <cols>
    <col min="1" max="1" width="1.25" style="39" customWidth="1"/>
    <col min="2" max="4" width="4.5" style="39" customWidth="1"/>
    <col min="5" max="5" width="4.75" style="39" customWidth="1"/>
    <col min="6" max="7" width="3.875" style="39" customWidth="1"/>
    <col min="8" max="8" width="7.25" style="39" customWidth="1"/>
    <col min="9" max="20" width="3.875" style="39" customWidth="1"/>
    <col min="21" max="21" width="2.25" style="39" customWidth="1"/>
    <col min="22" max="22" width="6.5" style="39" customWidth="1"/>
    <col min="23" max="23" width="3.875" style="39" customWidth="1"/>
    <col min="24" max="24" width="4" style="39" customWidth="1"/>
    <col min="25" max="16384" width="9" style="39"/>
  </cols>
  <sheetData>
    <row r="1" spans="1:34" s="435" customFormat="1" ht="26.25" customHeight="1">
      <c r="A1" s="433" t="s">
        <v>1477</v>
      </c>
      <c r="B1" s="437"/>
      <c r="C1" s="437"/>
      <c r="D1" s="437"/>
      <c r="E1" s="437"/>
      <c r="F1" s="437"/>
      <c r="G1" s="437"/>
      <c r="H1" s="437"/>
      <c r="I1" s="437"/>
      <c r="J1" s="437"/>
      <c r="K1" s="437"/>
      <c r="L1" s="437"/>
      <c r="M1" s="437"/>
      <c r="N1" s="437"/>
      <c r="O1" s="437"/>
      <c r="P1" s="437"/>
      <c r="Q1" s="437"/>
      <c r="R1" s="437"/>
      <c r="S1" s="437"/>
      <c r="T1" s="437"/>
      <c r="U1" s="437"/>
      <c r="V1" s="437"/>
      <c r="W1" s="436"/>
      <c r="X1" s="436"/>
      <c r="Y1" s="436"/>
      <c r="Z1" s="436"/>
      <c r="AA1" s="436"/>
      <c r="AB1" s="436"/>
      <c r="AC1" s="436"/>
      <c r="AD1" s="436"/>
      <c r="AE1" s="436"/>
      <c r="AF1" s="436"/>
      <c r="AG1" s="436"/>
      <c r="AH1" s="436"/>
    </row>
    <row r="2" spans="1:34" ht="15.95" customHeight="1">
      <c r="A2" s="22"/>
      <c r="J2" s="169"/>
      <c r="K2" s="169"/>
      <c r="L2" s="169"/>
      <c r="M2" s="169"/>
      <c r="N2" s="169"/>
      <c r="P2" s="940" t="s">
        <v>2306</v>
      </c>
      <c r="Q2" s="940"/>
      <c r="R2" s="940"/>
      <c r="S2" s="940"/>
      <c r="T2" s="940"/>
    </row>
    <row r="3" spans="1:34" ht="15.95" customHeight="1">
      <c r="A3" s="22"/>
      <c r="B3" s="1067" t="s">
        <v>1903</v>
      </c>
      <c r="C3" s="1067"/>
      <c r="D3" s="1067"/>
      <c r="E3" s="1106" t="s">
        <v>2307</v>
      </c>
      <c r="F3" s="1287" t="s">
        <v>2351</v>
      </c>
      <c r="G3" s="1151"/>
      <c r="H3" s="983" t="s">
        <v>2352</v>
      </c>
      <c r="I3" s="984"/>
      <c r="J3" s="984"/>
      <c r="K3" s="984"/>
      <c r="L3" s="984"/>
      <c r="M3" s="984"/>
      <c r="N3" s="985"/>
      <c r="O3" s="983" t="s">
        <v>1189</v>
      </c>
      <c r="P3" s="984"/>
      <c r="Q3" s="984"/>
      <c r="R3" s="984"/>
      <c r="S3" s="984"/>
      <c r="T3" s="985"/>
    </row>
    <row r="4" spans="1:34" ht="15.95" customHeight="1">
      <c r="A4" s="22"/>
      <c r="B4" s="1067"/>
      <c r="C4" s="1067"/>
      <c r="D4" s="1067"/>
      <c r="E4" s="1106"/>
      <c r="F4" s="1676"/>
      <c r="G4" s="1301"/>
      <c r="H4" s="983" t="s">
        <v>1431</v>
      </c>
      <c r="I4" s="984"/>
      <c r="J4" s="984"/>
      <c r="K4" s="984"/>
      <c r="L4" s="984"/>
      <c r="M4" s="1287" t="s">
        <v>2353</v>
      </c>
      <c r="N4" s="1151"/>
      <c r="O4" s="1150" t="s">
        <v>1906</v>
      </c>
      <c r="P4" s="1327"/>
      <c r="Q4" s="1150" t="s">
        <v>1907</v>
      </c>
      <c r="R4" s="1327"/>
      <c r="S4" s="1150" t="s">
        <v>1987</v>
      </c>
      <c r="T4" s="1151"/>
    </row>
    <row r="5" spans="1:34" ht="15.95" customHeight="1">
      <c r="B5" s="1067"/>
      <c r="C5" s="1067"/>
      <c r="D5" s="1067"/>
      <c r="E5" s="1276"/>
      <c r="F5" s="1300"/>
      <c r="G5" s="1301"/>
      <c r="H5" s="1067" t="s">
        <v>1906</v>
      </c>
      <c r="I5" s="1067" t="s">
        <v>1907</v>
      </c>
      <c r="J5" s="1067"/>
      <c r="K5" s="1067" t="s">
        <v>1987</v>
      </c>
      <c r="L5" s="983"/>
      <c r="M5" s="1300"/>
      <c r="N5" s="1301"/>
      <c r="O5" s="1300"/>
      <c r="P5" s="1437"/>
      <c r="Q5" s="1300"/>
      <c r="R5" s="1437"/>
      <c r="S5" s="1300"/>
      <c r="T5" s="1301"/>
    </row>
    <row r="6" spans="1:34" ht="15.95" customHeight="1">
      <c r="B6" s="1067"/>
      <c r="C6" s="1067"/>
      <c r="D6" s="1067"/>
      <c r="E6" s="1276"/>
      <c r="F6" s="1131"/>
      <c r="G6" s="1152"/>
      <c r="H6" s="1067"/>
      <c r="I6" s="1067"/>
      <c r="J6" s="1067"/>
      <c r="K6" s="1067"/>
      <c r="L6" s="983"/>
      <c r="M6" s="1131"/>
      <c r="N6" s="1152"/>
      <c r="O6" s="1131"/>
      <c r="P6" s="1328"/>
      <c r="Q6" s="1131"/>
      <c r="R6" s="1328"/>
      <c r="S6" s="1131"/>
      <c r="T6" s="1152"/>
    </row>
    <row r="7" spans="1:34" ht="18.75" customHeight="1">
      <c r="B7" s="1067" t="s">
        <v>1115</v>
      </c>
      <c r="C7" s="1067"/>
      <c r="D7" s="1067"/>
      <c r="E7" s="248">
        <v>1</v>
      </c>
      <c r="F7" s="1286">
        <v>14</v>
      </c>
      <c r="G7" s="1286"/>
      <c r="H7" s="861">
        <f t="shared" ref="H7:H12" si="0">I7+K7</f>
        <v>43</v>
      </c>
      <c r="I7" s="1674">
        <v>0</v>
      </c>
      <c r="J7" s="1674"/>
      <c r="K7" s="1286">
        <v>43</v>
      </c>
      <c r="L7" s="1286"/>
      <c r="M7" s="1286">
        <v>1</v>
      </c>
      <c r="N7" s="1286"/>
      <c r="O7" s="1674">
        <f t="shared" ref="O7:O12" si="1">Q7+S7</f>
        <v>297</v>
      </c>
      <c r="P7" s="1674"/>
      <c r="Q7" s="1286">
        <v>158</v>
      </c>
      <c r="R7" s="1286"/>
      <c r="S7" s="1286">
        <v>139</v>
      </c>
      <c r="T7" s="1286"/>
    </row>
    <row r="8" spans="1:34" ht="18.75" customHeight="1">
      <c r="B8" s="1067" t="s">
        <v>2354</v>
      </c>
      <c r="C8" s="1067"/>
      <c r="D8" s="1067"/>
      <c r="E8" s="248">
        <v>1</v>
      </c>
      <c r="F8" s="1286">
        <v>11</v>
      </c>
      <c r="G8" s="1286"/>
      <c r="H8" s="861">
        <f t="shared" si="0"/>
        <v>33</v>
      </c>
      <c r="I8" s="1674">
        <v>0</v>
      </c>
      <c r="J8" s="1674"/>
      <c r="K8" s="1286">
        <v>33</v>
      </c>
      <c r="L8" s="1286"/>
      <c r="M8" s="1286">
        <v>1</v>
      </c>
      <c r="N8" s="1286"/>
      <c r="O8" s="1674">
        <f t="shared" si="1"/>
        <v>267</v>
      </c>
      <c r="P8" s="1674"/>
      <c r="Q8" s="1286">
        <v>135</v>
      </c>
      <c r="R8" s="1286"/>
      <c r="S8" s="1286">
        <v>132</v>
      </c>
      <c r="T8" s="1286"/>
      <c r="V8" s="262"/>
    </row>
    <row r="9" spans="1:34" ht="25.5" customHeight="1">
      <c r="B9" s="1291" t="s">
        <v>2363</v>
      </c>
      <c r="C9" s="1067"/>
      <c r="D9" s="1067"/>
      <c r="E9" s="248">
        <v>1</v>
      </c>
      <c r="F9" s="1286">
        <v>3</v>
      </c>
      <c r="G9" s="1286"/>
      <c r="H9" s="861">
        <f t="shared" si="0"/>
        <v>6</v>
      </c>
      <c r="I9" s="1674">
        <v>0</v>
      </c>
      <c r="J9" s="1674"/>
      <c r="K9" s="1286">
        <v>6</v>
      </c>
      <c r="L9" s="1286"/>
      <c r="M9" s="1286">
        <v>1</v>
      </c>
      <c r="N9" s="1286"/>
      <c r="O9" s="1674">
        <f t="shared" si="1"/>
        <v>43</v>
      </c>
      <c r="P9" s="1674"/>
      <c r="Q9" s="1286">
        <v>18</v>
      </c>
      <c r="R9" s="1286"/>
      <c r="S9" s="1286">
        <v>25</v>
      </c>
      <c r="T9" s="1286"/>
    </row>
    <row r="10" spans="1:34" ht="18.75" customHeight="1">
      <c r="B10" s="1067" t="s">
        <v>1113</v>
      </c>
      <c r="C10" s="1067"/>
      <c r="D10" s="1067"/>
      <c r="E10" s="248">
        <v>1</v>
      </c>
      <c r="F10" s="1286">
        <v>3</v>
      </c>
      <c r="G10" s="1286"/>
      <c r="H10" s="861">
        <f t="shared" si="0"/>
        <v>10</v>
      </c>
      <c r="I10" s="1674">
        <v>0</v>
      </c>
      <c r="J10" s="1674"/>
      <c r="K10" s="1286">
        <v>10</v>
      </c>
      <c r="L10" s="1286"/>
      <c r="M10" s="1286">
        <v>1</v>
      </c>
      <c r="N10" s="1286"/>
      <c r="O10" s="1674">
        <f t="shared" si="1"/>
        <v>71</v>
      </c>
      <c r="P10" s="1674"/>
      <c r="Q10" s="1286">
        <v>29</v>
      </c>
      <c r="R10" s="1286"/>
      <c r="S10" s="1286">
        <v>42</v>
      </c>
      <c r="T10" s="1286"/>
    </row>
    <row r="11" spans="1:34" ht="18.75" customHeight="1">
      <c r="B11" s="1067" t="s">
        <v>1114</v>
      </c>
      <c r="C11" s="1067"/>
      <c r="D11" s="1067"/>
      <c r="E11" s="248">
        <v>1</v>
      </c>
      <c r="F11" s="1111">
        <v>7</v>
      </c>
      <c r="G11" s="1111"/>
      <c r="H11" s="862">
        <f t="shared" si="0"/>
        <v>23</v>
      </c>
      <c r="I11" s="1675">
        <v>1</v>
      </c>
      <c r="J11" s="1675"/>
      <c r="K11" s="1111">
        <v>22</v>
      </c>
      <c r="L11" s="1111"/>
      <c r="M11" s="1111">
        <v>1</v>
      </c>
      <c r="N11" s="1111"/>
      <c r="O11" s="1674">
        <f t="shared" si="1"/>
        <v>155</v>
      </c>
      <c r="P11" s="1674"/>
      <c r="Q11" s="1286">
        <v>89</v>
      </c>
      <c r="R11" s="1286"/>
      <c r="S11" s="1286">
        <v>66</v>
      </c>
      <c r="T11" s="1286"/>
    </row>
    <row r="12" spans="1:34" ht="18.75" customHeight="1">
      <c r="B12" s="983" t="s">
        <v>1430</v>
      </c>
      <c r="C12" s="907"/>
      <c r="D12" s="908"/>
      <c r="E12" s="248">
        <v>1</v>
      </c>
      <c r="F12" s="1210">
        <v>8</v>
      </c>
      <c r="G12" s="1259"/>
      <c r="H12" s="862">
        <f t="shared" si="0"/>
        <v>21</v>
      </c>
      <c r="I12" s="1672">
        <v>0</v>
      </c>
      <c r="J12" s="1673"/>
      <c r="K12" s="1210">
        <v>21</v>
      </c>
      <c r="L12" s="1259"/>
      <c r="M12" s="1210">
        <v>1</v>
      </c>
      <c r="N12" s="1259"/>
      <c r="O12" s="1674">
        <f t="shared" si="1"/>
        <v>183</v>
      </c>
      <c r="P12" s="1674"/>
      <c r="Q12" s="1286">
        <v>86</v>
      </c>
      <c r="R12" s="1286"/>
      <c r="S12" s="1286">
        <v>97</v>
      </c>
      <c r="T12" s="1286"/>
    </row>
    <row r="13" spans="1:34" ht="13.5" customHeight="1">
      <c r="B13" s="39" t="s">
        <v>520</v>
      </c>
      <c r="C13" s="39" t="s">
        <v>2364</v>
      </c>
    </row>
    <row r="14" spans="1:34" ht="10.5" customHeight="1"/>
    <row r="15" spans="1:34" s="435" customFormat="1" ht="26.25" customHeight="1">
      <c r="A15" s="433" t="s">
        <v>2052</v>
      </c>
      <c r="B15" s="437"/>
      <c r="C15" s="437"/>
      <c r="D15" s="437"/>
      <c r="E15" s="437"/>
      <c r="F15" s="437"/>
      <c r="G15" s="437"/>
      <c r="H15" s="437"/>
      <c r="I15" s="437"/>
      <c r="J15" s="437"/>
      <c r="K15" s="437"/>
      <c r="L15" s="437"/>
      <c r="M15" s="437"/>
      <c r="N15" s="437"/>
      <c r="O15" s="437"/>
      <c r="P15" s="437"/>
      <c r="Q15" s="437"/>
      <c r="R15" s="437"/>
      <c r="S15" s="437"/>
      <c r="T15" s="437"/>
      <c r="U15" s="437"/>
      <c r="V15" s="437"/>
      <c r="W15" s="436"/>
      <c r="X15" s="436"/>
      <c r="Y15" s="436"/>
      <c r="Z15" s="436"/>
      <c r="AA15" s="436"/>
      <c r="AB15" s="436"/>
      <c r="AC15" s="436"/>
      <c r="AD15" s="436"/>
      <c r="AE15" s="436"/>
      <c r="AF15" s="436"/>
      <c r="AG15" s="436"/>
      <c r="AH15" s="436"/>
    </row>
    <row r="16" spans="1:34" ht="15.95" customHeight="1">
      <c r="A16" s="22"/>
      <c r="P16" s="940" t="s">
        <v>2306</v>
      </c>
      <c r="Q16" s="940"/>
      <c r="R16" s="940"/>
      <c r="S16" s="940"/>
      <c r="T16" s="940"/>
      <c r="U16" s="61"/>
      <c r="V16" s="61"/>
    </row>
    <row r="17" spans="1:34" ht="15.95" customHeight="1">
      <c r="A17" s="22"/>
      <c r="B17" s="1067" t="s">
        <v>1903</v>
      </c>
      <c r="C17" s="1067"/>
      <c r="D17" s="1067"/>
      <c r="E17" s="1315" t="s">
        <v>1116</v>
      </c>
      <c r="F17" s="1291" t="s">
        <v>1117</v>
      </c>
      <c r="G17" s="1067"/>
      <c r="H17" s="1067" t="s">
        <v>2359</v>
      </c>
      <c r="I17" s="1067"/>
      <c r="J17" s="1067"/>
      <c r="K17" s="1067"/>
      <c r="L17" s="1067"/>
      <c r="M17" s="1067"/>
      <c r="N17" s="983"/>
      <c r="O17" s="1067" t="s">
        <v>1118</v>
      </c>
      <c r="P17" s="1067"/>
      <c r="Q17" s="1067"/>
      <c r="R17" s="1067"/>
      <c r="S17" s="1067"/>
      <c r="T17" s="1067"/>
      <c r="U17" s="61"/>
      <c r="V17" s="61"/>
    </row>
    <row r="18" spans="1:34" ht="15.95" customHeight="1">
      <c r="B18" s="1067"/>
      <c r="C18" s="1067"/>
      <c r="D18" s="1067"/>
      <c r="E18" s="1316"/>
      <c r="F18" s="1067"/>
      <c r="G18" s="1067"/>
      <c r="H18" s="1067" t="s">
        <v>2358</v>
      </c>
      <c r="I18" s="1067"/>
      <c r="J18" s="1067"/>
      <c r="K18" s="1067"/>
      <c r="L18" s="1067"/>
      <c r="M18" s="1291" t="s">
        <v>880</v>
      </c>
      <c r="N18" s="983"/>
      <c r="O18" s="1067" t="s">
        <v>1906</v>
      </c>
      <c r="P18" s="1067"/>
      <c r="Q18" s="1067" t="s">
        <v>1907</v>
      </c>
      <c r="R18" s="1067"/>
      <c r="S18" s="1067" t="s">
        <v>1987</v>
      </c>
      <c r="T18" s="1067"/>
      <c r="U18" s="1496"/>
      <c r="V18" s="1496"/>
    </row>
    <row r="19" spans="1:34" ht="15.95" customHeight="1">
      <c r="B19" s="1067"/>
      <c r="C19" s="1067"/>
      <c r="D19" s="1067"/>
      <c r="E19" s="1316"/>
      <c r="F19" s="1067"/>
      <c r="G19" s="1067"/>
      <c r="H19" s="25" t="s">
        <v>1906</v>
      </c>
      <c r="I19" s="1067" t="s">
        <v>1907</v>
      </c>
      <c r="J19" s="1067"/>
      <c r="K19" s="1067" t="s">
        <v>1987</v>
      </c>
      <c r="L19" s="1067"/>
      <c r="M19" s="1067"/>
      <c r="N19" s="983"/>
      <c r="O19" s="1067"/>
      <c r="P19" s="1067"/>
      <c r="Q19" s="1067"/>
      <c r="R19" s="1067"/>
      <c r="S19" s="1067"/>
      <c r="T19" s="1067"/>
      <c r="U19" s="1496"/>
      <c r="V19" s="1496"/>
    </row>
    <row r="20" spans="1:34" ht="18.75" customHeight="1">
      <c r="B20" s="1067" t="s">
        <v>1728</v>
      </c>
      <c r="C20" s="1067"/>
      <c r="D20" s="1067"/>
      <c r="E20" s="248">
        <v>1</v>
      </c>
      <c r="F20" s="1286">
        <v>26</v>
      </c>
      <c r="G20" s="1286"/>
      <c r="H20" s="82">
        <f t="shared" ref="H20:H25" si="2">I20+K20+M20</f>
        <v>36</v>
      </c>
      <c r="I20" s="1286">
        <v>10</v>
      </c>
      <c r="J20" s="1286"/>
      <c r="K20" s="1286">
        <v>24</v>
      </c>
      <c r="L20" s="1286"/>
      <c r="M20" s="1286">
        <v>2</v>
      </c>
      <c r="N20" s="1210"/>
      <c r="O20" s="1286">
        <f t="shared" ref="O20:O25" si="3">Q20+S20</f>
        <v>703</v>
      </c>
      <c r="P20" s="1286"/>
      <c r="Q20" s="1286">
        <v>396</v>
      </c>
      <c r="R20" s="1286"/>
      <c r="S20" s="1286">
        <v>307</v>
      </c>
      <c r="T20" s="1286"/>
      <c r="U20" s="1671"/>
      <c r="V20" s="1671"/>
    </row>
    <row r="21" spans="1:34" ht="18.75" customHeight="1">
      <c r="B21" s="1067" t="s">
        <v>1727</v>
      </c>
      <c r="C21" s="1067"/>
      <c r="D21" s="1067"/>
      <c r="E21" s="248">
        <v>1</v>
      </c>
      <c r="F21" s="1286">
        <v>8</v>
      </c>
      <c r="G21" s="1286"/>
      <c r="H21" s="82">
        <f t="shared" si="2"/>
        <v>13</v>
      </c>
      <c r="I21" s="1286">
        <v>6</v>
      </c>
      <c r="J21" s="1286"/>
      <c r="K21" s="1286">
        <v>6</v>
      </c>
      <c r="L21" s="1286"/>
      <c r="M21" s="1286">
        <v>1</v>
      </c>
      <c r="N21" s="1210"/>
      <c r="O21" s="1286">
        <f t="shared" si="3"/>
        <v>162</v>
      </c>
      <c r="P21" s="1286"/>
      <c r="Q21" s="1286">
        <v>93</v>
      </c>
      <c r="R21" s="1286"/>
      <c r="S21" s="1286">
        <v>69</v>
      </c>
      <c r="T21" s="1286"/>
      <c r="U21" s="1671"/>
      <c r="V21" s="1671"/>
    </row>
    <row r="22" spans="1:34" ht="18.75" customHeight="1">
      <c r="B22" s="1067" t="s">
        <v>2136</v>
      </c>
      <c r="C22" s="1067"/>
      <c r="D22" s="1067"/>
      <c r="E22" s="248">
        <v>1</v>
      </c>
      <c r="F22" s="1286">
        <v>22</v>
      </c>
      <c r="G22" s="1286"/>
      <c r="H22" s="82">
        <f t="shared" si="2"/>
        <v>31</v>
      </c>
      <c r="I22" s="1286">
        <v>12</v>
      </c>
      <c r="J22" s="1286"/>
      <c r="K22" s="1286">
        <v>18</v>
      </c>
      <c r="L22" s="1286"/>
      <c r="M22" s="1286">
        <v>1</v>
      </c>
      <c r="N22" s="1210"/>
      <c r="O22" s="1286">
        <f t="shared" si="3"/>
        <v>590</v>
      </c>
      <c r="P22" s="1286"/>
      <c r="Q22" s="1286">
        <v>300</v>
      </c>
      <c r="R22" s="1286"/>
      <c r="S22" s="1286">
        <v>290</v>
      </c>
      <c r="T22" s="1286"/>
      <c r="U22" s="1671"/>
      <c r="V22" s="1671"/>
    </row>
    <row r="23" spans="1:34" ht="18.75" customHeight="1">
      <c r="B23" s="1067" t="s">
        <v>1119</v>
      </c>
      <c r="C23" s="1067"/>
      <c r="D23" s="1067"/>
      <c r="E23" s="248">
        <v>1</v>
      </c>
      <c r="F23" s="1286">
        <v>10</v>
      </c>
      <c r="G23" s="1286"/>
      <c r="H23" s="82">
        <f t="shared" si="2"/>
        <v>16</v>
      </c>
      <c r="I23" s="1286">
        <v>6</v>
      </c>
      <c r="J23" s="1286"/>
      <c r="K23" s="1286">
        <v>9</v>
      </c>
      <c r="L23" s="1286"/>
      <c r="M23" s="1286">
        <v>1</v>
      </c>
      <c r="N23" s="1210"/>
      <c r="O23" s="1286">
        <f t="shared" si="3"/>
        <v>223</v>
      </c>
      <c r="P23" s="1286"/>
      <c r="Q23" s="1286">
        <v>114</v>
      </c>
      <c r="R23" s="1286"/>
      <c r="S23" s="1286">
        <v>109</v>
      </c>
      <c r="T23" s="1286"/>
      <c r="U23" s="1671"/>
      <c r="V23" s="1671"/>
      <c r="Y23" s="262"/>
    </row>
    <row r="24" spans="1:34" ht="18.75" customHeight="1">
      <c r="B24" s="1067" t="s">
        <v>2355</v>
      </c>
      <c r="C24" s="1067"/>
      <c r="D24" s="1067"/>
      <c r="E24" s="248">
        <v>1</v>
      </c>
      <c r="F24" s="1286">
        <v>32</v>
      </c>
      <c r="G24" s="1286"/>
      <c r="H24" s="82">
        <f t="shared" si="2"/>
        <v>46</v>
      </c>
      <c r="I24" s="1286">
        <v>20</v>
      </c>
      <c r="J24" s="1286"/>
      <c r="K24" s="1286">
        <v>24</v>
      </c>
      <c r="L24" s="1286"/>
      <c r="M24" s="1286">
        <v>2</v>
      </c>
      <c r="N24" s="1210"/>
      <c r="O24" s="1286">
        <f t="shared" si="3"/>
        <v>868</v>
      </c>
      <c r="P24" s="1286"/>
      <c r="Q24" s="1286">
        <v>468</v>
      </c>
      <c r="R24" s="1286"/>
      <c r="S24" s="1286">
        <v>400</v>
      </c>
      <c r="T24" s="1286"/>
      <c r="U24" s="1671"/>
      <c r="V24" s="1671"/>
    </row>
    <row r="25" spans="1:34" ht="18.75" customHeight="1">
      <c r="B25" s="1067" t="s">
        <v>1432</v>
      </c>
      <c r="C25" s="1067"/>
      <c r="D25" s="1067"/>
      <c r="E25" s="248">
        <v>1</v>
      </c>
      <c r="F25" s="1286">
        <v>22</v>
      </c>
      <c r="G25" s="1286"/>
      <c r="H25" s="82">
        <f t="shared" si="2"/>
        <v>30</v>
      </c>
      <c r="I25" s="1286">
        <v>8</v>
      </c>
      <c r="J25" s="1286"/>
      <c r="K25" s="1286">
        <v>21</v>
      </c>
      <c r="L25" s="1286"/>
      <c r="M25" s="1286">
        <v>1</v>
      </c>
      <c r="N25" s="1210"/>
      <c r="O25" s="1286">
        <f t="shared" si="3"/>
        <v>490</v>
      </c>
      <c r="P25" s="1286"/>
      <c r="Q25" s="1286">
        <v>240</v>
      </c>
      <c r="R25" s="1286"/>
      <c r="S25" s="1286">
        <v>250</v>
      </c>
      <c r="T25" s="1286"/>
      <c r="U25" s="1671"/>
      <c r="V25" s="1671"/>
    </row>
    <row r="26" spans="1:34" ht="13.5" customHeight="1">
      <c r="B26" s="39" t="s">
        <v>520</v>
      </c>
      <c r="C26" s="39" t="s">
        <v>2364</v>
      </c>
    </row>
    <row r="27" spans="1:34" ht="13.5" customHeight="1">
      <c r="C27" s="39" t="s">
        <v>2365</v>
      </c>
    </row>
    <row r="28" spans="1:34" ht="7.5" customHeight="1"/>
    <row r="29" spans="1:34" s="435" customFormat="1" ht="26.25" customHeight="1">
      <c r="A29" s="433" t="s">
        <v>618</v>
      </c>
      <c r="B29" s="437"/>
      <c r="C29" s="437"/>
      <c r="D29" s="437"/>
      <c r="E29" s="437"/>
      <c r="F29" s="437"/>
      <c r="G29" s="437"/>
      <c r="H29" s="437"/>
      <c r="I29" s="437"/>
      <c r="J29" s="437"/>
      <c r="K29" s="437"/>
      <c r="L29" s="437"/>
      <c r="M29" s="437"/>
      <c r="N29" s="437"/>
      <c r="O29" s="437"/>
      <c r="P29" s="437"/>
      <c r="Q29" s="437"/>
      <c r="R29" s="437"/>
      <c r="S29" s="437"/>
      <c r="T29" s="437"/>
      <c r="U29" s="437"/>
      <c r="V29" s="437"/>
      <c r="W29" s="436"/>
      <c r="X29" s="436"/>
      <c r="Y29" s="436"/>
      <c r="Z29" s="436"/>
      <c r="AA29" s="436"/>
      <c r="AB29" s="436"/>
      <c r="AC29" s="436"/>
      <c r="AD29" s="436"/>
      <c r="AE29" s="436"/>
      <c r="AF29" s="436"/>
      <c r="AG29" s="436"/>
      <c r="AH29" s="436"/>
    </row>
    <row r="30" spans="1:34" ht="10.5" customHeight="1">
      <c r="A30" s="22"/>
      <c r="P30" s="940" t="s">
        <v>2306</v>
      </c>
      <c r="Q30" s="940"/>
      <c r="R30" s="940"/>
      <c r="S30" s="940"/>
      <c r="T30" s="940"/>
      <c r="U30" s="61"/>
      <c r="V30" s="61"/>
    </row>
    <row r="31" spans="1:34" ht="15.95" customHeight="1">
      <c r="A31" s="22"/>
      <c r="B31" s="1067" t="s">
        <v>1903</v>
      </c>
      <c r="C31" s="1067"/>
      <c r="D31" s="1067"/>
      <c r="E31" s="1315" t="s">
        <v>1116</v>
      </c>
      <c r="F31" s="1291" t="s">
        <v>1117</v>
      </c>
      <c r="G31" s="1067"/>
      <c r="H31" s="1067" t="s">
        <v>2359</v>
      </c>
      <c r="I31" s="1067"/>
      <c r="J31" s="1067"/>
      <c r="K31" s="1067"/>
      <c r="L31" s="1067"/>
      <c r="M31" s="1067"/>
      <c r="N31" s="1067"/>
      <c r="O31" s="983" t="s">
        <v>706</v>
      </c>
      <c r="P31" s="984"/>
      <c r="Q31" s="984"/>
      <c r="R31" s="984"/>
      <c r="S31" s="984"/>
      <c r="T31" s="985"/>
      <c r="U31" s="61"/>
      <c r="V31" s="61"/>
    </row>
    <row r="32" spans="1:34" ht="15.95" customHeight="1">
      <c r="B32" s="1067"/>
      <c r="C32" s="1067"/>
      <c r="D32" s="1067"/>
      <c r="E32" s="1316"/>
      <c r="F32" s="1067"/>
      <c r="G32" s="1067"/>
      <c r="H32" s="1067" t="s">
        <v>2358</v>
      </c>
      <c r="I32" s="1067"/>
      <c r="J32" s="1067"/>
      <c r="K32" s="1067"/>
      <c r="L32" s="1067"/>
      <c r="M32" s="1291" t="s">
        <v>880</v>
      </c>
      <c r="N32" s="1067"/>
      <c r="O32" s="1067" t="s">
        <v>1906</v>
      </c>
      <c r="P32" s="1067"/>
      <c r="Q32" s="1067" t="s">
        <v>1907</v>
      </c>
      <c r="R32" s="1067"/>
      <c r="S32" s="1067" t="s">
        <v>1987</v>
      </c>
      <c r="T32" s="1067"/>
      <c r="U32" s="1496"/>
      <c r="V32" s="1496"/>
    </row>
    <row r="33" spans="1:34" ht="15.95" customHeight="1">
      <c r="B33" s="1067"/>
      <c r="C33" s="1067"/>
      <c r="D33" s="1067"/>
      <c r="E33" s="1316"/>
      <c r="F33" s="1067"/>
      <c r="G33" s="1067"/>
      <c r="H33" s="25" t="s">
        <v>1906</v>
      </c>
      <c r="I33" s="1067" t="s">
        <v>1907</v>
      </c>
      <c r="J33" s="1067"/>
      <c r="K33" s="1067" t="s">
        <v>1987</v>
      </c>
      <c r="L33" s="1067"/>
      <c r="M33" s="1067"/>
      <c r="N33" s="1067"/>
      <c r="O33" s="1067"/>
      <c r="P33" s="1067"/>
      <c r="Q33" s="1067"/>
      <c r="R33" s="1067"/>
      <c r="S33" s="1067"/>
      <c r="T33" s="1067"/>
      <c r="U33" s="1496"/>
      <c r="V33" s="1496"/>
    </row>
    <row r="34" spans="1:34" ht="18.75" customHeight="1">
      <c r="B34" s="1262" t="s">
        <v>624</v>
      </c>
      <c r="C34" s="1262"/>
      <c r="D34" s="1262"/>
      <c r="E34" s="248">
        <v>1</v>
      </c>
      <c r="F34" s="1286">
        <v>13</v>
      </c>
      <c r="G34" s="1286"/>
      <c r="H34" s="82">
        <f>SUM(I34:N34)</f>
        <v>24</v>
      </c>
      <c r="I34" s="1286">
        <v>12</v>
      </c>
      <c r="J34" s="1286"/>
      <c r="K34" s="1286">
        <v>11</v>
      </c>
      <c r="L34" s="1286"/>
      <c r="M34" s="1286">
        <v>1</v>
      </c>
      <c r="N34" s="1286"/>
      <c r="O34" s="1286">
        <f>SUM(Q34:T34)</f>
        <v>365</v>
      </c>
      <c r="P34" s="1286"/>
      <c r="Q34" s="1286">
        <v>189</v>
      </c>
      <c r="R34" s="1286"/>
      <c r="S34" s="1286">
        <v>176</v>
      </c>
      <c r="T34" s="1286"/>
      <c r="U34" s="1671"/>
      <c r="V34" s="1671"/>
    </row>
    <row r="35" spans="1:34" ht="18.75" customHeight="1">
      <c r="B35" s="1262" t="s">
        <v>2356</v>
      </c>
      <c r="C35" s="1262"/>
      <c r="D35" s="1262"/>
      <c r="E35" s="248">
        <v>1</v>
      </c>
      <c r="F35" s="1286">
        <v>19</v>
      </c>
      <c r="G35" s="1286"/>
      <c r="H35" s="82">
        <f>SUM(I35:N35)</f>
        <v>36</v>
      </c>
      <c r="I35" s="1286">
        <v>20</v>
      </c>
      <c r="J35" s="1286"/>
      <c r="K35" s="1286">
        <v>14</v>
      </c>
      <c r="L35" s="1286"/>
      <c r="M35" s="1286">
        <v>2</v>
      </c>
      <c r="N35" s="1286"/>
      <c r="O35" s="1286">
        <f>SUM(Q35:T35)</f>
        <v>520</v>
      </c>
      <c r="P35" s="1286"/>
      <c r="Q35" s="1286">
        <v>270</v>
      </c>
      <c r="R35" s="1286"/>
      <c r="S35" s="1286">
        <v>250</v>
      </c>
      <c r="T35" s="1286"/>
      <c r="U35" s="1671"/>
      <c r="V35" s="1671"/>
    </row>
    <row r="36" spans="1:34" ht="18.75" customHeight="1">
      <c r="B36" s="1262" t="s">
        <v>2357</v>
      </c>
      <c r="C36" s="1262"/>
      <c r="D36" s="1262"/>
      <c r="E36" s="248">
        <v>1</v>
      </c>
      <c r="F36" s="1286">
        <v>21</v>
      </c>
      <c r="G36" s="1286"/>
      <c r="H36" s="82">
        <f>SUM(I36:N36)</f>
        <v>38</v>
      </c>
      <c r="I36" s="1286">
        <v>27</v>
      </c>
      <c r="J36" s="1286"/>
      <c r="K36" s="1286">
        <v>10</v>
      </c>
      <c r="L36" s="1286"/>
      <c r="M36" s="1286">
        <v>1</v>
      </c>
      <c r="N36" s="1286"/>
      <c r="O36" s="1286">
        <f>SUM(Q36:T36)</f>
        <v>552</v>
      </c>
      <c r="P36" s="1286"/>
      <c r="Q36" s="1286">
        <v>289</v>
      </c>
      <c r="R36" s="1286"/>
      <c r="S36" s="1286">
        <v>263</v>
      </c>
      <c r="T36" s="1286"/>
      <c r="U36" s="1671"/>
      <c r="V36" s="1671"/>
    </row>
    <row r="37" spans="1:34" ht="13.5" customHeight="1">
      <c r="B37" s="39" t="s">
        <v>520</v>
      </c>
      <c r="C37" s="39" t="s">
        <v>2364</v>
      </c>
    </row>
    <row r="38" spans="1:34" ht="13.5" customHeight="1">
      <c r="C38" s="39" t="s">
        <v>2366</v>
      </c>
    </row>
    <row r="39" spans="1:34" ht="7.5" customHeight="1">
      <c r="B39" s="61"/>
      <c r="C39" s="61"/>
      <c r="D39" s="61"/>
      <c r="E39" s="61"/>
      <c r="F39" s="61"/>
      <c r="G39" s="292"/>
      <c r="H39" s="2"/>
      <c r="I39" s="2"/>
      <c r="J39" s="2"/>
      <c r="K39" s="2"/>
      <c r="L39" s="2"/>
      <c r="M39" s="293"/>
      <c r="N39" s="8"/>
      <c r="O39" s="8"/>
      <c r="P39" s="8"/>
      <c r="Q39" s="8"/>
      <c r="R39" s="8"/>
      <c r="S39" s="32"/>
      <c r="T39" s="32"/>
      <c r="U39" s="32"/>
      <c r="V39" s="32"/>
    </row>
    <row r="40" spans="1:34" s="435" customFormat="1" ht="26.25" customHeight="1">
      <c r="A40" s="433" t="s">
        <v>2053</v>
      </c>
      <c r="B40" s="437"/>
      <c r="C40" s="437"/>
      <c r="D40" s="437"/>
      <c r="E40" s="437"/>
      <c r="F40" s="437"/>
      <c r="G40" s="437"/>
      <c r="H40" s="437"/>
      <c r="I40" s="437"/>
      <c r="J40" s="437"/>
      <c r="K40" s="437"/>
      <c r="L40" s="437"/>
      <c r="M40" s="437"/>
      <c r="N40" s="437"/>
      <c r="O40" s="437"/>
      <c r="P40" s="437"/>
      <c r="Q40" s="437"/>
      <c r="R40" s="437"/>
      <c r="S40" s="437"/>
      <c r="T40" s="437"/>
      <c r="U40" s="437"/>
      <c r="V40" s="437"/>
      <c r="W40" s="436"/>
      <c r="X40" s="436"/>
      <c r="Y40" s="436"/>
      <c r="Z40" s="436"/>
      <c r="AA40" s="436"/>
      <c r="AB40" s="436"/>
      <c r="AC40" s="436"/>
      <c r="AD40" s="436"/>
      <c r="AE40" s="436"/>
      <c r="AF40" s="436"/>
      <c r="AG40" s="436"/>
      <c r="AH40" s="436"/>
    </row>
    <row r="41" spans="1:34" ht="10.5" customHeight="1">
      <c r="A41" s="22"/>
      <c r="P41" s="940" t="s">
        <v>2306</v>
      </c>
      <c r="Q41" s="940"/>
      <c r="R41" s="940"/>
      <c r="S41" s="940"/>
      <c r="T41" s="940"/>
      <c r="U41" s="61"/>
      <c r="V41" s="61"/>
    </row>
    <row r="42" spans="1:34" ht="15.95" customHeight="1">
      <c r="A42" s="22"/>
      <c r="B42" s="1067" t="s">
        <v>1903</v>
      </c>
      <c r="C42" s="1067"/>
      <c r="D42" s="1067"/>
      <c r="E42" s="1315" t="s">
        <v>1116</v>
      </c>
      <c r="F42" s="1291" t="s">
        <v>1117</v>
      </c>
      <c r="G42" s="1067"/>
      <c r="H42" s="1067" t="s">
        <v>2359</v>
      </c>
      <c r="I42" s="1067"/>
      <c r="J42" s="1067"/>
      <c r="K42" s="1067"/>
      <c r="L42" s="1067"/>
      <c r="M42" s="1067"/>
      <c r="N42" s="1067"/>
      <c r="O42" s="983" t="s">
        <v>706</v>
      </c>
      <c r="P42" s="984"/>
      <c r="Q42" s="984"/>
      <c r="R42" s="984"/>
      <c r="S42" s="984"/>
      <c r="T42" s="985"/>
      <c r="U42" s="61"/>
      <c r="V42" s="61"/>
    </row>
    <row r="43" spans="1:34" ht="15.95" customHeight="1">
      <c r="B43" s="1067"/>
      <c r="C43" s="1067"/>
      <c r="D43" s="1067"/>
      <c r="E43" s="1316"/>
      <c r="F43" s="1067"/>
      <c r="G43" s="1067"/>
      <c r="H43" s="1067" t="s">
        <v>2358</v>
      </c>
      <c r="I43" s="1067"/>
      <c r="J43" s="1067"/>
      <c r="K43" s="1067"/>
      <c r="L43" s="1067"/>
      <c r="M43" s="1291" t="s">
        <v>880</v>
      </c>
      <c r="N43" s="1067"/>
      <c r="O43" s="1067" t="s">
        <v>1906</v>
      </c>
      <c r="P43" s="1067"/>
      <c r="Q43" s="1067" t="s">
        <v>1907</v>
      </c>
      <c r="R43" s="1067"/>
      <c r="S43" s="1067" t="s">
        <v>1987</v>
      </c>
      <c r="T43" s="1067"/>
      <c r="U43" s="1496"/>
      <c r="V43" s="1496"/>
    </row>
    <row r="44" spans="1:34" ht="15.95" customHeight="1">
      <c r="B44" s="1067"/>
      <c r="C44" s="1067"/>
      <c r="D44" s="1067"/>
      <c r="E44" s="1316"/>
      <c r="F44" s="1067"/>
      <c r="G44" s="1067"/>
      <c r="H44" s="25" t="s">
        <v>1906</v>
      </c>
      <c r="I44" s="1067" t="s">
        <v>1907</v>
      </c>
      <c r="J44" s="1067"/>
      <c r="K44" s="1067" t="s">
        <v>1987</v>
      </c>
      <c r="L44" s="1067"/>
      <c r="M44" s="1067"/>
      <c r="N44" s="1067"/>
      <c r="O44" s="1067"/>
      <c r="P44" s="1067"/>
      <c r="Q44" s="1067"/>
      <c r="R44" s="1067"/>
      <c r="S44" s="1067"/>
      <c r="T44" s="1067"/>
      <c r="U44" s="1496"/>
      <c r="V44" s="1496"/>
    </row>
    <row r="45" spans="1:34" ht="18.75" customHeight="1">
      <c r="B45" s="1262" t="s">
        <v>625</v>
      </c>
      <c r="C45" s="1262"/>
      <c r="D45" s="1262"/>
      <c r="E45" s="248">
        <v>1</v>
      </c>
      <c r="F45" s="1286">
        <v>14</v>
      </c>
      <c r="G45" s="1286"/>
      <c r="H45" s="82">
        <v>46</v>
      </c>
      <c r="I45" s="1286">
        <v>29</v>
      </c>
      <c r="J45" s="1286"/>
      <c r="K45" s="1286">
        <v>11</v>
      </c>
      <c r="L45" s="1286"/>
      <c r="M45" s="1483">
        <v>6</v>
      </c>
      <c r="N45" s="1483"/>
      <c r="O45" s="1286">
        <v>514</v>
      </c>
      <c r="P45" s="1286"/>
      <c r="Q45" s="1286">
        <v>288</v>
      </c>
      <c r="R45" s="1286"/>
      <c r="S45" s="1286">
        <v>226</v>
      </c>
      <c r="T45" s="1286"/>
      <c r="U45" s="1671"/>
      <c r="V45" s="1671"/>
    </row>
    <row r="46" spans="1:34" ht="15.95" customHeight="1">
      <c r="B46" s="39" t="s">
        <v>520</v>
      </c>
      <c r="C46" s="39" t="s">
        <v>2364</v>
      </c>
    </row>
    <row r="47" spans="1:34" ht="15.75" customHeight="1"/>
    <row r="48" spans="1:34" s="435" customFormat="1" ht="26.25" customHeight="1">
      <c r="A48" s="433" t="s">
        <v>1734</v>
      </c>
      <c r="B48" s="437"/>
      <c r="C48" s="437"/>
      <c r="D48" s="437"/>
      <c r="E48" s="437"/>
      <c r="F48" s="437"/>
      <c r="G48" s="437"/>
      <c r="H48" s="437"/>
      <c r="I48" s="437"/>
      <c r="J48" s="437"/>
      <c r="K48" s="437"/>
      <c r="L48" s="437"/>
      <c r="M48" s="437"/>
      <c r="N48" s="437"/>
      <c r="O48" s="437"/>
      <c r="P48" s="437"/>
      <c r="Q48" s="437"/>
      <c r="R48" s="437"/>
      <c r="S48" s="437"/>
      <c r="T48" s="437"/>
      <c r="U48" s="437"/>
      <c r="V48" s="437"/>
      <c r="W48" s="436"/>
      <c r="X48" s="436"/>
      <c r="Y48" s="436"/>
      <c r="Z48" s="436"/>
      <c r="AA48" s="436"/>
      <c r="AB48" s="436"/>
      <c r="AC48" s="436"/>
      <c r="AD48" s="436"/>
      <c r="AE48" s="436"/>
      <c r="AF48" s="436"/>
      <c r="AG48" s="436"/>
      <c r="AH48" s="436"/>
    </row>
    <row r="49" spans="1:22" ht="10.5" customHeight="1">
      <c r="A49" s="22"/>
      <c r="P49" s="940" t="s">
        <v>2306</v>
      </c>
      <c r="Q49" s="940"/>
      <c r="R49" s="940"/>
      <c r="S49" s="940"/>
      <c r="T49" s="940"/>
      <c r="U49" s="61"/>
      <c r="V49" s="61"/>
    </row>
    <row r="50" spans="1:22" ht="15.95" customHeight="1">
      <c r="A50" s="22"/>
      <c r="B50" s="1067" t="s">
        <v>1903</v>
      </c>
      <c r="C50" s="1067"/>
      <c r="D50" s="1067"/>
      <c r="E50" s="1315" t="s">
        <v>1116</v>
      </c>
      <c r="F50" s="1291" t="s">
        <v>1117</v>
      </c>
      <c r="G50" s="1067"/>
      <c r="H50" s="1067" t="s">
        <v>2359</v>
      </c>
      <c r="I50" s="1067"/>
      <c r="J50" s="1067"/>
      <c r="K50" s="1067"/>
      <c r="L50" s="1067"/>
      <c r="M50" s="1067"/>
      <c r="N50" s="1067"/>
      <c r="O50" s="1067" t="s">
        <v>706</v>
      </c>
      <c r="P50" s="1067"/>
      <c r="Q50" s="1067"/>
      <c r="R50" s="1067"/>
      <c r="S50" s="1067"/>
      <c r="T50" s="1067"/>
      <c r="U50" s="61"/>
      <c r="V50" s="61"/>
    </row>
    <row r="51" spans="1:22" ht="15.95" customHeight="1">
      <c r="B51" s="1067"/>
      <c r="C51" s="1067"/>
      <c r="D51" s="1067"/>
      <c r="E51" s="1316"/>
      <c r="F51" s="1067"/>
      <c r="G51" s="1067"/>
      <c r="H51" s="1067" t="s">
        <v>2358</v>
      </c>
      <c r="I51" s="1067"/>
      <c r="J51" s="1067"/>
      <c r="K51" s="1067"/>
      <c r="L51" s="1067"/>
      <c r="M51" s="1291" t="s">
        <v>880</v>
      </c>
      <c r="N51" s="1067"/>
      <c r="O51" s="1067" t="s">
        <v>1906</v>
      </c>
      <c r="P51" s="1067"/>
      <c r="Q51" s="1067" t="s">
        <v>1907</v>
      </c>
      <c r="R51" s="1067"/>
      <c r="S51" s="1067" t="s">
        <v>1987</v>
      </c>
      <c r="T51" s="1067"/>
      <c r="U51" s="1496"/>
      <c r="V51" s="1496"/>
    </row>
    <row r="52" spans="1:22" ht="15.95" customHeight="1">
      <c r="B52" s="1067"/>
      <c r="C52" s="1067"/>
      <c r="D52" s="1067"/>
      <c r="E52" s="1316"/>
      <c r="F52" s="1067"/>
      <c r="G52" s="1067"/>
      <c r="H52" s="25" t="s">
        <v>1906</v>
      </c>
      <c r="I52" s="1067" t="s">
        <v>1907</v>
      </c>
      <c r="J52" s="1067"/>
      <c r="K52" s="1067" t="s">
        <v>1987</v>
      </c>
      <c r="L52" s="1067"/>
      <c r="M52" s="1067"/>
      <c r="N52" s="1067"/>
      <c r="O52" s="1067"/>
      <c r="P52" s="1067"/>
      <c r="Q52" s="1067"/>
      <c r="R52" s="1067"/>
      <c r="S52" s="1067"/>
      <c r="T52" s="1067"/>
      <c r="U52" s="1496"/>
      <c r="V52" s="1496"/>
    </row>
    <row r="53" spans="1:22" ht="18.75" customHeight="1">
      <c r="B53" s="1262" t="s">
        <v>1741</v>
      </c>
      <c r="C53" s="1262"/>
      <c r="D53" s="1262"/>
      <c r="E53" s="248">
        <v>2</v>
      </c>
      <c r="F53" s="1286">
        <v>54</v>
      </c>
      <c r="G53" s="1286"/>
      <c r="H53" s="82">
        <v>180</v>
      </c>
      <c r="I53" s="1286">
        <v>72</v>
      </c>
      <c r="J53" s="1286"/>
      <c r="K53" s="1286">
        <v>108</v>
      </c>
      <c r="L53" s="1286"/>
      <c r="M53" s="1483">
        <v>27</v>
      </c>
      <c r="N53" s="1483"/>
      <c r="O53" s="1286">
        <v>316</v>
      </c>
      <c r="P53" s="1286"/>
      <c r="Q53" s="1286">
        <v>214</v>
      </c>
      <c r="R53" s="1286"/>
      <c r="S53" s="1286">
        <v>102</v>
      </c>
      <c r="T53" s="1286"/>
      <c r="U53" s="1671"/>
      <c r="V53" s="1671"/>
    </row>
    <row r="54" spans="1:22" ht="15.95" customHeight="1">
      <c r="B54" s="39" t="s">
        <v>520</v>
      </c>
      <c r="C54" s="39" t="s">
        <v>2364</v>
      </c>
    </row>
  </sheetData>
  <mergeCells count="217">
    <mergeCell ref="O17:T17"/>
    <mergeCell ref="P16:T16"/>
    <mergeCell ref="O31:T31"/>
    <mergeCell ref="P30:T30"/>
    <mergeCell ref="O42:T42"/>
    <mergeCell ref="P41:T41"/>
    <mergeCell ref="S22:T22"/>
    <mergeCell ref="O23:P23"/>
    <mergeCell ref="S23:T23"/>
    <mergeCell ref="S21:T21"/>
    <mergeCell ref="P2:T2"/>
    <mergeCell ref="Q10:R10"/>
    <mergeCell ref="O11:P11"/>
    <mergeCell ref="Q11:R11"/>
    <mergeCell ref="O12:P12"/>
    <mergeCell ref="Q12:R12"/>
    <mergeCell ref="Q8:R8"/>
    <mergeCell ref="O9:P9"/>
    <mergeCell ref="Q9:R9"/>
    <mergeCell ref="P49:T49"/>
    <mergeCell ref="Q43:R44"/>
    <mergeCell ref="M23:N23"/>
    <mergeCell ref="O21:P21"/>
    <mergeCell ref="M36:N36"/>
    <mergeCell ref="O34:P34"/>
    <mergeCell ref="Q34:R34"/>
    <mergeCell ref="S34:T34"/>
    <mergeCell ref="M18:N19"/>
    <mergeCell ref="O35:P35"/>
    <mergeCell ref="Q35:R35"/>
    <mergeCell ref="O18:P19"/>
    <mergeCell ref="Q18:R19"/>
    <mergeCell ref="S18:T19"/>
    <mergeCell ref="U45:V45"/>
    <mergeCell ref="Q21:R21"/>
    <mergeCell ref="S43:T44"/>
    <mergeCell ref="K45:L45"/>
    <mergeCell ref="M45:N45"/>
    <mergeCell ref="O45:P45"/>
    <mergeCell ref="Q45:R45"/>
    <mergeCell ref="O20:P20"/>
    <mergeCell ref="Q20:R20"/>
    <mergeCell ref="O43:P44"/>
    <mergeCell ref="B53:D53"/>
    <mergeCell ref="F53:G53"/>
    <mergeCell ref="I53:J53"/>
    <mergeCell ref="S53:T53"/>
    <mergeCell ref="U53:V53"/>
    <mergeCell ref="B50:D52"/>
    <mergeCell ref="E50:E52"/>
    <mergeCell ref="F50:G52"/>
    <mergeCell ref="H50:N50"/>
    <mergeCell ref="Q53:R53"/>
    <mergeCell ref="Q51:R52"/>
    <mergeCell ref="S51:T52"/>
    <mergeCell ref="O50:T50"/>
    <mergeCell ref="U51:V52"/>
    <mergeCell ref="I52:J52"/>
    <mergeCell ref="K52:L52"/>
    <mergeCell ref="H51:L51"/>
    <mergeCell ref="M51:N52"/>
    <mergeCell ref="K53:L53"/>
    <mergeCell ref="M53:N53"/>
    <mergeCell ref="O53:P53"/>
    <mergeCell ref="O51:P52"/>
    <mergeCell ref="B45:D45"/>
    <mergeCell ref="F45:G45"/>
    <mergeCell ref="I45:J45"/>
    <mergeCell ref="S45:T45"/>
    <mergeCell ref="B42:D44"/>
    <mergeCell ref="E42:E44"/>
    <mergeCell ref="F42:G44"/>
    <mergeCell ref="H42:N42"/>
    <mergeCell ref="H43:L43"/>
    <mergeCell ref="M43:N44"/>
    <mergeCell ref="U43:V44"/>
    <mergeCell ref="I44:J44"/>
    <mergeCell ref="K44:L44"/>
    <mergeCell ref="U18:V19"/>
    <mergeCell ref="H5:H6"/>
    <mergeCell ref="I5:J6"/>
    <mergeCell ref="K5:L6"/>
    <mergeCell ref="I9:J9"/>
    <mergeCell ref="K9:L9"/>
    <mergeCell ref="M9:N9"/>
    <mergeCell ref="S9:T9"/>
    <mergeCell ref="S10:T10"/>
    <mergeCell ref="K22:L22"/>
    <mergeCell ref="M22:N22"/>
    <mergeCell ref="U23:V23"/>
    <mergeCell ref="U25:V25"/>
    <mergeCell ref="U32:V33"/>
    <mergeCell ref="S32:T33"/>
    <mergeCell ref="S25:T25"/>
    <mergeCell ref="S11:T11"/>
    <mergeCell ref="S12:T12"/>
    <mergeCell ref="M34:N34"/>
    <mergeCell ref="I36:J36"/>
    <mergeCell ref="K36:L36"/>
    <mergeCell ref="F7:G7"/>
    <mergeCell ref="I8:J8"/>
    <mergeCell ref="S7:T7"/>
    <mergeCell ref="I7:J7"/>
    <mergeCell ref="K7:L7"/>
    <mergeCell ref="M7:N7"/>
    <mergeCell ref="F8:G8"/>
    <mergeCell ref="K8:L8"/>
    <mergeCell ref="E3:E6"/>
    <mergeCell ref="S8:T8"/>
    <mergeCell ref="S4:T6"/>
    <mergeCell ref="F3:G6"/>
    <mergeCell ref="O7:P7"/>
    <mergeCell ref="Q7:R7"/>
    <mergeCell ref="Q4:R6"/>
    <mergeCell ref="H3:N3"/>
    <mergeCell ref="M4:N6"/>
    <mergeCell ref="H4:L4"/>
    <mergeCell ref="O4:P6"/>
    <mergeCell ref="M8:N8"/>
    <mergeCell ref="O8:P8"/>
    <mergeCell ref="O3:T3"/>
    <mergeCell ref="B11:D11"/>
    <mergeCell ref="B7:D7"/>
    <mergeCell ref="B3:D6"/>
    <mergeCell ref="B8:D8"/>
    <mergeCell ref="B9:D9"/>
    <mergeCell ref="B10:D10"/>
    <mergeCell ref="H18:L18"/>
    <mergeCell ref="F9:G9"/>
    <mergeCell ref="O10:P10"/>
    <mergeCell ref="I10:J10"/>
    <mergeCell ref="K10:L10"/>
    <mergeCell ref="M10:N10"/>
    <mergeCell ref="F10:G10"/>
    <mergeCell ref="E17:E19"/>
    <mergeCell ref="F17:G19"/>
    <mergeCell ref="H17:N17"/>
    <mergeCell ref="I11:J11"/>
    <mergeCell ref="K11:L11"/>
    <mergeCell ref="M11:N11"/>
    <mergeCell ref="F11:G11"/>
    <mergeCell ref="F12:G12"/>
    <mergeCell ref="I19:J19"/>
    <mergeCell ref="K19:L19"/>
    <mergeCell ref="B17:D19"/>
    <mergeCell ref="B20:D20"/>
    <mergeCell ref="F20:G20"/>
    <mergeCell ref="I20:J20"/>
    <mergeCell ref="K20:L20"/>
    <mergeCell ref="M20:N20"/>
    <mergeCell ref="S20:T20"/>
    <mergeCell ref="O22:P22"/>
    <mergeCell ref="Q22:R22"/>
    <mergeCell ref="U22:V22"/>
    <mergeCell ref="B21:D21"/>
    <mergeCell ref="F21:G21"/>
    <mergeCell ref="I21:J21"/>
    <mergeCell ref="K21:L21"/>
    <mergeCell ref="M21:N21"/>
    <mergeCell ref="U21:V21"/>
    <mergeCell ref="B22:D22"/>
    <mergeCell ref="U20:V20"/>
    <mergeCell ref="B24:D24"/>
    <mergeCell ref="F24:G24"/>
    <mergeCell ref="I24:J24"/>
    <mergeCell ref="K24:L24"/>
    <mergeCell ref="M24:N24"/>
    <mergeCell ref="O24:P24"/>
    <mergeCell ref="Q24:R24"/>
    <mergeCell ref="B23:D23"/>
    <mergeCell ref="U24:V24"/>
    <mergeCell ref="S24:T24"/>
    <mergeCell ref="Q23:R23"/>
    <mergeCell ref="M25:N25"/>
    <mergeCell ref="O25:P25"/>
    <mergeCell ref="Q25:R25"/>
    <mergeCell ref="B35:D35"/>
    <mergeCell ref="E31:E33"/>
    <mergeCell ref="F31:G33"/>
    <mergeCell ref="H32:L32"/>
    <mergeCell ref="M32:N33"/>
    <mergeCell ref="O32:P33"/>
    <mergeCell ref="Q32:R33"/>
    <mergeCell ref="B34:D34"/>
    <mergeCell ref="B31:D33"/>
    <mergeCell ref="H31:N31"/>
    <mergeCell ref="F34:G34"/>
    <mergeCell ref="F35:G35"/>
    <mergeCell ref="I35:J35"/>
    <mergeCell ref="K35:L35"/>
    <mergeCell ref="M35:N35"/>
    <mergeCell ref="I34:J34"/>
    <mergeCell ref="K34:L34"/>
    <mergeCell ref="B12:D12"/>
    <mergeCell ref="U36:V36"/>
    <mergeCell ref="U35:V35"/>
    <mergeCell ref="S36:T36"/>
    <mergeCell ref="U34:V34"/>
    <mergeCell ref="S35:T35"/>
    <mergeCell ref="O36:P36"/>
    <mergeCell ref="Q36:R36"/>
    <mergeCell ref="B36:D36"/>
    <mergeCell ref="F36:G36"/>
    <mergeCell ref="I33:J33"/>
    <mergeCell ref="K33:L33"/>
    <mergeCell ref="I12:J12"/>
    <mergeCell ref="K12:L12"/>
    <mergeCell ref="M12:N12"/>
    <mergeCell ref="F23:G23"/>
    <mergeCell ref="I23:J23"/>
    <mergeCell ref="K23:L23"/>
    <mergeCell ref="F22:G22"/>
    <mergeCell ref="I22:J22"/>
    <mergeCell ref="B25:D25"/>
    <mergeCell ref="F25:G25"/>
    <mergeCell ref="I25:J25"/>
    <mergeCell ref="K25:L25"/>
  </mergeCells>
  <phoneticPr fontId="2"/>
  <pageMargins left="0.78740157480314965" right="0.78740157480314965" top="0.59055118110236227" bottom="0.59055118110236227" header="0.39370078740157483" footer="0.39370078740157483"/>
  <pageSetup paperSize="9" scale="91" firstPageNumber="28" orientation="portrait" useFirstPageNumber="1" r:id="rId1"/>
  <headerFooter alignWithMargins="0">
    <oddHeader>&amp;R&amp;A</oddHeader>
    <oddFooter>&amp;C－３９－</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AI46"/>
  <sheetViews>
    <sheetView zoomScaleNormal="100" workbookViewId="0">
      <selection activeCell="B2" sqref="B2"/>
    </sheetView>
  </sheetViews>
  <sheetFormatPr defaultRowHeight="12"/>
  <cols>
    <col min="1" max="1" width="1.25" style="39" customWidth="1"/>
    <col min="2" max="2" width="3.875" style="39" customWidth="1"/>
    <col min="3" max="3" width="11.75" style="39" customWidth="1"/>
    <col min="4" max="4" width="9.75" style="39" customWidth="1"/>
    <col min="5" max="6" width="9.875" style="39" bestFit="1" customWidth="1"/>
    <col min="7" max="8" width="8.75" style="39" bestFit="1" customWidth="1"/>
    <col min="9" max="9" width="8" style="39" customWidth="1"/>
    <col min="10" max="10" width="14.25" style="39" bestFit="1" customWidth="1"/>
    <col min="11" max="12" width="3.875" style="39" customWidth="1"/>
    <col min="13" max="13" width="2.125" style="39" customWidth="1"/>
    <col min="14" max="14" width="0.75" style="39" customWidth="1"/>
    <col min="15" max="22" width="3.875" style="39" customWidth="1"/>
    <col min="23" max="23" width="6.5" style="39" customWidth="1"/>
    <col min="24" max="24" width="3.875" style="39" customWidth="1"/>
    <col min="25" max="25" width="4" style="39" customWidth="1"/>
    <col min="26" max="16384" width="9" style="39"/>
  </cols>
  <sheetData>
    <row r="1" spans="2:35" s="435" customFormat="1" ht="26.25" customHeight="1">
      <c r="B1" s="433" t="s">
        <v>213</v>
      </c>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2:35" ht="15.95" customHeight="1">
      <c r="H2" s="39" t="s">
        <v>626</v>
      </c>
      <c r="J2" s="33" t="s">
        <v>627</v>
      </c>
    </row>
    <row r="3" spans="2:35" ht="15.95" customHeight="1">
      <c r="B3" s="1690" t="s">
        <v>628</v>
      </c>
      <c r="C3" s="1691"/>
      <c r="D3" s="1694" t="s">
        <v>943</v>
      </c>
      <c r="E3" s="1694" t="s">
        <v>938</v>
      </c>
      <c r="F3" s="983" t="s">
        <v>429</v>
      </c>
      <c r="G3" s="984"/>
      <c r="H3" s="984"/>
      <c r="I3" s="984"/>
      <c r="J3" s="985"/>
    </row>
    <row r="4" spans="2:35" ht="18" customHeight="1">
      <c r="B4" s="1692"/>
      <c r="C4" s="1693"/>
      <c r="D4" s="1695"/>
      <c r="E4" s="1695"/>
      <c r="F4" s="25" t="s">
        <v>430</v>
      </c>
      <c r="G4" s="25" t="s">
        <v>431</v>
      </c>
      <c r="H4" s="25" t="s">
        <v>432</v>
      </c>
      <c r="I4" s="25" t="s">
        <v>433</v>
      </c>
      <c r="J4" s="25" t="s">
        <v>1900</v>
      </c>
      <c r="K4" s="32"/>
      <c r="L4" s="32"/>
      <c r="M4" s="61"/>
      <c r="N4" s="61"/>
      <c r="O4" s="61"/>
      <c r="P4" s="61"/>
      <c r="Q4" s="32"/>
      <c r="S4" s="32"/>
    </row>
    <row r="5" spans="2:35" ht="18" customHeight="1">
      <c r="B5" s="983" t="s">
        <v>434</v>
      </c>
      <c r="C5" s="985"/>
      <c r="D5" s="557">
        <v>2064</v>
      </c>
      <c r="E5" s="557">
        <v>159992</v>
      </c>
      <c r="F5" s="82">
        <v>689419</v>
      </c>
      <c r="G5" s="82">
        <v>42929</v>
      </c>
      <c r="H5" s="82">
        <v>34690</v>
      </c>
      <c r="I5" s="248">
        <v>2</v>
      </c>
      <c r="J5" s="553">
        <f>SUM(F5:I5)</f>
        <v>767040</v>
      </c>
      <c r="K5" s="32"/>
      <c r="L5" s="32"/>
      <c r="M5" s="61"/>
      <c r="N5" s="61"/>
      <c r="O5" s="61"/>
      <c r="P5" s="61"/>
      <c r="Q5" s="32"/>
      <c r="S5" s="32"/>
    </row>
    <row r="6" spans="2:35" ht="18" customHeight="1">
      <c r="B6" s="1687">
        <v>4</v>
      </c>
      <c r="C6" s="1688"/>
      <c r="D6" s="558">
        <v>188</v>
      </c>
      <c r="E6" s="559">
        <v>10370</v>
      </c>
      <c r="F6" s="560">
        <v>46667</v>
      </c>
      <c r="G6" s="559">
        <v>3120</v>
      </c>
      <c r="H6" s="559">
        <v>2314</v>
      </c>
      <c r="I6" s="875">
        <v>0</v>
      </c>
      <c r="J6" s="561">
        <f t="shared" ref="J6:J17" si="0">SUM(F6:I6)</f>
        <v>52101</v>
      </c>
      <c r="K6" s="32"/>
      <c r="L6" s="32"/>
      <c r="M6" s="61"/>
      <c r="N6" s="61"/>
      <c r="O6" s="61"/>
      <c r="P6" s="61"/>
      <c r="Q6" s="32"/>
      <c r="S6" s="32"/>
      <c r="W6" s="242"/>
    </row>
    <row r="7" spans="2:35" ht="18" customHeight="1">
      <c r="B7" s="1681">
        <v>5</v>
      </c>
      <c r="C7" s="1689"/>
      <c r="D7" s="562">
        <v>136</v>
      </c>
      <c r="E7" s="563">
        <v>13360</v>
      </c>
      <c r="F7" s="564">
        <v>55866</v>
      </c>
      <c r="G7" s="563">
        <v>3560</v>
      </c>
      <c r="H7" s="563">
        <v>2617</v>
      </c>
      <c r="I7" s="876">
        <v>0</v>
      </c>
      <c r="J7" s="565">
        <f t="shared" si="0"/>
        <v>62043</v>
      </c>
      <c r="K7" s="61"/>
      <c r="L7" s="61"/>
      <c r="M7" s="32"/>
      <c r="N7" s="32"/>
      <c r="O7" s="61"/>
      <c r="P7" s="61"/>
      <c r="Q7" s="61"/>
      <c r="S7" s="61"/>
      <c r="W7" s="61"/>
    </row>
    <row r="8" spans="2:35" ht="18" customHeight="1">
      <c r="B8" s="1686">
        <v>6</v>
      </c>
      <c r="C8" s="1686"/>
      <c r="D8" s="562">
        <v>172</v>
      </c>
      <c r="E8" s="564">
        <v>14032</v>
      </c>
      <c r="F8" s="566">
        <v>58187</v>
      </c>
      <c r="G8" s="564">
        <v>3657</v>
      </c>
      <c r="H8" s="564">
        <v>2610</v>
      </c>
      <c r="I8" s="681">
        <v>1</v>
      </c>
      <c r="J8" s="565">
        <f t="shared" si="0"/>
        <v>64455</v>
      </c>
      <c r="K8" s="189"/>
      <c r="L8" s="189"/>
      <c r="M8" s="61"/>
      <c r="N8" s="61"/>
      <c r="O8" s="61"/>
      <c r="P8" s="61"/>
      <c r="Q8" s="189"/>
      <c r="S8" s="189"/>
      <c r="T8" s="234"/>
      <c r="U8" s="234"/>
      <c r="V8" s="234"/>
      <c r="W8" s="144"/>
    </row>
    <row r="9" spans="2:35" ht="18" customHeight="1">
      <c r="B9" s="1686">
        <v>7</v>
      </c>
      <c r="C9" s="1686"/>
      <c r="D9" s="562">
        <v>192</v>
      </c>
      <c r="E9" s="564">
        <v>15126</v>
      </c>
      <c r="F9" s="566">
        <v>63863</v>
      </c>
      <c r="G9" s="564">
        <v>3771</v>
      </c>
      <c r="H9" s="564">
        <v>2787</v>
      </c>
      <c r="I9" s="876">
        <v>0</v>
      </c>
      <c r="J9" s="565">
        <f t="shared" si="0"/>
        <v>70421</v>
      </c>
      <c r="K9" s="189"/>
      <c r="L9" s="189"/>
      <c r="M9" s="61"/>
      <c r="N9" s="61"/>
      <c r="O9" s="61"/>
      <c r="P9" s="61"/>
      <c r="Q9" s="189"/>
      <c r="R9" s="189"/>
      <c r="S9" s="189"/>
      <c r="T9" s="234"/>
      <c r="U9" s="234"/>
      <c r="V9" s="234"/>
      <c r="W9" s="144"/>
    </row>
    <row r="10" spans="2:35" ht="18" customHeight="1">
      <c r="B10" s="1686">
        <v>8</v>
      </c>
      <c r="C10" s="1686"/>
      <c r="D10" s="562">
        <v>204</v>
      </c>
      <c r="E10" s="564">
        <v>15259</v>
      </c>
      <c r="F10" s="566">
        <v>65616</v>
      </c>
      <c r="G10" s="564">
        <v>3674</v>
      </c>
      <c r="H10" s="564">
        <v>2919</v>
      </c>
      <c r="I10" s="876">
        <v>0</v>
      </c>
      <c r="J10" s="565">
        <f t="shared" si="0"/>
        <v>72209</v>
      </c>
      <c r="K10" s="189"/>
      <c r="L10" s="189"/>
      <c r="M10" s="61"/>
      <c r="N10" s="61"/>
      <c r="O10" s="61"/>
      <c r="P10" s="61"/>
      <c r="Q10" s="189"/>
      <c r="R10" s="189"/>
      <c r="S10" s="189"/>
      <c r="T10" s="234"/>
      <c r="U10" s="234"/>
      <c r="V10" s="234"/>
      <c r="W10" s="144"/>
    </row>
    <row r="11" spans="2:35" ht="18" customHeight="1">
      <c r="B11" s="1686">
        <v>9</v>
      </c>
      <c r="C11" s="1686"/>
      <c r="D11" s="562">
        <v>124</v>
      </c>
      <c r="E11" s="564">
        <v>14166</v>
      </c>
      <c r="F11" s="566">
        <v>58171</v>
      </c>
      <c r="G11" s="564">
        <v>3629</v>
      </c>
      <c r="H11" s="564">
        <v>2750</v>
      </c>
      <c r="I11" s="876">
        <v>0</v>
      </c>
      <c r="J11" s="565">
        <f t="shared" si="0"/>
        <v>64550</v>
      </c>
      <c r="K11" s="189"/>
      <c r="L11" s="189"/>
      <c r="M11" s="61"/>
      <c r="N11" s="61"/>
      <c r="O11" s="61"/>
      <c r="P11" s="61"/>
      <c r="Q11" s="189"/>
      <c r="R11" s="189"/>
      <c r="S11" s="189"/>
      <c r="T11" s="234"/>
      <c r="U11" s="234"/>
      <c r="V11" s="234"/>
      <c r="W11" s="144"/>
    </row>
    <row r="12" spans="2:35" ht="18" customHeight="1">
      <c r="B12" s="1686">
        <v>10</v>
      </c>
      <c r="C12" s="1686"/>
      <c r="D12" s="562">
        <v>112</v>
      </c>
      <c r="E12" s="564">
        <v>13140</v>
      </c>
      <c r="F12" s="566">
        <v>53449</v>
      </c>
      <c r="G12" s="564">
        <v>3656</v>
      </c>
      <c r="H12" s="564">
        <v>2586</v>
      </c>
      <c r="I12" s="876">
        <v>0</v>
      </c>
      <c r="J12" s="565">
        <f t="shared" si="0"/>
        <v>59691</v>
      </c>
      <c r="K12" s="189"/>
      <c r="L12" s="189"/>
      <c r="M12" s="61"/>
      <c r="N12" s="61"/>
      <c r="O12" s="61"/>
      <c r="P12" s="61"/>
      <c r="Q12" s="189"/>
      <c r="R12" s="189"/>
      <c r="S12" s="189"/>
      <c r="T12" s="234"/>
      <c r="U12" s="234"/>
      <c r="V12" s="234"/>
      <c r="W12" s="144"/>
    </row>
    <row r="13" spans="2:35" ht="18" customHeight="1">
      <c r="B13" s="1686">
        <v>11</v>
      </c>
      <c r="C13" s="1686"/>
      <c r="D13" s="562">
        <v>106</v>
      </c>
      <c r="E13" s="564">
        <v>13093</v>
      </c>
      <c r="F13" s="566">
        <v>53316</v>
      </c>
      <c r="G13" s="564">
        <v>3432</v>
      </c>
      <c r="H13" s="564">
        <v>2632</v>
      </c>
      <c r="I13" s="681">
        <v>4</v>
      </c>
      <c r="J13" s="565">
        <f t="shared" si="0"/>
        <v>59384</v>
      </c>
      <c r="K13" s="189"/>
      <c r="L13" s="189"/>
      <c r="M13" s="61"/>
      <c r="N13" s="61"/>
      <c r="O13" s="61"/>
      <c r="P13" s="61"/>
      <c r="Q13" s="189"/>
      <c r="R13" s="189"/>
      <c r="S13" s="189"/>
      <c r="T13" s="234"/>
      <c r="U13" s="234"/>
      <c r="V13" s="234"/>
      <c r="W13" s="144"/>
    </row>
    <row r="14" spans="2:35" ht="18" customHeight="1">
      <c r="B14" s="1681">
        <v>12</v>
      </c>
      <c r="C14" s="1681"/>
      <c r="D14" s="562">
        <v>81</v>
      </c>
      <c r="E14" s="564">
        <v>11537</v>
      </c>
      <c r="F14" s="564">
        <v>49717</v>
      </c>
      <c r="G14" s="564">
        <v>3346</v>
      </c>
      <c r="H14" s="564">
        <v>2561</v>
      </c>
      <c r="I14" s="876">
        <v>0</v>
      </c>
      <c r="J14" s="565">
        <f t="shared" si="0"/>
        <v>55624</v>
      </c>
      <c r="K14" s="189"/>
      <c r="L14" s="189"/>
      <c r="M14" s="61"/>
      <c r="N14" s="61"/>
      <c r="O14" s="61"/>
      <c r="P14" s="61"/>
      <c r="Q14" s="189"/>
      <c r="R14" s="189"/>
      <c r="S14" s="189"/>
      <c r="T14" s="234"/>
      <c r="U14" s="234"/>
      <c r="V14" s="234"/>
      <c r="W14" s="144"/>
    </row>
    <row r="15" spans="2:35" ht="18" customHeight="1">
      <c r="B15" s="1681">
        <v>1</v>
      </c>
      <c r="C15" s="1681"/>
      <c r="D15" s="562">
        <v>123</v>
      </c>
      <c r="E15" s="564">
        <v>13092</v>
      </c>
      <c r="F15" s="564">
        <v>52940</v>
      </c>
      <c r="G15" s="564">
        <v>3473</v>
      </c>
      <c r="H15" s="564">
        <v>2737</v>
      </c>
      <c r="I15" s="682">
        <v>1</v>
      </c>
      <c r="J15" s="565">
        <f t="shared" si="0"/>
        <v>59151</v>
      </c>
      <c r="K15" s="189"/>
      <c r="L15" s="189"/>
      <c r="M15" s="61"/>
      <c r="N15" s="61"/>
      <c r="O15" s="61"/>
      <c r="P15" s="61"/>
      <c r="Q15" s="189"/>
      <c r="R15" s="189"/>
      <c r="S15" s="189"/>
      <c r="T15" s="234"/>
      <c r="U15" s="234"/>
      <c r="V15" s="234"/>
      <c r="W15" s="144"/>
    </row>
    <row r="16" spans="2:35" ht="18" customHeight="1">
      <c r="B16" s="1681">
        <v>2</v>
      </c>
      <c r="C16" s="1681"/>
      <c r="D16" s="562">
        <v>111</v>
      </c>
      <c r="E16" s="564">
        <v>13083</v>
      </c>
      <c r="F16" s="564">
        <v>53143</v>
      </c>
      <c r="G16" s="564">
        <v>3605</v>
      </c>
      <c r="H16" s="564">
        <v>2874</v>
      </c>
      <c r="I16" s="877">
        <v>0</v>
      </c>
      <c r="J16" s="565">
        <f t="shared" si="0"/>
        <v>59622</v>
      </c>
      <c r="K16" s="189"/>
      <c r="L16" s="189"/>
      <c r="M16" s="61"/>
      <c r="N16" s="61"/>
      <c r="O16" s="61"/>
      <c r="P16" s="61"/>
      <c r="Q16" s="189"/>
      <c r="R16" s="189"/>
      <c r="S16" s="189"/>
      <c r="T16" s="234"/>
      <c r="U16" s="234"/>
      <c r="V16" s="234"/>
      <c r="W16" s="144"/>
    </row>
    <row r="17" spans="1:35" ht="18" customHeight="1">
      <c r="B17" s="1681">
        <v>3</v>
      </c>
      <c r="C17" s="1682"/>
      <c r="D17" s="562">
        <v>154</v>
      </c>
      <c r="E17" s="563">
        <v>13514</v>
      </c>
      <c r="F17" s="564">
        <v>55576</v>
      </c>
      <c r="G17" s="563">
        <v>3798</v>
      </c>
      <c r="H17" s="563">
        <v>2902</v>
      </c>
      <c r="I17" s="877">
        <v>0</v>
      </c>
      <c r="J17" s="565">
        <f t="shared" si="0"/>
        <v>62276</v>
      </c>
      <c r="K17" s="61"/>
      <c r="L17" s="61"/>
      <c r="M17" s="61"/>
      <c r="N17" s="61"/>
      <c r="O17" s="61"/>
      <c r="P17" s="61"/>
      <c r="Q17" s="61"/>
      <c r="R17" s="61"/>
      <c r="S17" s="61"/>
      <c r="W17" s="61"/>
    </row>
    <row r="18" spans="1:35" ht="18" customHeight="1">
      <c r="B18" s="1683" t="s">
        <v>1986</v>
      </c>
      <c r="C18" s="1684"/>
      <c r="D18" s="567">
        <f t="shared" ref="D18:J18" si="1">SUM(D6:D17)</f>
        <v>1703</v>
      </c>
      <c r="E18" s="567">
        <f t="shared" si="1"/>
        <v>159772</v>
      </c>
      <c r="F18" s="567">
        <f t="shared" si="1"/>
        <v>666511</v>
      </c>
      <c r="G18" s="567">
        <f t="shared" si="1"/>
        <v>42721</v>
      </c>
      <c r="H18" s="567">
        <f t="shared" si="1"/>
        <v>32289</v>
      </c>
      <c r="I18" s="567">
        <f t="shared" si="1"/>
        <v>6</v>
      </c>
      <c r="J18" s="567">
        <f t="shared" si="1"/>
        <v>741527</v>
      </c>
      <c r="K18" s="61"/>
      <c r="L18" s="61"/>
      <c r="M18" s="61"/>
      <c r="N18" s="61"/>
      <c r="O18" s="61"/>
      <c r="P18" s="61"/>
      <c r="Q18" s="61"/>
      <c r="R18" s="61"/>
      <c r="S18" s="61"/>
      <c r="W18" s="61"/>
    </row>
    <row r="19" spans="1:35" ht="18" customHeight="1">
      <c r="B19" s="1441" t="s">
        <v>2148</v>
      </c>
      <c r="C19" s="1685"/>
      <c r="D19" s="568">
        <f t="shared" ref="D19:J19" si="2">AVERAGE(D6:D17)</f>
        <v>141.91666666666666</v>
      </c>
      <c r="E19" s="568">
        <f t="shared" si="2"/>
        <v>13314.333333333334</v>
      </c>
      <c r="F19" s="568">
        <f t="shared" si="2"/>
        <v>55542.583333333336</v>
      </c>
      <c r="G19" s="568">
        <f t="shared" si="2"/>
        <v>3560.0833333333335</v>
      </c>
      <c r="H19" s="568">
        <f t="shared" si="2"/>
        <v>2690.75</v>
      </c>
      <c r="I19" s="568">
        <f t="shared" si="2"/>
        <v>0.5</v>
      </c>
      <c r="J19" s="568">
        <f t="shared" si="2"/>
        <v>61793.916666666664</v>
      </c>
      <c r="K19" s="61"/>
      <c r="L19" s="61"/>
      <c r="M19" s="61"/>
      <c r="N19" s="61"/>
      <c r="O19" s="61"/>
      <c r="P19" s="61"/>
      <c r="Q19" s="61"/>
      <c r="R19" s="61"/>
      <c r="S19" s="61"/>
      <c r="W19" s="61"/>
    </row>
    <row r="20" spans="1:35" ht="18" customHeight="1">
      <c r="B20" s="1262" t="s">
        <v>2149</v>
      </c>
      <c r="C20" s="1262"/>
      <c r="D20" s="683">
        <f t="shared" ref="D20:J20" si="3">D18-D5</f>
        <v>-361</v>
      </c>
      <c r="E20" s="683">
        <f t="shared" si="3"/>
        <v>-220</v>
      </c>
      <c r="F20" s="683">
        <f t="shared" si="3"/>
        <v>-22908</v>
      </c>
      <c r="G20" s="683">
        <f t="shared" si="3"/>
        <v>-208</v>
      </c>
      <c r="H20" s="683">
        <f t="shared" si="3"/>
        <v>-2401</v>
      </c>
      <c r="I20" s="683">
        <f t="shared" si="3"/>
        <v>4</v>
      </c>
      <c r="J20" s="683">
        <f t="shared" si="3"/>
        <v>-25513</v>
      </c>
      <c r="K20" s="61"/>
      <c r="L20" s="61"/>
      <c r="M20" s="61"/>
      <c r="N20" s="61"/>
      <c r="O20" s="61"/>
      <c r="P20" s="61"/>
      <c r="Q20" s="61"/>
      <c r="R20" s="61"/>
      <c r="S20" s="61"/>
      <c r="W20" s="61"/>
    </row>
    <row r="21" spans="1:35">
      <c r="B21" s="1327" t="s">
        <v>1389</v>
      </c>
      <c r="C21" s="1327"/>
      <c r="D21" s="684">
        <v>280</v>
      </c>
      <c r="E21" s="213" t="s">
        <v>1390</v>
      </c>
      <c r="F21" s="213"/>
      <c r="G21" s="61"/>
      <c r="H21" s="61"/>
      <c r="I21" s="1125"/>
      <c r="J21" s="1125"/>
      <c r="K21" s="61"/>
      <c r="L21" s="61"/>
      <c r="M21" s="61"/>
      <c r="N21" s="61"/>
      <c r="O21" s="61"/>
      <c r="P21" s="61"/>
      <c r="Q21" s="61"/>
      <c r="R21" s="61"/>
      <c r="S21" s="61"/>
      <c r="W21" s="61"/>
    </row>
    <row r="22" spans="1:35">
      <c r="B22" s="1423" t="s">
        <v>1391</v>
      </c>
      <c r="C22" s="1423"/>
      <c r="D22" s="685">
        <v>256603</v>
      </c>
      <c r="E22" s="39" t="s">
        <v>1392</v>
      </c>
    </row>
    <row r="23" spans="1:35">
      <c r="B23" s="20"/>
      <c r="C23" s="20"/>
      <c r="D23" s="20"/>
      <c r="E23" s="20"/>
      <c r="F23" s="20"/>
    </row>
    <row r="24" spans="1:35" s="435" customFormat="1" ht="26.25" customHeight="1">
      <c r="A24" s="433" t="s">
        <v>214</v>
      </c>
      <c r="B24" s="437"/>
      <c r="C24" s="437"/>
      <c r="D24" s="437"/>
      <c r="E24" s="437"/>
      <c r="F24" s="437"/>
      <c r="G24" s="437"/>
      <c r="H24" s="437"/>
      <c r="I24" s="437"/>
      <c r="J24" s="437"/>
      <c r="K24" s="437"/>
      <c r="L24" s="437"/>
      <c r="M24" s="437"/>
      <c r="N24" s="437"/>
      <c r="O24" s="437"/>
      <c r="P24" s="437"/>
      <c r="Q24" s="437"/>
      <c r="R24" s="437"/>
      <c r="S24" s="437"/>
      <c r="T24" s="437"/>
      <c r="U24" s="437"/>
      <c r="V24" s="437"/>
      <c r="W24" s="437"/>
      <c r="X24" s="436"/>
      <c r="Y24" s="436"/>
      <c r="Z24" s="436"/>
      <c r="AA24" s="436"/>
      <c r="AB24" s="436"/>
      <c r="AC24" s="436"/>
      <c r="AD24" s="436"/>
      <c r="AE24" s="436"/>
      <c r="AF24" s="436"/>
      <c r="AG24" s="436"/>
      <c r="AH24" s="436"/>
      <c r="AI24" s="436"/>
    </row>
    <row r="25" spans="1:35" ht="15.95" customHeight="1">
      <c r="D25" s="940" t="s">
        <v>622</v>
      </c>
      <c r="E25" s="940"/>
      <c r="F25" s="940"/>
    </row>
    <row r="26" spans="1:35" ht="18" customHeight="1">
      <c r="B26" s="983" t="s">
        <v>2150</v>
      </c>
      <c r="C26" s="984"/>
      <c r="D26" s="5" t="s">
        <v>1907</v>
      </c>
      <c r="E26" s="25" t="s">
        <v>1987</v>
      </c>
      <c r="F26" s="190" t="s">
        <v>1986</v>
      </c>
      <c r="G26" s="569"/>
      <c r="H26" s="184"/>
      <c r="I26" s="184"/>
      <c r="J26" s="184"/>
      <c r="K26" s="184"/>
      <c r="L26" s="184"/>
      <c r="M26" s="184"/>
    </row>
    <row r="27" spans="1:35" ht="18" customHeight="1">
      <c r="B27" s="1150" t="s">
        <v>939</v>
      </c>
      <c r="C27" s="1327"/>
      <c r="D27" s="131">
        <v>178</v>
      </c>
      <c r="E27" s="686">
        <v>220</v>
      </c>
      <c r="F27" s="131">
        <f t="shared" ref="F27:F38" si="4">SUM(D27:E27)</f>
        <v>398</v>
      </c>
      <c r="G27" s="554"/>
      <c r="H27" s="189"/>
      <c r="I27" s="189"/>
      <c r="J27" s="189"/>
      <c r="K27" s="294"/>
      <c r="L27" s="294"/>
      <c r="M27" s="294"/>
    </row>
    <row r="28" spans="1:35" ht="18" customHeight="1">
      <c r="B28" s="1150" t="s">
        <v>940</v>
      </c>
      <c r="C28" s="1327"/>
      <c r="D28" s="131">
        <v>1043</v>
      </c>
      <c r="E28" s="686">
        <v>1164</v>
      </c>
      <c r="F28" s="131">
        <f t="shared" si="4"/>
        <v>2207</v>
      </c>
      <c r="G28" s="554"/>
      <c r="H28" s="189"/>
      <c r="I28" s="189"/>
      <c r="J28" s="189"/>
      <c r="K28" s="294"/>
      <c r="L28" s="294"/>
      <c r="M28" s="294"/>
      <c r="N28" s="295"/>
    </row>
    <row r="29" spans="1:35" ht="18" customHeight="1">
      <c r="B29" s="1150" t="s">
        <v>2380</v>
      </c>
      <c r="C29" s="1151"/>
      <c r="D29" s="131">
        <v>276</v>
      </c>
      <c r="E29" s="686">
        <v>362</v>
      </c>
      <c r="F29" s="131">
        <f t="shared" si="4"/>
        <v>638</v>
      </c>
      <c r="G29" s="554"/>
      <c r="H29" s="189"/>
      <c r="I29" s="189"/>
      <c r="J29" s="189"/>
      <c r="K29" s="294"/>
      <c r="L29" s="294"/>
      <c r="M29" s="294"/>
      <c r="N29" s="295"/>
    </row>
    <row r="30" spans="1:35" ht="18" customHeight="1">
      <c r="B30" s="1150" t="s">
        <v>2381</v>
      </c>
      <c r="C30" s="1151"/>
      <c r="D30" s="131">
        <v>131</v>
      </c>
      <c r="E30" s="686">
        <v>217</v>
      </c>
      <c r="F30" s="131">
        <f t="shared" si="4"/>
        <v>348</v>
      </c>
      <c r="G30" s="554"/>
      <c r="H30" s="189"/>
      <c r="I30" s="189"/>
      <c r="J30" s="189"/>
      <c r="K30" s="294"/>
      <c r="L30" s="294"/>
      <c r="M30" s="294"/>
      <c r="N30" s="295"/>
    </row>
    <row r="31" spans="1:35" ht="18" customHeight="1">
      <c r="B31" s="1150" t="s">
        <v>2382</v>
      </c>
      <c r="C31" s="1151"/>
      <c r="D31" s="131">
        <v>182</v>
      </c>
      <c r="E31" s="686">
        <v>319</v>
      </c>
      <c r="F31" s="131">
        <f t="shared" si="4"/>
        <v>501</v>
      </c>
      <c r="G31" s="554"/>
      <c r="H31" s="189"/>
      <c r="I31" s="189"/>
      <c r="J31" s="189"/>
      <c r="K31" s="294"/>
      <c r="L31" s="294"/>
      <c r="M31" s="294"/>
      <c r="N31" s="295"/>
    </row>
    <row r="32" spans="1:35" ht="18" customHeight="1">
      <c r="B32" s="1150" t="s">
        <v>2383</v>
      </c>
      <c r="C32" s="1151"/>
      <c r="D32" s="131">
        <v>284</v>
      </c>
      <c r="E32" s="686">
        <v>618</v>
      </c>
      <c r="F32" s="131">
        <f t="shared" si="4"/>
        <v>902</v>
      </c>
      <c r="G32" s="554"/>
      <c r="H32" s="189"/>
      <c r="I32" s="189"/>
      <c r="J32" s="189"/>
      <c r="K32" s="294"/>
      <c r="L32" s="294"/>
      <c r="M32" s="294"/>
      <c r="N32" s="295"/>
    </row>
    <row r="33" spans="2:13" ht="18" customHeight="1">
      <c r="B33" s="1679" t="s">
        <v>2385</v>
      </c>
      <c r="C33" s="1680"/>
      <c r="D33" s="131">
        <v>838</v>
      </c>
      <c r="E33" s="686">
        <v>2123</v>
      </c>
      <c r="F33" s="131">
        <f t="shared" si="4"/>
        <v>2961</v>
      </c>
      <c r="G33" s="554"/>
      <c r="H33" s="189"/>
      <c r="I33" s="189"/>
      <c r="J33" s="189"/>
      <c r="K33" s="294"/>
      <c r="L33" s="294"/>
      <c r="M33" s="294"/>
    </row>
    <row r="34" spans="2:13" ht="18" customHeight="1">
      <c r="B34" s="1679" t="s">
        <v>2386</v>
      </c>
      <c r="C34" s="1680"/>
      <c r="D34" s="131">
        <v>1021</v>
      </c>
      <c r="E34" s="686">
        <v>1749</v>
      </c>
      <c r="F34" s="131">
        <f t="shared" si="4"/>
        <v>2770</v>
      </c>
      <c r="G34" s="554"/>
      <c r="H34" s="189"/>
      <c r="I34" s="189"/>
      <c r="J34" s="189"/>
      <c r="K34" s="294"/>
      <c r="L34" s="294"/>
      <c r="M34" s="294"/>
    </row>
    <row r="35" spans="2:13" ht="18" customHeight="1">
      <c r="B35" s="1679" t="s">
        <v>2387</v>
      </c>
      <c r="C35" s="1680"/>
      <c r="D35" s="131">
        <v>665</v>
      </c>
      <c r="E35" s="686">
        <v>945</v>
      </c>
      <c r="F35" s="131">
        <f t="shared" si="4"/>
        <v>1610</v>
      </c>
      <c r="G35" s="554"/>
      <c r="H35" s="189"/>
      <c r="I35" s="189"/>
      <c r="J35" s="189"/>
      <c r="K35" s="294"/>
      <c r="L35" s="294"/>
      <c r="M35" s="294"/>
    </row>
    <row r="36" spans="2:13" ht="18" customHeight="1">
      <c r="B36" s="1677" t="s">
        <v>2388</v>
      </c>
      <c r="C36" s="1678"/>
      <c r="D36" s="131">
        <v>914</v>
      </c>
      <c r="E36" s="686">
        <v>946</v>
      </c>
      <c r="F36" s="131">
        <f t="shared" si="4"/>
        <v>1860</v>
      </c>
      <c r="G36" s="554"/>
      <c r="H36" s="189"/>
      <c r="I36" s="189"/>
      <c r="J36" s="189"/>
      <c r="K36" s="294"/>
      <c r="L36" s="294"/>
      <c r="M36" s="294"/>
    </row>
    <row r="37" spans="2:13" ht="18" customHeight="1">
      <c r="B37" s="1679" t="s">
        <v>2389</v>
      </c>
      <c r="C37" s="1680"/>
      <c r="D37" s="131">
        <v>467</v>
      </c>
      <c r="E37" s="686">
        <v>259</v>
      </c>
      <c r="F37" s="131">
        <f t="shared" si="4"/>
        <v>726</v>
      </c>
      <c r="G37" s="554"/>
      <c r="H37" s="189"/>
      <c r="I37" s="189"/>
      <c r="J37" s="189"/>
      <c r="K37" s="294"/>
      <c r="L37" s="294"/>
      <c r="M37" s="294"/>
    </row>
    <row r="38" spans="2:13" ht="18" customHeight="1">
      <c r="B38" s="1677" t="s">
        <v>2384</v>
      </c>
      <c r="C38" s="1678"/>
      <c r="D38" s="131">
        <v>59</v>
      </c>
      <c r="E38" s="686">
        <v>38</v>
      </c>
      <c r="F38" s="131">
        <f t="shared" si="4"/>
        <v>97</v>
      </c>
      <c r="G38" s="554"/>
      <c r="H38" s="189"/>
      <c r="I38" s="189"/>
      <c r="J38" s="189"/>
      <c r="K38" s="294"/>
      <c r="L38" s="294"/>
      <c r="M38" s="294"/>
    </row>
    <row r="39" spans="2:13" ht="18" customHeight="1">
      <c r="B39" s="1150" t="s">
        <v>1900</v>
      </c>
      <c r="C39" s="1327"/>
      <c r="D39" s="131">
        <f>SUM(D27:D38)</f>
        <v>6058</v>
      </c>
      <c r="E39" s="131">
        <f>SUM(E27:E38)</f>
        <v>8960</v>
      </c>
      <c r="F39" s="131">
        <f>SUM(F27:F38)</f>
        <v>15018</v>
      </c>
      <c r="G39" s="554"/>
      <c r="H39" s="189"/>
      <c r="I39" s="189"/>
      <c r="J39" s="189"/>
      <c r="K39" s="294"/>
      <c r="L39" s="294"/>
      <c r="M39" s="294"/>
    </row>
    <row r="40" spans="2:13" ht="18" customHeight="1">
      <c r="B40" s="1327"/>
      <c r="C40" s="1327"/>
      <c r="D40" s="213"/>
      <c r="E40" s="570"/>
      <c r="F40" s="571"/>
      <c r="G40" s="144"/>
      <c r="H40" s="189"/>
      <c r="I40" s="189"/>
      <c r="J40" s="189"/>
      <c r="K40" s="294"/>
      <c r="L40" s="294"/>
      <c r="M40" s="294"/>
    </row>
    <row r="41" spans="2:13" ht="18" customHeight="1">
      <c r="B41" s="1437"/>
      <c r="C41" s="1437"/>
      <c r="D41" s="61"/>
      <c r="E41" s="572"/>
      <c r="F41" s="144"/>
      <c r="G41" s="144"/>
      <c r="H41" s="189"/>
      <c r="I41" s="189"/>
      <c r="J41" s="189"/>
      <c r="K41" s="294"/>
      <c r="L41" s="294"/>
      <c r="M41" s="294"/>
    </row>
    <row r="42" spans="2:13" ht="18" customHeight="1">
      <c r="B42" s="1437"/>
      <c r="C42" s="1437"/>
      <c r="D42" s="61"/>
      <c r="E42" s="572"/>
      <c r="F42" s="144"/>
      <c r="G42" s="144"/>
      <c r="H42" s="189"/>
      <c r="I42" s="189"/>
      <c r="J42" s="189"/>
      <c r="K42" s="294"/>
      <c r="L42" s="294"/>
      <c r="M42" s="294"/>
    </row>
    <row r="43" spans="2:13" ht="18" customHeight="1">
      <c r="B43" s="1437"/>
      <c r="C43" s="1437"/>
      <c r="D43" s="61"/>
      <c r="E43" s="572"/>
      <c r="F43" s="144"/>
      <c r="G43" s="144"/>
      <c r="H43" s="189"/>
      <c r="I43" s="189"/>
      <c r="J43" s="189"/>
      <c r="K43" s="294"/>
      <c r="L43" s="294"/>
      <c r="M43" s="294"/>
    </row>
    <row r="44" spans="2:13" ht="18" customHeight="1">
      <c r="B44" s="1437"/>
      <c r="C44" s="1437"/>
      <c r="D44" s="61"/>
      <c r="E44" s="572"/>
      <c r="F44" s="144"/>
      <c r="G44" s="144"/>
      <c r="H44" s="189"/>
      <c r="I44" s="189"/>
      <c r="J44" s="189"/>
      <c r="K44" s="294"/>
      <c r="L44" s="294"/>
      <c r="M44" s="294"/>
    </row>
    <row r="45" spans="2:13" ht="18" customHeight="1">
      <c r="B45" s="1437"/>
      <c r="C45" s="1437"/>
      <c r="D45" s="1437"/>
      <c r="E45" s="572"/>
      <c r="F45" s="572"/>
      <c r="G45" s="572"/>
      <c r="H45" s="189"/>
      <c r="I45" s="189"/>
      <c r="J45" s="189"/>
      <c r="K45" s="294"/>
      <c r="L45" s="294"/>
      <c r="M45" s="294"/>
    </row>
    <row r="46" spans="2:13" ht="15" customHeight="1">
      <c r="B46" s="32"/>
      <c r="C46" s="32"/>
      <c r="D46" s="32"/>
      <c r="E46" s="32"/>
      <c r="F46" s="189"/>
      <c r="G46" s="189"/>
      <c r="H46" s="189"/>
      <c r="I46" s="189"/>
      <c r="J46" s="189"/>
      <c r="K46" s="294"/>
      <c r="L46" s="294"/>
      <c r="M46" s="294"/>
    </row>
  </sheetData>
  <mergeCells count="44">
    <mergeCell ref="B35:C35"/>
    <mergeCell ref="B3:C4"/>
    <mergeCell ref="D3:D4"/>
    <mergeCell ref="E3:E4"/>
    <mergeCell ref="F3:J3"/>
    <mergeCell ref="B9:C9"/>
    <mergeCell ref="B10:C10"/>
    <mergeCell ref="B11:C11"/>
    <mergeCell ref="B12:C12"/>
    <mergeCell ref="B5:C5"/>
    <mergeCell ref="B6:C6"/>
    <mergeCell ref="B7:C7"/>
    <mergeCell ref="B8:C8"/>
    <mergeCell ref="B17:C17"/>
    <mergeCell ref="B18:C18"/>
    <mergeCell ref="B19:C19"/>
    <mergeCell ref="B20:C20"/>
    <mergeCell ref="B13:C13"/>
    <mergeCell ref="B14:C14"/>
    <mergeCell ref="B15:C15"/>
    <mergeCell ref="B16:C16"/>
    <mergeCell ref="B38:C38"/>
    <mergeCell ref="I21:J21"/>
    <mergeCell ref="B26:C26"/>
    <mergeCell ref="B27:C27"/>
    <mergeCell ref="B28:C28"/>
    <mergeCell ref="D25:F25"/>
    <mergeCell ref="B21:C21"/>
    <mergeCell ref="B22:C22"/>
    <mergeCell ref="B37:C37"/>
    <mergeCell ref="B29:C29"/>
    <mergeCell ref="B30:C30"/>
    <mergeCell ref="B31:C31"/>
    <mergeCell ref="B32:C32"/>
    <mergeCell ref="B36:C36"/>
    <mergeCell ref="B33:C33"/>
    <mergeCell ref="B34:C34"/>
    <mergeCell ref="B43:C43"/>
    <mergeCell ref="B44:C44"/>
    <mergeCell ref="B45:D45"/>
    <mergeCell ref="B39:C39"/>
    <mergeCell ref="B40:C40"/>
    <mergeCell ref="B41:C41"/>
    <mergeCell ref="B42:C42"/>
  </mergeCells>
  <phoneticPr fontId="2"/>
  <pageMargins left="0.75" right="0.75" top="1" bottom="1" header="0.51200000000000001" footer="0.51200000000000001"/>
  <pageSetup paperSize="9" orientation="portrait" r:id="rId1"/>
  <headerFooter alignWithMargins="0">
    <oddHeader>&amp;R&amp;A</oddHeader>
    <oddFooter>&amp;C－４０－</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AI85"/>
  <sheetViews>
    <sheetView zoomScaleNormal="100" workbookViewId="0">
      <selection activeCell="G46" sqref="G46"/>
    </sheetView>
  </sheetViews>
  <sheetFormatPr defaultRowHeight="12"/>
  <cols>
    <col min="1" max="1" width="1.25" style="39" customWidth="1"/>
    <col min="2" max="3" width="3.875" style="39" customWidth="1"/>
    <col min="4" max="4" width="9.375" style="39" customWidth="1"/>
    <col min="5" max="7" width="11.625" style="39" customWidth="1"/>
    <col min="8" max="8" width="8" style="39" bestFit="1" customWidth="1"/>
    <col min="9" max="9" width="9.625" style="39" bestFit="1" customWidth="1"/>
    <col min="10" max="10" width="14.125" style="39" bestFit="1" customWidth="1"/>
    <col min="11" max="19" width="3.875" style="39" customWidth="1"/>
    <col min="20" max="20" width="6.5" style="39" customWidth="1"/>
    <col min="21" max="21" width="3.875" style="39" customWidth="1"/>
    <col min="22" max="22" width="4" style="39" customWidth="1"/>
    <col min="23" max="16384" width="9" style="39"/>
  </cols>
  <sheetData>
    <row r="1" spans="1:35" s="435" customFormat="1" ht="26.25" customHeight="1">
      <c r="A1" s="433" t="s">
        <v>215</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15.95" customHeight="1">
      <c r="C2" s="39" t="s">
        <v>941</v>
      </c>
      <c r="E2" s="33"/>
    </row>
    <row r="3" spans="1:35" ht="18.75" customHeight="1">
      <c r="B3" s="1067" t="s">
        <v>942</v>
      </c>
      <c r="C3" s="913"/>
      <c r="D3" s="913"/>
      <c r="E3" s="25" t="s">
        <v>943</v>
      </c>
      <c r="F3" s="184"/>
      <c r="G3" s="184"/>
      <c r="H3" s="184"/>
      <c r="I3" s="184"/>
      <c r="J3" s="184"/>
    </row>
    <row r="4" spans="1:35" ht="18.75" customHeight="1">
      <c r="B4" s="1067" t="s">
        <v>1147</v>
      </c>
      <c r="C4" s="1067"/>
      <c r="D4" s="1067"/>
      <c r="E4" s="82">
        <v>9605</v>
      </c>
      <c r="F4" s="189"/>
      <c r="G4" s="189"/>
      <c r="H4" s="189"/>
      <c r="I4" s="189"/>
      <c r="J4" s="189"/>
    </row>
    <row r="5" spans="1:35" ht="18.75" customHeight="1">
      <c r="B5" s="983" t="s">
        <v>1148</v>
      </c>
      <c r="C5" s="984"/>
      <c r="D5" s="985"/>
      <c r="E5" s="82">
        <v>2311</v>
      </c>
      <c r="F5" s="189"/>
      <c r="G5" s="189"/>
      <c r="H5" s="189"/>
      <c r="I5" s="189"/>
      <c r="J5" s="189"/>
      <c r="K5" s="295"/>
    </row>
    <row r="6" spans="1:35" ht="18.75" customHeight="1">
      <c r="B6" s="1067" t="s">
        <v>1149</v>
      </c>
      <c r="C6" s="1067"/>
      <c r="D6" s="1067"/>
      <c r="E6" s="82">
        <v>2169</v>
      </c>
      <c r="F6" s="189"/>
      <c r="G6" s="189"/>
      <c r="H6" s="189"/>
      <c r="I6" s="189"/>
      <c r="J6" s="189"/>
    </row>
    <row r="7" spans="1:35" ht="18.75" customHeight="1">
      <c r="B7" s="1067" t="s">
        <v>970</v>
      </c>
      <c r="C7" s="1067"/>
      <c r="D7" s="1067"/>
      <c r="E7" s="82">
        <v>232</v>
      </c>
      <c r="F7" s="189"/>
      <c r="G7" s="189"/>
      <c r="H7" s="189"/>
      <c r="I7" s="189"/>
      <c r="J7" s="189"/>
    </row>
    <row r="8" spans="1:35" ht="18.75" customHeight="1">
      <c r="B8" s="1067" t="s">
        <v>1150</v>
      </c>
      <c r="C8" s="1067"/>
      <c r="D8" s="1067"/>
      <c r="E8" s="82">
        <v>135</v>
      </c>
      <c r="F8" s="189"/>
      <c r="G8" s="189"/>
      <c r="H8" s="189"/>
      <c r="I8" s="189"/>
      <c r="J8" s="189"/>
    </row>
    <row r="9" spans="1:35" ht="18.75" customHeight="1">
      <c r="B9" s="983" t="s">
        <v>1151</v>
      </c>
      <c r="C9" s="984"/>
      <c r="D9" s="985"/>
      <c r="E9" s="82">
        <v>566</v>
      </c>
      <c r="F9" s="189"/>
      <c r="G9" s="189"/>
      <c r="H9" s="189"/>
      <c r="I9" s="189"/>
      <c r="J9" s="189"/>
    </row>
    <row r="10" spans="1:35" ht="18.75" customHeight="1">
      <c r="B10" s="1067" t="s">
        <v>1900</v>
      </c>
      <c r="C10" s="1067"/>
      <c r="D10" s="1067"/>
      <c r="E10" s="82">
        <f>SUM(E4:E9)</f>
        <v>15018</v>
      </c>
      <c r="F10" s="189"/>
      <c r="G10" s="189"/>
      <c r="H10" s="189"/>
      <c r="I10" s="189"/>
      <c r="J10" s="189"/>
    </row>
    <row r="11" spans="1:35" ht="15" customHeight="1">
      <c r="B11" s="32"/>
      <c r="C11" s="32"/>
      <c r="D11" s="32"/>
      <c r="E11" s="189"/>
      <c r="F11" s="189"/>
      <c r="G11" s="189"/>
      <c r="H11" s="189"/>
      <c r="I11" s="189"/>
      <c r="J11" s="189"/>
    </row>
    <row r="12" spans="1:35" s="435" customFormat="1" ht="26.25" customHeight="1">
      <c r="A12" s="433" t="s">
        <v>216</v>
      </c>
      <c r="B12" s="437"/>
      <c r="C12" s="437"/>
      <c r="D12" s="437"/>
      <c r="E12" s="437"/>
      <c r="F12" s="437"/>
      <c r="G12" s="437"/>
      <c r="H12" s="437"/>
      <c r="I12" s="437"/>
      <c r="J12" s="437"/>
      <c r="K12" s="437"/>
      <c r="L12" s="437"/>
      <c r="M12" s="437"/>
      <c r="N12" s="437"/>
      <c r="O12" s="437"/>
      <c r="P12" s="437"/>
      <c r="Q12" s="437"/>
      <c r="R12" s="437"/>
      <c r="S12" s="437"/>
      <c r="T12" s="437"/>
      <c r="U12" s="437"/>
      <c r="V12" s="437"/>
      <c r="W12" s="437"/>
      <c r="X12" s="436"/>
      <c r="Y12" s="436"/>
      <c r="Z12" s="436"/>
      <c r="AA12" s="436"/>
      <c r="AB12" s="436"/>
      <c r="AC12" s="436"/>
      <c r="AD12" s="436"/>
      <c r="AE12" s="436"/>
      <c r="AF12" s="436"/>
      <c r="AG12" s="436"/>
      <c r="AH12" s="436"/>
      <c r="AI12" s="436"/>
    </row>
    <row r="13" spans="1:35" ht="15.95" customHeight="1">
      <c r="E13" s="940" t="s">
        <v>626</v>
      </c>
      <c r="F13" s="940"/>
      <c r="G13" s="33" t="s">
        <v>1152</v>
      </c>
    </row>
    <row r="14" spans="1:35" ht="15.95" customHeight="1">
      <c r="B14" s="1067"/>
      <c r="C14" s="1067"/>
      <c r="D14" s="248"/>
      <c r="E14" s="25" t="s">
        <v>1900</v>
      </c>
      <c r="F14" s="248" t="s">
        <v>2078</v>
      </c>
      <c r="G14" s="61"/>
    </row>
    <row r="15" spans="1:35" ht="15.95" customHeight="1">
      <c r="B15" s="1697" t="s">
        <v>2066</v>
      </c>
      <c r="C15" s="1698"/>
      <c r="D15" s="555" t="s">
        <v>2067</v>
      </c>
      <c r="E15" s="555">
        <v>259614</v>
      </c>
      <c r="F15" s="556">
        <v>13231</v>
      </c>
      <c r="G15" s="61"/>
    </row>
    <row r="16" spans="1:35" ht="15.95" customHeight="1">
      <c r="B16" s="1699"/>
      <c r="C16" s="1700"/>
      <c r="D16" s="576" t="s">
        <v>2068</v>
      </c>
      <c r="E16" s="576">
        <v>109365</v>
      </c>
      <c r="F16" s="576">
        <v>11561</v>
      </c>
      <c r="G16" s="32"/>
    </row>
    <row r="17" spans="2:11" ht="15.95" customHeight="1">
      <c r="B17" s="1701"/>
      <c r="C17" s="1702"/>
      <c r="D17" s="576" t="s">
        <v>356</v>
      </c>
      <c r="E17" s="582">
        <f>SUM(E15:E16)</f>
        <v>368979</v>
      </c>
      <c r="F17" s="582">
        <f>SUM(F15:F16)</f>
        <v>24792</v>
      </c>
      <c r="G17" s="575"/>
    </row>
    <row r="18" spans="2:11" ht="15.95" customHeight="1">
      <c r="B18" s="1697" t="s">
        <v>2070</v>
      </c>
      <c r="C18" s="1698"/>
      <c r="D18" s="576" t="s">
        <v>2071</v>
      </c>
      <c r="E18" s="576">
        <v>4186</v>
      </c>
      <c r="F18" s="712" t="s">
        <v>16</v>
      </c>
      <c r="G18" s="575"/>
    </row>
    <row r="19" spans="2:11" ht="15.95" customHeight="1">
      <c r="B19" s="1699"/>
      <c r="C19" s="1700"/>
      <c r="D19" s="576" t="s">
        <v>2072</v>
      </c>
      <c r="E19" s="576">
        <v>962</v>
      </c>
      <c r="F19" s="712" t="s">
        <v>16</v>
      </c>
      <c r="G19" s="575"/>
    </row>
    <row r="20" spans="2:11" ht="15.95" customHeight="1">
      <c r="B20" s="1699"/>
      <c r="C20" s="1700"/>
      <c r="D20" s="576" t="s">
        <v>2073</v>
      </c>
      <c r="E20" s="576">
        <v>1063</v>
      </c>
      <c r="F20" s="712" t="s">
        <v>16</v>
      </c>
      <c r="G20" s="575"/>
    </row>
    <row r="21" spans="2:11" ht="15.95" customHeight="1">
      <c r="B21" s="1699"/>
      <c r="C21" s="1700"/>
      <c r="D21" s="576" t="s">
        <v>2074</v>
      </c>
      <c r="E21" s="576">
        <v>922</v>
      </c>
      <c r="F21" s="712" t="s">
        <v>16</v>
      </c>
      <c r="G21" s="575"/>
    </row>
    <row r="22" spans="2:11" ht="15.95" customHeight="1">
      <c r="B22" s="1699"/>
      <c r="C22" s="1700"/>
      <c r="D22" s="576" t="s">
        <v>2075</v>
      </c>
      <c r="E22" s="576">
        <v>10</v>
      </c>
      <c r="F22" s="712" t="s">
        <v>16</v>
      </c>
      <c r="G22" s="575"/>
    </row>
    <row r="23" spans="2:11" ht="15.95" customHeight="1">
      <c r="B23" s="1699"/>
      <c r="C23" s="1700"/>
      <c r="D23" s="576" t="s">
        <v>2076</v>
      </c>
      <c r="E23" s="576">
        <v>2</v>
      </c>
      <c r="F23" s="712" t="s">
        <v>16</v>
      </c>
      <c r="G23" s="575"/>
    </row>
    <row r="24" spans="2:11" ht="15.95" customHeight="1">
      <c r="B24" s="1699"/>
      <c r="C24" s="1700"/>
      <c r="D24" s="576" t="s">
        <v>2077</v>
      </c>
      <c r="E24" s="576">
        <v>310</v>
      </c>
      <c r="F24" s="712" t="s">
        <v>16</v>
      </c>
      <c r="G24" s="575"/>
      <c r="H24" s="184"/>
      <c r="I24" s="184"/>
      <c r="J24" s="184"/>
    </row>
    <row r="25" spans="2:11" ht="15.95" customHeight="1">
      <c r="B25" s="1699"/>
      <c r="C25" s="1700"/>
      <c r="D25" s="576" t="s">
        <v>2069</v>
      </c>
      <c r="E25" s="576">
        <v>4</v>
      </c>
      <c r="F25" s="712" t="s">
        <v>16</v>
      </c>
      <c r="G25" s="575"/>
      <c r="H25" s="189"/>
      <c r="I25" s="189"/>
      <c r="J25" s="189"/>
    </row>
    <row r="26" spans="2:11" ht="15.95" customHeight="1">
      <c r="B26" s="1701"/>
      <c r="C26" s="1702"/>
      <c r="D26" s="576" t="s">
        <v>356</v>
      </c>
      <c r="E26" s="582">
        <f>SUM(E18:E25)</f>
        <v>7459</v>
      </c>
      <c r="F26" s="761" t="s">
        <v>673</v>
      </c>
      <c r="G26" s="575"/>
      <c r="H26" s="189"/>
      <c r="I26" s="189"/>
      <c r="J26" s="189"/>
      <c r="K26" s="295"/>
    </row>
    <row r="27" spans="2:11" ht="15.95" customHeight="1">
      <c r="B27" s="1703" t="s">
        <v>1145</v>
      </c>
      <c r="C27" s="1704"/>
      <c r="D27" s="1705"/>
      <c r="E27" s="576">
        <f>E17+E26</f>
        <v>376438</v>
      </c>
      <c r="F27" s="576">
        <f>F17</f>
        <v>24792</v>
      </c>
      <c r="G27" s="575"/>
      <c r="H27" s="189"/>
      <c r="I27" s="189"/>
      <c r="J27" s="189"/>
    </row>
    <row r="28" spans="2:11" ht="15.95" customHeight="1">
      <c r="B28" s="578"/>
      <c r="C28" s="578"/>
      <c r="D28" s="579"/>
      <c r="E28" s="579"/>
      <c r="F28" s="579"/>
      <c r="G28" s="575"/>
      <c r="H28" s="189"/>
      <c r="I28" s="189"/>
      <c r="J28" s="189"/>
    </row>
    <row r="29" spans="2:11" ht="15.95" customHeight="1">
      <c r="B29" s="1067"/>
      <c r="C29" s="1067"/>
      <c r="D29" s="1067"/>
      <c r="E29" s="580" t="s">
        <v>1153</v>
      </c>
      <c r="F29" s="580" t="s">
        <v>1154</v>
      </c>
      <c r="G29" s="581" t="s">
        <v>1900</v>
      </c>
      <c r="H29" s="189"/>
      <c r="I29" s="189"/>
      <c r="J29" s="189"/>
    </row>
    <row r="30" spans="2:11" ht="15.95" customHeight="1">
      <c r="B30" s="1696" t="s">
        <v>2079</v>
      </c>
      <c r="C30" s="1696"/>
      <c r="D30" s="1696"/>
      <c r="E30" s="555">
        <v>7334</v>
      </c>
      <c r="F30" s="555">
        <v>1033</v>
      </c>
      <c r="G30" s="555">
        <f>E30+F30</f>
        <v>8367</v>
      </c>
      <c r="H30" s="189"/>
      <c r="I30" s="189"/>
      <c r="J30" s="189"/>
    </row>
    <row r="31" spans="2:11" ht="15.95" customHeight="1">
      <c r="B31" s="1696" t="s">
        <v>1155</v>
      </c>
      <c r="C31" s="1696"/>
      <c r="D31" s="1696"/>
      <c r="E31" s="555">
        <v>9023</v>
      </c>
      <c r="F31" s="555">
        <v>879</v>
      </c>
      <c r="G31" s="555">
        <f t="shared" ref="G31:G49" si="0">E31+F31</f>
        <v>9902</v>
      </c>
      <c r="H31" s="189"/>
      <c r="I31" s="189"/>
      <c r="J31" s="189"/>
    </row>
    <row r="32" spans="2:11" ht="15.95" customHeight="1">
      <c r="B32" s="1696" t="s">
        <v>1156</v>
      </c>
      <c r="C32" s="1696"/>
      <c r="D32" s="1696"/>
      <c r="E32" s="555">
        <v>19564</v>
      </c>
      <c r="F32" s="555">
        <v>4320</v>
      </c>
      <c r="G32" s="555">
        <f t="shared" si="0"/>
        <v>23884</v>
      </c>
      <c r="H32" s="189"/>
      <c r="I32" s="189"/>
      <c r="J32" s="189"/>
    </row>
    <row r="33" spans="2:16" ht="15.95" customHeight="1">
      <c r="B33" s="1696" t="s">
        <v>1157</v>
      </c>
      <c r="C33" s="1696"/>
      <c r="D33" s="1696"/>
      <c r="E33" s="555">
        <v>31626</v>
      </c>
      <c r="F33" s="555">
        <v>5276</v>
      </c>
      <c r="G33" s="555">
        <f t="shared" si="0"/>
        <v>36902</v>
      </c>
      <c r="H33" s="189"/>
      <c r="I33" s="189"/>
      <c r="J33" s="189"/>
    </row>
    <row r="34" spans="2:16" ht="15.95" customHeight="1">
      <c r="B34" s="1696" t="s">
        <v>1158</v>
      </c>
      <c r="C34" s="1696"/>
      <c r="D34" s="1696"/>
      <c r="E34" s="555">
        <v>16280</v>
      </c>
      <c r="F34" s="555">
        <v>8475</v>
      </c>
      <c r="G34" s="555">
        <f t="shared" si="0"/>
        <v>24755</v>
      </c>
      <c r="H34" s="189"/>
      <c r="I34" s="189"/>
      <c r="J34" s="189"/>
    </row>
    <row r="35" spans="2:16" ht="15.75" customHeight="1">
      <c r="B35" s="1696" t="s">
        <v>353</v>
      </c>
      <c r="C35" s="1696"/>
      <c r="D35" s="1696"/>
      <c r="E35" s="555">
        <v>25944</v>
      </c>
      <c r="F35" s="555">
        <v>2936</v>
      </c>
      <c r="G35" s="555">
        <f t="shared" si="0"/>
        <v>28880</v>
      </c>
      <c r="H35" s="189"/>
      <c r="I35" s="189"/>
      <c r="J35" s="189"/>
    </row>
    <row r="36" spans="2:16" ht="15.95" customHeight="1">
      <c r="B36" s="1696" t="s">
        <v>1159</v>
      </c>
      <c r="C36" s="1696"/>
      <c r="D36" s="1696"/>
      <c r="E36" s="555">
        <v>8728</v>
      </c>
      <c r="F36" s="555">
        <v>1652</v>
      </c>
      <c r="G36" s="555">
        <f t="shared" si="0"/>
        <v>10380</v>
      </c>
      <c r="H36" s="189"/>
      <c r="I36" s="189"/>
      <c r="J36" s="189"/>
    </row>
    <row r="37" spans="2:16" ht="15.95" customHeight="1">
      <c r="B37" s="1696" t="s">
        <v>903</v>
      </c>
      <c r="C37" s="1696"/>
      <c r="D37" s="1696"/>
      <c r="E37" s="555">
        <v>29020</v>
      </c>
      <c r="F37" s="555">
        <v>4804</v>
      </c>
      <c r="G37" s="555">
        <f t="shared" si="0"/>
        <v>33824</v>
      </c>
      <c r="H37" s="189"/>
      <c r="I37" s="189"/>
      <c r="J37" s="189"/>
    </row>
    <row r="38" spans="2:16" ht="15.95" customHeight="1">
      <c r="B38" s="1696" t="s">
        <v>904</v>
      </c>
      <c r="C38" s="1696"/>
      <c r="D38" s="1696"/>
      <c r="E38" s="555">
        <v>4715</v>
      </c>
      <c r="F38" s="555">
        <v>1312</v>
      </c>
      <c r="G38" s="555">
        <f t="shared" si="0"/>
        <v>6027</v>
      </c>
      <c r="H38" s="189"/>
      <c r="I38" s="189"/>
      <c r="J38" s="189"/>
    </row>
    <row r="39" spans="2:16" ht="15.95" customHeight="1">
      <c r="B39" s="1696" t="s">
        <v>371</v>
      </c>
      <c r="C39" s="1696"/>
      <c r="D39" s="1696"/>
      <c r="E39" s="555">
        <v>92790</v>
      </c>
      <c r="F39" s="555">
        <v>36424</v>
      </c>
      <c r="G39" s="555">
        <f t="shared" si="0"/>
        <v>129214</v>
      </c>
      <c r="H39" s="189"/>
      <c r="I39" s="189"/>
      <c r="J39" s="189"/>
    </row>
    <row r="40" spans="2:16" ht="15.95" customHeight="1">
      <c r="B40" s="1696" t="s">
        <v>354</v>
      </c>
      <c r="C40" s="1696"/>
      <c r="D40" s="1696"/>
      <c r="E40" s="555">
        <v>1214</v>
      </c>
      <c r="F40" s="555">
        <v>44</v>
      </c>
      <c r="G40" s="555">
        <f t="shared" si="0"/>
        <v>1258</v>
      </c>
      <c r="H40" s="189"/>
      <c r="I40" s="189"/>
      <c r="J40" s="189"/>
    </row>
    <row r="41" spans="2:16" ht="15.95" customHeight="1">
      <c r="B41" s="1696" t="s">
        <v>372</v>
      </c>
      <c r="C41" s="1696"/>
      <c r="D41" s="1696"/>
      <c r="E41" s="555">
        <v>214</v>
      </c>
      <c r="F41" s="555">
        <v>375</v>
      </c>
      <c r="G41" s="555">
        <f t="shared" si="0"/>
        <v>589</v>
      </c>
      <c r="H41" s="189"/>
      <c r="I41" s="189"/>
      <c r="J41" s="189"/>
    </row>
    <row r="42" spans="2:16" ht="15.95" customHeight="1">
      <c r="B42" s="1696" t="s">
        <v>373</v>
      </c>
      <c r="C42" s="1696"/>
      <c r="D42" s="1696"/>
      <c r="E42" s="555">
        <v>8836</v>
      </c>
      <c r="F42" s="555">
        <v>430</v>
      </c>
      <c r="G42" s="555">
        <f t="shared" si="0"/>
        <v>9266</v>
      </c>
      <c r="H42" s="189"/>
      <c r="I42" s="189"/>
      <c r="J42" s="189"/>
    </row>
    <row r="43" spans="2:16" ht="15.95" customHeight="1">
      <c r="B43" s="1696" t="s">
        <v>2202</v>
      </c>
      <c r="C43" s="1696"/>
      <c r="D43" s="1696"/>
      <c r="E43" s="555">
        <v>2598</v>
      </c>
      <c r="F43" s="555">
        <v>775</v>
      </c>
      <c r="G43" s="555">
        <f t="shared" si="0"/>
        <v>3373</v>
      </c>
      <c r="H43" s="189"/>
      <c r="I43" s="189"/>
      <c r="J43" s="189"/>
    </row>
    <row r="44" spans="2:16" ht="15.95" customHeight="1">
      <c r="B44" s="1696" t="s">
        <v>2203</v>
      </c>
      <c r="C44" s="1696"/>
      <c r="D44" s="1696"/>
      <c r="E44" s="555">
        <v>1325</v>
      </c>
      <c r="F44" s="555">
        <v>1035</v>
      </c>
      <c r="G44" s="555">
        <f t="shared" si="0"/>
        <v>2360</v>
      </c>
      <c r="H44" s="189"/>
      <c r="I44" s="189"/>
      <c r="J44" s="189"/>
    </row>
    <row r="45" spans="2:16" ht="15.75" customHeight="1">
      <c r="B45" s="1696" t="s">
        <v>2204</v>
      </c>
      <c r="C45" s="1696"/>
      <c r="D45" s="1696"/>
      <c r="E45" s="555">
        <v>128</v>
      </c>
      <c r="F45" s="555">
        <v>34927</v>
      </c>
      <c r="G45" s="555">
        <f t="shared" si="0"/>
        <v>35055</v>
      </c>
      <c r="H45" s="189"/>
      <c r="I45" s="189"/>
      <c r="J45" s="189"/>
    </row>
    <row r="46" spans="2:16" ht="15.75" customHeight="1">
      <c r="B46" s="1696" t="s">
        <v>2205</v>
      </c>
      <c r="C46" s="1696"/>
      <c r="D46" s="1696"/>
      <c r="E46" s="878">
        <v>0</v>
      </c>
      <c r="F46" s="555">
        <v>1843</v>
      </c>
      <c r="G46" s="82">
        <f t="shared" si="0"/>
        <v>1843</v>
      </c>
      <c r="H46" s="189"/>
      <c r="I46" s="189"/>
      <c r="J46" s="189"/>
    </row>
    <row r="47" spans="2:16" ht="15.75" customHeight="1">
      <c r="B47" s="1696" t="s">
        <v>355</v>
      </c>
      <c r="C47" s="1696"/>
      <c r="D47" s="1696"/>
      <c r="E47" s="555">
        <v>159</v>
      </c>
      <c r="F47" s="555">
        <v>2748</v>
      </c>
      <c r="G47" s="555">
        <f t="shared" si="0"/>
        <v>2907</v>
      </c>
      <c r="H47" s="189"/>
      <c r="I47" s="189"/>
      <c r="J47" s="189"/>
    </row>
    <row r="48" spans="2:16" ht="13.5">
      <c r="B48" s="1696" t="s">
        <v>1146</v>
      </c>
      <c r="C48" s="1696"/>
      <c r="D48" s="1696"/>
      <c r="E48" s="555">
        <v>4</v>
      </c>
      <c r="F48" s="555">
        <v>5</v>
      </c>
      <c r="G48" s="555">
        <f t="shared" si="0"/>
        <v>9</v>
      </c>
      <c r="H48" s="573"/>
      <c r="I48" s="573"/>
      <c r="J48" s="573"/>
      <c r="K48" s="573"/>
      <c r="L48" s="573"/>
      <c r="M48" s="573"/>
      <c r="N48" s="573"/>
      <c r="O48" s="573"/>
      <c r="P48" s="573"/>
    </row>
    <row r="49" spans="2:18" ht="13.5">
      <c r="B49" s="1696" t="s">
        <v>1985</v>
      </c>
      <c r="C49" s="1696"/>
      <c r="D49" s="1696"/>
      <c r="E49" s="555">
        <v>112</v>
      </c>
      <c r="F49" s="555">
        <v>72</v>
      </c>
      <c r="G49" s="555">
        <f t="shared" si="0"/>
        <v>184</v>
      </c>
      <c r="H49" s="573"/>
      <c r="I49" s="573"/>
      <c r="J49" s="573"/>
      <c r="K49" s="573"/>
      <c r="L49" s="573"/>
      <c r="M49" s="573"/>
      <c r="N49" s="573"/>
      <c r="O49" s="573"/>
      <c r="P49" s="573"/>
    </row>
    <row r="50" spans="2:18" ht="13.5">
      <c r="B50" s="1706" t="s">
        <v>1900</v>
      </c>
      <c r="C50" s="1706"/>
      <c r="D50" s="1706"/>
      <c r="E50" s="555">
        <f>SUM(E30:E49)</f>
        <v>259614</v>
      </c>
      <c r="F50" s="555">
        <f>SUM(F30:F49)</f>
        <v>109365</v>
      </c>
      <c r="G50" s="555">
        <f>SUM(G30:G49)</f>
        <v>368979</v>
      </c>
      <c r="H50" s="573"/>
      <c r="I50" s="573"/>
      <c r="J50" s="573"/>
      <c r="K50" s="573"/>
      <c r="L50" s="573"/>
      <c r="M50" s="573"/>
      <c r="N50" s="573"/>
      <c r="O50" s="573"/>
      <c r="P50" s="573"/>
    </row>
    <row r="51" spans="2:18" ht="13.5">
      <c r="B51" s="577"/>
      <c r="C51" s="577"/>
      <c r="D51" s="577"/>
      <c r="E51" s="577"/>
      <c r="F51" s="573"/>
      <c r="G51" s="573"/>
      <c r="H51" s="573"/>
      <c r="I51" s="573"/>
      <c r="J51" s="573"/>
      <c r="K51" s="573"/>
      <c r="L51" s="573"/>
      <c r="M51" s="573"/>
      <c r="N51" s="573"/>
      <c r="O51" s="573"/>
      <c r="P51" s="573"/>
    </row>
    <row r="52" spans="2:18" ht="13.5">
      <c r="B52" s="577"/>
      <c r="C52" s="577"/>
      <c r="D52" s="577"/>
      <c r="E52" s="577"/>
      <c r="F52" s="573"/>
      <c r="G52" s="573"/>
      <c r="H52" s="573"/>
      <c r="I52" s="573"/>
      <c r="J52" s="573"/>
      <c r="K52" s="573"/>
      <c r="L52" s="573"/>
      <c r="M52" s="573"/>
      <c r="N52" s="573"/>
      <c r="O52" s="573"/>
      <c r="P52" s="573"/>
    </row>
    <row r="53" spans="2:18" ht="13.5">
      <c r="B53" s="577"/>
      <c r="C53" s="577"/>
      <c r="D53" s="577"/>
      <c r="E53" s="577"/>
      <c r="F53" s="573"/>
      <c r="G53" s="573"/>
      <c r="H53" s="573"/>
      <c r="I53" s="573"/>
      <c r="J53" s="573"/>
      <c r="K53" s="573"/>
      <c r="L53" s="573"/>
      <c r="M53" s="573"/>
      <c r="N53" s="573"/>
      <c r="O53" s="573"/>
      <c r="P53" s="573"/>
    </row>
    <row r="54" spans="2:18" ht="13.5">
      <c r="B54" s="577"/>
      <c r="C54" s="577"/>
      <c r="D54" s="577"/>
      <c r="E54" s="577"/>
      <c r="F54" s="573"/>
      <c r="G54" s="573"/>
      <c r="H54" s="573"/>
      <c r="I54" s="573"/>
      <c r="J54" s="573"/>
      <c r="K54" s="573"/>
      <c r="L54" s="573"/>
      <c r="M54" s="573"/>
      <c r="N54" s="573"/>
      <c r="O54" s="573"/>
      <c r="P54" s="573"/>
    </row>
    <row r="55" spans="2:18" ht="13.5">
      <c r="B55" s="577"/>
      <c r="C55" s="577"/>
      <c r="D55" s="577"/>
      <c r="E55" s="577"/>
      <c r="F55" s="573"/>
      <c r="G55" s="573"/>
      <c r="H55" s="573"/>
      <c r="I55" s="573"/>
      <c r="J55" s="573"/>
      <c r="K55" s="573"/>
      <c r="L55" s="573"/>
      <c r="M55" s="573"/>
      <c r="N55" s="573"/>
      <c r="O55" s="573"/>
      <c r="P55" s="573"/>
    </row>
    <row r="56" spans="2:18" ht="13.5">
      <c r="B56" s="577"/>
      <c r="C56" s="577"/>
      <c r="D56" s="577"/>
      <c r="E56" s="577"/>
      <c r="F56" s="583"/>
      <c r="G56" s="583"/>
      <c r="H56" s="583"/>
      <c r="I56" s="583"/>
      <c r="J56" s="583"/>
      <c r="K56" s="583"/>
      <c r="L56" s="583"/>
      <c r="M56" s="573"/>
      <c r="N56" s="573"/>
      <c r="O56" s="573"/>
      <c r="P56" s="573"/>
    </row>
    <row r="57" spans="2:18" ht="13.5">
      <c r="B57" s="577"/>
      <c r="C57" s="577"/>
      <c r="D57" s="577"/>
      <c r="E57" s="577"/>
      <c r="F57" s="583"/>
      <c r="G57" s="583"/>
      <c r="H57" s="583"/>
      <c r="I57" s="583"/>
      <c r="J57" s="583"/>
      <c r="K57" s="583"/>
      <c r="L57" s="583"/>
      <c r="M57" s="573"/>
      <c r="N57" s="573"/>
      <c r="O57" s="573"/>
      <c r="P57" s="573"/>
    </row>
    <row r="58" spans="2:18" ht="13.5">
      <c r="B58" s="577"/>
      <c r="C58" s="577"/>
      <c r="D58" s="577"/>
      <c r="E58" s="577"/>
      <c r="F58" s="583"/>
      <c r="G58" s="583"/>
      <c r="H58" s="583"/>
      <c r="I58" s="583"/>
      <c r="J58" s="583"/>
      <c r="K58" s="583"/>
      <c r="L58" s="583"/>
      <c r="M58" s="573"/>
      <c r="N58" s="573"/>
      <c r="O58" s="573"/>
      <c r="P58" s="573"/>
    </row>
    <row r="59" spans="2:18" ht="13.5">
      <c r="B59" s="577"/>
      <c r="C59" s="577"/>
      <c r="D59" s="577"/>
      <c r="E59" s="577"/>
      <c r="F59" s="583"/>
      <c r="G59" s="583"/>
      <c r="H59" s="583"/>
      <c r="I59" s="583"/>
      <c r="J59" s="583"/>
      <c r="K59" s="583"/>
      <c r="L59" s="583"/>
      <c r="M59" s="573"/>
      <c r="N59" s="573"/>
      <c r="O59" s="573"/>
      <c r="P59" s="573"/>
    </row>
    <row r="60" spans="2:18" ht="13.5">
      <c r="B60" s="577"/>
      <c r="C60" s="577"/>
      <c r="D60" s="577"/>
      <c r="E60" s="577"/>
      <c r="F60" s="583"/>
      <c r="G60" s="583"/>
      <c r="H60" s="583"/>
      <c r="I60" s="583"/>
      <c r="J60" s="583"/>
      <c r="K60" s="583"/>
      <c r="L60" s="583"/>
      <c r="M60" s="573"/>
      <c r="N60" s="573"/>
      <c r="O60" s="573"/>
      <c r="P60" s="573"/>
    </row>
    <row r="61" spans="2:18" ht="13.5">
      <c r="B61" s="577"/>
      <c r="C61" s="577"/>
      <c r="D61" s="577"/>
      <c r="E61" s="577"/>
      <c r="F61" s="583"/>
      <c r="G61" s="583"/>
      <c r="H61" s="583"/>
      <c r="I61" s="583"/>
      <c r="J61" s="583"/>
      <c r="K61" s="583"/>
      <c r="L61" s="583"/>
      <c r="M61" s="573"/>
      <c r="N61" s="573"/>
      <c r="O61" s="573"/>
      <c r="P61" s="573"/>
    </row>
    <row r="62" spans="2:18" ht="13.5">
      <c r="B62" s="577"/>
      <c r="C62" s="577"/>
      <c r="D62" s="577"/>
      <c r="E62" s="577"/>
      <c r="F62" s="583"/>
      <c r="G62" s="583"/>
      <c r="H62" s="583"/>
      <c r="I62" s="583"/>
      <c r="J62" s="583"/>
      <c r="K62" s="583"/>
      <c r="L62" s="583"/>
      <c r="M62" s="573"/>
      <c r="N62" s="573"/>
      <c r="O62" s="573"/>
      <c r="P62" s="573"/>
    </row>
    <row r="63" spans="2:18">
      <c r="B63" s="61"/>
      <c r="C63" s="61"/>
      <c r="D63" s="61"/>
      <c r="E63" s="61"/>
      <c r="F63" s="61"/>
      <c r="G63" s="61"/>
      <c r="H63" s="61"/>
      <c r="I63" s="61"/>
      <c r="J63" s="61"/>
      <c r="K63" s="61"/>
      <c r="L63" s="61"/>
    </row>
    <row r="64" spans="2:18" ht="13.5">
      <c r="B64" s="61"/>
      <c r="C64" s="61"/>
      <c r="D64" s="577"/>
      <c r="E64" s="577"/>
      <c r="F64" s="577"/>
      <c r="G64" s="577"/>
      <c r="H64" s="583"/>
      <c r="I64" s="577"/>
      <c r="J64" s="577"/>
      <c r="K64" s="577"/>
      <c r="L64" s="577"/>
      <c r="M64" s="573"/>
      <c r="N64" s="573"/>
      <c r="O64" s="573"/>
      <c r="P64" s="573"/>
      <c r="Q64" s="573"/>
      <c r="R64" s="573"/>
    </row>
    <row r="65" spans="2:18" ht="13.5">
      <c r="B65" s="61"/>
      <c r="C65" s="61"/>
      <c r="D65" s="577"/>
      <c r="E65" s="577"/>
      <c r="F65" s="577"/>
      <c r="G65" s="577"/>
      <c r="H65" s="583"/>
      <c r="I65" s="577"/>
      <c r="J65" s="577"/>
      <c r="K65" s="577"/>
      <c r="L65" s="577"/>
      <c r="M65" s="573"/>
      <c r="N65" s="573"/>
      <c r="O65" s="573"/>
      <c r="P65" s="573"/>
      <c r="Q65" s="573"/>
      <c r="R65" s="573"/>
    </row>
    <row r="66" spans="2:18" ht="13.5">
      <c r="B66" s="61"/>
      <c r="C66" s="61"/>
      <c r="D66" s="577"/>
      <c r="E66" s="577"/>
      <c r="F66" s="577"/>
      <c r="G66" s="577"/>
      <c r="H66" s="583"/>
      <c r="I66" s="577"/>
      <c r="J66" s="577"/>
      <c r="K66" s="577"/>
      <c r="L66" s="577"/>
      <c r="M66" s="573"/>
      <c r="N66" s="573"/>
      <c r="O66" s="573"/>
      <c r="P66" s="573"/>
      <c r="Q66" s="573"/>
      <c r="R66" s="573"/>
    </row>
    <row r="67" spans="2:18" ht="13.5">
      <c r="B67" s="61"/>
      <c r="C67" s="61"/>
      <c r="D67" s="577"/>
      <c r="E67" s="577"/>
      <c r="F67" s="577"/>
      <c r="G67" s="577"/>
      <c r="H67" s="583"/>
      <c r="I67" s="577"/>
      <c r="J67" s="577"/>
      <c r="K67" s="577"/>
      <c r="L67" s="577"/>
      <c r="M67" s="573"/>
      <c r="N67" s="573"/>
      <c r="O67" s="573"/>
      <c r="P67" s="573"/>
      <c r="Q67" s="573"/>
      <c r="R67" s="573"/>
    </row>
    <row r="68" spans="2:18" ht="13.5">
      <c r="B68" s="61"/>
      <c r="C68" s="61"/>
      <c r="D68" s="577"/>
      <c r="E68" s="577"/>
      <c r="F68" s="577"/>
      <c r="G68" s="577"/>
      <c r="H68" s="583"/>
      <c r="I68" s="577"/>
      <c r="J68" s="577"/>
      <c r="K68" s="577"/>
      <c r="L68" s="577"/>
      <c r="M68" s="573"/>
      <c r="N68" s="573"/>
      <c r="O68" s="573"/>
      <c r="P68" s="573"/>
      <c r="Q68" s="573"/>
      <c r="R68" s="573"/>
    </row>
    <row r="69" spans="2:18" ht="13.5">
      <c r="B69" s="61"/>
      <c r="C69" s="61"/>
      <c r="D69" s="577"/>
      <c r="E69" s="577"/>
      <c r="F69" s="577"/>
      <c r="G69" s="577"/>
      <c r="H69" s="583"/>
      <c r="I69" s="577"/>
      <c r="J69" s="577"/>
      <c r="K69" s="577"/>
      <c r="L69" s="577"/>
      <c r="M69" s="573"/>
      <c r="N69" s="573"/>
      <c r="O69" s="573"/>
      <c r="P69" s="573"/>
      <c r="Q69" s="573"/>
      <c r="R69" s="573"/>
    </row>
    <row r="70" spans="2:18" ht="13.5">
      <c r="B70" s="61"/>
      <c r="C70" s="61"/>
      <c r="D70" s="577"/>
      <c r="E70" s="577"/>
      <c r="F70" s="577"/>
      <c r="G70" s="577"/>
      <c r="H70" s="583"/>
      <c r="I70" s="577"/>
      <c r="J70" s="577"/>
      <c r="K70" s="577"/>
      <c r="L70" s="577"/>
      <c r="M70" s="573"/>
      <c r="N70" s="573"/>
      <c r="O70" s="573"/>
      <c r="P70" s="573"/>
      <c r="Q70" s="573"/>
      <c r="R70" s="573"/>
    </row>
    <row r="71" spans="2:18" ht="13.5">
      <c r="B71" s="61"/>
      <c r="C71" s="61"/>
      <c r="D71" s="577"/>
      <c r="E71" s="577"/>
      <c r="F71" s="577"/>
      <c r="G71" s="577"/>
      <c r="H71" s="583"/>
      <c r="I71" s="577"/>
      <c r="J71" s="577"/>
      <c r="K71" s="577"/>
      <c r="L71" s="577"/>
      <c r="M71" s="573"/>
      <c r="N71" s="573"/>
      <c r="O71" s="573"/>
      <c r="P71" s="573"/>
      <c r="Q71" s="573"/>
      <c r="R71" s="573"/>
    </row>
    <row r="72" spans="2:18" ht="13.5">
      <c r="B72" s="61"/>
      <c r="C72" s="61"/>
      <c r="D72" s="577"/>
      <c r="E72" s="577"/>
      <c r="F72" s="577"/>
      <c r="G72" s="577"/>
      <c r="H72" s="583"/>
      <c r="I72" s="577"/>
      <c r="J72" s="577"/>
      <c r="K72" s="577"/>
      <c r="L72" s="577"/>
      <c r="M72" s="573"/>
      <c r="N72" s="573"/>
      <c r="O72" s="573"/>
      <c r="P72" s="573"/>
      <c r="Q72" s="573"/>
      <c r="R72" s="573"/>
    </row>
    <row r="73" spans="2:18" ht="13.5">
      <c r="B73" s="61"/>
      <c r="C73" s="61"/>
      <c r="D73" s="577"/>
      <c r="E73" s="577"/>
      <c r="F73" s="577"/>
      <c r="G73" s="577"/>
      <c r="H73" s="583"/>
      <c r="I73" s="577"/>
      <c r="J73" s="577"/>
      <c r="K73" s="577"/>
      <c r="L73" s="577"/>
      <c r="M73" s="573"/>
      <c r="N73" s="573"/>
      <c r="O73" s="573"/>
      <c r="P73" s="573"/>
      <c r="Q73" s="573"/>
      <c r="R73" s="573"/>
    </row>
    <row r="74" spans="2:18" ht="13.5">
      <c r="B74" s="61"/>
      <c r="C74" s="61"/>
      <c r="D74" s="577"/>
      <c r="E74" s="577"/>
      <c r="F74" s="577"/>
      <c r="G74" s="577"/>
      <c r="H74" s="583"/>
      <c r="I74" s="577"/>
      <c r="J74" s="577"/>
      <c r="K74" s="577"/>
      <c r="L74" s="577"/>
      <c r="M74" s="573"/>
      <c r="N74" s="573"/>
      <c r="O74" s="573"/>
      <c r="P74" s="573"/>
      <c r="Q74" s="573"/>
      <c r="R74" s="573"/>
    </row>
    <row r="75" spans="2:18" ht="13.5">
      <c r="B75" s="61"/>
      <c r="C75" s="61"/>
      <c r="D75" s="577"/>
      <c r="E75" s="577"/>
      <c r="F75" s="577"/>
      <c r="G75" s="577"/>
      <c r="H75" s="583"/>
      <c r="I75" s="577"/>
      <c r="J75" s="577"/>
      <c r="K75" s="577"/>
      <c r="L75" s="577"/>
      <c r="M75" s="573"/>
      <c r="N75" s="573"/>
      <c r="O75" s="573"/>
      <c r="P75" s="573"/>
      <c r="Q75" s="573"/>
      <c r="R75" s="573"/>
    </row>
    <row r="76" spans="2:18" ht="13.5">
      <c r="B76" s="61"/>
      <c r="C76" s="61"/>
      <c r="D76" s="577"/>
      <c r="E76" s="577"/>
      <c r="F76" s="577"/>
      <c r="G76" s="577"/>
      <c r="H76" s="583"/>
      <c r="I76" s="577"/>
      <c r="J76" s="577"/>
      <c r="K76" s="577"/>
      <c r="L76" s="577"/>
      <c r="M76" s="573"/>
      <c r="N76" s="573"/>
      <c r="O76" s="573"/>
      <c r="P76" s="573"/>
      <c r="Q76" s="573"/>
      <c r="R76" s="573"/>
    </row>
    <row r="77" spans="2:18" ht="13.5">
      <c r="B77" s="61"/>
      <c r="C77" s="61"/>
      <c r="D77" s="577"/>
      <c r="E77" s="577"/>
      <c r="F77" s="577"/>
      <c r="G77" s="577"/>
      <c r="H77" s="583"/>
      <c r="I77" s="577"/>
      <c r="J77" s="577"/>
      <c r="K77" s="577"/>
      <c r="L77" s="577"/>
      <c r="M77" s="573"/>
      <c r="N77" s="573"/>
      <c r="O77" s="573"/>
      <c r="P77" s="573"/>
      <c r="Q77" s="573"/>
      <c r="R77" s="573"/>
    </row>
    <row r="78" spans="2:18" ht="13.5">
      <c r="B78" s="61"/>
      <c r="C78" s="61"/>
      <c r="D78" s="577"/>
      <c r="E78" s="577"/>
      <c r="F78" s="577"/>
      <c r="G78" s="577"/>
      <c r="H78" s="583"/>
      <c r="I78" s="577"/>
      <c r="J78" s="577"/>
      <c r="K78" s="577"/>
      <c r="L78" s="577"/>
      <c r="M78" s="573"/>
      <c r="N78" s="573"/>
      <c r="O78" s="573"/>
      <c r="P78" s="573"/>
      <c r="Q78" s="573"/>
      <c r="R78" s="573"/>
    </row>
    <row r="79" spans="2:18" ht="13.5">
      <c r="B79" s="61"/>
      <c r="C79" s="61"/>
      <c r="D79" s="577"/>
      <c r="E79" s="577"/>
      <c r="F79" s="577"/>
      <c r="G79" s="577"/>
      <c r="H79" s="583"/>
      <c r="I79" s="577"/>
      <c r="J79" s="577"/>
      <c r="K79" s="577"/>
      <c r="L79" s="577"/>
      <c r="M79" s="573"/>
      <c r="N79" s="573"/>
      <c r="O79" s="573"/>
      <c r="P79" s="573"/>
      <c r="Q79" s="573"/>
      <c r="R79" s="573"/>
    </row>
    <row r="80" spans="2:18" ht="13.5">
      <c r="B80" s="61"/>
      <c r="C80" s="61"/>
      <c r="D80" s="577"/>
      <c r="E80" s="577"/>
      <c r="F80" s="577"/>
      <c r="G80" s="577"/>
      <c r="H80" s="583"/>
      <c r="I80" s="577"/>
      <c r="J80" s="577"/>
      <c r="K80" s="577"/>
      <c r="L80" s="577"/>
      <c r="M80" s="573"/>
      <c r="N80" s="573"/>
      <c r="O80" s="573"/>
      <c r="P80" s="573"/>
      <c r="Q80" s="573"/>
      <c r="R80" s="573"/>
    </row>
    <row r="81" spans="2:18" ht="13.5">
      <c r="B81" s="61"/>
      <c r="C81" s="61"/>
      <c r="D81" s="577"/>
      <c r="E81" s="577"/>
      <c r="F81" s="577"/>
      <c r="G81" s="577"/>
      <c r="H81" s="583"/>
      <c r="I81" s="577"/>
      <c r="J81" s="577"/>
      <c r="K81" s="577"/>
      <c r="L81" s="577"/>
      <c r="M81" s="573"/>
      <c r="N81" s="573"/>
      <c r="O81" s="573"/>
      <c r="P81" s="573"/>
      <c r="Q81" s="573"/>
      <c r="R81" s="573"/>
    </row>
    <row r="82" spans="2:18" ht="13.5">
      <c r="B82" s="61"/>
      <c r="C82" s="61"/>
      <c r="D82" s="577"/>
      <c r="E82" s="577"/>
      <c r="F82" s="577"/>
      <c r="G82" s="577"/>
      <c r="H82" s="583"/>
      <c r="I82" s="577"/>
      <c r="J82" s="577"/>
      <c r="K82" s="577"/>
      <c r="L82" s="577"/>
      <c r="M82" s="573"/>
      <c r="N82" s="573"/>
      <c r="O82" s="573"/>
      <c r="P82" s="573"/>
      <c r="Q82" s="573"/>
      <c r="R82" s="573"/>
    </row>
    <row r="83" spans="2:18" ht="13.5">
      <c r="B83" s="61"/>
      <c r="C83" s="61"/>
      <c r="D83" s="577"/>
      <c r="E83" s="584"/>
      <c r="F83" s="577"/>
      <c r="G83" s="577"/>
      <c r="H83" s="583"/>
      <c r="I83" s="577"/>
      <c r="J83" s="577"/>
      <c r="K83" s="577"/>
      <c r="L83" s="577"/>
      <c r="M83" s="573"/>
      <c r="N83" s="573"/>
      <c r="O83" s="573"/>
      <c r="P83" s="573"/>
      <c r="Q83" s="573"/>
      <c r="R83" s="573"/>
    </row>
    <row r="84" spans="2:18" ht="13.5">
      <c r="B84" s="61"/>
      <c r="C84" s="61"/>
      <c r="D84" s="577"/>
      <c r="E84" s="577"/>
      <c r="F84" s="577"/>
      <c r="G84" s="577"/>
      <c r="H84" s="583"/>
      <c r="I84" s="577"/>
      <c r="J84" s="577"/>
      <c r="K84" s="577"/>
      <c r="L84" s="577"/>
      <c r="M84" s="573"/>
      <c r="N84" s="573"/>
      <c r="O84" s="573"/>
      <c r="P84" s="573"/>
      <c r="Q84" s="573"/>
      <c r="R84" s="573"/>
    </row>
    <row r="85" spans="2:18" ht="13.5">
      <c r="D85" s="574"/>
      <c r="E85"/>
      <c r="F85"/>
      <c r="G85"/>
      <c r="H85"/>
      <c r="I85"/>
      <c r="J85"/>
      <c r="K85"/>
      <c r="L85"/>
      <c r="M85"/>
      <c r="N85"/>
      <c r="O85"/>
      <c r="P85"/>
      <c r="Q85"/>
      <c r="R85"/>
    </row>
  </sheetData>
  <mergeCells count="35">
    <mergeCell ref="B48:D48"/>
    <mergeCell ref="B49:D49"/>
    <mergeCell ref="B50:D50"/>
    <mergeCell ref="B29:D29"/>
    <mergeCell ref="B32:D32"/>
    <mergeCell ref="B33:D33"/>
    <mergeCell ref="B34:D34"/>
    <mergeCell ref="B41:D41"/>
    <mergeCell ref="B47:D47"/>
    <mergeCell ref="B43:D43"/>
    <mergeCell ref="B44:D44"/>
    <mergeCell ref="B45:D45"/>
    <mergeCell ref="B46:D46"/>
    <mergeCell ref="B42:D42"/>
    <mergeCell ref="B3:D3"/>
    <mergeCell ref="B4:D4"/>
    <mergeCell ref="B8:D8"/>
    <mergeCell ref="B39:D39"/>
    <mergeCell ref="B40:D40"/>
    <mergeCell ref="B14:C14"/>
    <mergeCell ref="B15:C17"/>
    <mergeCell ref="B18:C26"/>
    <mergeCell ref="B30:D30"/>
    <mergeCell ref="B5:D5"/>
    <mergeCell ref="B27:D27"/>
    <mergeCell ref="B35:D35"/>
    <mergeCell ref="B36:D36"/>
    <mergeCell ref="B37:D37"/>
    <mergeCell ref="B38:D38"/>
    <mergeCell ref="B31:D31"/>
    <mergeCell ref="E13:F13"/>
    <mergeCell ref="B10:D10"/>
    <mergeCell ref="B6:D6"/>
    <mergeCell ref="B7:D7"/>
    <mergeCell ref="B9:D9"/>
  </mergeCells>
  <phoneticPr fontId="2"/>
  <pageMargins left="0.78740157480314965" right="0.78740157480314965" top="0.59055118110236227" bottom="0.59055118110236227" header="0.39370078740157483" footer="0.39370078740157483"/>
  <pageSetup paperSize="9" firstPageNumber="28" orientation="portrait" useFirstPageNumber="1" r:id="rId1"/>
  <headerFooter alignWithMargins="0">
    <oddHeader>&amp;R&amp;A</oddHeader>
    <oddFooter>&amp;C－４１－</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AI59"/>
  <sheetViews>
    <sheetView zoomScaleNormal="100" workbookViewId="0">
      <selection activeCell="A2" sqref="A2"/>
    </sheetView>
  </sheetViews>
  <sheetFormatPr defaultColWidth="22.5" defaultRowHeight="13.5"/>
  <cols>
    <col min="1" max="1" width="4.5" style="153" bestFit="1" customWidth="1"/>
    <col min="2" max="2" width="11.25" style="153" customWidth="1"/>
    <col min="3" max="3" width="21.75" style="153" bestFit="1" customWidth="1"/>
    <col min="4" max="4" width="29.375" style="153" bestFit="1" customWidth="1"/>
    <col min="5" max="5" width="5.375" style="153" bestFit="1" customWidth="1"/>
    <col min="6" max="6" width="5.875" style="153" bestFit="1" customWidth="1"/>
    <col min="7" max="7" width="11" style="296" bestFit="1" customWidth="1"/>
    <col min="8" max="8" width="22.5" style="153" customWidth="1"/>
    <col min="9" max="9" width="3.5" style="153" bestFit="1" customWidth="1"/>
    <col min="10" max="10" width="29.875" style="153" bestFit="1" customWidth="1"/>
    <col min="11" max="11" width="17.625" style="153" bestFit="1" customWidth="1"/>
    <col min="12" max="12" width="40.5" style="153" bestFit="1" customWidth="1"/>
    <col min="13" max="16384" width="22.5" style="153"/>
  </cols>
  <sheetData>
    <row r="1" spans="1:35" s="435" customFormat="1" ht="26.25" customHeight="1">
      <c r="A1" s="433" t="s">
        <v>2009</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c r="B2" s="153" t="s">
        <v>2206</v>
      </c>
      <c r="I2" s="297"/>
      <c r="J2" s="297"/>
      <c r="K2" s="297"/>
      <c r="L2" s="297"/>
      <c r="M2" s="297"/>
      <c r="N2" s="297"/>
      <c r="O2" s="297"/>
      <c r="P2" s="297"/>
      <c r="Q2" s="297"/>
      <c r="T2" s="297"/>
    </row>
    <row r="3" spans="1:35">
      <c r="B3" s="153" t="s">
        <v>2207</v>
      </c>
      <c r="I3" s="297"/>
      <c r="J3" s="195"/>
      <c r="K3" s="195"/>
      <c r="L3" s="195"/>
      <c r="M3" s="195"/>
      <c r="N3" s="195"/>
      <c r="O3" s="195"/>
      <c r="P3" s="195"/>
      <c r="Q3" s="195"/>
    </row>
    <row r="4" spans="1:35">
      <c r="B4" s="154" t="s">
        <v>378</v>
      </c>
      <c r="C4" s="154" t="s">
        <v>1180</v>
      </c>
      <c r="D4" s="154" t="s">
        <v>379</v>
      </c>
      <c r="E4" s="154" t="s">
        <v>380</v>
      </c>
      <c r="F4" s="154" t="s">
        <v>1752</v>
      </c>
      <c r="G4" s="298" t="s">
        <v>1753</v>
      </c>
      <c r="I4" s="297"/>
      <c r="J4" s="299"/>
      <c r="K4" s="300"/>
      <c r="L4" s="301"/>
      <c r="M4" s="297"/>
      <c r="N4" s="297"/>
      <c r="O4" s="302"/>
      <c r="P4" s="302"/>
      <c r="Q4" s="301"/>
      <c r="R4" s="297"/>
    </row>
    <row r="5" spans="1:35">
      <c r="A5" s="153">
        <v>1</v>
      </c>
      <c r="B5" s="454" t="s">
        <v>1754</v>
      </c>
      <c r="C5" s="304" t="s">
        <v>1755</v>
      </c>
      <c r="D5" s="304" t="s">
        <v>1756</v>
      </c>
      <c r="E5" s="417" t="s">
        <v>400</v>
      </c>
      <c r="F5" s="303" t="s">
        <v>777</v>
      </c>
      <c r="G5" s="304" t="s">
        <v>1758</v>
      </c>
      <c r="I5" s="297"/>
      <c r="J5" s="297"/>
      <c r="K5" s="297"/>
      <c r="L5" s="297"/>
      <c r="M5" s="297"/>
      <c r="N5" s="297"/>
      <c r="O5" s="297"/>
      <c r="P5" s="297"/>
      <c r="Q5" s="305"/>
      <c r="R5" s="297"/>
    </row>
    <row r="6" spans="1:35">
      <c r="B6" s="454"/>
      <c r="C6" s="306" t="s">
        <v>674</v>
      </c>
      <c r="D6" s="304" t="s">
        <v>675</v>
      </c>
      <c r="E6" s="417" t="s">
        <v>907</v>
      </c>
      <c r="F6" s="304"/>
      <c r="G6" s="304"/>
      <c r="I6" s="297"/>
      <c r="J6" s="299"/>
      <c r="K6" s="299"/>
      <c r="L6" s="307"/>
      <c r="M6" s="195"/>
      <c r="N6" s="195"/>
      <c r="O6" s="307"/>
      <c r="P6" s="307"/>
      <c r="Q6" s="305"/>
      <c r="R6" s="297"/>
    </row>
    <row r="7" spans="1:35">
      <c r="A7" s="153">
        <v>2</v>
      </c>
      <c r="B7" s="452" t="s">
        <v>1759</v>
      </c>
      <c r="C7" s="309" t="s">
        <v>1638</v>
      </c>
      <c r="D7" s="309" t="s">
        <v>1639</v>
      </c>
      <c r="E7" s="418" t="s">
        <v>400</v>
      </c>
      <c r="F7" s="309" t="s">
        <v>1640</v>
      </c>
      <c r="G7" s="309" t="s">
        <v>1641</v>
      </c>
      <c r="I7" s="297"/>
      <c r="J7" s="299"/>
      <c r="K7" s="299"/>
      <c r="L7" s="307"/>
      <c r="M7" s="195"/>
      <c r="N7" s="195"/>
      <c r="O7" s="297"/>
      <c r="P7" s="297"/>
      <c r="Q7" s="305"/>
      <c r="R7" s="297"/>
    </row>
    <row r="8" spans="1:35">
      <c r="B8" s="460"/>
      <c r="C8" s="310" t="s">
        <v>362</v>
      </c>
      <c r="D8" s="311" t="s">
        <v>310</v>
      </c>
      <c r="E8" s="419"/>
      <c r="F8" s="311"/>
      <c r="G8" s="311"/>
      <c r="I8" s="297"/>
      <c r="J8" s="299"/>
      <c r="K8" s="299"/>
      <c r="L8" s="307"/>
      <c r="M8" s="195"/>
      <c r="N8" s="195"/>
      <c r="O8" s="297"/>
      <c r="P8" s="297"/>
      <c r="Q8" s="305"/>
      <c r="R8" s="297"/>
    </row>
    <row r="9" spans="1:35">
      <c r="A9" s="153">
        <v>3</v>
      </c>
      <c r="B9" s="454" t="s">
        <v>311</v>
      </c>
      <c r="C9" s="304" t="s">
        <v>1755</v>
      </c>
      <c r="D9" s="304" t="s">
        <v>527</v>
      </c>
      <c r="E9" s="417" t="s">
        <v>400</v>
      </c>
      <c r="F9" s="303" t="s">
        <v>777</v>
      </c>
      <c r="G9" s="304" t="s">
        <v>1758</v>
      </c>
      <c r="I9" s="297"/>
      <c r="J9" s="299"/>
      <c r="K9" s="299"/>
      <c r="L9" s="307"/>
      <c r="M9" s="195"/>
      <c r="N9" s="195"/>
      <c r="O9" s="297"/>
      <c r="P9" s="297"/>
      <c r="Q9" s="305"/>
      <c r="R9" s="297"/>
    </row>
    <row r="10" spans="1:35">
      <c r="B10" s="454"/>
      <c r="C10" s="303" t="s">
        <v>363</v>
      </c>
      <c r="D10" s="304"/>
      <c r="E10" s="417"/>
      <c r="F10" s="304"/>
      <c r="G10" s="304"/>
      <c r="I10" s="297"/>
      <c r="J10" s="299"/>
      <c r="K10" s="299"/>
      <c r="L10" s="307"/>
      <c r="M10" s="195"/>
      <c r="N10" s="195"/>
      <c r="O10" s="297"/>
      <c r="P10" s="297"/>
      <c r="Q10" s="312"/>
      <c r="R10" s="297"/>
    </row>
    <row r="11" spans="1:35">
      <c r="A11" s="153">
        <v>4</v>
      </c>
      <c r="B11" s="452" t="s">
        <v>311</v>
      </c>
      <c r="C11" s="309" t="s">
        <v>1755</v>
      </c>
      <c r="D11" s="309" t="s">
        <v>528</v>
      </c>
      <c r="E11" s="418" t="s">
        <v>400</v>
      </c>
      <c r="F11" s="308" t="s">
        <v>777</v>
      </c>
      <c r="G11" s="309" t="s">
        <v>1758</v>
      </c>
      <c r="I11" s="297"/>
      <c r="J11" s="299"/>
      <c r="K11" s="299"/>
      <c r="L11" s="307"/>
      <c r="M11" s="195"/>
      <c r="N11" s="195"/>
      <c r="O11" s="297"/>
      <c r="P11" s="297"/>
      <c r="Q11" s="305"/>
      <c r="R11" s="297"/>
    </row>
    <row r="12" spans="1:35">
      <c r="B12" s="454"/>
      <c r="C12" s="303" t="s">
        <v>363</v>
      </c>
      <c r="D12" s="304"/>
      <c r="E12" s="417"/>
      <c r="F12" s="304"/>
      <c r="G12" s="304"/>
      <c r="I12" s="297"/>
      <c r="J12" s="299"/>
      <c r="K12" s="299"/>
      <c r="L12" s="307"/>
      <c r="M12" s="195"/>
      <c r="N12" s="195"/>
      <c r="O12" s="297"/>
      <c r="P12" s="297"/>
      <c r="Q12" s="305"/>
      <c r="R12" s="297"/>
    </row>
    <row r="13" spans="1:35">
      <c r="A13" s="153">
        <v>5</v>
      </c>
      <c r="B13" s="452" t="s">
        <v>311</v>
      </c>
      <c r="C13" s="309" t="s">
        <v>529</v>
      </c>
      <c r="D13" s="309" t="s">
        <v>530</v>
      </c>
      <c r="E13" s="418" t="s">
        <v>400</v>
      </c>
      <c r="F13" s="308" t="s">
        <v>778</v>
      </c>
      <c r="G13" s="309" t="s">
        <v>531</v>
      </c>
      <c r="I13" s="297"/>
      <c r="J13" s="299"/>
      <c r="K13" s="299"/>
      <c r="L13" s="307"/>
      <c r="M13" s="195"/>
      <c r="N13" s="195"/>
      <c r="O13" s="297"/>
      <c r="P13" s="297"/>
      <c r="Q13" s="305"/>
      <c r="R13" s="297"/>
    </row>
    <row r="14" spans="1:35">
      <c r="B14" s="454"/>
      <c r="C14" s="304" t="s">
        <v>364</v>
      </c>
      <c r="D14" s="304"/>
      <c r="E14" s="417"/>
      <c r="F14" s="304"/>
      <c r="G14" s="304"/>
      <c r="I14" s="297"/>
      <c r="J14" s="299"/>
      <c r="K14" s="299"/>
      <c r="L14" s="307"/>
      <c r="M14" s="195"/>
      <c r="N14" s="195"/>
      <c r="O14" s="297"/>
      <c r="P14" s="297"/>
      <c r="Q14" s="305"/>
      <c r="R14" s="297"/>
    </row>
    <row r="15" spans="1:35">
      <c r="B15" s="460"/>
      <c r="C15" s="310" t="s">
        <v>532</v>
      </c>
      <c r="D15" s="311" t="s">
        <v>533</v>
      </c>
      <c r="E15" s="419"/>
      <c r="F15" s="311"/>
      <c r="G15" s="311"/>
      <c r="I15" s="297"/>
      <c r="J15" s="299"/>
      <c r="K15" s="299"/>
      <c r="L15" s="307"/>
      <c r="M15" s="195"/>
      <c r="N15" s="195"/>
      <c r="O15" s="297"/>
      <c r="P15" s="297"/>
      <c r="Q15" s="305"/>
      <c r="R15" s="297"/>
    </row>
    <row r="16" spans="1:35">
      <c r="A16" s="153">
        <v>6</v>
      </c>
      <c r="B16" s="454" t="s">
        <v>524</v>
      </c>
      <c r="C16" s="304" t="s">
        <v>280</v>
      </c>
      <c r="D16" s="304" t="s">
        <v>281</v>
      </c>
      <c r="E16" s="417" t="s">
        <v>400</v>
      </c>
      <c r="F16" s="303" t="s">
        <v>779</v>
      </c>
      <c r="G16" s="304" t="s">
        <v>282</v>
      </c>
      <c r="I16" s="297"/>
      <c r="J16" s="299"/>
      <c r="K16" s="299"/>
      <c r="L16" s="307"/>
      <c r="M16" s="195"/>
      <c r="N16" s="195"/>
      <c r="O16" s="297"/>
      <c r="P16" s="297"/>
      <c r="Q16" s="305"/>
      <c r="R16" s="297"/>
    </row>
    <row r="17" spans="1:18">
      <c r="B17" s="454"/>
      <c r="C17" s="303" t="s">
        <v>363</v>
      </c>
      <c r="D17" s="304" t="s">
        <v>283</v>
      </c>
      <c r="E17" s="417"/>
      <c r="F17" s="304"/>
      <c r="G17" s="304"/>
      <c r="I17" s="297"/>
      <c r="J17" s="299"/>
      <c r="K17" s="299"/>
      <c r="L17" s="307"/>
      <c r="M17" s="195"/>
      <c r="N17" s="195"/>
      <c r="O17" s="297"/>
      <c r="P17" s="297"/>
      <c r="Q17" s="305"/>
      <c r="R17" s="297"/>
    </row>
    <row r="18" spans="1:18">
      <c r="A18" s="153">
        <v>7</v>
      </c>
      <c r="B18" s="452" t="s">
        <v>311</v>
      </c>
      <c r="C18" s="309" t="s">
        <v>647</v>
      </c>
      <c r="D18" s="309" t="s">
        <v>648</v>
      </c>
      <c r="E18" s="418" t="s">
        <v>400</v>
      </c>
      <c r="F18" s="308" t="s">
        <v>777</v>
      </c>
      <c r="G18" s="309" t="s">
        <v>649</v>
      </c>
      <c r="I18" s="297"/>
      <c r="J18" s="299"/>
      <c r="K18" s="299"/>
      <c r="L18" s="307"/>
      <c r="M18" s="195"/>
      <c r="N18" s="195"/>
      <c r="O18" s="297"/>
      <c r="P18" s="297"/>
      <c r="Q18" s="305"/>
    </row>
    <row r="19" spans="1:18">
      <c r="B19" s="460"/>
      <c r="C19" s="310" t="s">
        <v>363</v>
      </c>
      <c r="D19" s="311" t="s">
        <v>650</v>
      </c>
      <c r="E19" s="419"/>
      <c r="F19" s="311"/>
      <c r="G19" s="311"/>
      <c r="I19" s="297"/>
      <c r="J19" s="299"/>
      <c r="K19" s="299"/>
      <c r="L19" s="307"/>
      <c r="M19" s="195"/>
      <c r="N19" s="195"/>
      <c r="O19" s="297"/>
      <c r="P19" s="297"/>
      <c r="Q19" s="305"/>
      <c r="R19" s="297"/>
    </row>
    <row r="20" spans="1:18">
      <c r="A20" s="153">
        <v>8</v>
      </c>
      <c r="B20" s="454" t="s">
        <v>311</v>
      </c>
      <c r="C20" s="304" t="s">
        <v>647</v>
      </c>
      <c r="D20" s="304" t="s">
        <v>651</v>
      </c>
      <c r="E20" s="417" t="s">
        <v>400</v>
      </c>
      <c r="F20" s="304" t="s">
        <v>1640</v>
      </c>
      <c r="G20" s="304" t="s">
        <v>1641</v>
      </c>
      <c r="I20" s="297"/>
      <c r="J20" s="299"/>
      <c r="K20" s="299"/>
      <c r="L20" s="307"/>
      <c r="M20" s="195"/>
      <c r="N20" s="195"/>
      <c r="O20" s="297"/>
      <c r="P20" s="297"/>
      <c r="Q20" s="305"/>
      <c r="R20" s="297"/>
    </row>
    <row r="21" spans="1:18">
      <c r="B21" s="454"/>
      <c r="C21" s="304" t="s">
        <v>364</v>
      </c>
      <c r="D21" s="304" t="s">
        <v>652</v>
      </c>
      <c r="E21" s="417"/>
      <c r="F21" s="304"/>
      <c r="G21" s="304"/>
      <c r="I21" s="297"/>
      <c r="J21" s="299"/>
      <c r="K21" s="299"/>
      <c r="L21" s="307"/>
      <c r="M21" s="195"/>
      <c r="N21" s="195"/>
      <c r="O21" s="297"/>
      <c r="P21" s="297"/>
      <c r="Q21" s="305"/>
      <c r="R21" s="297"/>
    </row>
    <row r="22" spans="1:18">
      <c r="B22" s="454"/>
      <c r="C22" s="303" t="s">
        <v>561</v>
      </c>
      <c r="D22" s="304" t="s">
        <v>883</v>
      </c>
      <c r="E22" s="417"/>
      <c r="F22" s="304"/>
      <c r="G22" s="304"/>
      <c r="I22" s="297"/>
      <c r="J22" s="299"/>
      <c r="K22" s="299"/>
      <c r="L22" s="307"/>
      <c r="M22" s="195"/>
      <c r="N22" s="195"/>
      <c r="O22" s="297"/>
      <c r="P22" s="297"/>
      <c r="Q22" s="305"/>
      <c r="R22" s="297"/>
    </row>
    <row r="23" spans="1:18">
      <c r="A23" s="153">
        <v>9</v>
      </c>
      <c r="B23" s="452" t="s">
        <v>524</v>
      </c>
      <c r="C23" s="309" t="s">
        <v>562</v>
      </c>
      <c r="D23" s="309" t="s">
        <v>563</v>
      </c>
      <c r="E23" s="418" t="s">
        <v>400</v>
      </c>
      <c r="F23" s="308" t="s">
        <v>779</v>
      </c>
      <c r="G23" s="309" t="s">
        <v>564</v>
      </c>
      <c r="I23" s="297"/>
      <c r="J23" s="299"/>
      <c r="K23" s="299"/>
      <c r="L23" s="307"/>
      <c r="M23" s="195"/>
      <c r="N23" s="195"/>
      <c r="O23" s="297"/>
      <c r="P23" s="297"/>
      <c r="Q23" s="305"/>
      <c r="R23" s="297"/>
    </row>
    <row r="24" spans="1:18">
      <c r="B24" s="460"/>
      <c r="C24" s="311" t="s">
        <v>364</v>
      </c>
      <c r="D24" s="311"/>
      <c r="E24" s="419"/>
      <c r="F24" s="310"/>
      <c r="G24" s="304"/>
      <c r="I24" s="297"/>
      <c r="J24" s="299"/>
      <c r="K24" s="299"/>
      <c r="L24" s="307"/>
      <c r="M24" s="195"/>
      <c r="N24" s="195"/>
      <c r="O24" s="297"/>
      <c r="P24" s="297"/>
      <c r="Q24" s="305"/>
    </row>
    <row r="25" spans="1:18">
      <c r="A25" s="153">
        <v>10</v>
      </c>
      <c r="B25" s="452" t="s">
        <v>524</v>
      </c>
      <c r="C25" s="309" t="s">
        <v>565</v>
      </c>
      <c r="D25" s="309" t="s">
        <v>771</v>
      </c>
      <c r="E25" s="418" t="s">
        <v>400</v>
      </c>
      <c r="F25" s="308" t="s">
        <v>777</v>
      </c>
      <c r="G25" s="309" t="s">
        <v>772</v>
      </c>
      <c r="Q25" s="313"/>
    </row>
    <row r="26" spans="1:18">
      <c r="B26" s="460"/>
      <c r="C26" s="310" t="s">
        <v>363</v>
      </c>
      <c r="D26" s="311"/>
      <c r="E26" s="419"/>
      <c r="F26" s="311"/>
      <c r="G26" s="311"/>
      <c r="I26" s="297"/>
      <c r="J26" s="297"/>
      <c r="K26" s="297"/>
      <c r="L26" s="297"/>
      <c r="M26" s="297"/>
      <c r="N26" s="297"/>
      <c r="O26" s="297"/>
      <c r="P26" s="297"/>
      <c r="Q26" s="305"/>
      <c r="R26" s="297"/>
    </row>
    <row r="27" spans="1:18">
      <c r="A27" s="153">
        <v>11</v>
      </c>
      <c r="B27" s="454" t="s">
        <v>311</v>
      </c>
      <c r="C27" s="304" t="s">
        <v>773</v>
      </c>
      <c r="D27" s="304" t="s">
        <v>550</v>
      </c>
      <c r="E27" s="417" t="s">
        <v>400</v>
      </c>
      <c r="F27" s="303" t="s">
        <v>777</v>
      </c>
      <c r="G27" s="304" t="s">
        <v>531</v>
      </c>
      <c r="I27" s="314"/>
      <c r="J27" s="299"/>
      <c r="K27" s="315"/>
      <c r="L27" s="307"/>
      <c r="M27" s="195"/>
      <c r="N27" s="195"/>
      <c r="O27" s="297"/>
      <c r="P27" s="297"/>
      <c r="Q27" s="305"/>
      <c r="R27" s="297"/>
    </row>
    <row r="28" spans="1:18">
      <c r="B28" s="454"/>
      <c r="C28" s="304" t="s">
        <v>364</v>
      </c>
      <c r="D28" s="304" t="s">
        <v>551</v>
      </c>
      <c r="E28" s="417"/>
      <c r="F28" s="304"/>
      <c r="G28" s="304"/>
      <c r="I28" s="297"/>
      <c r="J28" s="299"/>
      <c r="K28" s="315"/>
      <c r="L28" s="312"/>
      <c r="M28" s="195"/>
      <c r="N28" s="195"/>
      <c r="O28" s="297"/>
      <c r="P28" s="297"/>
      <c r="Q28" s="195"/>
      <c r="R28" s="297"/>
    </row>
    <row r="29" spans="1:18">
      <c r="A29" s="153">
        <v>12</v>
      </c>
      <c r="B29" s="452" t="s">
        <v>524</v>
      </c>
      <c r="C29" s="309" t="s">
        <v>552</v>
      </c>
      <c r="D29" s="309" t="s">
        <v>553</v>
      </c>
      <c r="E29" s="418" t="s">
        <v>400</v>
      </c>
      <c r="F29" s="308" t="s">
        <v>676</v>
      </c>
      <c r="G29" s="309" t="s">
        <v>2291</v>
      </c>
      <c r="I29" s="297"/>
      <c r="J29" s="299"/>
      <c r="K29" s="315"/>
      <c r="L29" s="312"/>
      <c r="M29" s="195"/>
      <c r="N29" s="195"/>
      <c r="O29" s="297"/>
      <c r="P29" s="297"/>
      <c r="Q29" s="195"/>
      <c r="R29" s="297"/>
    </row>
    <row r="30" spans="1:18">
      <c r="B30" s="454"/>
      <c r="C30" s="304" t="s">
        <v>594</v>
      </c>
      <c r="D30" s="304"/>
      <c r="E30" s="417"/>
      <c r="F30" s="304"/>
      <c r="G30" s="304"/>
      <c r="I30" s="297"/>
      <c r="J30" s="299"/>
      <c r="K30" s="315"/>
      <c r="L30" s="312"/>
      <c r="M30" s="195"/>
      <c r="N30" s="195"/>
      <c r="O30" s="297"/>
      <c r="P30" s="297"/>
      <c r="Q30" s="195"/>
      <c r="R30" s="297"/>
    </row>
    <row r="31" spans="1:18">
      <c r="B31" s="446"/>
      <c r="C31" s="303" t="s">
        <v>595</v>
      </c>
      <c r="D31" s="304" t="s">
        <v>884</v>
      </c>
      <c r="E31" s="417"/>
      <c r="F31" s="304"/>
      <c r="G31" s="304"/>
      <c r="I31" s="297"/>
      <c r="J31" s="299"/>
      <c r="K31" s="315"/>
      <c r="L31" s="312"/>
      <c r="M31" s="195"/>
      <c r="N31" s="195"/>
      <c r="O31" s="297"/>
      <c r="P31" s="297"/>
      <c r="Q31" s="195"/>
      <c r="R31" s="297"/>
    </row>
    <row r="32" spans="1:18">
      <c r="B32" s="446"/>
      <c r="C32" s="303" t="s">
        <v>595</v>
      </c>
      <c r="D32" s="316" t="s">
        <v>885</v>
      </c>
      <c r="E32" s="417"/>
      <c r="F32" s="304"/>
      <c r="G32" s="304"/>
      <c r="I32" s="297"/>
      <c r="J32" s="299"/>
      <c r="K32" s="315"/>
      <c r="L32" s="312"/>
      <c r="M32" s="195"/>
      <c r="N32" s="195"/>
      <c r="O32" s="297"/>
      <c r="P32" s="297"/>
      <c r="Q32" s="195"/>
      <c r="R32" s="297"/>
    </row>
    <row r="33" spans="1:18">
      <c r="B33" s="459"/>
      <c r="C33" s="310" t="s">
        <v>595</v>
      </c>
      <c r="D33" s="317" t="s">
        <v>886</v>
      </c>
      <c r="E33" s="419"/>
      <c r="F33" s="311"/>
      <c r="G33" s="311"/>
      <c r="I33" s="297"/>
      <c r="J33" s="299"/>
      <c r="K33" s="315"/>
      <c r="L33" s="307"/>
      <c r="M33" s="195"/>
      <c r="N33" s="195"/>
      <c r="O33" s="297"/>
      <c r="P33" s="297"/>
      <c r="Q33" s="312"/>
      <c r="R33" s="297"/>
    </row>
    <row r="34" spans="1:18">
      <c r="A34" s="153">
        <v>13</v>
      </c>
      <c r="B34" s="454" t="s">
        <v>524</v>
      </c>
      <c r="C34" s="304" t="s">
        <v>489</v>
      </c>
      <c r="D34" s="304" t="s">
        <v>2039</v>
      </c>
      <c r="E34" s="417" t="s">
        <v>907</v>
      </c>
      <c r="F34" s="308" t="s">
        <v>676</v>
      </c>
      <c r="G34" s="304" t="s">
        <v>2291</v>
      </c>
      <c r="I34" s="297"/>
      <c r="J34" s="299"/>
      <c r="K34" s="315"/>
      <c r="L34" s="307"/>
      <c r="M34" s="195"/>
      <c r="N34" s="195"/>
      <c r="O34" s="297"/>
      <c r="P34" s="297"/>
      <c r="Q34" s="305"/>
      <c r="R34" s="297"/>
    </row>
    <row r="35" spans="1:18">
      <c r="A35" s="153">
        <v>14</v>
      </c>
      <c r="B35" s="453" t="s">
        <v>524</v>
      </c>
      <c r="C35" s="319" t="s">
        <v>1735</v>
      </c>
      <c r="D35" s="319" t="s">
        <v>1736</v>
      </c>
      <c r="E35" s="420" t="s">
        <v>400</v>
      </c>
      <c r="F35" s="319" t="s">
        <v>1035</v>
      </c>
      <c r="G35" s="319" t="s">
        <v>1737</v>
      </c>
      <c r="I35" s="297"/>
      <c r="J35" s="299"/>
      <c r="K35" s="315"/>
      <c r="L35" s="307"/>
      <c r="M35" s="195"/>
      <c r="N35" s="195"/>
      <c r="O35" s="297"/>
      <c r="P35" s="297"/>
      <c r="Q35" s="305"/>
      <c r="R35" s="297"/>
    </row>
    <row r="36" spans="1:18">
      <c r="A36" s="153">
        <v>15</v>
      </c>
      <c r="B36" s="455" t="s">
        <v>1738</v>
      </c>
      <c r="C36" s="321" t="s">
        <v>905</v>
      </c>
      <c r="D36" s="321" t="s">
        <v>906</v>
      </c>
      <c r="E36" s="421" t="s">
        <v>907</v>
      </c>
      <c r="F36" s="321" t="s">
        <v>1757</v>
      </c>
      <c r="G36" s="321" t="s">
        <v>908</v>
      </c>
      <c r="I36" s="297"/>
      <c r="J36" s="299"/>
      <c r="K36" s="315"/>
      <c r="L36" s="307"/>
      <c r="M36" s="195"/>
      <c r="N36" s="195"/>
      <c r="O36" s="297"/>
      <c r="P36" s="297"/>
      <c r="Q36" s="305"/>
      <c r="R36" s="297"/>
    </row>
    <row r="37" spans="1:18" ht="13.5" customHeight="1">
      <c r="I37" s="297"/>
      <c r="J37" s="299"/>
      <c r="K37" s="315"/>
      <c r="L37" s="322"/>
      <c r="M37" s="302"/>
      <c r="N37" s="302"/>
      <c r="O37" s="297"/>
      <c r="P37" s="297"/>
      <c r="Q37" s="301"/>
      <c r="R37" s="297"/>
    </row>
    <row r="38" spans="1:18">
      <c r="B38" s="296" t="s">
        <v>248</v>
      </c>
      <c r="G38" s="153"/>
      <c r="I38" s="297"/>
      <c r="J38" s="297"/>
      <c r="K38" s="299"/>
      <c r="L38" s="307"/>
      <c r="M38" s="195"/>
      <c r="N38" s="195"/>
      <c r="O38" s="297"/>
      <c r="P38" s="297"/>
      <c r="Q38" s="305"/>
      <c r="R38" s="297"/>
    </row>
    <row r="39" spans="1:18">
      <c r="B39" s="154" t="s">
        <v>247</v>
      </c>
      <c r="C39" s="154" t="s">
        <v>1180</v>
      </c>
      <c r="D39" s="154" t="s">
        <v>909</v>
      </c>
      <c r="E39" s="154" t="s">
        <v>910</v>
      </c>
      <c r="F39" s="154" t="s">
        <v>1752</v>
      </c>
      <c r="G39" s="154" t="s">
        <v>911</v>
      </c>
      <c r="I39" s="195"/>
      <c r="J39" s="297"/>
      <c r="K39" s="297"/>
      <c r="L39" s="297"/>
      <c r="M39" s="297"/>
      <c r="N39" s="297"/>
      <c r="O39" s="297"/>
      <c r="P39" s="297"/>
      <c r="Q39" s="297"/>
      <c r="R39" s="297"/>
    </row>
    <row r="40" spans="1:18">
      <c r="A40" s="153">
        <v>16</v>
      </c>
      <c r="B40" s="456" t="s">
        <v>524</v>
      </c>
      <c r="C40" s="438" t="s">
        <v>596</v>
      </c>
      <c r="D40" s="324" t="s">
        <v>912</v>
      </c>
      <c r="E40" s="422" t="s">
        <v>913</v>
      </c>
      <c r="F40" s="158" t="s">
        <v>1757</v>
      </c>
      <c r="G40" s="324" t="s">
        <v>914</v>
      </c>
      <c r="H40" s="297"/>
      <c r="I40" s="301"/>
      <c r="J40" s="297"/>
      <c r="K40" s="307"/>
      <c r="L40" s="297"/>
      <c r="M40" s="297"/>
      <c r="N40" s="297"/>
      <c r="O40" s="297"/>
      <c r="P40" s="297"/>
      <c r="Q40" s="195"/>
      <c r="R40" s="297"/>
    </row>
    <row r="41" spans="1:18" ht="13.5" customHeight="1">
      <c r="B41" s="325"/>
      <c r="C41" s="326"/>
      <c r="D41" s="327"/>
      <c r="E41" s="289"/>
      <c r="F41" s="289"/>
      <c r="G41" s="327"/>
      <c r="H41" s="297"/>
      <c r="I41" s="301"/>
      <c r="J41" s="297"/>
      <c r="K41" s="307"/>
      <c r="L41" s="297"/>
      <c r="M41" s="297"/>
      <c r="N41" s="297"/>
      <c r="O41" s="297"/>
      <c r="P41" s="297"/>
      <c r="Q41" s="195"/>
      <c r="R41" s="297"/>
    </row>
    <row r="42" spans="1:18">
      <c r="B42" s="416" t="s">
        <v>249</v>
      </c>
      <c r="C42" s="328"/>
      <c r="D42" s="329"/>
      <c r="E42" s="290"/>
      <c r="F42" s="290"/>
      <c r="G42" s="329"/>
      <c r="H42" s="297"/>
      <c r="I42" s="301"/>
      <c r="J42" s="297"/>
      <c r="K42" s="307"/>
      <c r="L42" s="297"/>
      <c r="M42" s="297"/>
      <c r="N42" s="297"/>
      <c r="O42" s="297"/>
      <c r="P42" s="297"/>
      <c r="Q42" s="195"/>
      <c r="R42" s="297"/>
    </row>
    <row r="43" spans="1:18">
      <c r="B43" s="154" t="s">
        <v>247</v>
      </c>
      <c r="C43" s="154" t="s">
        <v>1180</v>
      </c>
      <c r="D43" s="154" t="s">
        <v>909</v>
      </c>
      <c r="E43" s="154" t="s">
        <v>910</v>
      </c>
      <c r="F43" s="154" t="s">
        <v>1752</v>
      </c>
      <c r="G43" s="154" t="s">
        <v>911</v>
      </c>
      <c r="I43" s="195"/>
      <c r="J43" s="297"/>
      <c r="K43" s="297"/>
      <c r="L43" s="297"/>
      <c r="M43" s="297"/>
      <c r="N43" s="297"/>
      <c r="O43" s="297"/>
      <c r="P43" s="297"/>
      <c r="Q43" s="297"/>
      <c r="R43" s="297"/>
    </row>
    <row r="44" spans="1:18">
      <c r="A44" s="153">
        <v>17</v>
      </c>
      <c r="B44" s="457" t="s">
        <v>524</v>
      </c>
      <c r="C44" s="303" t="s">
        <v>915</v>
      </c>
      <c r="D44" s="330" t="s">
        <v>1499</v>
      </c>
      <c r="E44" s="419" t="s">
        <v>1500</v>
      </c>
      <c r="F44" s="304" t="s">
        <v>1501</v>
      </c>
      <c r="G44" s="331" t="s">
        <v>1502</v>
      </c>
      <c r="H44" s="297"/>
      <c r="I44" s="305"/>
      <c r="J44" s="297"/>
      <c r="K44" s="315"/>
      <c r="L44" s="307"/>
      <c r="M44" s="195"/>
      <c r="N44" s="195"/>
      <c r="O44" s="1707"/>
      <c r="P44" s="297"/>
      <c r="Q44" s="305"/>
      <c r="R44" s="297"/>
    </row>
    <row r="45" spans="1:18">
      <c r="A45" s="153">
        <v>18</v>
      </c>
      <c r="B45" s="458" t="s">
        <v>524</v>
      </c>
      <c r="C45" s="318" t="s">
        <v>915</v>
      </c>
      <c r="D45" s="332" t="s">
        <v>1503</v>
      </c>
      <c r="E45" s="420" t="s">
        <v>1500</v>
      </c>
      <c r="F45" s="319" t="s">
        <v>1757</v>
      </c>
      <c r="G45" s="333" t="s">
        <v>1020</v>
      </c>
      <c r="H45" s="297"/>
      <c r="I45" s="305"/>
      <c r="J45" s="297"/>
      <c r="K45" s="195"/>
      <c r="L45" s="307"/>
      <c r="M45" s="297"/>
      <c r="N45" s="297"/>
      <c r="O45" s="1707"/>
      <c r="P45" s="297"/>
      <c r="Q45" s="305"/>
      <c r="R45" s="297"/>
    </row>
    <row r="46" spans="1:18">
      <c r="A46" s="153">
        <v>19</v>
      </c>
      <c r="B46" s="458" t="s">
        <v>524</v>
      </c>
      <c r="C46" s="318" t="s">
        <v>915</v>
      </c>
      <c r="D46" s="332" t="s">
        <v>1021</v>
      </c>
      <c r="E46" s="420" t="s">
        <v>1500</v>
      </c>
      <c r="F46" s="319" t="s">
        <v>1501</v>
      </c>
      <c r="G46" s="319" t="s">
        <v>1020</v>
      </c>
      <c r="H46" s="297"/>
      <c r="J46" s="297"/>
      <c r="K46" s="195"/>
      <c r="L46" s="307"/>
      <c r="M46" s="297"/>
      <c r="N46" s="297"/>
      <c r="O46" s="1707"/>
      <c r="P46" s="297"/>
      <c r="Q46" s="305"/>
      <c r="R46" s="297"/>
    </row>
    <row r="47" spans="1:18">
      <c r="A47" s="153">
        <v>20</v>
      </c>
      <c r="B47" s="458" t="s">
        <v>524</v>
      </c>
      <c r="C47" s="318" t="s">
        <v>915</v>
      </c>
      <c r="D47" s="332" t="s">
        <v>1022</v>
      </c>
      <c r="E47" s="420" t="s">
        <v>1500</v>
      </c>
      <c r="F47" s="319" t="s">
        <v>1501</v>
      </c>
      <c r="G47" s="333" t="s">
        <v>1023</v>
      </c>
      <c r="H47" s="297"/>
      <c r="I47" s="305"/>
      <c r="J47" s="297"/>
      <c r="K47" s="195"/>
      <c r="L47" s="307"/>
      <c r="M47" s="297"/>
      <c r="N47" s="297"/>
      <c r="O47" s="1707"/>
      <c r="P47" s="297"/>
      <c r="Q47" s="305"/>
      <c r="R47" s="297"/>
    </row>
    <row r="48" spans="1:18">
      <c r="A48" s="153">
        <v>21</v>
      </c>
      <c r="B48" s="458" t="s">
        <v>524</v>
      </c>
      <c r="C48" s="318" t="s">
        <v>915</v>
      </c>
      <c r="D48" s="332" t="s">
        <v>1503</v>
      </c>
      <c r="E48" s="420" t="s">
        <v>1500</v>
      </c>
      <c r="F48" s="319" t="s">
        <v>1501</v>
      </c>
      <c r="G48" s="333" t="s">
        <v>780</v>
      </c>
      <c r="H48" s="297"/>
      <c r="I48" s="305"/>
      <c r="J48" s="297"/>
      <c r="K48" s="297"/>
      <c r="L48" s="307"/>
      <c r="M48" s="297"/>
      <c r="N48" s="297"/>
      <c r="O48" s="297"/>
      <c r="P48" s="297"/>
      <c r="Q48" s="305"/>
      <c r="R48" s="297"/>
    </row>
    <row r="49" spans="1:18">
      <c r="A49" s="153">
        <v>22</v>
      </c>
      <c r="B49" s="458" t="s">
        <v>524</v>
      </c>
      <c r="C49" s="318" t="s">
        <v>915</v>
      </c>
      <c r="D49" s="332" t="s">
        <v>1024</v>
      </c>
      <c r="E49" s="420" t="s">
        <v>693</v>
      </c>
      <c r="F49" s="319" t="s">
        <v>1501</v>
      </c>
      <c r="G49" s="334" t="s">
        <v>1025</v>
      </c>
      <c r="H49" s="297"/>
      <c r="I49" s="312"/>
      <c r="J49" s="297"/>
      <c r="K49" s="195"/>
      <c r="L49" s="322"/>
      <c r="M49" s="297"/>
      <c r="N49" s="297"/>
      <c r="O49" s="297"/>
      <c r="P49" s="297"/>
      <c r="Q49" s="305"/>
      <c r="R49" s="297"/>
    </row>
    <row r="50" spans="1:18">
      <c r="A50" s="153">
        <v>23</v>
      </c>
      <c r="B50" s="458" t="s">
        <v>524</v>
      </c>
      <c r="C50" s="318" t="s">
        <v>915</v>
      </c>
      <c r="D50" s="332" t="s">
        <v>2277</v>
      </c>
      <c r="E50" s="420" t="s">
        <v>1500</v>
      </c>
      <c r="F50" s="319" t="s">
        <v>1501</v>
      </c>
      <c r="G50" s="333" t="s">
        <v>2278</v>
      </c>
      <c r="H50" s="297"/>
      <c r="I50" s="305"/>
      <c r="J50" s="297"/>
      <c r="K50" s="297"/>
      <c r="L50" s="297"/>
      <c r="M50" s="297"/>
      <c r="N50" s="297"/>
      <c r="O50" s="297"/>
      <c r="P50" s="297"/>
      <c r="Q50" s="297"/>
      <c r="R50" s="297"/>
    </row>
    <row r="51" spans="1:18">
      <c r="A51" s="153">
        <v>24</v>
      </c>
      <c r="B51" s="458" t="s">
        <v>524</v>
      </c>
      <c r="C51" s="318" t="s">
        <v>915</v>
      </c>
      <c r="D51" s="332" t="s">
        <v>516</v>
      </c>
      <c r="E51" s="420" t="s">
        <v>1500</v>
      </c>
      <c r="F51" s="319" t="s">
        <v>1501</v>
      </c>
      <c r="G51" s="333" t="s">
        <v>2278</v>
      </c>
      <c r="H51" s="297"/>
      <c r="I51" s="305"/>
      <c r="J51" s="297"/>
    </row>
    <row r="52" spans="1:18">
      <c r="A52" s="153">
        <v>25</v>
      </c>
      <c r="B52" s="454" t="s">
        <v>524</v>
      </c>
      <c r="C52" s="303" t="s">
        <v>915</v>
      </c>
      <c r="D52" s="330" t="s">
        <v>623</v>
      </c>
      <c r="E52" s="420" t="s">
        <v>253</v>
      </c>
      <c r="F52" s="91" t="s">
        <v>1757</v>
      </c>
      <c r="G52" s="319" t="s">
        <v>2278</v>
      </c>
      <c r="H52" s="335"/>
      <c r="J52" s="297"/>
    </row>
    <row r="53" spans="1:18">
      <c r="A53" s="153">
        <v>26</v>
      </c>
      <c r="B53" s="453" t="s">
        <v>524</v>
      </c>
      <c r="C53" s="318" t="s">
        <v>915</v>
      </c>
      <c r="D53" s="332" t="s">
        <v>931</v>
      </c>
      <c r="E53" s="420" t="s">
        <v>1500</v>
      </c>
      <c r="F53" s="319" t="s">
        <v>1501</v>
      </c>
      <c r="G53" s="319" t="s">
        <v>932</v>
      </c>
      <c r="H53" s="297"/>
      <c r="I53" s="305"/>
      <c r="J53" s="297"/>
    </row>
    <row r="54" spans="1:18">
      <c r="A54" s="153">
        <v>27</v>
      </c>
      <c r="B54" s="453" t="s">
        <v>524</v>
      </c>
      <c r="C54" s="318" t="s">
        <v>915</v>
      </c>
      <c r="D54" s="332" t="s">
        <v>933</v>
      </c>
      <c r="E54" s="420" t="s">
        <v>1500</v>
      </c>
      <c r="F54" s="319" t="s">
        <v>934</v>
      </c>
      <c r="G54" s="318" t="s">
        <v>935</v>
      </c>
      <c r="H54" s="297"/>
      <c r="I54" s="305"/>
      <c r="J54" s="297"/>
    </row>
    <row r="55" spans="1:18">
      <c r="A55" s="153">
        <v>28</v>
      </c>
      <c r="B55" s="453" t="s">
        <v>524</v>
      </c>
      <c r="C55" s="318" t="s">
        <v>936</v>
      </c>
      <c r="D55" s="332" t="s">
        <v>710</v>
      </c>
      <c r="E55" s="420" t="s">
        <v>1500</v>
      </c>
      <c r="F55" s="319" t="s">
        <v>1501</v>
      </c>
      <c r="G55" s="319" t="s">
        <v>914</v>
      </c>
      <c r="H55" s="297"/>
      <c r="I55" s="305"/>
      <c r="J55" s="297"/>
    </row>
    <row r="56" spans="1:18">
      <c r="A56" s="153">
        <v>29</v>
      </c>
      <c r="B56" s="453" t="s">
        <v>524</v>
      </c>
      <c r="C56" s="318" t="s">
        <v>936</v>
      </c>
      <c r="D56" s="332" t="s">
        <v>1499</v>
      </c>
      <c r="E56" s="420" t="s">
        <v>1500</v>
      </c>
      <c r="F56" s="319" t="s">
        <v>1501</v>
      </c>
      <c r="G56" s="319" t="s">
        <v>2023</v>
      </c>
      <c r="H56" s="297"/>
      <c r="I56" s="305"/>
      <c r="J56" s="297"/>
    </row>
    <row r="57" spans="1:18">
      <c r="A57" s="153">
        <v>30</v>
      </c>
      <c r="B57" s="453" t="s">
        <v>524</v>
      </c>
      <c r="C57" s="318" t="s">
        <v>936</v>
      </c>
      <c r="D57" s="332" t="s">
        <v>2024</v>
      </c>
      <c r="E57" s="420" t="s">
        <v>1500</v>
      </c>
      <c r="F57" s="319" t="s">
        <v>1501</v>
      </c>
      <c r="G57" s="319" t="s">
        <v>781</v>
      </c>
      <c r="H57" s="297"/>
      <c r="I57" s="305"/>
      <c r="J57" s="297"/>
    </row>
    <row r="58" spans="1:18">
      <c r="A58" s="153">
        <v>31</v>
      </c>
      <c r="B58" s="453" t="s">
        <v>524</v>
      </c>
      <c r="C58" s="318" t="s">
        <v>936</v>
      </c>
      <c r="D58" s="332" t="s">
        <v>2025</v>
      </c>
      <c r="E58" s="420" t="s">
        <v>1500</v>
      </c>
      <c r="F58" s="319" t="s">
        <v>1501</v>
      </c>
      <c r="G58" s="319" t="s">
        <v>2026</v>
      </c>
      <c r="I58" s="305"/>
      <c r="J58" s="297"/>
    </row>
    <row r="59" spans="1:18">
      <c r="A59" s="153">
        <v>32</v>
      </c>
      <c r="B59" s="359" t="s">
        <v>524</v>
      </c>
      <c r="C59" s="336" t="s">
        <v>936</v>
      </c>
      <c r="D59" s="337" t="s">
        <v>931</v>
      </c>
      <c r="E59" s="716" t="s">
        <v>1500</v>
      </c>
      <c r="F59" s="338" t="s">
        <v>1501</v>
      </c>
      <c r="G59" s="338" t="s">
        <v>2027</v>
      </c>
      <c r="H59" s="297"/>
      <c r="I59" s="305"/>
      <c r="J59" s="297"/>
    </row>
  </sheetData>
  <mergeCells count="1">
    <mergeCell ref="O44:O47"/>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&amp;C－４２－</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R70"/>
  <sheetViews>
    <sheetView zoomScaleNormal="100" workbookViewId="0">
      <selection activeCell="A2" sqref="A2"/>
    </sheetView>
  </sheetViews>
  <sheetFormatPr defaultColWidth="22.5" defaultRowHeight="13.5"/>
  <cols>
    <col min="1" max="1" width="4.5" style="153" bestFit="1" customWidth="1"/>
    <col min="2" max="2" width="11.25" style="153" customWidth="1"/>
    <col min="3" max="3" width="19.625" style="153" customWidth="1"/>
    <col min="4" max="4" width="29.375" style="153" customWidth="1"/>
    <col min="5" max="5" width="6.375" style="153" customWidth="1"/>
    <col min="6" max="6" width="7.5" style="153" customWidth="1"/>
    <col min="7" max="7" width="11.125" style="296" customWidth="1"/>
    <col min="8" max="8" width="22.5" style="153" customWidth="1"/>
    <col min="9" max="9" width="3.5" style="153" bestFit="1" customWidth="1"/>
    <col min="10" max="10" width="29.875" style="153" bestFit="1" customWidth="1"/>
    <col min="11" max="11" width="17.625" style="153" bestFit="1" customWidth="1"/>
    <col min="12" max="12" width="40.5" style="153" bestFit="1" customWidth="1"/>
    <col min="13" max="16384" width="22.5" style="153"/>
  </cols>
  <sheetData>
    <row r="1" spans="1:18">
      <c r="B1" s="154" t="s">
        <v>247</v>
      </c>
      <c r="C1" s="154" t="s">
        <v>1180</v>
      </c>
      <c r="D1" s="154" t="s">
        <v>909</v>
      </c>
      <c r="E1" s="154" t="s">
        <v>910</v>
      </c>
      <c r="F1" s="154" t="s">
        <v>1752</v>
      </c>
      <c r="G1" s="154" t="s">
        <v>911</v>
      </c>
      <c r="I1" s="195"/>
      <c r="J1" s="297"/>
      <c r="K1" s="297"/>
      <c r="L1" s="297"/>
      <c r="M1" s="297"/>
      <c r="N1" s="297"/>
      <c r="O1" s="297"/>
      <c r="P1" s="297"/>
      <c r="Q1" s="297"/>
      <c r="R1" s="297"/>
    </row>
    <row r="2" spans="1:18">
      <c r="A2" s="153">
        <v>33</v>
      </c>
      <c r="B2" s="453" t="s">
        <v>524</v>
      </c>
      <c r="C2" s="318" t="s">
        <v>936</v>
      </c>
      <c r="D2" s="332" t="s">
        <v>2028</v>
      </c>
      <c r="E2" s="319" t="s">
        <v>1500</v>
      </c>
      <c r="F2" s="319" t="s">
        <v>1501</v>
      </c>
      <c r="G2" s="319" t="s">
        <v>2029</v>
      </c>
      <c r="H2" s="297"/>
      <c r="I2" s="305"/>
      <c r="J2" s="297"/>
    </row>
    <row r="3" spans="1:18">
      <c r="A3" s="153">
        <v>34</v>
      </c>
      <c r="B3" s="453" t="s">
        <v>524</v>
      </c>
      <c r="C3" s="318" t="s">
        <v>936</v>
      </c>
      <c r="D3" s="332" t="s">
        <v>1499</v>
      </c>
      <c r="E3" s="319" t="s">
        <v>1500</v>
      </c>
      <c r="F3" s="319" t="s">
        <v>1501</v>
      </c>
      <c r="G3" s="319" t="s">
        <v>2030</v>
      </c>
      <c r="H3" s="297"/>
      <c r="I3" s="305"/>
      <c r="J3" s="297"/>
    </row>
    <row r="4" spans="1:18">
      <c r="A4" s="153">
        <v>35</v>
      </c>
      <c r="B4" s="453" t="s">
        <v>524</v>
      </c>
      <c r="C4" s="318" t="s">
        <v>915</v>
      </c>
      <c r="D4" s="332" t="s">
        <v>680</v>
      </c>
      <c r="E4" s="319" t="s">
        <v>1500</v>
      </c>
      <c r="F4" s="319" t="s">
        <v>1757</v>
      </c>
      <c r="G4" s="319" t="s">
        <v>681</v>
      </c>
      <c r="H4" s="297"/>
      <c r="I4" s="305"/>
      <c r="J4" s="297"/>
    </row>
    <row r="5" spans="1:18">
      <c r="A5" s="153">
        <v>36</v>
      </c>
      <c r="B5" s="453" t="s">
        <v>524</v>
      </c>
      <c r="C5" s="318" t="s">
        <v>915</v>
      </c>
      <c r="D5" s="332" t="s">
        <v>682</v>
      </c>
      <c r="E5" s="319" t="s">
        <v>1500</v>
      </c>
      <c r="F5" s="319" t="s">
        <v>1501</v>
      </c>
      <c r="G5" s="319" t="s">
        <v>683</v>
      </c>
      <c r="H5" s="297"/>
      <c r="I5" s="305"/>
      <c r="J5" s="297"/>
    </row>
    <row r="6" spans="1:18">
      <c r="A6" s="153">
        <v>37</v>
      </c>
      <c r="B6" s="359" t="s">
        <v>524</v>
      </c>
      <c r="C6" s="336" t="s">
        <v>915</v>
      </c>
      <c r="D6" s="337" t="s">
        <v>684</v>
      </c>
      <c r="E6" s="338" t="s">
        <v>1500</v>
      </c>
      <c r="F6" s="338" t="s">
        <v>1757</v>
      </c>
      <c r="G6" s="338" t="s">
        <v>908</v>
      </c>
      <c r="I6" s="305"/>
      <c r="J6" s="297"/>
    </row>
    <row r="7" spans="1:18">
      <c r="B7" s="312"/>
      <c r="C7" s="312"/>
      <c r="D7" s="307"/>
      <c r="E7" s="305"/>
      <c r="F7" s="305"/>
      <c r="G7" s="305"/>
      <c r="I7" s="305"/>
      <c r="J7" s="297"/>
    </row>
    <row r="8" spans="1:18">
      <c r="B8" s="153" t="s">
        <v>685</v>
      </c>
      <c r="G8" s="153"/>
      <c r="Q8" s="313"/>
    </row>
    <row r="9" spans="1:18">
      <c r="B9" s="154" t="s">
        <v>247</v>
      </c>
      <c r="C9" s="154" t="s">
        <v>1180</v>
      </c>
      <c r="D9" s="154" t="s">
        <v>909</v>
      </c>
      <c r="E9" s="154" t="s">
        <v>910</v>
      </c>
      <c r="F9" s="154" t="s">
        <v>1752</v>
      </c>
      <c r="G9" s="154" t="s">
        <v>911</v>
      </c>
      <c r="I9" s="195"/>
      <c r="J9" s="297"/>
      <c r="K9" s="297"/>
      <c r="L9" s="297"/>
      <c r="M9" s="297"/>
      <c r="N9" s="297"/>
      <c r="O9" s="297"/>
      <c r="P9" s="297"/>
      <c r="Q9" s="297"/>
      <c r="R9" s="297"/>
    </row>
    <row r="10" spans="1:18">
      <c r="A10" s="314">
        <v>38</v>
      </c>
      <c r="B10" s="456" t="s">
        <v>524</v>
      </c>
      <c r="C10" s="339" t="s">
        <v>686</v>
      </c>
      <c r="D10" s="323" t="s">
        <v>687</v>
      </c>
      <c r="E10" s="340" t="s">
        <v>713</v>
      </c>
      <c r="F10" s="340" t="s">
        <v>2209</v>
      </c>
      <c r="G10" s="341" t="s">
        <v>2210</v>
      </c>
      <c r="I10" s="297"/>
      <c r="J10" s="297"/>
      <c r="K10" s="297"/>
      <c r="L10" s="297"/>
      <c r="M10" s="297"/>
      <c r="N10" s="297"/>
      <c r="O10" s="297"/>
      <c r="P10" s="297"/>
      <c r="Q10" s="305"/>
    </row>
    <row r="11" spans="1:18">
      <c r="B11" s="454"/>
      <c r="C11" s="306"/>
      <c r="D11" s="303" t="s">
        <v>887</v>
      </c>
      <c r="E11" s="304"/>
      <c r="F11" s="304"/>
      <c r="G11" s="342"/>
      <c r="I11" s="314"/>
      <c r="J11" s="299"/>
      <c r="K11" s="315"/>
      <c r="L11" s="307"/>
      <c r="M11" s="195"/>
      <c r="N11" s="195"/>
      <c r="O11" s="297"/>
      <c r="P11" s="297"/>
      <c r="Q11" s="305"/>
    </row>
    <row r="12" spans="1:18">
      <c r="B12" s="454"/>
      <c r="C12" s="306"/>
      <c r="D12" s="303" t="s">
        <v>888</v>
      </c>
      <c r="E12" s="304"/>
      <c r="F12" s="304"/>
      <c r="G12" s="304"/>
      <c r="I12" s="297"/>
      <c r="J12" s="299"/>
      <c r="K12" s="315"/>
      <c r="L12" s="312"/>
      <c r="M12" s="195"/>
      <c r="N12" s="195"/>
      <c r="O12" s="297"/>
      <c r="P12" s="297"/>
      <c r="Q12" s="195"/>
    </row>
    <row r="13" spans="1:18">
      <c r="B13" s="454"/>
      <c r="C13" s="306"/>
      <c r="D13" s="303" t="s">
        <v>889</v>
      </c>
      <c r="E13" s="304"/>
      <c r="F13" s="304"/>
      <c r="G13" s="304"/>
      <c r="I13" s="297"/>
      <c r="J13" s="299"/>
      <c r="K13" s="315"/>
      <c r="L13" s="312"/>
      <c r="M13" s="195"/>
      <c r="N13" s="195"/>
      <c r="O13" s="297"/>
      <c r="P13" s="297"/>
      <c r="Q13" s="195"/>
    </row>
    <row r="14" spans="1:18">
      <c r="B14" s="454"/>
      <c r="C14" s="306"/>
      <c r="D14" s="303" t="s">
        <v>890</v>
      </c>
      <c r="E14" s="304"/>
      <c r="F14" s="304"/>
      <c r="G14" s="304"/>
      <c r="I14" s="297"/>
      <c r="J14" s="299"/>
      <c r="K14" s="315"/>
      <c r="L14" s="312"/>
      <c r="M14" s="195"/>
      <c r="N14" s="195"/>
      <c r="O14" s="297"/>
      <c r="P14" s="297"/>
      <c r="Q14" s="195"/>
    </row>
    <row r="15" spans="1:18">
      <c r="B15" s="454"/>
      <c r="C15" s="306"/>
      <c r="D15" s="303" t="s">
        <v>891</v>
      </c>
      <c r="E15" s="304"/>
      <c r="F15" s="304"/>
      <c r="G15" s="304"/>
      <c r="I15" s="297"/>
      <c r="J15" s="299"/>
      <c r="K15" s="315"/>
      <c r="L15" s="312"/>
      <c r="M15" s="195"/>
      <c r="N15" s="195"/>
      <c r="O15" s="297"/>
      <c r="P15" s="297"/>
      <c r="Q15" s="195"/>
    </row>
    <row r="16" spans="1:18">
      <c r="B16" s="454"/>
      <c r="C16" s="306"/>
      <c r="D16" s="303" t="s">
        <v>892</v>
      </c>
      <c r="E16" s="304"/>
      <c r="F16" s="304"/>
      <c r="G16" s="304"/>
      <c r="I16" s="297"/>
      <c r="J16" s="299"/>
      <c r="K16" s="315"/>
      <c r="L16" s="312"/>
      <c r="M16" s="195"/>
      <c r="N16" s="195"/>
      <c r="O16" s="297"/>
      <c r="P16" s="297"/>
      <c r="Q16" s="195"/>
    </row>
    <row r="17" spans="1:17">
      <c r="A17" s="153">
        <v>39</v>
      </c>
      <c r="B17" s="453" t="s">
        <v>1738</v>
      </c>
      <c r="C17" s="343" t="s">
        <v>1034</v>
      </c>
      <c r="D17" s="308" t="s">
        <v>893</v>
      </c>
      <c r="E17" s="309" t="s">
        <v>2208</v>
      </c>
      <c r="F17" s="309" t="s">
        <v>1757</v>
      </c>
      <c r="G17" s="344" t="s">
        <v>783</v>
      </c>
      <c r="I17" s="297"/>
      <c r="J17" s="299"/>
      <c r="K17" s="315"/>
      <c r="L17" s="312"/>
      <c r="M17" s="195"/>
      <c r="N17" s="195"/>
      <c r="O17" s="297"/>
      <c r="P17" s="297"/>
      <c r="Q17" s="195"/>
    </row>
    <row r="18" spans="1:17">
      <c r="A18" s="153">
        <v>40</v>
      </c>
      <c r="B18" s="452" t="s">
        <v>1738</v>
      </c>
      <c r="C18" s="343" t="s">
        <v>1034</v>
      </c>
      <c r="D18" s="308" t="s">
        <v>677</v>
      </c>
      <c r="E18" s="309" t="s">
        <v>2208</v>
      </c>
      <c r="F18" s="309" t="s">
        <v>1640</v>
      </c>
      <c r="G18" s="309" t="s">
        <v>783</v>
      </c>
      <c r="I18" s="297"/>
      <c r="J18" s="299"/>
      <c r="K18" s="315"/>
      <c r="L18" s="307"/>
      <c r="M18" s="195"/>
      <c r="N18" s="195"/>
      <c r="O18" s="297"/>
      <c r="P18" s="297"/>
      <c r="Q18" s="312"/>
    </row>
    <row r="19" spans="1:17">
      <c r="A19" s="153">
        <v>41</v>
      </c>
      <c r="B19" s="453" t="s">
        <v>1738</v>
      </c>
      <c r="C19" s="343" t="s">
        <v>784</v>
      </c>
      <c r="D19" s="332" t="s">
        <v>785</v>
      </c>
      <c r="E19" s="319" t="s">
        <v>786</v>
      </c>
      <c r="F19" s="319" t="s">
        <v>1640</v>
      </c>
      <c r="G19" s="319" t="s">
        <v>783</v>
      </c>
      <c r="H19" s="297"/>
      <c r="J19" s="299"/>
      <c r="K19" s="315"/>
      <c r="L19" s="307"/>
      <c r="M19" s="195"/>
      <c r="N19" s="195"/>
      <c r="O19" s="297"/>
      <c r="P19" s="297"/>
      <c r="Q19" s="312"/>
    </row>
    <row r="20" spans="1:17">
      <c r="A20" s="153">
        <v>42</v>
      </c>
      <c r="B20" s="453" t="s">
        <v>1738</v>
      </c>
      <c r="C20" s="343" t="s">
        <v>784</v>
      </c>
      <c r="D20" s="318" t="s">
        <v>787</v>
      </c>
      <c r="E20" s="319" t="s">
        <v>786</v>
      </c>
      <c r="F20" s="319" t="s">
        <v>1640</v>
      </c>
      <c r="G20" s="319" t="s">
        <v>783</v>
      </c>
      <c r="I20" s="297"/>
      <c r="J20" s="299"/>
      <c r="K20" s="315"/>
      <c r="L20" s="307"/>
      <c r="M20" s="195"/>
      <c r="N20" s="195"/>
      <c r="O20" s="297"/>
      <c r="P20" s="297"/>
      <c r="Q20" s="305"/>
    </row>
    <row r="21" spans="1:17">
      <c r="A21" s="153">
        <v>43</v>
      </c>
      <c r="B21" s="453" t="s">
        <v>1738</v>
      </c>
      <c r="C21" s="343" t="s">
        <v>784</v>
      </c>
      <c r="D21" s="318" t="s">
        <v>788</v>
      </c>
      <c r="E21" s="319" t="s">
        <v>786</v>
      </c>
      <c r="F21" s="319" t="s">
        <v>1640</v>
      </c>
      <c r="G21" s="319" t="s">
        <v>2243</v>
      </c>
      <c r="H21" s="297"/>
      <c r="J21" s="299"/>
      <c r="K21" s="315"/>
      <c r="L21" s="307"/>
      <c r="M21" s="195"/>
      <c r="N21" s="195"/>
      <c r="O21" s="297"/>
      <c r="P21" s="297"/>
      <c r="Q21" s="305"/>
    </row>
    <row r="22" spans="1:17">
      <c r="A22" s="153">
        <v>44</v>
      </c>
      <c r="B22" s="453" t="s">
        <v>1738</v>
      </c>
      <c r="C22" s="343" t="s">
        <v>784</v>
      </c>
      <c r="D22" s="318" t="s">
        <v>678</v>
      </c>
      <c r="E22" s="319" t="s">
        <v>2244</v>
      </c>
      <c r="F22" s="319" t="s">
        <v>1757</v>
      </c>
      <c r="G22" s="319" t="s">
        <v>2243</v>
      </c>
      <c r="I22" s="297"/>
      <c r="J22" s="299"/>
      <c r="K22" s="315"/>
      <c r="L22" s="307"/>
      <c r="M22" s="195"/>
      <c r="N22" s="195"/>
      <c r="O22" s="297"/>
      <c r="P22" s="297"/>
      <c r="Q22" s="305"/>
    </row>
    <row r="23" spans="1:17">
      <c r="A23" s="153">
        <v>45</v>
      </c>
      <c r="B23" s="453" t="s">
        <v>1738</v>
      </c>
      <c r="C23" s="343" t="s">
        <v>784</v>
      </c>
      <c r="D23" s="345" t="s">
        <v>2245</v>
      </c>
      <c r="E23" s="346" t="s">
        <v>2244</v>
      </c>
      <c r="F23" s="346" t="s">
        <v>1757</v>
      </c>
      <c r="G23" s="346" t="s">
        <v>2243</v>
      </c>
      <c r="I23" s="297"/>
      <c r="J23" s="299"/>
      <c r="K23" s="315"/>
      <c r="L23" s="307"/>
      <c r="M23" s="195"/>
      <c r="N23" s="195"/>
      <c r="O23" s="297"/>
      <c r="P23" s="297"/>
      <c r="Q23" s="305"/>
    </row>
    <row r="24" spans="1:17">
      <c r="A24" s="153">
        <v>46</v>
      </c>
      <c r="B24" s="359" t="s">
        <v>1738</v>
      </c>
      <c r="C24" s="336" t="s">
        <v>705</v>
      </c>
      <c r="D24" s="336" t="s">
        <v>846</v>
      </c>
      <c r="E24" s="338" t="s">
        <v>907</v>
      </c>
      <c r="F24" s="338" t="s">
        <v>1757</v>
      </c>
      <c r="G24" s="338" t="s">
        <v>847</v>
      </c>
      <c r="I24" s="297"/>
      <c r="J24" s="299"/>
      <c r="K24" s="315"/>
      <c r="L24" s="322"/>
      <c r="M24" s="302"/>
      <c r="N24" s="302"/>
      <c r="O24" s="297"/>
      <c r="P24" s="297"/>
      <c r="Q24" s="301"/>
    </row>
    <row r="25" spans="1:17">
      <c r="B25" s="180"/>
      <c r="G25" s="153"/>
      <c r="I25" s="297"/>
      <c r="J25" s="297"/>
      <c r="K25" s="299"/>
      <c r="L25" s="307"/>
      <c r="M25" s="195"/>
      <c r="N25" s="195"/>
      <c r="O25" s="297"/>
      <c r="P25" s="297"/>
      <c r="Q25" s="305"/>
    </row>
    <row r="26" spans="1:17">
      <c r="B26" s="153" t="s">
        <v>640</v>
      </c>
      <c r="C26" s="347"/>
      <c r="I26" s="195"/>
      <c r="J26" s="297"/>
      <c r="K26" s="297"/>
      <c r="L26" s="297"/>
      <c r="M26" s="297"/>
      <c r="N26" s="297"/>
      <c r="O26" s="297"/>
      <c r="P26" s="297"/>
      <c r="Q26" s="297"/>
    </row>
    <row r="27" spans="1:17">
      <c r="B27" s="154" t="s">
        <v>1479</v>
      </c>
      <c r="C27" s="154" t="s">
        <v>1180</v>
      </c>
      <c r="D27" s="154" t="s">
        <v>909</v>
      </c>
      <c r="E27" s="154" t="s">
        <v>380</v>
      </c>
      <c r="F27" s="154" t="s">
        <v>1752</v>
      </c>
      <c r="G27" s="154" t="s">
        <v>911</v>
      </c>
      <c r="H27" s="297"/>
      <c r="I27" s="301"/>
      <c r="J27" s="297"/>
      <c r="K27" s="307"/>
      <c r="L27" s="297"/>
      <c r="M27" s="297"/>
      <c r="N27" s="297"/>
      <c r="O27" s="297"/>
      <c r="P27" s="297"/>
      <c r="Q27" s="195"/>
    </row>
    <row r="28" spans="1:17">
      <c r="A28" s="153">
        <v>47</v>
      </c>
      <c r="B28" s="340" t="s">
        <v>641</v>
      </c>
      <c r="C28" s="306">
        <v>15323</v>
      </c>
      <c r="D28" s="323" t="s">
        <v>642</v>
      </c>
      <c r="E28" s="340" t="s">
        <v>643</v>
      </c>
      <c r="F28" s="340" t="s">
        <v>644</v>
      </c>
      <c r="G28" s="348" t="s">
        <v>645</v>
      </c>
      <c r="H28" s="297"/>
      <c r="I28" s="305"/>
      <c r="J28" s="297"/>
      <c r="K28" s="315"/>
      <c r="L28" s="307"/>
      <c r="M28" s="195"/>
      <c r="N28" s="195"/>
      <c r="O28" s="1707"/>
      <c r="P28" s="297"/>
      <c r="Q28" s="305"/>
    </row>
    <row r="29" spans="1:17">
      <c r="B29" s="446"/>
      <c r="C29" s="304" t="s">
        <v>646</v>
      </c>
      <c r="D29" s="303" t="s">
        <v>2211</v>
      </c>
      <c r="E29" s="304"/>
      <c r="F29" s="304"/>
      <c r="G29" s="316" t="s">
        <v>2212</v>
      </c>
      <c r="H29" s="297"/>
      <c r="I29" s="305"/>
      <c r="J29" s="297"/>
      <c r="K29" s="195"/>
      <c r="L29" s="307"/>
      <c r="M29" s="297"/>
      <c r="N29" s="297"/>
      <c r="O29" s="1707"/>
      <c r="P29" s="297"/>
      <c r="Q29" s="305"/>
    </row>
    <row r="30" spans="1:17">
      <c r="B30" s="446"/>
      <c r="C30" s="304"/>
      <c r="D30" s="303" t="s">
        <v>2233</v>
      </c>
      <c r="E30" s="304"/>
      <c r="F30" s="304"/>
      <c r="G30" s="316"/>
      <c r="H30" s="297"/>
      <c r="I30" s="305"/>
      <c r="J30" s="297"/>
      <c r="K30" s="195"/>
      <c r="L30" s="307"/>
      <c r="M30" s="297"/>
      <c r="N30" s="297"/>
      <c r="O30" s="1707"/>
      <c r="P30" s="297"/>
      <c r="Q30" s="305"/>
    </row>
    <row r="31" spans="1:17">
      <c r="B31" s="446"/>
      <c r="C31" s="304"/>
      <c r="D31" s="303" t="s">
        <v>1135</v>
      </c>
      <c r="E31" s="304"/>
      <c r="F31" s="304"/>
      <c r="G31" s="316"/>
      <c r="H31" s="297"/>
      <c r="I31" s="305"/>
      <c r="J31" s="297"/>
      <c r="K31" s="297"/>
      <c r="L31" s="307"/>
      <c r="M31" s="297"/>
      <c r="N31" s="297"/>
      <c r="O31" s="297"/>
      <c r="P31" s="297"/>
      <c r="Q31" s="305"/>
    </row>
    <row r="32" spans="1:17">
      <c r="A32" s="153">
        <v>48</v>
      </c>
      <c r="B32" s="586" t="s">
        <v>1136</v>
      </c>
      <c r="C32" s="309" t="s">
        <v>552</v>
      </c>
      <c r="D32" s="587" t="s">
        <v>1137</v>
      </c>
      <c r="E32" s="783" t="s">
        <v>1943</v>
      </c>
      <c r="F32" s="309" t="s">
        <v>1944</v>
      </c>
      <c r="G32" s="590" t="s">
        <v>407</v>
      </c>
      <c r="H32" s="297"/>
      <c r="I32" s="312"/>
      <c r="J32" s="297"/>
      <c r="K32" s="195"/>
      <c r="L32" s="322"/>
      <c r="M32" s="297"/>
      <c r="N32" s="297"/>
      <c r="O32" s="297"/>
      <c r="P32" s="297"/>
      <c r="Q32" s="305"/>
    </row>
    <row r="33" spans="1:17">
      <c r="B33" s="588"/>
      <c r="C33" s="321" t="s">
        <v>1394</v>
      </c>
      <c r="D33" s="376"/>
      <c r="E33" s="591"/>
      <c r="F33" s="321"/>
      <c r="G33" s="589"/>
      <c r="H33" s="297"/>
      <c r="I33" s="312"/>
      <c r="J33" s="297"/>
      <c r="K33" s="195"/>
      <c r="L33" s="322"/>
      <c r="M33" s="297"/>
      <c r="N33" s="297"/>
      <c r="O33" s="297"/>
      <c r="P33" s="297"/>
      <c r="Q33" s="305"/>
    </row>
    <row r="34" spans="1:17">
      <c r="B34" s="305"/>
      <c r="C34" s="305"/>
      <c r="D34" s="350"/>
      <c r="E34" s="305"/>
      <c r="F34" s="305"/>
      <c r="G34" s="305"/>
      <c r="H34" s="297"/>
      <c r="I34" s="312"/>
      <c r="J34" s="297"/>
      <c r="K34" s="195"/>
      <c r="L34" s="322"/>
      <c r="M34" s="297"/>
      <c r="N34" s="297"/>
      <c r="O34" s="297"/>
      <c r="P34" s="297"/>
      <c r="Q34" s="305"/>
    </row>
    <row r="35" spans="1:17">
      <c r="B35" s="283" t="s">
        <v>408</v>
      </c>
      <c r="G35" s="153"/>
      <c r="H35" s="297"/>
      <c r="I35" s="305"/>
      <c r="J35" s="297"/>
    </row>
    <row r="36" spans="1:17">
      <c r="B36" s="451" t="s">
        <v>409</v>
      </c>
      <c r="C36" s="154" t="s">
        <v>1180</v>
      </c>
      <c r="D36" s="530" t="s">
        <v>782</v>
      </c>
      <c r="E36" s="531"/>
      <c r="F36" s="532"/>
      <c r="G36" s="298" t="s">
        <v>535</v>
      </c>
      <c r="J36" s="297"/>
    </row>
    <row r="37" spans="1:17">
      <c r="A37" s="153">
        <v>49</v>
      </c>
      <c r="B37" s="351" t="s">
        <v>410</v>
      </c>
      <c r="C37" s="533">
        <v>35195</v>
      </c>
      <c r="D37" s="1710" t="s">
        <v>894</v>
      </c>
      <c r="E37" s="1711"/>
      <c r="F37" s="1712"/>
      <c r="G37" s="155" t="s">
        <v>411</v>
      </c>
      <c r="H37" s="195"/>
      <c r="J37" s="297"/>
    </row>
    <row r="38" spans="1:17">
      <c r="B38" s="297"/>
      <c r="C38" s="307"/>
      <c r="D38" s="297"/>
      <c r="E38" s="352"/>
      <c r="F38" s="297"/>
      <c r="G38" s="297"/>
      <c r="H38" s="195"/>
      <c r="J38" s="297"/>
    </row>
    <row r="39" spans="1:17">
      <c r="B39" s="297" t="s">
        <v>412</v>
      </c>
      <c r="C39" s="307"/>
      <c r="D39" s="297"/>
      <c r="E39" s="352"/>
      <c r="F39" s="297"/>
      <c r="G39" s="297"/>
      <c r="H39" s="195"/>
      <c r="J39" s="297"/>
    </row>
    <row r="40" spans="1:17">
      <c r="B40" s="154" t="s">
        <v>1479</v>
      </c>
      <c r="C40" s="154" t="s">
        <v>1180</v>
      </c>
      <c r="D40" s="154" t="s">
        <v>909</v>
      </c>
      <c r="E40" s="1344" t="s">
        <v>536</v>
      </c>
      <c r="F40" s="1346"/>
      <c r="G40" s="154" t="s">
        <v>2080</v>
      </c>
      <c r="H40" s="195"/>
      <c r="J40" s="297"/>
    </row>
    <row r="41" spans="1:17">
      <c r="A41" s="153">
        <v>50</v>
      </c>
      <c r="B41" s="534" t="s">
        <v>2081</v>
      </c>
      <c r="C41" s="533">
        <v>38404</v>
      </c>
      <c r="D41" s="155" t="s">
        <v>2082</v>
      </c>
      <c r="E41" s="1708" t="s">
        <v>537</v>
      </c>
      <c r="F41" s="1709"/>
      <c r="G41" s="535" t="s">
        <v>538</v>
      </c>
      <c r="H41" s="195"/>
      <c r="J41" s="297"/>
    </row>
    <row r="42" spans="1:17">
      <c r="B42" s="690"/>
      <c r="C42" s="691"/>
      <c r="D42" s="297"/>
      <c r="E42" s="692"/>
      <c r="F42" s="693"/>
      <c r="G42" s="694"/>
      <c r="H42" s="195"/>
      <c r="J42" s="297"/>
    </row>
    <row r="43" spans="1:17">
      <c r="B43" s="690" t="s">
        <v>2280</v>
      </c>
      <c r="C43" s="691"/>
      <c r="D43" s="297"/>
      <c r="E43" s="692"/>
      <c r="F43" s="693"/>
      <c r="G43" s="694"/>
      <c r="H43" s="195"/>
      <c r="J43" s="297"/>
    </row>
    <row r="44" spans="1:17">
      <c r="B44" s="154" t="s">
        <v>1479</v>
      </c>
      <c r="C44" s="154" t="s">
        <v>1180</v>
      </c>
      <c r="D44" s="154" t="s">
        <v>909</v>
      </c>
      <c r="E44" s="1344" t="s">
        <v>536</v>
      </c>
      <c r="F44" s="1346"/>
      <c r="G44" s="154" t="s">
        <v>2080</v>
      </c>
      <c r="H44" s="195"/>
      <c r="J44" s="297"/>
    </row>
    <row r="45" spans="1:17">
      <c r="A45" s="153">
        <v>51</v>
      </c>
      <c r="B45" s="191" t="s">
        <v>524</v>
      </c>
      <c r="C45" s="440" t="s">
        <v>2279</v>
      </c>
      <c r="D45" s="338" t="s">
        <v>299</v>
      </c>
      <c r="E45" s="338" t="s">
        <v>300</v>
      </c>
      <c r="F45" s="336" t="s">
        <v>2018</v>
      </c>
      <c r="G45" s="336" t="s">
        <v>1937</v>
      </c>
      <c r="H45" s="195"/>
      <c r="J45" s="297"/>
    </row>
    <row r="46" spans="1:17">
      <c r="B46" s="690"/>
      <c r="C46" s="691"/>
      <c r="D46" s="297"/>
      <c r="E46" s="692"/>
      <c r="F46" s="693"/>
      <c r="G46" s="694"/>
      <c r="H46" s="195"/>
      <c r="J46" s="297"/>
    </row>
    <row r="47" spans="1:17">
      <c r="B47" s="153" t="s">
        <v>688</v>
      </c>
      <c r="D47" s="153" t="s">
        <v>1440</v>
      </c>
      <c r="G47" s="153"/>
      <c r="H47" s="305"/>
      <c r="J47" s="297"/>
    </row>
    <row r="48" spans="1:17">
      <c r="B48" s="154" t="s">
        <v>252</v>
      </c>
      <c r="C48" s="154" t="s">
        <v>1180</v>
      </c>
      <c r="D48" s="154" t="s">
        <v>690</v>
      </c>
      <c r="E48" s="154" t="s">
        <v>1655</v>
      </c>
      <c r="F48" s="154" t="s">
        <v>1656</v>
      </c>
      <c r="G48" s="154" t="s">
        <v>1657</v>
      </c>
      <c r="H48" s="305"/>
      <c r="J48" s="297"/>
    </row>
    <row r="49" spans="1:10">
      <c r="A49" s="153">
        <v>1</v>
      </c>
      <c r="B49" s="340" t="s">
        <v>1739</v>
      </c>
      <c r="C49" s="340" t="s">
        <v>1740</v>
      </c>
      <c r="D49" s="340" t="s">
        <v>864</v>
      </c>
      <c r="E49" s="340" t="s">
        <v>400</v>
      </c>
      <c r="F49" s="323" t="s">
        <v>1640</v>
      </c>
      <c r="G49" s="323" t="s">
        <v>1758</v>
      </c>
      <c r="H49" s="305"/>
      <c r="J49" s="297"/>
    </row>
    <row r="50" spans="1:10">
      <c r="A50" s="153">
        <v>2</v>
      </c>
      <c r="B50" s="309" t="s">
        <v>1739</v>
      </c>
      <c r="C50" s="309" t="s">
        <v>865</v>
      </c>
      <c r="D50" s="309" t="s">
        <v>866</v>
      </c>
      <c r="E50" s="309" t="s">
        <v>400</v>
      </c>
      <c r="F50" s="308" t="s">
        <v>1640</v>
      </c>
      <c r="G50" s="309" t="s">
        <v>867</v>
      </c>
      <c r="H50" s="305"/>
      <c r="J50" s="297"/>
    </row>
    <row r="51" spans="1:10">
      <c r="B51" s="311"/>
      <c r="C51" s="311"/>
      <c r="D51" s="311" t="s">
        <v>895</v>
      </c>
      <c r="E51" s="311"/>
      <c r="F51" s="310"/>
      <c r="G51" s="459"/>
      <c r="H51" s="305"/>
      <c r="J51" s="297"/>
    </row>
    <row r="52" spans="1:10">
      <c r="A52" s="153">
        <v>3</v>
      </c>
      <c r="B52" s="304" t="s">
        <v>1739</v>
      </c>
      <c r="C52" s="304" t="s">
        <v>630</v>
      </c>
      <c r="D52" s="304" t="s">
        <v>631</v>
      </c>
      <c r="E52" s="304" t="s">
        <v>400</v>
      </c>
      <c r="F52" s="303" t="s">
        <v>632</v>
      </c>
      <c r="G52" s="304" t="s">
        <v>2197</v>
      </c>
      <c r="H52" s="305"/>
      <c r="J52" s="297"/>
    </row>
    <row r="53" spans="1:10">
      <c r="A53" s="153">
        <v>4</v>
      </c>
      <c r="B53" s="309" t="s">
        <v>1739</v>
      </c>
      <c r="C53" s="353" t="s">
        <v>2198</v>
      </c>
      <c r="D53" s="309" t="s">
        <v>2199</v>
      </c>
      <c r="E53" s="309" t="s">
        <v>255</v>
      </c>
      <c r="F53" s="308"/>
      <c r="G53" s="309" t="s">
        <v>2201</v>
      </c>
      <c r="H53" s="305"/>
      <c r="J53" s="297"/>
    </row>
    <row r="54" spans="1:10">
      <c r="B54" s="304"/>
      <c r="C54" s="354"/>
      <c r="D54" s="304" t="s">
        <v>402</v>
      </c>
      <c r="E54" s="304"/>
      <c r="F54" s="303" t="s">
        <v>539</v>
      </c>
      <c r="G54" s="304"/>
      <c r="H54" s="305"/>
    </row>
    <row r="55" spans="1:10">
      <c r="B55" s="304"/>
      <c r="C55" s="354"/>
      <c r="D55" s="304" t="s">
        <v>896</v>
      </c>
      <c r="E55" s="304"/>
      <c r="F55" s="303"/>
      <c r="G55" s="304"/>
      <c r="H55" s="305"/>
    </row>
    <row r="56" spans="1:10">
      <c r="B56" s="304"/>
      <c r="C56" s="354"/>
      <c r="D56" s="304" t="s">
        <v>403</v>
      </c>
      <c r="E56" s="304"/>
      <c r="F56" s="303" t="s">
        <v>296</v>
      </c>
      <c r="G56" s="303"/>
      <c r="H56" s="305"/>
    </row>
    <row r="57" spans="1:10">
      <c r="B57" s="304"/>
      <c r="C57" s="354"/>
      <c r="D57" s="304" t="s">
        <v>897</v>
      </c>
      <c r="E57" s="304"/>
      <c r="F57" s="303"/>
      <c r="G57" s="304"/>
      <c r="H57" s="305"/>
    </row>
    <row r="58" spans="1:10">
      <c r="A58" s="153">
        <v>5</v>
      </c>
      <c r="B58" s="340" t="s">
        <v>405</v>
      </c>
      <c r="C58" s="340" t="s">
        <v>406</v>
      </c>
      <c r="D58" s="340" t="s">
        <v>944</v>
      </c>
      <c r="E58" s="340" t="s">
        <v>256</v>
      </c>
      <c r="F58" s="323" t="s">
        <v>2209</v>
      </c>
      <c r="G58" s="323" t="s">
        <v>649</v>
      </c>
      <c r="H58" s="305"/>
    </row>
    <row r="59" spans="1:10">
      <c r="A59" s="153">
        <v>6</v>
      </c>
      <c r="B59" s="338" t="s">
        <v>405</v>
      </c>
      <c r="C59" s="536">
        <v>40142</v>
      </c>
      <c r="D59" s="338" t="s">
        <v>297</v>
      </c>
      <c r="E59" s="338" t="s">
        <v>913</v>
      </c>
      <c r="F59" s="336" t="s">
        <v>1757</v>
      </c>
      <c r="G59" s="336" t="s">
        <v>726</v>
      </c>
      <c r="H59" s="305"/>
    </row>
    <row r="60" spans="1:10">
      <c r="A60" s="153">
        <v>7</v>
      </c>
      <c r="B60" s="355" t="s">
        <v>945</v>
      </c>
      <c r="C60" s="355" t="s">
        <v>865</v>
      </c>
      <c r="D60" s="356" t="s">
        <v>881</v>
      </c>
      <c r="E60" s="355" t="s">
        <v>1500</v>
      </c>
      <c r="F60" s="357" t="s">
        <v>2209</v>
      </c>
      <c r="G60" s="357" t="s">
        <v>946</v>
      </c>
      <c r="H60" s="305"/>
    </row>
    <row r="61" spans="1:10">
      <c r="A61" s="153">
        <v>8</v>
      </c>
      <c r="B61" s="319" t="s">
        <v>945</v>
      </c>
      <c r="C61" s="319" t="s">
        <v>865</v>
      </c>
      <c r="D61" s="358" t="s">
        <v>881</v>
      </c>
      <c r="E61" s="319" t="s">
        <v>1500</v>
      </c>
      <c r="F61" s="318" t="s">
        <v>2209</v>
      </c>
      <c r="G61" s="319" t="s">
        <v>946</v>
      </c>
      <c r="H61" s="305"/>
    </row>
    <row r="62" spans="1:10">
      <c r="A62" s="153">
        <v>9</v>
      </c>
      <c r="B62" s="338" t="s">
        <v>945</v>
      </c>
      <c r="C62" s="338" t="s">
        <v>947</v>
      </c>
      <c r="D62" s="359" t="s">
        <v>882</v>
      </c>
      <c r="E62" s="338" t="s">
        <v>1500</v>
      </c>
      <c r="F62" s="336" t="s">
        <v>1757</v>
      </c>
      <c r="G62" s="338" t="s">
        <v>1660</v>
      </c>
      <c r="H62" s="305"/>
    </row>
    <row r="70" spans="7:7">
      <c r="G70" s="153"/>
    </row>
  </sheetData>
  <mergeCells count="5">
    <mergeCell ref="E44:F44"/>
    <mergeCell ref="E41:F41"/>
    <mergeCell ref="E40:F40"/>
    <mergeCell ref="O28:O30"/>
    <mergeCell ref="D37:F37"/>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&amp;C－４３－</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H59"/>
  <sheetViews>
    <sheetView zoomScaleNormal="100" workbookViewId="0"/>
  </sheetViews>
  <sheetFormatPr defaultColWidth="22.5" defaultRowHeight="13.5"/>
  <cols>
    <col min="1" max="1" width="3.5" style="153" bestFit="1" customWidth="1"/>
    <col min="2" max="2" width="11.25" style="153" customWidth="1"/>
    <col min="3" max="3" width="17.625" style="153" bestFit="1" customWidth="1"/>
    <col min="4" max="4" width="29.375" style="153" customWidth="1"/>
    <col min="5" max="5" width="6.375" style="153" customWidth="1"/>
    <col min="6" max="6" width="7.5" style="153" customWidth="1"/>
    <col min="7" max="7" width="13" style="296" customWidth="1"/>
    <col min="8" max="8" width="22.5" style="153" customWidth="1"/>
    <col min="9" max="9" width="3.5" style="153" bestFit="1" customWidth="1"/>
    <col min="10" max="10" width="29.875" style="153" bestFit="1" customWidth="1"/>
    <col min="11" max="11" width="17.625" style="153" bestFit="1" customWidth="1"/>
    <col min="12" max="12" width="40.5" style="153" bestFit="1" customWidth="1"/>
    <col min="13" max="16384" width="22.5" style="153"/>
  </cols>
  <sheetData>
    <row r="1" spans="1:8">
      <c r="B1" s="154" t="s">
        <v>689</v>
      </c>
      <c r="C1" s="154" t="s">
        <v>1180</v>
      </c>
      <c r="D1" s="154" t="s">
        <v>690</v>
      </c>
      <c r="E1" s="154" t="s">
        <v>1655</v>
      </c>
      <c r="F1" s="154" t="s">
        <v>1656</v>
      </c>
      <c r="G1" s="154" t="s">
        <v>1657</v>
      </c>
      <c r="H1" s="305"/>
    </row>
    <row r="2" spans="1:8">
      <c r="A2" s="153">
        <v>10</v>
      </c>
      <c r="B2" s="355" t="s">
        <v>1437</v>
      </c>
      <c r="C2" s="355" t="s">
        <v>1438</v>
      </c>
      <c r="D2" s="355" t="s">
        <v>1439</v>
      </c>
      <c r="E2" s="355" t="s">
        <v>254</v>
      </c>
      <c r="F2" s="357" t="s">
        <v>1757</v>
      </c>
      <c r="G2" s="357" t="s">
        <v>649</v>
      </c>
      <c r="H2" s="305"/>
    </row>
    <row r="3" spans="1:8">
      <c r="A3" s="153">
        <v>11</v>
      </c>
      <c r="B3" s="318" t="s">
        <v>2034</v>
      </c>
      <c r="C3" s="441" t="s">
        <v>515</v>
      </c>
      <c r="D3" s="318" t="s">
        <v>898</v>
      </c>
      <c r="E3" s="345" t="s">
        <v>2208</v>
      </c>
      <c r="F3" s="345" t="s">
        <v>1445</v>
      </c>
      <c r="G3" s="319" t="s">
        <v>2243</v>
      </c>
      <c r="H3" s="305"/>
    </row>
    <row r="4" spans="1:8">
      <c r="A4" s="153">
        <v>12</v>
      </c>
      <c r="B4" s="357" t="s">
        <v>1441</v>
      </c>
      <c r="C4" s="355" t="s">
        <v>231</v>
      </c>
      <c r="D4" s="355" t="s">
        <v>1447</v>
      </c>
      <c r="E4" s="355" t="s">
        <v>264</v>
      </c>
      <c r="F4" s="357" t="s">
        <v>0</v>
      </c>
      <c r="G4" s="355" t="s">
        <v>820</v>
      </c>
      <c r="H4" s="312"/>
    </row>
    <row r="5" spans="1:8">
      <c r="A5" s="153">
        <v>13</v>
      </c>
      <c r="B5" s="308" t="s">
        <v>1441</v>
      </c>
      <c r="C5" s="439" t="s">
        <v>597</v>
      </c>
      <c r="D5" s="308" t="s">
        <v>900</v>
      </c>
      <c r="E5" s="309" t="s">
        <v>2216</v>
      </c>
      <c r="F5" s="308" t="s">
        <v>298</v>
      </c>
      <c r="G5" s="309" t="s">
        <v>2243</v>
      </c>
      <c r="H5" s="307"/>
    </row>
    <row r="6" spans="1:8">
      <c r="B6" s="311"/>
      <c r="C6" s="361"/>
      <c r="D6" s="311" t="s">
        <v>1125</v>
      </c>
      <c r="E6" s="311"/>
      <c r="F6" s="310"/>
      <c r="G6" s="310" t="s">
        <v>899</v>
      </c>
    </row>
    <row r="7" spans="1:8">
      <c r="A7" s="153">
        <v>14</v>
      </c>
      <c r="B7" s="318" t="s">
        <v>1441</v>
      </c>
      <c r="C7" s="319" t="s">
        <v>2241</v>
      </c>
      <c r="D7" s="319" t="s">
        <v>2242</v>
      </c>
      <c r="E7" s="319" t="s">
        <v>1962</v>
      </c>
      <c r="F7" s="318" t="s">
        <v>404</v>
      </c>
      <c r="G7" s="318" t="s">
        <v>57</v>
      </c>
    </row>
    <row r="8" spans="1:8">
      <c r="A8" s="153">
        <v>15</v>
      </c>
      <c r="B8" s="308" t="s">
        <v>1441</v>
      </c>
      <c r="C8" s="309" t="s">
        <v>1126</v>
      </c>
      <c r="D8" s="309" t="s">
        <v>923</v>
      </c>
      <c r="E8" s="309" t="s">
        <v>924</v>
      </c>
      <c r="F8" s="308" t="s">
        <v>925</v>
      </c>
      <c r="G8" s="308" t="s">
        <v>649</v>
      </c>
    </row>
    <row r="9" spans="1:8">
      <c r="A9" s="153">
        <v>17</v>
      </c>
      <c r="B9" s="362" t="s">
        <v>926</v>
      </c>
      <c r="C9" s="440" t="s">
        <v>1127</v>
      </c>
      <c r="D9" s="351" t="s">
        <v>927</v>
      </c>
      <c r="E9" s="351"/>
      <c r="F9" s="360"/>
      <c r="G9" s="360" t="s">
        <v>2019</v>
      </c>
    </row>
    <row r="10" spans="1:8" ht="27">
      <c r="A10" s="153">
        <v>18</v>
      </c>
      <c r="B10" s="537" t="s">
        <v>928</v>
      </c>
      <c r="C10" s="351" t="s">
        <v>598</v>
      </c>
      <c r="D10" s="351" t="s">
        <v>929</v>
      </c>
      <c r="E10" s="1713" t="s">
        <v>930</v>
      </c>
      <c r="F10" s="1714"/>
      <c r="G10" s="363" t="s">
        <v>849</v>
      </c>
      <c r="H10" s="195"/>
    </row>
    <row r="11" spans="1:8">
      <c r="B11" s="364"/>
      <c r="C11" s="305"/>
      <c r="D11" s="305"/>
      <c r="E11" s="365"/>
      <c r="F11" s="312"/>
      <c r="G11" s="153"/>
      <c r="H11" s="305"/>
    </row>
    <row r="12" spans="1:8">
      <c r="B12" s="153" t="s">
        <v>398</v>
      </c>
      <c r="H12" s="305"/>
    </row>
    <row r="13" spans="1:8">
      <c r="B13" s="154" t="s">
        <v>689</v>
      </c>
      <c r="C13" s="154" t="s">
        <v>1180</v>
      </c>
      <c r="D13" s="154" t="s">
        <v>690</v>
      </c>
      <c r="E13" s="154" t="s">
        <v>1655</v>
      </c>
      <c r="F13" s="154"/>
      <c r="G13" s="154" t="s">
        <v>1657</v>
      </c>
      <c r="H13" s="305"/>
    </row>
    <row r="14" spans="1:8">
      <c r="A14" s="153">
        <v>1</v>
      </c>
      <c r="B14" s="340" t="s">
        <v>399</v>
      </c>
      <c r="C14" s="366">
        <v>27015</v>
      </c>
      <c r="D14" s="340" t="s">
        <v>1128</v>
      </c>
      <c r="E14" s="340" t="s">
        <v>400</v>
      </c>
      <c r="F14" s="340" t="s">
        <v>1640</v>
      </c>
      <c r="G14" s="340" t="s">
        <v>564</v>
      </c>
      <c r="H14" s="305"/>
    </row>
    <row r="15" spans="1:8">
      <c r="A15" s="153">
        <v>2</v>
      </c>
      <c r="B15" s="319" t="s">
        <v>399</v>
      </c>
      <c r="C15" s="367">
        <v>27015</v>
      </c>
      <c r="D15" s="319" t="s">
        <v>2020</v>
      </c>
      <c r="E15" s="319" t="s">
        <v>907</v>
      </c>
      <c r="F15" s="319" t="s">
        <v>1757</v>
      </c>
      <c r="G15" s="319" t="s">
        <v>691</v>
      </c>
      <c r="H15" s="305"/>
    </row>
    <row r="16" spans="1:8">
      <c r="A16" s="153">
        <v>3</v>
      </c>
      <c r="B16" s="319" t="s">
        <v>399</v>
      </c>
      <c r="C16" s="367">
        <v>27015</v>
      </c>
      <c r="D16" s="319" t="s">
        <v>2021</v>
      </c>
      <c r="E16" s="319" t="s">
        <v>907</v>
      </c>
      <c r="F16" s="319" t="s">
        <v>1640</v>
      </c>
      <c r="G16" s="319" t="s">
        <v>1032</v>
      </c>
      <c r="H16" s="305"/>
    </row>
    <row r="17" spans="1:8">
      <c r="A17" s="153">
        <v>4</v>
      </c>
      <c r="B17" s="319" t="s">
        <v>1033</v>
      </c>
      <c r="C17" s="368" t="s">
        <v>599</v>
      </c>
      <c r="D17" s="319" t="s">
        <v>1129</v>
      </c>
      <c r="E17" s="346" t="s">
        <v>400</v>
      </c>
      <c r="F17" s="346" t="s">
        <v>2200</v>
      </c>
      <c r="G17" s="319" t="s">
        <v>2243</v>
      </c>
      <c r="H17" s="305"/>
    </row>
    <row r="18" spans="1:8">
      <c r="A18" s="153">
        <v>5</v>
      </c>
      <c r="B18" s="319" t="s">
        <v>399</v>
      </c>
      <c r="C18" s="319" t="s">
        <v>711</v>
      </c>
      <c r="D18" s="319" t="s">
        <v>712</v>
      </c>
      <c r="E18" s="319" t="s">
        <v>907</v>
      </c>
      <c r="F18" s="319" t="s">
        <v>1640</v>
      </c>
      <c r="G18" s="319" t="s">
        <v>1713</v>
      </c>
      <c r="H18" s="305"/>
    </row>
    <row r="19" spans="1:8">
      <c r="A19" s="153">
        <v>6</v>
      </c>
      <c r="B19" s="319" t="s">
        <v>399</v>
      </c>
      <c r="C19" s="319" t="s">
        <v>711</v>
      </c>
      <c r="D19" s="319" t="s">
        <v>1130</v>
      </c>
      <c r="E19" s="319" t="s">
        <v>907</v>
      </c>
      <c r="F19" s="319" t="s">
        <v>3</v>
      </c>
      <c r="G19" s="319" t="s">
        <v>935</v>
      </c>
      <c r="H19" s="305"/>
    </row>
    <row r="20" spans="1:8">
      <c r="A20" s="153">
        <v>7</v>
      </c>
      <c r="B20" s="319" t="s">
        <v>399</v>
      </c>
      <c r="C20" s="441" t="s">
        <v>603</v>
      </c>
      <c r="D20" s="319" t="s">
        <v>2273</v>
      </c>
      <c r="E20" s="346" t="s">
        <v>907</v>
      </c>
      <c r="F20" s="346" t="s">
        <v>3</v>
      </c>
      <c r="G20" s="319" t="s">
        <v>4</v>
      </c>
      <c r="H20" s="305"/>
    </row>
    <row r="21" spans="1:8">
      <c r="A21" s="153">
        <v>8</v>
      </c>
      <c r="B21" s="319" t="s">
        <v>399</v>
      </c>
      <c r="C21" s="441" t="s">
        <v>603</v>
      </c>
      <c r="D21" s="319" t="s">
        <v>2274</v>
      </c>
      <c r="E21" s="346" t="s">
        <v>907</v>
      </c>
      <c r="F21" s="346" t="s">
        <v>3</v>
      </c>
      <c r="G21" s="319" t="s">
        <v>5</v>
      </c>
      <c r="H21" s="305"/>
    </row>
    <row r="22" spans="1:8">
      <c r="A22" s="153">
        <v>9</v>
      </c>
      <c r="B22" s="319" t="s">
        <v>399</v>
      </c>
      <c r="C22" s="441" t="s">
        <v>603</v>
      </c>
      <c r="D22" s="319" t="s">
        <v>2031</v>
      </c>
      <c r="E22" s="346" t="s">
        <v>907</v>
      </c>
      <c r="F22" s="346" t="s">
        <v>3</v>
      </c>
      <c r="G22" s="319" t="s">
        <v>914</v>
      </c>
      <c r="H22" s="305"/>
    </row>
    <row r="23" spans="1:8">
      <c r="A23" s="153">
        <v>10</v>
      </c>
      <c r="B23" s="319" t="s">
        <v>1033</v>
      </c>
      <c r="C23" s="441" t="s">
        <v>604</v>
      </c>
      <c r="D23" s="319" t="s">
        <v>2032</v>
      </c>
      <c r="E23" s="346" t="s">
        <v>907</v>
      </c>
      <c r="F23" s="346" t="s">
        <v>2209</v>
      </c>
      <c r="G23" s="319" t="s">
        <v>2243</v>
      </c>
      <c r="H23" s="305"/>
    </row>
    <row r="24" spans="1:8">
      <c r="A24" s="153">
        <v>11</v>
      </c>
      <c r="B24" s="319" t="s">
        <v>399</v>
      </c>
      <c r="C24" s="441" t="s">
        <v>604</v>
      </c>
      <c r="D24" s="319" t="s">
        <v>2033</v>
      </c>
      <c r="E24" s="346" t="s">
        <v>907</v>
      </c>
      <c r="F24" s="346" t="s">
        <v>3</v>
      </c>
      <c r="G24" s="319" t="s">
        <v>1066</v>
      </c>
      <c r="H24" s="305"/>
    </row>
    <row r="25" spans="1:8">
      <c r="A25" s="153">
        <v>12</v>
      </c>
      <c r="B25" s="319" t="s">
        <v>399</v>
      </c>
      <c r="C25" s="441" t="s">
        <v>604</v>
      </c>
      <c r="D25" s="319" t="s">
        <v>2031</v>
      </c>
      <c r="E25" s="346" t="s">
        <v>907</v>
      </c>
      <c r="F25" s="346" t="s">
        <v>3</v>
      </c>
      <c r="G25" s="319" t="s">
        <v>714</v>
      </c>
      <c r="H25" s="305"/>
    </row>
    <row r="26" spans="1:8">
      <c r="A26" s="153">
        <v>13</v>
      </c>
      <c r="B26" s="319" t="s">
        <v>399</v>
      </c>
      <c r="C26" s="441" t="s">
        <v>604</v>
      </c>
      <c r="D26" s="319" t="s">
        <v>2032</v>
      </c>
      <c r="E26" s="346" t="s">
        <v>907</v>
      </c>
      <c r="F26" s="346" t="s">
        <v>3</v>
      </c>
      <c r="G26" s="319" t="s">
        <v>1140</v>
      </c>
      <c r="H26" s="312"/>
    </row>
    <row r="27" spans="1:8">
      <c r="A27" s="153">
        <v>14</v>
      </c>
      <c r="B27" s="319" t="s">
        <v>399</v>
      </c>
      <c r="C27" s="441" t="s">
        <v>604</v>
      </c>
      <c r="D27" s="319" t="s">
        <v>2032</v>
      </c>
      <c r="E27" s="346" t="s">
        <v>907</v>
      </c>
      <c r="F27" s="346" t="s">
        <v>3</v>
      </c>
      <c r="G27" s="319" t="s">
        <v>1020</v>
      </c>
      <c r="H27" s="305"/>
    </row>
    <row r="28" spans="1:8">
      <c r="A28" s="153">
        <v>15</v>
      </c>
      <c r="B28" s="319" t="s">
        <v>1033</v>
      </c>
      <c r="C28" s="441" t="s">
        <v>604</v>
      </c>
      <c r="D28" s="346" t="s">
        <v>2274</v>
      </c>
      <c r="E28" s="346" t="s">
        <v>907</v>
      </c>
      <c r="F28" s="346" t="s">
        <v>3</v>
      </c>
      <c r="G28" s="319" t="s">
        <v>1141</v>
      </c>
      <c r="H28" s="305"/>
    </row>
    <row r="29" spans="1:8">
      <c r="A29" s="153">
        <v>16</v>
      </c>
      <c r="B29" s="319" t="s">
        <v>399</v>
      </c>
      <c r="C29" s="441" t="s">
        <v>604</v>
      </c>
      <c r="D29" s="346" t="s">
        <v>2274</v>
      </c>
      <c r="E29" s="346" t="s">
        <v>907</v>
      </c>
      <c r="F29" s="346" t="s">
        <v>2209</v>
      </c>
      <c r="G29" s="319" t="s">
        <v>279</v>
      </c>
      <c r="H29" s="305"/>
    </row>
    <row r="30" spans="1:8">
      <c r="A30" s="153">
        <v>17</v>
      </c>
      <c r="B30" s="304" t="s">
        <v>399</v>
      </c>
      <c r="C30" s="441" t="s">
        <v>604</v>
      </c>
      <c r="D30" s="369" t="s">
        <v>2274</v>
      </c>
      <c r="E30" s="369" t="s">
        <v>907</v>
      </c>
      <c r="F30" s="369" t="s">
        <v>1035</v>
      </c>
      <c r="G30" s="304" t="s">
        <v>2030</v>
      </c>
      <c r="H30" s="305"/>
    </row>
    <row r="31" spans="1:8">
      <c r="A31" s="153">
        <v>18</v>
      </c>
      <c r="B31" s="355" t="s">
        <v>405</v>
      </c>
      <c r="C31" s="370">
        <v>27015</v>
      </c>
      <c r="D31" s="355" t="s">
        <v>819</v>
      </c>
      <c r="E31" s="355" t="s">
        <v>913</v>
      </c>
      <c r="F31" s="355" t="s">
        <v>2209</v>
      </c>
      <c r="G31" s="355" t="s">
        <v>820</v>
      </c>
      <c r="H31" s="305"/>
    </row>
    <row r="32" spans="1:8">
      <c r="A32" s="153">
        <v>19</v>
      </c>
      <c r="B32" s="319" t="s">
        <v>405</v>
      </c>
      <c r="C32" s="319" t="s">
        <v>821</v>
      </c>
      <c r="D32" s="319" t="s">
        <v>822</v>
      </c>
      <c r="E32" s="319" t="s">
        <v>913</v>
      </c>
      <c r="F32" s="319" t="s">
        <v>1640</v>
      </c>
      <c r="G32" s="319" t="s">
        <v>823</v>
      </c>
      <c r="H32" s="305"/>
    </row>
    <row r="33" spans="1:8">
      <c r="A33" s="153">
        <v>20</v>
      </c>
      <c r="B33" s="319" t="s">
        <v>405</v>
      </c>
      <c r="C33" s="319" t="s">
        <v>821</v>
      </c>
      <c r="D33" s="318" t="s">
        <v>824</v>
      </c>
      <c r="E33" s="319" t="s">
        <v>913</v>
      </c>
      <c r="F33" s="319" t="s">
        <v>404</v>
      </c>
      <c r="G33" s="319" t="s">
        <v>908</v>
      </c>
      <c r="H33" s="305"/>
    </row>
    <row r="34" spans="1:8">
      <c r="A34" s="153">
        <v>21</v>
      </c>
      <c r="B34" s="319" t="s">
        <v>405</v>
      </c>
      <c r="C34" s="319" t="s">
        <v>821</v>
      </c>
      <c r="D34" s="319" t="s">
        <v>825</v>
      </c>
      <c r="E34" s="319" t="s">
        <v>913</v>
      </c>
      <c r="F34" s="319" t="s">
        <v>404</v>
      </c>
      <c r="G34" s="319" t="s">
        <v>908</v>
      </c>
      <c r="H34" s="305"/>
    </row>
    <row r="35" spans="1:8">
      <c r="A35" s="153">
        <v>22</v>
      </c>
      <c r="B35" s="319" t="s">
        <v>405</v>
      </c>
      <c r="C35" s="319" t="s">
        <v>821</v>
      </c>
      <c r="D35" s="319" t="s">
        <v>826</v>
      </c>
      <c r="E35" s="319" t="s">
        <v>913</v>
      </c>
      <c r="F35" s="319" t="s">
        <v>1640</v>
      </c>
      <c r="G35" s="319" t="s">
        <v>57</v>
      </c>
      <c r="H35" s="305"/>
    </row>
    <row r="36" spans="1:8">
      <c r="A36" s="153">
        <v>23</v>
      </c>
      <c r="B36" s="319" t="s">
        <v>405</v>
      </c>
      <c r="C36" s="319" t="s">
        <v>821</v>
      </c>
      <c r="D36" s="318" t="s">
        <v>1433</v>
      </c>
      <c r="E36" s="319" t="s">
        <v>913</v>
      </c>
      <c r="F36" s="319" t="s">
        <v>1640</v>
      </c>
      <c r="G36" s="319" t="s">
        <v>57</v>
      </c>
      <c r="H36" s="305"/>
    </row>
    <row r="37" spans="1:8">
      <c r="A37" s="153">
        <v>24</v>
      </c>
      <c r="B37" s="319" t="s">
        <v>405</v>
      </c>
      <c r="C37" s="368" t="s">
        <v>633</v>
      </c>
      <c r="D37" s="319" t="s">
        <v>1434</v>
      </c>
      <c r="E37" s="345" t="s">
        <v>1131</v>
      </c>
      <c r="F37" s="346" t="s">
        <v>2200</v>
      </c>
      <c r="G37" s="319" t="s">
        <v>2201</v>
      </c>
      <c r="H37" s="305"/>
    </row>
    <row r="38" spans="1:8">
      <c r="A38" s="153">
        <v>25</v>
      </c>
      <c r="B38" s="319" t="s">
        <v>405</v>
      </c>
      <c r="C38" s="319" t="s">
        <v>1435</v>
      </c>
      <c r="D38" s="319" t="s">
        <v>1436</v>
      </c>
      <c r="E38" s="319" t="s">
        <v>913</v>
      </c>
      <c r="F38" s="319" t="s">
        <v>1445</v>
      </c>
      <c r="G38" s="319" t="s">
        <v>1446</v>
      </c>
      <c r="H38" s="305"/>
    </row>
    <row r="39" spans="1:8">
      <c r="A39" s="153">
        <v>26</v>
      </c>
      <c r="B39" s="304" t="s">
        <v>405</v>
      </c>
      <c r="C39" s="442" t="s">
        <v>634</v>
      </c>
      <c r="D39" s="304" t="s">
        <v>1393</v>
      </c>
      <c r="E39" s="304" t="s">
        <v>913</v>
      </c>
      <c r="F39" s="304" t="s">
        <v>1640</v>
      </c>
      <c r="G39" s="304" t="s">
        <v>1978</v>
      </c>
      <c r="H39" s="305"/>
    </row>
    <row r="40" spans="1:8">
      <c r="A40" s="153">
        <v>27</v>
      </c>
      <c r="B40" s="355" t="s">
        <v>945</v>
      </c>
      <c r="C40" s="371">
        <v>27015</v>
      </c>
      <c r="D40" s="355" t="s">
        <v>401</v>
      </c>
      <c r="E40" s="355" t="s">
        <v>1500</v>
      </c>
      <c r="F40" s="355" t="s">
        <v>1757</v>
      </c>
      <c r="G40" s="355" t="s">
        <v>692</v>
      </c>
      <c r="H40" s="305"/>
    </row>
    <row r="41" spans="1:8">
      <c r="A41" s="153">
        <v>28</v>
      </c>
      <c r="B41" s="319" t="s">
        <v>945</v>
      </c>
      <c r="C41" s="372">
        <v>27015</v>
      </c>
      <c r="D41" s="319" t="s">
        <v>1024</v>
      </c>
      <c r="E41" s="319" t="s">
        <v>693</v>
      </c>
      <c r="F41" s="319" t="s">
        <v>1757</v>
      </c>
      <c r="G41" s="319" t="s">
        <v>1737</v>
      </c>
      <c r="H41" s="305"/>
    </row>
    <row r="42" spans="1:8">
      <c r="A42" s="153">
        <v>29</v>
      </c>
      <c r="B42" s="319" t="s">
        <v>945</v>
      </c>
      <c r="C42" s="368" t="s">
        <v>694</v>
      </c>
      <c r="D42" s="319" t="s">
        <v>1132</v>
      </c>
      <c r="E42" s="319" t="s">
        <v>1500</v>
      </c>
      <c r="F42" s="319" t="s">
        <v>1757</v>
      </c>
      <c r="G42" s="319" t="s">
        <v>645</v>
      </c>
      <c r="H42" s="305"/>
    </row>
    <row r="43" spans="1:8">
      <c r="A43" s="153">
        <v>30</v>
      </c>
      <c r="B43" s="319" t="s">
        <v>945</v>
      </c>
      <c r="C43" s="368" t="s">
        <v>821</v>
      </c>
      <c r="D43" s="319" t="s">
        <v>931</v>
      </c>
      <c r="E43" s="319" t="s">
        <v>1500</v>
      </c>
      <c r="F43" s="319" t="s">
        <v>1501</v>
      </c>
      <c r="G43" s="319" t="s">
        <v>695</v>
      </c>
      <c r="H43" s="305"/>
    </row>
    <row r="44" spans="1:8">
      <c r="A44" s="153">
        <v>31</v>
      </c>
      <c r="B44" s="319" t="s">
        <v>945</v>
      </c>
      <c r="C44" s="368" t="s">
        <v>696</v>
      </c>
      <c r="D44" s="319" t="s">
        <v>1499</v>
      </c>
      <c r="E44" s="319" t="s">
        <v>1500</v>
      </c>
      <c r="F44" s="319" t="s">
        <v>1640</v>
      </c>
      <c r="G44" s="319" t="s">
        <v>697</v>
      </c>
      <c r="H44" s="305"/>
    </row>
    <row r="45" spans="1:8">
      <c r="A45" s="153">
        <v>32</v>
      </c>
      <c r="B45" s="319" t="s">
        <v>945</v>
      </c>
      <c r="C45" s="368" t="s">
        <v>696</v>
      </c>
      <c r="D45" s="319" t="s">
        <v>698</v>
      </c>
      <c r="E45" s="319" t="s">
        <v>1500</v>
      </c>
      <c r="F45" s="319" t="s">
        <v>1501</v>
      </c>
      <c r="G45" s="319" t="s">
        <v>699</v>
      </c>
      <c r="H45" s="305"/>
    </row>
    <row r="46" spans="1:8">
      <c r="A46" s="153">
        <v>33</v>
      </c>
      <c r="B46" s="319" t="s">
        <v>945</v>
      </c>
      <c r="C46" s="368" t="s">
        <v>696</v>
      </c>
      <c r="D46" s="319" t="s">
        <v>700</v>
      </c>
      <c r="E46" s="319" t="s">
        <v>1500</v>
      </c>
      <c r="F46" s="319" t="s">
        <v>1640</v>
      </c>
      <c r="G46" s="319" t="s">
        <v>699</v>
      </c>
      <c r="H46" s="305"/>
    </row>
    <row r="47" spans="1:8">
      <c r="A47" s="153">
        <v>34</v>
      </c>
      <c r="B47" s="319" t="s">
        <v>945</v>
      </c>
      <c r="C47" s="368" t="s">
        <v>696</v>
      </c>
      <c r="D47" s="319" t="s">
        <v>682</v>
      </c>
      <c r="E47" s="319" t="s">
        <v>1500</v>
      </c>
      <c r="F47" s="319" t="s">
        <v>1757</v>
      </c>
      <c r="G47" s="319" t="s">
        <v>1062</v>
      </c>
      <c r="H47" s="305"/>
    </row>
    <row r="48" spans="1:8">
      <c r="A48" s="153">
        <v>35</v>
      </c>
      <c r="B48" s="319" t="s">
        <v>945</v>
      </c>
      <c r="C48" s="441" t="s">
        <v>635</v>
      </c>
      <c r="D48" s="319" t="s">
        <v>1542</v>
      </c>
      <c r="E48" s="346" t="s">
        <v>1500</v>
      </c>
      <c r="F48" s="346" t="s">
        <v>1501</v>
      </c>
      <c r="G48" s="319" t="s">
        <v>1543</v>
      </c>
      <c r="H48" s="305"/>
    </row>
    <row r="49" spans="1:8">
      <c r="A49" s="153">
        <v>36</v>
      </c>
      <c r="B49" s="319" t="s">
        <v>945</v>
      </c>
      <c r="C49" s="441" t="s">
        <v>635</v>
      </c>
      <c r="D49" s="319" t="s">
        <v>710</v>
      </c>
      <c r="E49" s="346" t="s">
        <v>1500</v>
      </c>
      <c r="F49" s="346" t="s">
        <v>1501</v>
      </c>
      <c r="G49" s="319" t="s">
        <v>2201</v>
      </c>
      <c r="H49" s="305"/>
    </row>
    <row r="50" spans="1:8">
      <c r="A50" s="153">
        <v>37</v>
      </c>
      <c r="B50" s="319" t="s">
        <v>945</v>
      </c>
      <c r="C50" s="441" t="s">
        <v>635</v>
      </c>
      <c r="D50" s="319" t="s">
        <v>1250</v>
      </c>
      <c r="E50" s="346" t="s">
        <v>1500</v>
      </c>
      <c r="F50" s="346" t="s">
        <v>1501</v>
      </c>
      <c r="G50" s="319" t="s">
        <v>1251</v>
      </c>
      <c r="H50" s="305"/>
    </row>
    <row r="51" spans="1:8">
      <c r="A51" s="153">
        <v>38</v>
      </c>
      <c r="B51" s="319" t="s">
        <v>945</v>
      </c>
      <c r="C51" s="441" t="s">
        <v>635</v>
      </c>
      <c r="D51" s="319" t="s">
        <v>2336</v>
      </c>
      <c r="E51" s="346" t="s">
        <v>1500</v>
      </c>
      <c r="F51" s="346" t="s">
        <v>1501</v>
      </c>
      <c r="G51" s="319" t="s">
        <v>2337</v>
      </c>
      <c r="H51" s="305"/>
    </row>
    <row r="52" spans="1:8">
      <c r="A52" s="153">
        <v>39</v>
      </c>
      <c r="B52" s="319" t="s">
        <v>945</v>
      </c>
      <c r="C52" s="441" t="s">
        <v>636</v>
      </c>
      <c r="D52" s="319" t="s">
        <v>2338</v>
      </c>
      <c r="E52" s="346" t="s">
        <v>1500</v>
      </c>
      <c r="F52" s="346" t="s">
        <v>1501</v>
      </c>
      <c r="G52" s="319" t="s">
        <v>1055</v>
      </c>
      <c r="H52" s="305"/>
    </row>
    <row r="53" spans="1:8">
      <c r="A53" s="153">
        <v>40</v>
      </c>
      <c r="B53" s="319" t="s">
        <v>945</v>
      </c>
      <c r="C53" s="441" t="s">
        <v>637</v>
      </c>
      <c r="D53" s="319" t="s">
        <v>1499</v>
      </c>
      <c r="E53" s="346" t="s">
        <v>1500</v>
      </c>
      <c r="F53" s="346" t="s">
        <v>1501</v>
      </c>
      <c r="G53" s="319" t="s">
        <v>1056</v>
      </c>
      <c r="H53" s="305"/>
    </row>
    <row r="54" spans="1:8">
      <c r="A54" s="153">
        <v>41</v>
      </c>
      <c r="B54" s="319" t="s">
        <v>945</v>
      </c>
      <c r="C54" s="441" t="s">
        <v>638</v>
      </c>
      <c r="D54" s="319" t="s">
        <v>931</v>
      </c>
      <c r="E54" s="346" t="s">
        <v>1500</v>
      </c>
      <c r="F54" s="346" t="s">
        <v>3</v>
      </c>
      <c r="G54" s="319" t="s">
        <v>1263</v>
      </c>
      <c r="H54" s="305"/>
    </row>
    <row r="55" spans="1:8">
      <c r="A55" s="153">
        <v>42</v>
      </c>
      <c r="B55" s="319" t="s">
        <v>945</v>
      </c>
      <c r="C55" s="441" t="s">
        <v>633</v>
      </c>
      <c r="D55" s="319" t="s">
        <v>1340</v>
      </c>
      <c r="E55" s="346" t="s">
        <v>1500</v>
      </c>
      <c r="F55" s="346" t="s">
        <v>3</v>
      </c>
      <c r="G55" s="319" t="s">
        <v>1341</v>
      </c>
      <c r="H55" s="305"/>
    </row>
    <row r="56" spans="1:8">
      <c r="A56" s="153">
        <v>43</v>
      </c>
      <c r="B56" s="319" t="s">
        <v>945</v>
      </c>
      <c r="C56" s="441" t="s">
        <v>947</v>
      </c>
      <c r="D56" s="319" t="s">
        <v>1342</v>
      </c>
      <c r="E56" s="346" t="s">
        <v>1500</v>
      </c>
      <c r="F56" s="346" t="s">
        <v>2209</v>
      </c>
      <c r="G56" s="319" t="s">
        <v>2243</v>
      </c>
      <c r="H56" s="305"/>
    </row>
    <row r="57" spans="1:8">
      <c r="A57" s="153">
        <v>44</v>
      </c>
      <c r="B57" s="319" t="s">
        <v>945</v>
      </c>
      <c r="C57" s="441" t="s">
        <v>947</v>
      </c>
      <c r="D57" s="319" t="s">
        <v>1343</v>
      </c>
      <c r="E57" s="346" t="s">
        <v>1500</v>
      </c>
      <c r="F57" s="346" t="s">
        <v>3</v>
      </c>
      <c r="G57" s="319" t="s">
        <v>2243</v>
      </c>
      <c r="H57" s="305"/>
    </row>
    <row r="58" spans="1:8">
      <c r="A58" s="153">
        <v>45</v>
      </c>
      <c r="B58" s="319" t="s">
        <v>945</v>
      </c>
      <c r="C58" s="441" t="s">
        <v>947</v>
      </c>
      <c r="D58" s="319" t="s">
        <v>1329</v>
      </c>
      <c r="E58" s="346" t="s">
        <v>1500</v>
      </c>
      <c r="F58" s="346" t="s">
        <v>3</v>
      </c>
      <c r="G58" s="319" t="s">
        <v>2243</v>
      </c>
      <c r="H58" s="305"/>
    </row>
    <row r="59" spans="1:8">
      <c r="A59" s="153">
        <v>46</v>
      </c>
      <c r="B59" s="338" t="s">
        <v>945</v>
      </c>
      <c r="C59" s="445" t="s">
        <v>947</v>
      </c>
      <c r="D59" s="338" t="s">
        <v>1843</v>
      </c>
      <c r="E59" s="715" t="s">
        <v>1500</v>
      </c>
      <c r="F59" s="715" t="s">
        <v>1640</v>
      </c>
      <c r="G59" s="338" t="s">
        <v>2243</v>
      </c>
      <c r="H59" s="305"/>
    </row>
  </sheetData>
  <mergeCells count="1">
    <mergeCell ref="E10:F10"/>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&amp;C－４４－</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H58"/>
  <sheetViews>
    <sheetView topLeftCell="D1" zoomScaleNormal="100" workbookViewId="0">
      <selection activeCell="D1" sqref="D1"/>
    </sheetView>
  </sheetViews>
  <sheetFormatPr defaultColWidth="22.5" defaultRowHeight="13.5"/>
  <cols>
    <col min="1" max="1" width="4.5" style="153" bestFit="1" customWidth="1"/>
    <col min="2" max="2" width="11.25" style="153" customWidth="1"/>
    <col min="3" max="3" width="16.75" style="153" customWidth="1"/>
    <col min="4" max="4" width="27.25" style="153" customWidth="1"/>
    <col min="5" max="5" width="7.25" style="153" customWidth="1"/>
    <col min="6" max="6" width="7.5" style="153" customWidth="1"/>
    <col min="7" max="7" width="16.125" style="296" customWidth="1"/>
    <col min="8" max="8" width="22.5" style="153" customWidth="1"/>
    <col min="9" max="9" width="3.5" style="153" bestFit="1" customWidth="1"/>
    <col min="10" max="10" width="29.875" style="153" bestFit="1" customWidth="1"/>
    <col min="11" max="11" width="17.625" style="153" bestFit="1" customWidth="1"/>
    <col min="12" max="12" width="40.5" style="153" bestFit="1" customWidth="1"/>
    <col min="13" max="16384" width="22.5" style="153"/>
  </cols>
  <sheetData>
    <row r="1" spans="1:8">
      <c r="B1" s="154" t="s">
        <v>689</v>
      </c>
      <c r="C1" s="154" t="s">
        <v>1180</v>
      </c>
      <c r="D1" s="154" t="s">
        <v>690</v>
      </c>
      <c r="E1" s="154" t="s">
        <v>1655</v>
      </c>
      <c r="F1" s="154"/>
      <c r="G1" s="154" t="s">
        <v>1657</v>
      </c>
    </row>
    <row r="2" spans="1:8">
      <c r="A2" s="153">
        <v>47</v>
      </c>
      <c r="B2" s="319" t="s">
        <v>945</v>
      </c>
      <c r="C2" s="441" t="s">
        <v>603</v>
      </c>
      <c r="D2" s="319" t="s">
        <v>1499</v>
      </c>
      <c r="E2" s="346" t="s">
        <v>1500</v>
      </c>
      <c r="F2" s="346" t="s">
        <v>1501</v>
      </c>
      <c r="G2" s="319" t="s">
        <v>914</v>
      </c>
      <c r="H2" s="305"/>
    </row>
    <row r="3" spans="1:8">
      <c r="A3" s="153">
        <v>48</v>
      </c>
      <c r="B3" s="319" t="s">
        <v>945</v>
      </c>
      <c r="C3" s="441" t="s">
        <v>603</v>
      </c>
      <c r="D3" s="319" t="s">
        <v>1024</v>
      </c>
      <c r="E3" s="346" t="s">
        <v>693</v>
      </c>
      <c r="F3" s="346" t="s">
        <v>2209</v>
      </c>
      <c r="G3" s="319" t="s">
        <v>1844</v>
      </c>
      <c r="H3" s="305"/>
    </row>
    <row r="4" spans="1:8">
      <c r="A4" s="153">
        <v>49</v>
      </c>
      <c r="B4" s="318" t="s">
        <v>945</v>
      </c>
      <c r="C4" s="441" t="s">
        <v>639</v>
      </c>
      <c r="D4" s="318" t="s">
        <v>1024</v>
      </c>
      <c r="E4" s="345" t="s">
        <v>693</v>
      </c>
      <c r="F4" s="345" t="s">
        <v>1035</v>
      </c>
      <c r="G4" s="319" t="s">
        <v>1845</v>
      </c>
      <c r="H4" s="305"/>
    </row>
    <row r="5" spans="1:8">
      <c r="A5" s="153">
        <v>50</v>
      </c>
      <c r="B5" s="318" t="s">
        <v>945</v>
      </c>
      <c r="C5" s="441" t="s">
        <v>1435</v>
      </c>
      <c r="D5" s="318" t="s">
        <v>682</v>
      </c>
      <c r="E5" s="318" t="s">
        <v>1500</v>
      </c>
      <c r="F5" s="318" t="s">
        <v>1757</v>
      </c>
      <c r="G5" s="319" t="s">
        <v>1846</v>
      </c>
      <c r="H5" s="305"/>
    </row>
    <row r="6" spans="1:8">
      <c r="A6" s="153">
        <v>51</v>
      </c>
      <c r="B6" s="318" t="s">
        <v>945</v>
      </c>
      <c r="C6" s="441" t="s">
        <v>634</v>
      </c>
      <c r="D6" s="318" t="s">
        <v>1133</v>
      </c>
      <c r="E6" s="303" t="s">
        <v>1500</v>
      </c>
      <c r="F6" s="303" t="s">
        <v>1757</v>
      </c>
      <c r="G6" s="319" t="s">
        <v>1622</v>
      </c>
      <c r="H6" s="305"/>
    </row>
    <row r="7" spans="1:8">
      <c r="A7" s="153">
        <v>52</v>
      </c>
      <c r="B7" s="318" t="s">
        <v>945</v>
      </c>
      <c r="C7" s="441" t="s">
        <v>2177</v>
      </c>
      <c r="D7" s="318" t="s">
        <v>1710</v>
      </c>
      <c r="E7" s="318" t="s">
        <v>1500</v>
      </c>
      <c r="F7" s="318" t="s">
        <v>1757</v>
      </c>
      <c r="G7" s="319" t="s">
        <v>2276</v>
      </c>
      <c r="H7" s="305"/>
    </row>
    <row r="8" spans="1:8">
      <c r="A8" s="153">
        <v>53</v>
      </c>
      <c r="B8" s="318" t="s">
        <v>945</v>
      </c>
      <c r="C8" s="441" t="s">
        <v>2177</v>
      </c>
      <c r="D8" s="336" t="s">
        <v>1711</v>
      </c>
      <c r="E8" s="336" t="s">
        <v>713</v>
      </c>
      <c r="F8" s="336" t="s">
        <v>1640</v>
      </c>
      <c r="G8" s="338" t="s">
        <v>2276</v>
      </c>
      <c r="H8" s="305"/>
    </row>
    <row r="9" spans="1:8">
      <c r="A9" s="153">
        <v>54</v>
      </c>
      <c r="B9" s="357" t="s">
        <v>2034</v>
      </c>
      <c r="C9" s="443" t="s">
        <v>63</v>
      </c>
      <c r="D9" s="357" t="s">
        <v>2035</v>
      </c>
      <c r="E9" s="357" t="s">
        <v>2208</v>
      </c>
      <c r="F9" s="357" t="s">
        <v>2209</v>
      </c>
      <c r="G9" s="355" t="s">
        <v>946</v>
      </c>
      <c r="H9" s="305"/>
    </row>
    <row r="10" spans="1:8">
      <c r="A10" s="153">
        <v>55</v>
      </c>
      <c r="B10" s="336" t="s">
        <v>2034</v>
      </c>
      <c r="C10" s="445" t="s">
        <v>2177</v>
      </c>
      <c r="D10" s="336" t="s">
        <v>1712</v>
      </c>
      <c r="E10" s="349" t="s">
        <v>907</v>
      </c>
      <c r="F10" s="349" t="s">
        <v>1640</v>
      </c>
      <c r="G10" s="338" t="s">
        <v>2276</v>
      </c>
      <c r="H10" s="305"/>
    </row>
    <row r="11" spans="1:8">
      <c r="A11" s="153">
        <v>56</v>
      </c>
      <c r="B11" s="357" t="s">
        <v>1441</v>
      </c>
      <c r="C11" s="444" t="s">
        <v>1623</v>
      </c>
      <c r="D11" s="357" t="s">
        <v>1624</v>
      </c>
      <c r="E11" s="357" t="s">
        <v>1625</v>
      </c>
      <c r="F11" s="357" t="s">
        <v>1626</v>
      </c>
      <c r="G11" s="355" t="s">
        <v>1627</v>
      </c>
      <c r="H11" s="305"/>
    </row>
    <row r="12" spans="1:8">
      <c r="A12" s="153">
        <v>57</v>
      </c>
      <c r="B12" s="318" t="s">
        <v>1441</v>
      </c>
      <c r="C12" s="441" t="s">
        <v>2198</v>
      </c>
      <c r="D12" s="318" t="s">
        <v>1628</v>
      </c>
      <c r="E12" s="345" t="s">
        <v>1629</v>
      </c>
      <c r="F12" s="345" t="s">
        <v>1630</v>
      </c>
      <c r="G12" s="319" t="s">
        <v>1631</v>
      </c>
      <c r="H12" s="305"/>
    </row>
    <row r="13" spans="1:8">
      <c r="A13" s="153">
        <v>58</v>
      </c>
      <c r="B13" s="318" t="s">
        <v>1441</v>
      </c>
      <c r="C13" s="441" t="s">
        <v>609</v>
      </c>
      <c r="D13" s="318" t="s">
        <v>1632</v>
      </c>
      <c r="E13" s="345" t="s">
        <v>1633</v>
      </c>
      <c r="F13" s="345" t="s">
        <v>1634</v>
      </c>
      <c r="G13" s="319" t="s">
        <v>1937</v>
      </c>
      <c r="H13" s="305"/>
    </row>
    <row r="14" spans="1:8">
      <c r="A14" s="153">
        <v>59</v>
      </c>
      <c r="B14" s="336" t="s">
        <v>1441</v>
      </c>
      <c r="C14" s="445" t="s">
        <v>610</v>
      </c>
      <c r="D14" s="336" t="s">
        <v>2339</v>
      </c>
      <c r="E14" s="349" t="s">
        <v>2340</v>
      </c>
      <c r="F14" s="349" t="s">
        <v>2341</v>
      </c>
      <c r="G14" s="338" t="s">
        <v>2342</v>
      </c>
      <c r="H14" s="305"/>
    </row>
    <row r="15" spans="1:8">
      <c r="A15" s="153">
        <v>60</v>
      </c>
      <c r="B15" s="303" t="s">
        <v>2036</v>
      </c>
      <c r="C15" s="442" t="s">
        <v>634</v>
      </c>
      <c r="D15" s="303" t="s">
        <v>2343</v>
      </c>
      <c r="E15" s="303">
        <v>1</v>
      </c>
      <c r="F15" s="303" t="s">
        <v>644</v>
      </c>
      <c r="G15" s="304" t="s">
        <v>57</v>
      </c>
      <c r="H15" s="305"/>
    </row>
    <row r="16" spans="1:8">
      <c r="A16" s="153">
        <v>61</v>
      </c>
      <c r="B16" s="357" t="s">
        <v>1003</v>
      </c>
      <c r="C16" s="444" t="s">
        <v>611</v>
      </c>
      <c r="D16" s="357" t="s">
        <v>1302</v>
      </c>
      <c r="E16" s="373">
        <v>1</v>
      </c>
      <c r="F16" s="373" t="s">
        <v>1303</v>
      </c>
      <c r="G16" s="355" t="s">
        <v>57</v>
      </c>
      <c r="H16" s="305"/>
    </row>
    <row r="17" spans="1:8" ht="18">
      <c r="A17" s="153">
        <v>62</v>
      </c>
      <c r="B17" s="447" t="s">
        <v>1003</v>
      </c>
      <c r="C17" s="448" t="s">
        <v>612</v>
      </c>
      <c r="D17" s="447" t="s">
        <v>1304</v>
      </c>
      <c r="E17" s="374" t="s">
        <v>1305</v>
      </c>
      <c r="F17" s="449" t="s">
        <v>1306</v>
      </c>
      <c r="G17" s="91" t="s">
        <v>1937</v>
      </c>
      <c r="H17" s="307"/>
    </row>
    <row r="18" spans="1:8">
      <c r="A18" s="153">
        <v>63</v>
      </c>
      <c r="B18" s="336" t="s">
        <v>1307</v>
      </c>
      <c r="C18" s="445" t="s">
        <v>613</v>
      </c>
      <c r="D18" s="336" t="s">
        <v>1075</v>
      </c>
      <c r="E18" s="349" t="s">
        <v>1076</v>
      </c>
      <c r="F18" s="349" t="s">
        <v>2200</v>
      </c>
      <c r="G18" s="338" t="s">
        <v>1077</v>
      </c>
      <c r="H18" s="307"/>
    </row>
    <row r="19" spans="1:8">
      <c r="A19" s="153">
        <v>64</v>
      </c>
      <c r="B19" s="360" t="s">
        <v>1078</v>
      </c>
      <c r="C19" s="445" t="s">
        <v>613</v>
      </c>
      <c r="D19" s="360" t="s">
        <v>1079</v>
      </c>
      <c r="E19" s="375" t="s">
        <v>1080</v>
      </c>
      <c r="F19" s="362" t="s">
        <v>925</v>
      </c>
      <c r="G19" s="351" t="s">
        <v>2037</v>
      </c>
      <c r="H19" s="305"/>
    </row>
    <row r="20" spans="1:8">
      <c r="A20" s="153">
        <v>65</v>
      </c>
      <c r="B20" s="357" t="s">
        <v>412</v>
      </c>
      <c r="C20" s="444" t="s">
        <v>1081</v>
      </c>
      <c r="D20" s="357" t="s">
        <v>2038</v>
      </c>
      <c r="E20" s="1715" t="s">
        <v>848</v>
      </c>
      <c r="F20" s="1716"/>
      <c r="G20" s="355" t="s">
        <v>849</v>
      </c>
      <c r="H20" s="305"/>
    </row>
    <row r="21" spans="1:8">
      <c r="A21" s="153">
        <v>66</v>
      </c>
      <c r="B21" s="303" t="s">
        <v>412</v>
      </c>
      <c r="C21" s="442" t="s">
        <v>1435</v>
      </c>
      <c r="D21" s="303" t="s">
        <v>850</v>
      </c>
      <c r="E21" s="1717" t="s">
        <v>1134</v>
      </c>
      <c r="F21" s="1718"/>
      <c r="G21" s="303" t="s">
        <v>851</v>
      </c>
      <c r="H21" s="312"/>
    </row>
    <row r="22" spans="1:8">
      <c r="A22" s="153">
        <v>67</v>
      </c>
      <c r="B22" s="357" t="s">
        <v>852</v>
      </c>
      <c r="C22" s="444" t="s">
        <v>1081</v>
      </c>
      <c r="D22" s="357" t="s">
        <v>853</v>
      </c>
      <c r="E22" s="357" t="s">
        <v>907</v>
      </c>
      <c r="F22" s="357" t="s">
        <v>644</v>
      </c>
      <c r="G22" s="355" t="s">
        <v>282</v>
      </c>
      <c r="H22" s="305"/>
    </row>
    <row r="23" spans="1:8">
      <c r="A23" s="153">
        <v>68</v>
      </c>
      <c r="B23" s="308" t="s">
        <v>852</v>
      </c>
      <c r="C23" s="439" t="s">
        <v>599</v>
      </c>
      <c r="D23" s="308" t="s">
        <v>854</v>
      </c>
      <c r="E23" s="308" t="s">
        <v>862</v>
      </c>
      <c r="F23" s="308" t="s">
        <v>855</v>
      </c>
      <c r="G23" s="309" t="s">
        <v>856</v>
      </c>
    </row>
    <row r="24" spans="1:8">
      <c r="A24" s="153">
        <v>69</v>
      </c>
      <c r="B24" s="336" t="s">
        <v>852</v>
      </c>
      <c r="C24" s="445" t="s">
        <v>613</v>
      </c>
      <c r="D24" s="336" t="s">
        <v>857</v>
      </c>
      <c r="E24" s="336" t="s">
        <v>858</v>
      </c>
      <c r="F24" s="336" t="s">
        <v>859</v>
      </c>
      <c r="G24" s="338" t="s">
        <v>57</v>
      </c>
    </row>
    <row r="25" spans="1:8">
      <c r="A25" s="153">
        <v>70</v>
      </c>
      <c r="B25" s="320" t="s">
        <v>860</v>
      </c>
      <c r="C25" s="440" t="s">
        <v>599</v>
      </c>
      <c r="D25" s="320" t="s">
        <v>861</v>
      </c>
      <c r="E25" s="376" t="s">
        <v>863</v>
      </c>
      <c r="F25" s="376" t="s">
        <v>2200</v>
      </c>
      <c r="G25" s="321" t="s">
        <v>57</v>
      </c>
    </row>
    <row r="28" spans="1:8">
      <c r="B28" s="180"/>
    </row>
    <row r="33" spans="2:2">
      <c r="B33" s="180"/>
    </row>
    <row r="34" spans="2:2">
      <c r="B34" s="180"/>
    </row>
    <row r="35" spans="2:2">
      <c r="B35" s="180"/>
    </row>
    <row r="39" spans="2:2">
      <c r="B39" s="180"/>
    </row>
    <row r="43" spans="2:2">
      <c r="B43" s="180"/>
    </row>
    <row r="44" spans="2:2">
      <c r="B44" s="180"/>
    </row>
    <row r="45" spans="2:2">
      <c r="B45" s="180"/>
    </row>
    <row r="46" spans="2:2">
      <c r="B46" s="180"/>
    </row>
    <row r="47" spans="2:2">
      <c r="B47" s="180"/>
    </row>
    <row r="48" spans="2:2">
      <c r="B48" s="180"/>
    </row>
    <row r="49" spans="2:2">
      <c r="B49" s="180"/>
    </row>
    <row r="50" spans="2:2">
      <c r="B50" s="180"/>
    </row>
    <row r="51" spans="2:2">
      <c r="B51" s="180"/>
    </row>
    <row r="52" spans="2:2">
      <c r="B52" s="180"/>
    </row>
    <row r="53" spans="2:2">
      <c r="B53" s="180"/>
    </row>
    <row r="54" spans="2:2">
      <c r="B54" s="180"/>
    </row>
    <row r="55" spans="2:2">
      <c r="B55" s="180"/>
    </row>
    <row r="56" spans="2:2">
      <c r="B56" s="180"/>
    </row>
    <row r="57" spans="2:2">
      <c r="B57" s="180"/>
    </row>
    <row r="58" spans="2:2">
      <c r="B58" s="180"/>
    </row>
  </sheetData>
  <mergeCells count="2">
    <mergeCell ref="E20:F20"/>
    <mergeCell ref="E21:F21"/>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&amp;C－４５－</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dimension ref="A1:AI44"/>
  <sheetViews>
    <sheetView zoomScaleNormal="100" workbookViewId="0">
      <selection activeCell="I14" sqref="I14"/>
    </sheetView>
  </sheetViews>
  <sheetFormatPr defaultColWidth="22.5" defaultRowHeight="13.5"/>
  <cols>
    <col min="1" max="1" width="0.75" style="153" customWidth="1"/>
    <col min="2" max="3" width="6.875" style="153" customWidth="1"/>
    <col min="4" max="4" width="7.875" style="153" customWidth="1"/>
    <col min="5" max="16" width="5.875" style="153" customWidth="1"/>
    <col min="17" max="16384" width="22.5" style="153"/>
  </cols>
  <sheetData>
    <row r="1" spans="1:35" s="435" customFormat="1" ht="26.25" customHeight="1">
      <c r="A1" s="433" t="s">
        <v>2010</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21" customHeight="1">
      <c r="J2" s="1723" t="s">
        <v>1109</v>
      </c>
      <c r="K2" s="1723"/>
      <c r="L2" s="1723"/>
      <c r="M2" s="1723"/>
      <c r="N2" s="1723"/>
      <c r="O2" s="1723"/>
      <c r="P2" s="1723"/>
    </row>
    <row r="3" spans="1:35" ht="23.1" customHeight="1">
      <c r="B3" s="1045" t="s">
        <v>2054</v>
      </c>
      <c r="C3" s="377" t="s">
        <v>1110</v>
      </c>
      <c r="D3" s="1724" t="s">
        <v>1111</v>
      </c>
      <c r="E3" s="1067" t="s">
        <v>2011</v>
      </c>
      <c r="F3" s="1067"/>
      <c r="G3" s="1067"/>
      <c r="H3" s="1067"/>
      <c r="I3" s="1067"/>
      <c r="J3" s="1067"/>
      <c r="K3" s="1067"/>
      <c r="L3" s="1067"/>
      <c r="M3" s="1067"/>
      <c r="N3" s="1067"/>
      <c r="O3" s="1067"/>
      <c r="P3" s="1067"/>
    </row>
    <row r="4" spans="1:35" ht="23.1" customHeight="1">
      <c r="B4" s="1046"/>
      <c r="C4" s="378" t="s">
        <v>718</v>
      </c>
      <c r="D4" s="1725"/>
      <c r="E4" s="25" t="s">
        <v>157</v>
      </c>
      <c r="F4" s="25" t="s">
        <v>719</v>
      </c>
      <c r="G4" s="25" t="s">
        <v>159</v>
      </c>
      <c r="H4" s="25" t="s">
        <v>160</v>
      </c>
      <c r="I4" s="25" t="s">
        <v>161</v>
      </c>
      <c r="J4" s="25" t="s">
        <v>162</v>
      </c>
      <c r="K4" s="25" t="s">
        <v>163</v>
      </c>
      <c r="L4" s="25" t="s">
        <v>164</v>
      </c>
      <c r="M4" s="25" t="s">
        <v>165</v>
      </c>
      <c r="N4" s="25" t="s">
        <v>166</v>
      </c>
      <c r="O4" s="25" t="s">
        <v>167</v>
      </c>
      <c r="P4" s="25" t="s">
        <v>168</v>
      </c>
    </row>
    <row r="5" spans="1:35" ht="21" customHeight="1">
      <c r="B5" s="1033" t="s">
        <v>1544</v>
      </c>
      <c r="C5" s="379" t="s">
        <v>1110</v>
      </c>
      <c r="D5" s="887">
        <v>1416300</v>
      </c>
      <c r="E5" s="887">
        <v>119000</v>
      </c>
      <c r="F5" s="887">
        <v>44600</v>
      </c>
      <c r="G5" s="887">
        <v>101200</v>
      </c>
      <c r="H5" s="887">
        <v>153800</v>
      </c>
      <c r="I5" s="887">
        <v>159300</v>
      </c>
      <c r="J5" s="887">
        <v>102600</v>
      </c>
      <c r="K5" s="887">
        <v>95600</v>
      </c>
      <c r="L5" s="887">
        <v>99300</v>
      </c>
      <c r="M5" s="887">
        <v>103100</v>
      </c>
      <c r="N5" s="887">
        <v>168200</v>
      </c>
      <c r="O5" s="887">
        <v>207300</v>
      </c>
      <c r="P5" s="887">
        <v>62300</v>
      </c>
    </row>
    <row r="6" spans="1:35" ht="21" customHeight="1">
      <c r="B6" s="1719"/>
      <c r="C6" s="380" t="s">
        <v>718</v>
      </c>
      <c r="D6" s="888">
        <v>13200</v>
      </c>
      <c r="E6" s="888">
        <v>100</v>
      </c>
      <c r="F6" s="888">
        <v>100</v>
      </c>
      <c r="G6" s="888">
        <v>400</v>
      </c>
      <c r="H6" s="888">
        <v>400</v>
      </c>
      <c r="I6" s="888">
        <v>2500</v>
      </c>
      <c r="J6" s="888">
        <v>400</v>
      </c>
      <c r="K6" s="888">
        <v>1800</v>
      </c>
      <c r="L6" s="888">
        <v>4300</v>
      </c>
      <c r="M6" s="888">
        <v>1300</v>
      </c>
      <c r="N6" s="888">
        <v>1000</v>
      </c>
      <c r="O6" s="888">
        <v>600</v>
      </c>
      <c r="P6" s="888">
        <v>300</v>
      </c>
    </row>
    <row r="7" spans="1:35" ht="21" customHeight="1">
      <c r="B7" s="1034"/>
      <c r="C7" s="378" t="s">
        <v>1986</v>
      </c>
      <c r="D7" s="889">
        <v>1429500</v>
      </c>
      <c r="E7" s="889">
        <v>119100</v>
      </c>
      <c r="F7" s="889">
        <v>44700</v>
      </c>
      <c r="G7" s="889">
        <v>101600</v>
      </c>
      <c r="H7" s="889">
        <v>154200</v>
      </c>
      <c r="I7" s="889">
        <v>161800</v>
      </c>
      <c r="J7" s="889">
        <v>103000</v>
      </c>
      <c r="K7" s="889">
        <v>97400</v>
      </c>
      <c r="L7" s="889">
        <v>103600</v>
      </c>
      <c r="M7" s="889">
        <v>104400</v>
      </c>
      <c r="N7" s="889">
        <v>169200</v>
      </c>
      <c r="O7" s="889">
        <v>207900</v>
      </c>
      <c r="P7" s="889">
        <v>62600</v>
      </c>
    </row>
    <row r="8" spans="1:35" ht="21" customHeight="1">
      <c r="B8" s="1033" t="s">
        <v>322</v>
      </c>
      <c r="C8" s="379" t="s">
        <v>1110</v>
      </c>
      <c r="D8" s="890">
        <f>SUM(E8:P8)</f>
        <v>1353600</v>
      </c>
      <c r="E8" s="887">
        <v>132500</v>
      </c>
      <c r="F8" s="887">
        <v>53100</v>
      </c>
      <c r="G8" s="887">
        <v>96300</v>
      </c>
      <c r="H8" s="887">
        <v>142800</v>
      </c>
      <c r="I8" s="887">
        <v>153000</v>
      </c>
      <c r="J8" s="887">
        <v>95600</v>
      </c>
      <c r="K8" s="887">
        <v>87900</v>
      </c>
      <c r="L8" s="887">
        <v>88400</v>
      </c>
      <c r="M8" s="887">
        <v>124500</v>
      </c>
      <c r="N8" s="887">
        <v>150400</v>
      </c>
      <c r="O8" s="887">
        <v>167100</v>
      </c>
      <c r="P8" s="887">
        <v>62000</v>
      </c>
    </row>
    <row r="9" spans="1:35" ht="21" customHeight="1">
      <c r="B9" s="1719"/>
      <c r="C9" s="380" t="s">
        <v>718</v>
      </c>
      <c r="D9" s="888">
        <f>SUM(E9:P9)</f>
        <v>13900</v>
      </c>
      <c r="E9" s="888">
        <v>100</v>
      </c>
      <c r="F9" s="888">
        <v>100</v>
      </c>
      <c r="G9" s="888">
        <v>400</v>
      </c>
      <c r="H9" s="888">
        <v>200</v>
      </c>
      <c r="I9" s="888">
        <v>2300</v>
      </c>
      <c r="J9" s="888">
        <v>500</v>
      </c>
      <c r="K9" s="888">
        <v>1900</v>
      </c>
      <c r="L9" s="888">
        <v>4600</v>
      </c>
      <c r="M9" s="888">
        <v>2200</v>
      </c>
      <c r="N9" s="888">
        <v>900</v>
      </c>
      <c r="O9" s="888">
        <v>400</v>
      </c>
      <c r="P9" s="888">
        <v>300</v>
      </c>
    </row>
    <row r="10" spans="1:35" ht="21" customHeight="1">
      <c r="B10" s="1034"/>
      <c r="C10" s="378" t="s">
        <v>1986</v>
      </c>
      <c r="D10" s="889">
        <f>IF(SUM(E10:P10)=SUM(D8:D9),SUM(E10:P10),"ERR")</f>
        <v>1367500</v>
      </c>
      <c r="E10" s="889">
        <v>132600</v>
      </c>
      <c r="F10" s="889">
        <v>53200</v>
      </c>
      <c r="G10" s="889">
        <v>96700</v>
      </c>
      <c r="H10" s="889">
        <v>143000</v>
      </c>
      <c r="I10" s="889">
        <v>155300</v>
      </c>
      <c r="J10" s="889">
        <v>96100</v>
      </c>
      <c r="K10" s="889">
        <v>89800</v>
      </c>
      <c r="L10" s="889">
        <v>93000</v>
      </c>
      <c r="M10" s="889">
        <v>126700</v>
      </c>
      <c r="N10" s="889">
        <v>151300</v>
      </c>
      <c r="O10" s="889">
        <v>167500</v>
      </c>
      <c r="P10" s="889">
        <v>62300</v>
      </c>
    </row>
    <row r="11" spans="1:35" ht="21" customHeight="1">
      <c r="B11" s="1033" t="s">
        <v>1531</v>
      </c>
      <c r="C11" s="507" t="s">
        <v>1110</v>
      </c>
      <c r="D11" s="890">
        <v>1286700</v>
      </c>
      <c r="E11" s="890">
        <v>99500</v>
      </c>
      <c r="F11" s="890">
        <v>50400</v>
      </c>
      <c r="G11" s="890">
        <v>95500</v>
      </c>
      <c r="H11" s="890">
        <v>122800</v>
      </c>
      <c r="I11" s="890">
        <v>191400</v>
      </c>
      <c r="J11" s="890">
        <v>92600</v>
      </c>
      <c r="K11" s="890">
        <v>74900</v>
      </c>
      <c r="L11" s="890">
        <v>93300</v>
      </c>
      <c r="M11" s="890">
        <v>95500</v>
      </c>
      <c r="N11" s="890">
        <v>116000</v>
      </c>
      <c r="O11" s="890">
        <v>190600</v>
      </c>
      <c r="P11" s="890">
        <v>64200</v>
      </c>
      <c r="Q11" s="596"/>
    </row>
    <row r="12" spans="1:35" ht="21" customHeight="1">
      <c r="B12" s="1719"/>
      <c r="C12" s="509" t="s">
        <v>718</v>
      </c>
      <c r="D12" s="888">
        <v>13900</v>
      </c>
      <c r="E12" s="888">
        <v>100</v>
      </c>
      <c r="F12" s="888">
        <v>0</v>
      </c>
      <c r="G12" s="888">
        <v>400</v>
      </c>
      <c r="H12" s="888">
        <v>700</v>
      </c>
      <c r="I12" s="888">
        <v>2200</v>
      </c>
      <c r="J12" s="888">
        <v>300</v>
      </c>
      <c r="K12" s="888">
        <v>2000</v>
      </c>
      <c r="L12" s="888">
        <v>4700</v>
      </c>
      <c r="M12" s="888">
        <v>1800</v>
      </c>
      <c r="N12" s="888">
        <v>2700</v>
      </c>
      <c r="O12" s="888">
        <v>400</v>
      </c>
      <c r="P12" s="888">
        <v>400</v>
      </c>
      <c r="Q12" s="596"/>
    </row>
    <row r="13" spans="1:35" ht="21" customHeight="1">
      <c r="B13" s="1034"/>
      <c r="C13" s="511" t="s">
        <v>1986</v>
      </c>
      <c r="D13" s="687">
        <v>1300600</v>
      </c>
      <c r="E13" s="687">
        <v>99600</v>
      </c>
      <c r="F13" s="687">
        <v>50400</v>
      </c>
      <c r="G13" s="687">
        <v>95900</v>
      </c>
      <c r="H13" s="687">
        <v>123500</v>
      </c>
      <c r="I13" s="687">
        <v>193600</v>
      </c>
      <c r="J13" s="687">
        <v>92900</v>
      </c>
      <c r="K13" s="687">
        <v>76900</v>
      </c>
      <c r="L13" s="688">
        <v>98000</v>
      </c>
      <c r="M13" s="688">
        <v>97300</v>
      </c>
      <c r="N13" s="688">
        <v>118700</v>
      </c>
      <c r="O13" s="688">
        <v>191000</v>
      </c>
      <c r="P13" s="688">
        <v>64600</v>
      </c>
      <c r="Q13" s="596"/>
    </row>
    <row r="14" spans="1:35" ht="21" customHeight="1">
      <c r="B14" s="1033" t="s">
        <v>534</v>
      </c>
      <c r="C14" s="507" t="s">
        <v>1110</v>
      </c>
      <c r="D14" s="752">
        <v>1333900</v>
      </c>
      <c r="E14" s="752">
        <v>75400</v>
      </c>
      <c r="F14" s="752">
        <v>49500</v>
      </c>
      <c r="G14" s="752">
        <v>82900</v>
      </c>
      <c r="H14" s="752">
        <v>154700</v>
      </c>
      <c r="I14" s="752">
        <v>183000</v>
      </c>
      <c r="J14" s="752">
        <v>102200</v>
      </c>
      <c r="K14" s="752">
        <v>92600</v>
      </c>
      <c r="L14" s="753">
        <v>102200</v>
      </c>
      <c r="M14" s="753">
        <v>95300</v>
      </c>
      <c r="N14" s="753">
        <v>168700</v>
      </c>
      <c r="O14" s="753">
        <v>167600</v>
      </c>
      <c r="P14" s="753">
        <v>59800</v>
      </c>
      <c r="Q14" s="596"/>
    </row>
    <row r="15" spans="1:35" ht="21" customHeight="1">
      <c r="B15" s="1719"/>
      <c r="C15" s="509" t="s">
        <v>718</v>
      </c>
      <c r="D15" s="754">
        <v>15300</v>
      </c>
      <c r="E15" s="754">
        <v>100</v>
      </c>
      <c r="F15" s="754">
        <v>100</v>
      </c>
      <c r="G15" s="754">
        <v>500</v>
      </c>
      <c r="H15" s="754">
        <v>1000</v>
      </c>
      <c r="I15" s="754">
        <v>1700</v>
      </c>
      <c r="J15" s="754">
        <v>700</v>
      </c>
      <c r="K15" s="754">
        <v>2300</v>
      </c>
      <c r="L15" s="763">
        <v>4600</v>
      </c>
      <c r="M15" s="763">
        <v>1900</v>
      </c>
      <c r="N15" s="763">
        <v>1500</v>
      </c>
      <c r="O15" s="763">
        <v>500</v>
      </c>
      <c r="P15" s="763">
        <v>400</v>
      </c>
      <c r="Q15" s="596"/>
    </row>
    <row r="16" spans="1:35" ht="21" customHeight="1">
      <c r="B16" s="1034"/>
      <c r="C16" s="511" t="s">
        <v>1986</v>
      </c>
      <c r="D16" s="755">
        <v>1349200</v>
      </c>
      <c r="E16" s="755">
        <v>75500</v>
      </c>
      <c r="F16" s="755">
        <v>49600</v>
      </c>
      <c r="G16" s="755">
        <f t="shared" ref="G16:P16" si="0">G14+G15</f>
        <v>83400</v>
      </c>
      <c r="H16" s="755">
        <f t="shared" si="0"/>
        <v>155700</v>
      </c>
      <c r="I16" s="755">
        <f t="shared" si="0"/>
        <v>184700</v>
      </c>
      <c r="J16" s="755">
        <f t="shared" si="0"/>
        <v>102900</v>
      </c>
      <c r="K16" s="755">
        <f t="shared" si="0"/>
        <v>94900</v>
      </c>
      <c r="L16" s="755">
        <f t="shared" si="0"/>
        <v>106800</v>
      </c>
      <c r="M16" s="755">
        <f t="shared" si="0"/>
        <v>97200</v>
      </c>
      <c r="N16" s="755">
        <f t="shared" si="0"/>
        <v>170200</v>
      </c>
      <c r="O16" s="755">
        <f t="shared" si="0"/>
        <v>168100</v>
      </c>
      <c r="P16" s="755">
        <f t="shared" si="0"/>
        <v>60200</v>
      </c>
    </row>
    <row r="17" spans="1:35" ht="21" customHeight="1">
      <c r="B17" s="1033" t="s">
        <v>541</v>
      </c>
      <c r="C17" s="507" t="s">
        <v>1110</v>
      </c>
      <c r="D17" s="752">
        <v>1259200</v>
      </c>
      <c r="E17" s="752">
        <v>100600</v>
      </c>
      <c r="F17" s="752">
        <v>44400</v>
      </c>
      <c r="G17" s="752">
        <v>78300</v>
      </c>
      <c r="H17" s="752">
        <v>137400</v>
      </c>
      <c r="I17" s="752">
        <v>163100</v>
      </c>
      <c r="J17" s="752">
        <v>96200</v>
      </c>
      <c r="K17" s="752">
        <v>83300</v>
      </c>
      <c r="L17" s="753">
        <v>102000</v>
      </c>
      <c r="M17" s="753">
        <v>92600</v>
      </c>
      <c r="N17" s="753">
        <v>139400</v>
      </c>
      <c r="O17" s="753">
        <v>157200</v>
      </c>
      <c r="P17" s="753">
        <v>64700</v>
      </c>
    </row>
    <row r="18" spans="1:35" ht="21" customHeight="1">
      <c r="B18" s="1719"/>
      <c r="C18" s="509" t="s">
        <v>718</v>
      </c>
      <c r="D18" s="754">
        <v>20100</v>
      </c>
      <c r="E18" s="754">
        <v>100</v>
      </c>
      <c r="F18" s="754">
        <v>100</v>
      </c>
      <c r="G18" s="754">
        <v>800</v>
      </c>
      <c r="H18" s="754">
        <v>1200</v>
      </c>
      <c r="I18" s="754">
        <v>2500</v>
      </c>
      <c r="J18" s="754">
        <v>1300</v>
      </c>
      <c r="K18" s="754">
        <v>2400</v>
      </c>
      <c r="L18" s="763">
        <v>6000</v>
      </c>
      <c r="M18" s="763">
        <v>2700</v>
      </c>
      <c r="N18" s="763">
        <v>1800</v>
      </c>
      <c r="O18" s="763">
        <v>600</v>
      </c>
      <c r="P18" s="763">
        <v>600</v>
      </c>
    </row>
    <row r="19" spans="1:35" ht="21" customHeight="1">
      <c r="B19" s="1034"/>
      <c r="C19" s="511" t="s">
        <v>1986</v>
      </c>
      <c r="D19" s="755">
        <f>D17+D18</f>
        <v>1279300</v>
      </c>
      <c r="E19" s="755">
        <f t="shared" ref="E19:P19" si="1">E17+E18</f>
        <v>100700</v>
      </c>
      <c r="F19" s="755">
        <f t="shared" si="1"/>
        <v>44500</v>
      </c>
      <c r="G19" s="755">
        <f t="shared" si="1"/>
        <v>79100</v>
      </c>
      <c r="H19" s="755">
        <f t="shared" si="1"/>
        <v>138600</v>
      </c>
      <c r="I19" s="755">
        <f t="shared" si="1"/>
        <v>165600</v>
      </c>
      <c r="J19" s="755">
        <f t="shared" si="1"/>
        <v>97500</v>
      </c>
      <c r="K19" s="755">
        <f t="shared" si="1"/>
        <v>85700</v>
      </c>
      <c r="L19" s="755">
        <f t="shared" si="1"/>
        <v>108000</v>
      </c>
      <c r="M19" s="755">
        <f t="shared" si="1"/>
        <v>95300</v>
      </c>
      <c r="N19" s="755">
        <f t="shared" si="1"/>
        <v>141200</v>
      </c>
      <c r="O19" s="755">
        <f t="shared" si="1"/>
        <v>157800</v>
      </c>
      <c r="P19" s="755">
        <f t="shared" si="1"/>
        <v>65300</v>
      </c>
    </row>
    <row r="20" spans="1:35" ht="31.5" customHeight="1">
      <c r="C20" s="180"/>
      <c r="D20" s="180"/>
      <c r="E20" s="180"/>
      <c r="F20" s="180"/>
      <c r="G20" s="180"/>
      <c r="H20" s="180"/>
      <c r="I20" s="180"/>
      <c r="J20" s="180"/>
      <c r="K20" s="180"/>
      <c r="L20" s="180"/>
      <c r="M20" s="180"/>
      <c r="N20" s="180"/>
      <c r="O20" s="180"/>
      <c r="P20" s="180"/>
    </row>
    <row r="21" spans="1:35" s="435" customFormat="1" ht="26.25" customHeight="1">
      <c r="A21" s="433" t="s">
        <v>1721</v>
      </c>
      <c r="B21" s="437"/>
      <c r="C21" s="437"/>
      <c r="D21" s="437"/>
      <c r="E21" s="437"/>
      <c r="F21" s="437"/>
      <c r="G21" s="437"/>
      <c r="H21" s="437"/>
      <c r="I21" s="437"/>
      <c r="J21" s="437"/>
      <c r="K21" s="437"/>
      <c r="L21" s="437"/>
      <c r="M21" s="437"/>
      <c r="N21" s="437"/>
      <c r="O21" s="437"/>
      <c r="P21" s="437"/>
      <c r="Q21" s="437"/>
      <c r="R21" s="437"/>
      <c r="S21" s="437"/>
      <c r="T21" s="437"/>
      <c r="U21" s="437"/>
      <c r="V21" s="437"/>
      <c r="W21" s="437"/>
      <c r="X21" s="436"/>
      <c r="Y21" s="436"/>
      <c r="Z21" s="436"/>
      <c r="AA21" s="436"/>
      <c r="AB21" s="436"/>
      <c r="AC21" s="436"/>
      <c r="AD21" s="436"/>
      <c r="AE21" s="436"/>
      <c r="AF21" s="436"/>
      <c r="AG21" s="436"/>
      <c r="AH21" s="436"/>
      <c r="AI21" s="436"/>
    </row>
    <row r="22" spans="1:35" ht="21" customHeight="1">
      <c r="C22" s="180"/>
      <c r="D22" s="180"/>
      <c r="E22" s="180"/>
      <c r="F22" s="180"/>
      <c r="G22" s="287" t="s">
        <v>1109</v>
      </c>
      <c r="H22" s="287"/>
      <c r="I22" s="287"/>
      <c r="J22" s="287"/>
      <c r="K22" s="287"/>
      <c r="L22" s="287"/>
      <c r="M22" s="287"/>
      <c r="O22" s="450"/>
      <c r="P22" s="450"/>
    </row>
    <row r="23" spans="1:35" ht="24.95" customHeight="1">
      <c r="B23" s="1045" t="s">
        <v>2054</v>
      </c>
      <c r="C23" s="381" t="s">
        <v>1110</v>
      </c>
      <c r="D23" s="1720" t="s">
        <v>720</v>
      </c>
      <c r="E23" s="1720" t="s">
        <v>721</v>
      </c>
      <c r="F23" s="1721" t="s">
        <v>722</v>
      </c>
      <c r="G23" s="1720" t="s">
        <v>649</v>
      </c>
      <c r="H23" s="1720" t="s">
        <v>723</v>
      </c>
      <c r="I23" s="1720" t="s">
        <v>724</v>
      </c>
      <c r="J23" s="1720" t="s">
        <v>1099</v>
      </c>
      <c r="K23" s="1720" t="s">
        <v>725</v>
      </c>
      <c r="L23" s="1720" t="s">
        <v>726</v>
      </c>
      <c r="M23" s="1720" t="s">
        <v>1100</v>
      </c>
      <c r="N23" s="335"/>
    </row>
    <row r="24" spans="1:35" ht="24.95" customHeight="1">
      <c r="B24" s="1046"/>
      <c r="C24" s="51" t="s">
        <v>718</v>
      </c>
      <c r="D24" s="1720"/>
      <c r="E24" s="1720"/>
      <c r="F24" s="1722"/>
      <c r="G24" s="1720"/>
      <c r="H24" s="1720"/>
      <c r="I24" s="1720"/>
      <c r="J24" s="1720"/>
      <c r="K24" s="1720"/>
      <c r="L24" s="1720"/>
      <c r="M24" s="1720"/>
      <c r="N24" s="180"/>
    </row>
    <row r="25" spans="1:35" ht="21" customHeight="1">
      <c r="B25" s="1033" t="s">
        <v>1544</v>
      </c>
      <c r="C25" s="50" t="s">
        <v>1110</v>
      </c>
      <c r="D25" s="508">
        <v>552200</v>
      </c>
      <c r="E25" s="887">
        <v>133800</v>
      </c>
      <c r="F25" s="508">
        <v>11300</v>
      </c>
      <c r="G25" s="508">
        <v>65200</v>
      </c>
      <c r="H25" s="508">
        <v>23800</v>
      </c>
      <c r="I25" s="887">
        <v>404500</v>
      </c>
      <c r="J25" s="508">
        <v>21600</v>
      </c>
      <c r="K25" s="887">
        <v>126000</v>
      </c>
      <c r="L25" s="508">
        <v>10600</v>
      </c>
      <c r="M25" s="508">
        <v>67300</v>
      </c>
      <c r="N25" s="180"/>
      <c r="O25" s="180"/>
    </row>
    <row r="26" spans="1:35" ht="21" customHeight="1">
      <c r="B26" s="1719"/>
      <c r="C26" s="382" t="s">
        <v>718</v>
      </c>
      <c r="D26" s="540" t="s">
        <v>1751</v>
      </c>
      <c r="E26" s="510">
        <v>3300</v>
      </c>
      <c r="F26" s="540" t="s">
        <v>1751</v>
      </c>
      <c r="G26" s="540" t="s">
        <v>1751</v>
      </c>
      <c r="H26" s="540" t="s">
        <v>1751</v>
      </c>
      <c r="I26" s="540" t="s">
        <v>1751</v>
      </c>
      <c r="J26" s="510">
        <v>9700</v>
      </c>
      <c r="K26" s="540" t="s">
        <v>1751</v>
      </c>
      <c r="L26" s="510">
        <v>200</v>
      </c>
      <c r="M26" s="540" t="s">
        <v>1751</v>
      </c>
      <c r="N26" s="180"/>
      <c r="O26" s="180"/>
    </row>
    <row r="27" spans="1:35" ht="21" customHeight="1">
      <c r="B27" s="1034"/>
      <c r="C27" s="51" t="s">
        <v>1986</v>
      </c>
      <c r="D27" s="512">
        <f t="shared" ref="D27:M27" si="2">SUM(D25:D26)</f>
        <v>552200</v>
      </c>
      <c r="E27" s="889">
        <f t="shared" si="2"/>
        <v>137100</v>
      </c>
      <c r="F27" s="512">
        <f t="shared" si="2"/>
        <v>11300</v>
      </c>
      <c r="G27" s="512">
        <f t="shared" si="2"/>
        <v>65200</v>
      </c>
      <c r="H27" s="512">
        <f t="shared" si="2"/>
        <v>23800</v>
      </c>
      <c r="I27" s="889">
        <f t="shared" si="2"/>
        <v>404500</v>
      </c>
      <c r="J27" s="512">
        <f t="shared" si="2"/>
        <v>31300</v>
      </c>
      <c r="K27" s="889">
        <f t="shared" si="2"/>
        <v>126000</v>
      </c>
      <c r="L27" s="512">
        <f t="shared" si="2"/>
        <v>10800</v>
      </c>
      <c r="M27" s="512">
        <f t="shared" si="2"/>
        <v>67300</v>
      </c>
      <c r="N27" s="180"/>
      <c r="O27" s="180"/>
    </row>
    <row r="28" spans="1:35" ht="21" customHeight="1">
      <c r="B28" s="1033" t="s">
        <v>322</v>
      </c>
      <c r="C28" s="513" t="s">
        <v>1110</v>
      </c>
      <c r="D28" s="508">
        <v>531500</v>
      </c>
      <c r="E28" s="887">
        <v>131400</v>
      </c>
      <c r="F28" s="508">
        <v>11400</v>
      </c>
      <c r="G28" s="508">
        <v>65000</v>
      </c>
      <c r="H28" s="508">
        <v>24800</v>
      </c>
      <c r="I28" s="887">
        <v>343700</v>
      </c>
      <c r="J28" s="508">
        <v>26500</v>
      </c>
      <c r="K28" s="887">
        <v>150000</v>
      </c>
      <c r="L28" s="508">
        <v>11700</v>
      </c>
      <c r="M28" s="508">
        <v>57600</v>
      </c>
      <c r="N28" s="180"/>
      <c r="O28" s="180"/>
    </row>
    <row r="29" spans="1:35" ht="21" customHeight="1">
      <c r="B29" s="1719"/>
      <c r="C29" s="514" t="s">
        <v>718</v>
      </c>
      <c r="D29" s="540" t="s">
        <v>1751</v>
      </c>
      <c r="E29" s="510">
        <v>3000</v>
      </c>
      <c r="F29" s="540" t="s">
        <v>1751</v>
      </c>
      <c r="G29" s="540" t="s">
        <v>1751</v>
      </c>
      <c r="H29" s="540" t="s">
        <v>1751</v>
      </c>
      <c r="I29" s="540" t="s">
        <v>1751</v>
      </c>
      <c r="J29" s="510">
        <v>10800</v>
      </c>
      <c r="K29" s="540" t="s">
        <v>1751</v>
      </c>
      <c r="L29" s="510">
        <v>100</v>
      </c>
      <c r="M29" s="540" t="s">
        <v>1751</v>
      </c>
      <c r="N29" s="180"/>
      <c r="O29" s="180"/>
      <c r="Q29" s="892"/>
    </row>
    <row r="30" spans="1:35" ht="21" customHeight="1">
      <c r="B30" s="1034"/>
      <c r="C30" s="515" t="s">
        <v>1986</v>
      </c>
      <c r="D30" s="512">
        <f t="shared" ref="D30:M30" si="3">SUM(D28:D29)</f>
        <v>531500</v>
      </c>
      <c r="E30" s="889">
        <f t="shared" si="3"/>
        <v>134400</v>
      </c>
      <c r="F30" s="512">
        <f t="shared" si="3"/>
        <v>11400</v>
      </c>
      <c r="G30" s="512">
        <f t="shared" si="3"/>
        <v>65000</v>
      </c>
      <c r="H30" s="512">
        <f t="shared" si="3"/>
        <v>24800</v>
      </c>
      <c r="I30" s="889">
        <f t="shared" si="3"/>
        <v>343700</v>
      </c>
      <c r="J30" s="512">
        <f t="shared" si="3"/>
        <v>37300</v>
      </c>
      <c r="K30" s="889">
        <f t="shared" si="3"/>
        <v>150000</v>
      </c>
      <c r="L30" s="512">
        <f t="shared" si="3"/>
        <v>11800</v>
      </c>
      <c r="M30" s="512">
        <f t="shared" si="3"/>
        <v>57600</v>
      </c>
      <c r="N30" s="180"/>
      <c r="O30" s="180"/>
    </row>
    <row r="31" spans="1:35" ht="21" customHeight="1">
      <c r="B31" s="1033" t="s">
        <v>1531</v>
      </c>
      <c r="C31" s="513" t="s">
        <v>1110</v>
      </c>
      <c r="D31" s="597">
        <v>557500</v>
      </c>
      <c r="E31" s="890">
        <v>94100</v>
      </c>
      <c r="F31" s="597">
        <v>11600</v>
      </c>
      <c r="G31" s="597">
        <v>47000</v>
      </c>
      <c r="H31" s="597">
        <v>26900</v>
      </c>
      <c r="I31" s="890">
        <v>324400</v>
      </c>
      <c r="J31" s="597">
        <v>28300</v>
      </c>
      <c r="K31" s="890">
        <v>140000</v>
      </c>
      <c r="L31" s="597">
        <v>13800</v>
      </c>
      <c r="M31" s="597">
        <v>43100</v>
      </c>
      <c r="N31" s="180"/>
      <c r="O31" s="180"/>
      <c r="P31" s="596"/>
    </row>
    <row r="32" spans="1:35" ht="21" customHeight="1">
      <c r="B32" s="1719"/>
      <c r="C32" s="514" t="s">
        <v>718</v>
      </c>
      <c r="D32" s="540" t="s">
        <v>967</v>
      </c>
      <c r="E32" s="510">
        <v>2800</v>
      </c>
      <c r="F32" s="540" t="s">
        <v>1751</v>
      </c>
      <c r="G32" s="540" t="s">
        <v>1751</v>
      </c>
      <c r="H32" s="540" t="s">
        <v>1751</v>
      </c>
      <c r="I32" s="540" t="s">
        <v>1751</v>
      </c>
      <c r="J32" s="510">
        <v>11100</v>
      </c>
      <c r="K32" s="540" t="s">
        <v>1751</v>
      </c>
      <c r="L32" s="540" t="s">
        <v>217</v>
      </c>
      <c r="M32" s="540" t="s">
        <v>1751</v>
      </c>
      <c r="N32" s="180"/>
      <c r="O32" s="180"/>
      <c r="P32" s="596"/>
    </row>
    <row r="33" spans="2:16" ht="21" customHeight="1">
      <c r="B33" s="1034"/>
      <c r="C33" s="515" t="s">
        <v>1986</v>
      </c>
      <c r="D33" s="663">
        <v>557500</v>
      </c>
      <c r="E33" s="891">
        <v>96900</v>
      </c>
      <c r="F33" s="663">
        <v>11600</v>
      </c>
      <c r="G33" s="663">
        <v>47000</v>
      </c>
      <c r="H33" s="663">
        <v>26900</v>
      </c>
      <c r="I33" s="891">
        <v>324400</v>
      </c>
      <c r="J33" s="663">
        <v>39400</v>
      </c>
      <c r="K33" s="891">
        <v>140000</v>
      </c>
      <c r="L33" s="663">
        <v>13800</v>
      </c>
      <c r="M33" s="663">
        <v>43100</v>
      </c>
      <c r="N33" s="180"/>
      <c r="O33" s="180"/>
      <c r="P33" s="596"/>
    </row>
    <row r="34" spans="2:16" ht="21" customHeight="1">
      <c r="B34" s="1033" t="s">
        <v>534</v>
      </c>
      <c r="C34" s="513" t="s">
        <v>1110</v>
      </c>
      <c r="D34" s="597">
        <v>479000</v>
      </c>
      <c r="E34" s="890">
        <v>222300</v>
      </c>
      <c r="F34" s="597">
        <v>12200</v>
      </c>
      <c r="G34" s="597">
        <v>47000</v>
      </c>
      <c r="H34" s="597">
        <v>27400</v>
      </c>
      <c r="I34" s="890">
        <v>335600</v>
      </c>
      <c r="J34" s="597">
        <v>30000</v>
      </c>
      <c r="K34" s="890">
        <v>120000</v>
      </c>
      <c r="L34" s="597">
        <v>16200</v>
      </c>
      <c r="M34" s="597">
        <v>44200</v>
      </c>
      <c r="N34" s="180"/>
      <c r="O34" s="180"/>
      <c r="P34" s="596"/>
    </row>
    <row r="35" spans="2:16" ht="21" customHeight="1">
      <c r="B35" s="1719"/>
      <c r="C35" s="514" t="s">
        <v>718</v>
      </c>
      <c r="D35" s="540" t="s">
        <v>1746</v>
      </c>
      <c r="E35" s="510">
        <v>2800</v>
      </c>
      <c r="F35" s="540" t="s">
        <v>1746</v>
      </c>
      <c r="G35" s="540" t="s">
        <v>1746</v>
      </c>
      <c r="H35" s="540" t="s">
        <v>1746</v>
      </c>
      <c r="I35" s="540" t="s">
        <v>1746</v>
      </c>
      <c r="J35" s="510">
        <v>12500</v>
      </c>
      <c r="K35" s="540" t="s">
        <v>1746</v>
      </c>
      <c r="L35" s="540" t="s">
        <v>1746</v>
      </c>
      <c r="M35" s="540" t="s">
        <v>1746</v>
      </c>
      <c r="N35" s="180"/>
      <c r="O35" s="180"/>
      <c r="P35" s="596"/>
    </row>
    <row r="36" spans="2:16" ht="21" customHeight="1">
      <c r="B36" s="1034"/>
      <c r="C36" s="515" t="s">
        <v>1986</v>
      </c>
      <c r="D36" s="663">
        <v>479000</v>
      </c>
      <c r="E36" s="891">
        <f>E34+E35</f>
        <v>225100</v>
      </c>
      <c r="F36" s="663">
        <f>F34</f>
        <v>12200</v>
      </c>
      <c r="G36" s="663">
        <f>G34</f>
        <v>47000</v>
      </c>
      <c r="H36" s="663">
        <f>H34</f>
        <v>27400</v>
      </c>
      <c r="I36" s="891">
        <f>I34</f>
        <v>335600</v>
      </c>
      <c r="J36" s="663">
        <v>42500</v>
      </c>
      <c r="K36" s="891">
        <f>K34</f>
        <v>120000</v>
      </c>
      <c r="L36" s="663">
        <f>L34</f>
        <v>16200</v>
      </c>
      <c r="M36" s="663">
        <f>M34</f>
        <v>44200</v>
      </c>
      <c r="N36" s="180"/>
      <c r="O36" s="180"/>
      <c r="P36" s="596"/>
    </row>
    <row r="37" spans="2:16" ht="21" customHeight="1">
      <c r="B37" s="1033" t="s">
        <v>541</v>
      </c>
      <c r="C37" s="513" t="s">
        <v>1110</v>
      </c>
      <c r="D37" s="597">
        <v>396900</v>
      </c>
      <c r="E37" s="890">
        <v>264700</v>
      </c>
      <c r="F37" s="597">
        <v>13600</v>
      </c>
      <c r="G37" s="597">
        <v>65000</v>
      </c>
      <c r="H37" s="597">
        <v>28300</v>
      </c>
      <c r="I37" s="890">
        <v>274200</v>
      </c>
      <c r="J37" s="597">
        <v>27100</v>
      </c>
      <c r="K37" s="890">
        <v>115000</v>
      </c>
      <c r="L37" s="597">
        <v>4300</v>
      </c>
      <c r="M37" s="597">
        <v>36100</v>
      </c>
      <c r="N37" s="180"/>
      <c r="O37" s="180"/>
      <c r="P37" s="596"/>
    </row>
    <row r="38" spans="2:16" ht="21" customHeight="1">
      <c r="B38" s="1719"/>
      <c r="C38" s="514" t="s">
        <v>718</v>
      </c>
      <c r="D38" s="880" t="s">
        <v>16</v>
      </c>
      <c r="E38" s="510">
        <v>3400</v>
      </c>
      <c r="F38" s="880" t="s">
        <v>16</v>
      </c>
      <c r="G38" s="879" t="s">
        <v>16</v>
      </c>
      <c r="H38" s="879" t="s">
        <v>16</v>
      </c>
      <c r="I38" s="879" t="s">
        <v>16</v>
      </c>
      <c r="J38" s="510">
        <v>16700</v>
      </c>
      <c r="K38" s="879" t="s">
        <v>16</v>
      </c>
      <c r="L38" s="879" t="s">
        <v>16</v>
      </c>
      <c r="M38" s="879" t="s">
        <v>16</v>
      </c>
      <c r="N38" s="180"/>
      <c r="O38" s="180"/>
      <c r="P38" s="596"/>
    </row>
    <row r="39" spans="2:16" ht="21" customHeight="1">
      <c r="B39" s="1034"/>
      <c r="C39" s="515" t="s">
        <v>1986</v>
      </c>
      <c r="D39" s="663">
        <v>396900</v>
      </c>
      <c r="E39" s="891">
        <f>E37+E38</f>
        <v>268100</v>
      </c>
      <c r="F39" s="663">
        <v>13600</v>
      </c>
      <c r="G39" s="663">
        <v>65000</v>
      </c>
      <c r="H39" s="663">
        <v>28300</v>
      </c>
      <c r="I39" s="891">
        <v>274200</v>
      </c>
      <c r="J39" s="663">
        <f>J37+J38</f>
        <v>43800</v>
      </c>
      <c r="K39" s="890">
        <v>115000</v>
      </c>
      <c r="L39" s="663">
        <v>4300</v>
      </c>
      <c r="M39" s="663">
        <v>36100</v>
      </c>
      <c r="N39" s="180"/>
      <c r="O39" s="180"/>
      <c r="P39" s="596"/>
    </row>
    <row r="40" spans="2:16">
      <c r="C40" s="180"/>
      <c r="D40" s="180"/>
      <c r="E40" s="180"/>
      <c r="F40" s="180"/>
      <c r="G40" s="180"/>
      <c r="H40" s="180"/>
      <c r="I40" s="180"/>
      <c r="J40" s="180"/>
      <c r="K40" s="180"/>
      <c r="L40" s="180"/>
      <c r="M40" s="180"/>
      <c r="N40" s="180"/>
      <c r="O40" s="180"/>
      <c r="P40" s="180"/>
    </row>
    <row r="41" spans="2:16">
      <c r="C41" s="180"/>
      <c r="D41" s="180"/>
      <c r="E41" s="180"/>
      <c r="F41" s="180"/>
      <c r="G41" s="180"/>
      <c r="H41" s="180"/>
      <c r="I41" s="180"/>
      <c r="J41" s="180"/>
      <c r="K41" s="180"/>
      <c r="L41" s="180"/>
      <c r="M41" s="180"/>
      <c r="N41" s="180"/>
      <c r="O41" s="180"/>
      <c r="P41" s="180"/>
    </row>
    <row r="42" spans="2:16">
      <c r="C42" s="180"/>
      <c r="D42" s="180"/>
      <c r="E42" s="180"/>
      <c r="F42" s="180"/>
      <c r="G42" s="180"/>
      <c r="H42" s="180"/>
      <c r="I42" s="180"/>
      <c r="J42" s="180"/>
      <c r="K42" s="180"/>
      <c r="L42" s="180"/>
      <c r="M42" s="180"/>
      <c r="N42" s="180"/>
      <c r="O42" s="180"/>
      <c r="P42" s="180"/>
    </row>
    <row r="43" spans="2:16">
      <c r="C43" s="180"/>
      <c r="D43" s="180"/>
      <c r="E43" s="180"/>
      <c r="F43" s="180"/>
      <c r="G43" s="180"/>
      <c r="H43" s="180"/>
      <c r="I43" s="180"/>
      <c r="J43" s="180"/>
      <c r="K43" s="180"/>
      <c r="L43" s="180"/>
      <c r="M43" s="180"/>
      <c r="N43" s="180"/>
      <c r="O43" s="180"/>
      <c r="P43" s="180"/>
    </row>
    <row r="44" spans="2:16">
      <c r="C44" s="180"/>
      <c r="D44" s="180"/>
      <c r="E44" s="180"/>
      <c r="F44" s="180"/>
      <c r="G44" s="180"/>
      <c r="H44" s="180"/>
      <c r="I44" s="180"/>
      <c r="J44" s="180"/>
      <c r="K44" s="180"/>
      <c r="L44" s="180"/>
      <c r="M44" s="180"/>
      <c r="N44" s="180"/>
      <c r="O44" s="180"/>
      <c r="P44" s="180"/>
    </row>
  </sheetData>
  <mergeCells count="25">
    <mergeCell ref="B5:B7"/>
    <mergeCell ref="B3:B4"/>
    <mergeCell ref="D3:D4"/>
    <mergeCell ref="M23:M24"/>
    <mergeCell ref="K23:K24"/>
    <mergeCell ref="L23:L24"/>
    <mergeCell ref="J2:P2"/>
    <mergeCell ref="E3:P3"/>
    <mergeCell ref="I23:I24"/>
    <mergeCell ref="J23:J24"/>
    <mergeCell ref="B23:B24"/>
    <mergeCell ref="B8:B10"/>
    <mergeCell ref="B11:B13"/>
    <mergeCell ref="B14:B16"/>
    <mergeCell ref="D23:D24"/>
    <mergeCell ref="E23:E24"/>
    <mergeCell ref="H23:H24"/>
    <mergeCell ref="B17:B19"/>
    <mergeCell ref="F23:F24"/>
    <mergeCell ref="G23:G24"/>
    <mergeCell ref="B37:B39"/>
    <mergeCell ref="B34:B36"/>
    <mergeCell ref="B31:B33"/>
    <mergeCell ref="B25:B27"/>
    <mergeCell ref="B28:B30"/>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&amp;C－４６－</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AI161"/>
  <sheetViews>
    <sheetView zoomScaleNormal="100" workbookViewId="0">
      <selection activeCell="B2" sqref="B2"/>
    </sheetView>
  </sheetViews>
  <sheetFormatPr defaultRowHeight="14.45" customHeight="1"/>
  <cols>
    <col min="1" max="1" width="1.875" style="61" customWidth="1"/>
    <col min="2" max="3" width="4.625" style="61" customWidth="1"/>
    <col min="4" max="19" width="5" style="61" customWidth="1"/>
    <col min="20" max="22" width="4.625" style="61" customWidth="1"/>
    <col min="23" max="16384" width="9" style="61"/>
  </cols>
  <sheetData>
    <row r="1" spans="1:35" s="435" customFormat="1" ht="26.25" customHeight="1">
      <c r="A1" s="433" t="s">
        <v>1722</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14.45" customHeight="1">
      <c r="Q2" s="940" t="s">
        <v>1101</v>
      </c>
      <c r="R2" s="940"/>
      <c r="S2" s="940"/>
    </row>
    <row r="3" spans="1:35" ht="16.5" customHeight="1">
      <c r="B3" s="1291" t="s">
        <v>506</v>
      </c>
      <c r="C3" s="1291"/>
      <c r="D3" s="1067" t="s">
        <v>1102</v>
      </c>
      <c r="E3" s="1067"/>
      <c r="F3" s="1067"/>
      <c r="G3" s="1067"/>
      <c r="H3" s="1067" t="s">
        <v>1103</v>
      </c>
      <c r="I3" s="1067"/>
      <c r="J3" s="1067"/>
      <c r="K3" s="1067"/>
      <c r="L3" s="1067" t="s">
        <v>1330</v>
      </c>
      <c r="M3" s="1067"/>
      <c r="N3" s="1067"/>
      <c r="O3" s="1067"/>
      <c r="P3" s="1067" t="s">
        <v>1331</v>
      </c>
      <c r="Q3" s="1067"/>
      <c r="R3" s="1067"/>
      <c r="S3" s="1067"/>
    </row>
    <row r="4" spans="1:35" ht="27.75" customHeight="1">
      <c r="B4" s="1291"/>
      <c r="C4" s="1291"/>
      <c r="D4" s="1291" t="s">
        <v>1332</v>
      </c>
      <c r="E4" s="1067"/>
      <c r="F4" s="1291" t="s">
        <v>1333</v>
      </c>
      <c r="G4" s="1067"/>
      <c r="H4" s="1291" t="s">
        <v>1332</v>
      </c>
      <c r="I4" s="1067"/>
      <c r="J4" s="1291" t="s">
        <v>1333</v>
      </c>
      <c r="K4" s="1067"/>
      <c r="L4" s="1291" t="s">
        <v>1332</v>
      </c>
      <c r="M4" s="1067"/>
      <c r="N4" s="1291" t="s">
        <v>1333</v>
      </c>
      <c r="O4" s="1067"/>
      <c r="P4" s="1291" t="s">
        <v>1332</v>
      </c>
      <c r="Q4" s="1067"/>
      <c r="R4" s="1291" t="s">
        <v>1333</v>
      </c>
      <c r="S4" s="1067"/>
    </row>
    <row r="5" spans="1:35" ht="21" customHeight="1">
      <c r="B5" s="1067" t="s">
        <v>383</v>
      </c>
      <c r="C5" s="1067"/>
      <c r="D5" s="1728">
        <v>17</v>
      </c>
      <c r="E5" s="1729"/>
      <c r="F5" s="1726">
        <v>1638</v>
      </c>
      <c r="G5" s="1727"/>
      <c r="H5" s="1726">
        <v>6</v>
      </c>
      <c r="I5" s="1727"/>
      <c r="J5" s="1726">
        <v>671</v>
      </c>
      <c r="K5" s="1727"/>
      <c r="L5" s="1726">
        <v>5</v>
      </c>
      <c r="M5" s="1727"/>
      <c r="N5" s="1726">
        <v>743</v>
      </c>
      <c r="O5" s="1727"/>
      <c r="P5" s="1726">
        <v>6</v>
      </c>
      <c r="Q5" s="1727"/>
      <c r="R5" s="1726">
        <v>224</v>
      </c>
      <c r="S5" s="1727"/>
    </row>
    <row r="6" spans="1:35" ht="21" customHeight="1">
      <c r="B6" s="1067" t="s">
        <v>526</v>
      </c>
      <c r="C6" s="1067"/>
      <c r="D6" s="1728">
        <v>21</v>
      </c>
      <c r="E6" s="1729"/>
      <c r="F6" s="1726">
        <v>43585</v>
      </c>
      <c r="G6" s="1727"/>
      <c r="H6" s="1726">
        <v>9</v>
      </c>
      <c r="I6" s="1727"/>
      <c r="J6" s="1726">
        <v>42957</v>
      </c>
      <c r="K6" s="1727"/>
      <c r="L6" s="1726">
        <v>5</v>
      </c>
      <c r="M6" s="1727"/>
      <c r="N6" s="1726">
        <v>311</v>
      </c>
      <c r="O6" s="1727"/>
      <c r="P6" s="1726">
        <v>7</v>
      </c>
      <c r="Q6" s="1727"/>
      <c r="R6" s="1726">
        <v>317</v>
      </c>
      <c r="S6" s="1727"/>
    </row>
    <row r="7" spans="1:35" ht="21" customHeight="1">
      <c r="B7" s="1067" t="s">
        <v>1138</v>
      </c>
      <c r="C7" s="1067"/>
      <c r="D7" s="1730">
        <v>12</v>
      </c>
      <c r="E7" s="1730"/>
      <c r="F7" s="1483">
        <v>57341</v>
      </c>
      <c r="G7" s="1483"/>
      <c r="H7" s="1483">
        <v>6</v>
      </c>
      <c r="I7" s="1483"/>
      <c r="J7" s="1483">
        <v>56408</v>
      </c>
      <c r="K7" s="1483"/>
      <c r="L7" s="1483">
        <v>1</v>
      </c>
      <c r="M7" s="1483"/>
      <c r="N7" s="1483">
        <v>484</v>
      </c>
      <c r="O7" s="1483"/>
      <c r="P7" s="1483">
        <v>5</v>
      </c>
      <c r="Q7" s="1483"/>
      <c r="R7" s="1483">
        <v>449</v>
      </c>
      <c r="S7" s="1483"/>
    </row>
    <row r="8" spans="1:35" ht="21" customHeight="1">
      <c r="B8" s="1067" t="s">
        <v>591</v>
      </c>
      <c r="C8" s="1067"/>
      <c r="D8" s="1286">
        <v>9</v>
      </c>
      <c r="E8" s="1286"/>
      <c r="F8" s="1286">
        <v>2919</v>
      </c>
      <c r="G8" s="1286"/>
      <c r="H8" s="1286">
        <v>5</v>
      </c>
      <c r="I8" s="1286"/>
      <c r="J8" s="1286">
        <v>2919</v>
      </c>
      <c r="K8" s="1286"/>
      <c r="L8" s="1286" t="s">
        <v>16</v>
      </c>
      <c r="M8" s="1286"/>
      <c r="N8" s="1286" t="s">
        <v>1731</v>
      </c>
      <c r="O8" s="1286"/>
      <c r="P8" s="1286">
        <v>4</v>
      </c>
      <c r="Q8" s="1286"/>
      <c r="R8" s="1286" t="s">
        <v>1731</v>
      </c>
      <c r="S8" s="1286"/>
    </row>
    <row r="9" spans="1:35" ht="21" customHeight="1">
      <c r="B9" s="1067" t="s">
        <v>960</v>
      </c>
      <c r="C9" s="1067"/>
      <c r="D9" s="1286">
        <v>11</v>
      </c>
      <c r="E9" s="1286"/>
      <c r="F9" s="1286">
        <v>36547</v>
      </c>
      <c r="G9" s="1286"/>
      <c r="H9" s="1286">
        <v>7</v>
      </c>
      <c r="I9" s="1286"/>
      <c r="J9" s="1286">
        <v>35386</v>
      </c>
      <c r="K9" s="1286"/>
      <c r="L9" s="1286">
        <v>1</v>
      </c>
      <c r="M9" s="1286"/>
      <c r="N9" s="1286">
        <v>579</v>
      </c>
      <c r="O9" s="1286"/>
      <c r="P9" s="1286">
        <v>3</v>
      </c>
      <c r="Q9" s="1286"/>
      <c r="R9" s="1286">
        <v>582</v>
      </c>
      <c r="S9" s="1286"/>
    </row>
    <row r="10" spans="1:35" ht="14.45" customHeight="1">
      <c r="B10" s="1110" t="s">
        <v>1911</v>
      </c>
      <c r="C10" s="1110"/>
      <c r="D10" s="1110"/>
      <c r="E10" s="1110"/>
      <c r="F10" s="1110"/>
      <c r="G10" s="1110"/>
      <c r="H10" s="1110"/>
      <c r="I10" s="1110"/>
      <c r="J10" s="1110"/>
      <c r="K10" s="1110"/>
      <c r="L10" s="1110"/>
      <c r="M10" s="1110"/>
      <c r="N10" s="32"/>
      <c r="O10" s="32"/>
      <c r="P10" s="32"/>
      <c r="Q10" s="32"/>
      <c r="R10" s="32"/>
      <c r="S10" s="32"/>
    </row>
    <row r="11" spans="1:35" ht="46.5" customHeight="1">
      <c r="B11" s="95"/>
      <c r="C11" s="95"/>
      <c r="D11" s="185"/>
      <c r="E11" s="185"/>
      <c r="F11" s="185"/>
      <c r="G11" s="185"/>
      <c r="H11" s="383"/>
      <c r="I11" s="384"/>
      <c r="J11" s="384"/>
      <c r="K11" s="185"/>
      <c r="L11" s="185"/>
      <c r="M11" s="185"/>
      <c r="N11" s="185"/>
      <c r="O11" s="383"/>
      <c r="P11" s="384"/>
      <c r="Q11" s="384"/>
      <c r="R11" s="185"/>
      <c r="S11" s="185"/>
    </row>
    <row r="12" spans="1:35" s="435" customFormat="1" ht="26.25" customHeight="1">
      <c r="A12" s="433" t="s">
        <v>1723</v>
      </c>
      <c r="B12" s="437"/>
      <c r="C12" s="437"/>
      <c r="D12" s="437"/>
      <c r="E12" s="437"/>
      <c r="F12" s="437"/>
      <c r="G12" s="437"/>
      <c r="H12" s="437"/>
      <c r="I12" s="437"/>
      <c r="J12" s="437"/>
      <c r="K12" s="437"/>
      <c r="L12" s="437"/>
      <c r="M12" s="437"/>
      <c r="N12" s="437"/>
      <c r="O12" s="437"/>
      <c r="P12" s="437"/>
      <c r="Q12" s="437"/>
      <c r="R12" s="437"/>
      <c r="S12" s="437"/>
      <c r="T12" s="437"/>
      <c r="U12" s="437"/>
      <c r="V12" s="437"/>
      <c r="W12" s="437"/>
      <c r="X12" s="436"/>
      <c r="Y12" s="436"/>
      <c r="Z12" s="436"/>
      <c r="AA12" s="436"/>
      <c r="AB12" s="436"/>
      <c r="AC12" s="436"/>
      <c r="AD12" s="436"/>
      <c r="AE12" s="436"/>
      <c r="AF12" s="436"/>
      <c r="AG12" s="436"/>
      <c r="AH12" s="436"/>
      <c r="AI12" s="436"/>
    </row>
    <row r="13" spans="1:35" ht="15" customHeight="1">
      <c r="B13" s="95"/>
      <c r="C13" s="95"/>
      <c r="D13" s="185"/>
      <c r="E13" s="185"/>
      <c r="F13" s="185"/>
      <c r="G13" s="185"/>
      <c r="H13" s="383"/>
      <c r="I13" s="384"/>
      <c r="J13" s="384"/>
      <c r="K13" s="185"/>
      <c r="L13" s="185"/>
      <c r="M13" s="169"/>
      <c r="N13" s="940" t="s">
        <v>153</v>
      </c>
      <c r="O13" s="940"/>
      <c r="P13" s="940"/>
      <c r="Q13" s="940"/>
      <c r="R13" s="940"/>
      <c r="S13" s="185"/>
    </row>
    <row r="14" spans="1:35" ht="18.75" customHeight="1">
      <c r="B14" s="1067" t="s">
        <v>154</v>
      </c>
      <c r="C14" s="913"/>
      <c r="D14" s="1731" t="s">
        <v>1906</v>
      </c>
      <c r="E14" s="1731" t="s">
        <v>145</v>
      </c>
      <c r="F14" s="1731" t="s">
        <v>155</v>
      </c>
      <c r="G14" s="1731" t="s">
        <v>1405</v>
      </c>
      <c r="H14" s="1731" t="s">
        <v>1406</v>
      </c>
      <c r="I14" s="1731" t="s">
        <v>156</v>
      </c>
      <c r="J14" s="1731" t="s">
        <v>179</v>
      </c>
      <c r="K14" s="1731" t="s">
        <v>180</v>
      </c>
      <c r="L14" s="1731" t="s">
        <v>181</v>
      </c>
      <c r="M14" s="1731" t="s">
        <v>959</v>
      </c>
      <c r="N14" s="1731" t="s">
        <v>182</v>
      </c>
      <c r="O14" s="1731" t="s">
        <v>1407</v>
      </c>
      <c r="P14" s="1731" t="s">
        <v>183</v>
      </c>
      <c r="Q14" s="1731" t="s">
        <v>1985</v>
      </c>
      <c r="R14" s="1736" t="s">
        <v>2367</v>
      </c>
      <c r="S14" s="1734"/>
    </row>
    <row r="15" spans="1:35" ht="18.75" customHeight="1">
      <c r="B15" s="913"/>
      <c r="C15" s="913"/>
      <c r="D15" s="1732"/>
      <c r="E15" s="1732"/>
      <c r="F15" s="1732"/>
      <c r="G15" s="1732"/>
      <c r="H15" s="1732"/>
      <c r="I15" s="1732"/>
      <c r="J15" s="1732"/>
      <c r="K15" s="1732"/>
      <c r="L15" s="1732"/>
      <c r="M15" s="1732"/>
      <c r="N15" s="1732"/>
      <c r="O15" s="1732"/>
      <c r="P15" s="1732"/>
      <c r="Q15" s="1732"/>
      <c r="R15" s="1737"/>
      <c r="S15" s="1735"/>
    </row>
    <row r="16" spans="1:35" ht="36.75" customHeight="1">
      <c r="B16" s="913"/>
      <c r="C16" s="913"/>
      <c r="D16" s="1733"/>
      <c r="E16" s="1733"/>
      <c r="F16" s="1733"/>
      <c r="G16" s="1733"/>
      <c r="H16" s="1733"/>
      <c r="I16" s="1733"/>
      <c r="J16" s="1733"/>
      <c r="K16" s="1733"/>
      <c r="L16" s="1733"/>
      <c r="M16" s="1733"/>
      <c r="N16" s="1733"/>
      <c r="O16" s="1733"/>
      <c r="P16" s="1733"/>
      <c r="Q16" s="1733"/>
      <c r="R16" s="1737"/>
      <c r="S16" s="1735"/>
    </row>
    <row r="17" spans="2:19" ht="21" customHeight="1">
      <c r="B17" s="1067" t="s">
        <v>383</v>
      </c>
      <c r="C17" s="1067"/>
      <c r="D17" s="470">
        <v>14</v>
      </c>
      <c r="E17" s="470">
        <v>4</v>
      </c>
      <c r="F17" s="552" t="s">
        <v>2135</v>
      </c>
      <c r="G17" s="506">
        <v>1</v>
      </c>
      <c r="H17" s="506" t="s">
        <v>2135</v>
      </c>
      <c r="I17" s="506" t="s">
        <v>2135</v>
      </c>
      <c r="J17" s="506">
        <v>1</v>
      </c>
      <c r="K17" s="506">
        <v>1</v>
      </c>
      <c r="L17" s="506" t="s">
        <v>2135</v>
      </c>
      <c r="M17" s="506" t="s">
        <v>2135</v>
      </c>
      <c r="N17" s="506" t="s">
        <v>2135</v>
      </c>
      <c r="O17" s="506" t="s">
        <v>2135</v>
      </c>
      <c r="P17" s="506">
        <v>1</v>
      </c>
      <c r="Q17" s="470">
        <v>6</v>
      </c>
      <c r="R17" s="552" t="s">
        <v>16</v>
      </c>
      <c r="S17" s="95"/>
    </row>
    <row r="18" spans="2:19" ht="21" customHeight="1">
      <c r="B18" s="1067" t="s">
        <v>526</v>
      </c>
      <c r="C18" s="1067"/>
      <c r="D18" s="470">
        <v>17</v>
      </c>
      <c r="E18" s="470">
        <v>1</v>
      </c>
      <c r="F18" s="552" t="s">
        <v>2135</v>
      </c>
      <c r="G18" s="506" t="s">
        <v>2135</v>
      </c>
      <c r="H18" s="506">
        <v>1</v>
      </c>
      <c r="I18" s="506" t="s">
        <v>2135</v>
      </c>
      <c r="J18" s="506" t="s">
        <v>2135</v>
      </c>
      <c r="K18" s="506">
        <v>1</v>
      </c>
      <c r="L18" s="506" t="s">
        <v>2135</v>
      </c>
      <c r="M18" s="506">
        <v>2</v>
      </c>
      <c r="N18" s="506" t="s">
        <v>2135</v>
      </c>
      <c r="O18" s="506">
        <v>2</v>
      </c>
      <c r="P18" s="506">
        <v>3</v>
      </c>
      <c r="Q18" s="470">
        <v>3</v>
      </c>
      <c r="R18" s="82" t="s">
        <v>16</v>
      </c>
      <c r="S18" s="185"/>
    </row>
    <row r="19" spans="2:19" ht="21" customHeight="1">
      <c r="B19" s="1067" t="s">
        <v>1138</v>
      </c>
      <c r="C19" s="1067"/>
      <c r="D19" s="470">
        <v>21</v>
      </c>
      <c r="E19" s="470">
        <v>3</v>
      </c>
      <c r="F19" s="552" t="s">
        <v>2135</v>
      </c>
      <c r="G19" s="506">
        <v>1</v>
      </c>
      <c r="H19" s="506" t="s">
        <v>2135</v>
      </c>
      <c r="I19" s="506" t="s">
        <v>2135</v>
      </c>
      <c r="J19" s="506" t="s">
        <v>2135</v>
      </c>
      <c r="K19" s="506" t="s">
        <v>2135</v>
      </c>
      <c r="L19" s="506" t="s">
        <v>2135</v>
      </c>
      <c r="M19" s="506">
        <v>2</v>
      </c>
      <c r="N19" s="506">
        <v>2</v>
      </c>
      <c r="O19" s="506" t="s">
        <v>2135</v>
      </c>
      <c r="P19" s="506">
        <v>6</v>
      </c>
      <c r="Q19" s="470">
        <v>7</v>
      </c>
      <c r="R19" s="82" t="s">
        <v>16</v>
      </c>
      <c r="S19" s="185"/>
    </row>
    <row r="20" spans="2:19" ht="21" customHeight="1">
      <c r="B20" s="1067" t="s">
        <v>591</v>
      </c>
      <c r="C20" s="1067"/>
      <c r="D20" s="470">
        <v>9</v>
      </c>
      <c r="E20" s="470">
        <v>1</v>
      </c>
      <c r="F20" s="552" t="s">
        <v>1731</v>
      </c>
      <c r="G20" s="552" t="s">
        <v>1731</v>
      </c>
      <c r="H20" s="506">
        <v>2</v>
      </c>
      <c r="I20" s="506" t="s">
        <v>2135</v>
      </c>
      <c r="J20" s="506" t="s">
        <v>2135</v>
      </c>
      <c r="K20" s="506">
        <v>1</v>
      </c>
      <c r="L20" s="506" t="s">
        <v>2135</v>
      </c>
      <c r="M20" s="506" t="s">
        <v>2135</v>
      </c>
      <c r="N20" s="506" t="s">
        <v>2135</v>
      </c>
      <c r="O20" s="506" t="s">
        <v>2135</v>
      </c>
      <c r="P20" s="506">
        <v>1</v>
      </c>
      <c r="Q20" s="470">
        <v>4</v>
      </c>
      <c r="R20" s="82" t="s">
        <v>16</v>
      </c>
      <c r="S20" s="185"/>
    </row>
    <row r="21" spans="2:19" ht="21" customHeight="1">
      <c r="B21" s="1067" t="s">
        <v>960</v>
      </c>
      <c r="C21" s="1067"/>
      <c r="D21" s="470">
        <v>11</v>
      </c>
      <c r="E21" s="470">
        <v>2</v>
      </c>
      <c r="F21" s="552" t="s">
        <v>16</v>
      </c>
      <c r="G21" s="552" t="s">
        <v>16</v>
      </c>
      <c r="H21" s="506">
        <v>1</v>
      </c>
      <c r="I21" s="506" t="s">
        <v>16</v>
      </c>
      <c r="J21" s="506" t="s">
        <v>16</v>
      </c>
      <c r="K21" s="506" t="s">
        <v>16</v>
      </c>
      <c r="L21" s="506" t="s">
        <v>16</v>
      </c>
      <c r="M21" s="506">
        <v>3</v>
      </c>
      <c r="N21" s="506" t="s">
        <v>16</v>
      </c>
      <c r="O21" s="506" t="s">
        <v>16</v>
      </c>
      <c r="P21" s="506">
        <v>2</v>
      </c>
      <c r="Q21" s="470">
        <v>1</v>
      </c>
      <c r="R21" s="82">
        <v>2</v>
      </c>
      <c r="S21" s="185"/>
    </row>
    <row r="22" spans="2:19" ht="18.75" customHeight="1">
      <c r="B22" s="1110" t="s">
        <v>484</v>
      </c>
      <c r="C22" s="938"/>
      <c r="D22" s="938"/>
      <c r="E22" s="938"/>
      <c r="F22" s="938"/>
      <c r="G22" s="938"/>
      <c r="H22" s="938"/>
      <c r="I22" s="938"/>
      <c r="J22" s="938"/>
      <c r="K22" s="938"/>
      <c r="L22" s="938"/>
      <c r="M22" s="938"/>
      <c r="N22" s="185"/>
      <c r="O22" s="276"/>
      <c r="P22" s="386"/>
      <c r="Q22" s="386"/>
      <c r="R22" s="1734"/>
      <c r="S22" s="1734"/>
    </row>
    <row r="23" spans="2:19" ht="18.75" customHeight="1">
      <c r="B23" s="8"/>
      <c r="C23" s="8"/>
      <c r="D23" s="8"/>
      <c r="E23" s="387"/>
      <c r="F23" s="118"/>
      <c r="G23" s="244"/>
      <c r="H23" s="387"/>
      <c r="I23" s="118"/>
      <c r="J23" s="118"/>
      <c r="K23" s="118"/>
      <c r="L23" s="387"/>
      <c r="M23" s="118"/>
      <c r="N23" s="118"/>
      <c r="O23" s="244"/>
      <c r="P23" s="387"/>
      <c r="Q23" s="387"/>
      <c r="R23" s="1735"/>
      <c r="S23" s="1735"/>
    </row>
    <row r="24" spans="2:19" ht="18.75" customHeight="1">
      <c r="B24" s="8"/>
      <c r="C24" s="8"/>
      <c r="D24" s="8"/>
      <c r="E24" s="387"/>
      <c r="F24" s="118"/>
      <c r="G24" s="244"/>
      <c r="H24" s="387"/>
      <c r="I24" s="118"/>
      <c r="J24" s="118"/>
      <c r="K24" s="118"/>
      <c r="L24" s="387"/>
      <c r="M24" s="118"/>
      <c r="N24" s="118"/>
      <c r="O24" s="244"/>
      <c r="P24" s="387"/>
      <c r="Q24" s="387"/>
      <c r="R24" s="1735"/>
      <c r="S24" s="1735"/>
    </row>
    <row r="25" spans="2:19" ht="18.75" customHeight="1">
      <c r="B25" s="32"/>
      <c r="C25" s="32"/>
      <c r="F25" s="95"/>
      <c r="G25" s="95"/>
      <c r="H25" s="95"/>
      <c r="I25" s="95"/>
      <c r="J25" s="95"/>
      <c r="K25" s="95"/>
      <c r="L25" s="95"/>
      <c r="M25" s="95"/>
      <c r="N25" s="95"/>
      <c r="O25" s="95"/>
      <c r="R25" s="1125"/>
      <c r="S25" s="1125"/>
    </row>
    <row r="26" spans="2:19" ht="18.75" customHeight="1">
      <c r="B26" s="32"/>
      <c r="C26" s="32"/>
      <c r="E26" s="95"/>
      <c r="F26" s="95"/>
      <c r="G26" s="95"/>
      <c r="H26" s="95"/>
      <c r="I26" s="95"/>
      <c r="J26" s="95"/>
      <c r="K26" s="95"/>
      <c r="L26" s="95"/>
      <c r="M26" s="95"/>
      <c r="N26" s="95"/>
      <c r="O26" s="95"/>
      <c r="P26" s="95"/>
      <c r="R26" s="95"/>
      <c r="S26" s="95"/>
    </row>
    <row r="27" spans="2:19" ht="18.75" customHeight="1">
      <c r="B27" s="32"/>
      <c r="C27" s="32"/>
      <c r="E27" s="95"/>
      <c r="F27" s="95"/>
      <c r="G27" s="95"/>
      <c r="H27" s="95"/>
      <c r="I27" s="95"/>
      <c r="J27" s="95"/>
      <c r="K27" s="95"/>
      <c r="L27" s="95"/>
      <c r="M27" s="95"/>
      <c r="N27" s="95"/>
      <c r="O27" s="95"/>
      <c r="P27" s="95"/>
      <c r="R27" s="95"/>
      <c r="S27" s="95"/>
    </row>
    <row r="28" spans="2:19" ht="18.75" customHeight="1">
      <c r="B28" s="95"/>
      <c r="C28" s="95"/>
      <c r="D28" s="189"/>
      <c r="E28" s="8"/>
      <c r="F28" s="8"/>
      <c r="G28" s="8"/>
      <c r="H28" s="8"/>
      <c r="I28" s="8"/>
      <c r="J28" s="8"/>
      <c r="K28" s="8"/>
      <c r="L28" s="8"/>
      <c r="M28" s="8"/>
      <c r="N28" s="8"/>
      <c r="O28" s="8"/>
      <c r="P28" s="8"/>
      <c r="Q28" s="8"/>
      <c r="R28" s="95"/>
      <c r="S28" s="95"/>
    </row>
    <row r="29" spans="2:19" ht="18.75" customHeight="1">
      <c r="B29" s="32"/>
      <c r="C29" s="8"/>
      <c r="D29" s="189"/>
      <c r="E29" s="386"/>
      <c r="F29" s="185"/>
      <c r="G29" s="276"/>
      <c r="H29" s="386"/>
      <c r="I29" s="185"/>
      <c r="J29" s="185"/>
      <c r="K29" s="185"/>
      <c r="L29" s="386"/>
      <c r="M29" s="185"/>
      <c r="N29" s="185"/>
      <c r="O29" s="276"/>
      <c r="P29" s="386"/>
      <c r="Q29" s="386"/>
      <c r="R29" s="95"/>
      <c r="S29" s="95"/>
    </row>
    <row r="30" spans="2:19" ht="18.75" customHeight="1">
      <c r="B30" s="8"/>
      <c r="C30" s="8"/>
      <c r="D30" s="8"/>
      <c r="E30" s="387"/>
      <c r="F30" s="118"/>
      <c r="G30" s="244"/>
      <c r="H30" s="387"/>
      <c r="I30" s="118"/>
      <c r="J30" s="118"/>
      <c r="K30" s="118"/>
      <c r="L30" s="387"/>
      <c r="M30" s="118"/>
      <c r="N30" s="118"/>
      <c r="O30" s="244"/>
      <c r="P30" s="387"/>
      <c r="Q30" s="387"/>
      <c r="R30" s="95"/>
      <c r="S30" s="95"/>
    </row>
    <row r="31" spans="2:19" ht="18.75" customHeight="1">
      <c r="B31" s="8"/>
      <c r="C31" s="8"/>
      <c r="D31" s="8"/>
      <c r="E31" s="387"/>
      <c r="F31" s="118"/>
      <c r="G31" s="244"/>
      <c r="H31" s="387"/>
      <c r="I31" s="118"/>
      <c r="J31" s="118"/>
      <c r="K31" s="118"/>
      <c r="L31" s="387"/>
      <c r="M31" s="118"/>
      <c r="N31" s="118"/>
      <c r="O31" s="244"/>
      <c r="P31" s="387"/>
      <c r="Q31" s="387"/>
      <c r="R31" s="95"/>
      <c r="S31" s="95"/>
    </row>
    <row r="32" spans="2:19" ht="18.75" customHeight="1">
      <c r="R32" s="95"/>
      <c r="S32" s="95"/>
    </row>
    <row r="33" spans="1:19" ht="18.75" customHeight="1">
      <c r="R33" s="95"/>
      <c r="S33" s="95"/>
    </row>
    <row r="34" spans="1:19" ht="17.25" customHeight="1">
      <c r="A34" s="388"/>
    </row>
    <row r="35" spans="1:19" ht="14.45" customHeight="1">
      <c r="A35" s="388"/>
    </row>
    <row r="36" spans="1:19" ht="14.45" customHeight="1">
      <c r="B36" s="32"/>
      <c r="C36" s="32"/>
      <c r="D36" s="32"/>
      <c r="E36" s="32"/>
      <c r="F36" s="32"/>
      <c r="G36" s="32"/>
      <c r="H36" s="32"/>
      <c r="I36" s="32"/>
      <c r="J36" s="32"/>
      <c r="K36" s="32"/>
      <c r="L36" s="32"/>
      <c r="M36" s="32"/>
      <c r="N36" s="32"/>
      <c r="O36" s="32"/>
      <c r="P36" s="32"/>
      <c r="Q36" s="32"/>
      <c r="R36" s="32"/>
      <c r="S36" s="32"/>
    </row>
    <row r="37" spans="1:19" ht="14.45" customHeight="1">
      <c r="B37" s="32"/>
      <c r="C37" s="32"/>
      <c r="D37" s="32"/>
      <c r="E37" s="32"/>
      <c r="F37" s="32"/>
      <c r="G37" s="32"/>
      <c r="H37" s="32"/>
      <c r="I37" s="192"/>
      <c r="J37" s="32"/>
      <c r="K37" s="32"/>
      <c r="L37" s="32"/>
      <c r="M37" s="32"/>
      <c r="N37" s="192"/>
      <c r="O37" s="32"/>
      <c r="P37" s="32"/>
      <c r="Q37" s="32"/>
      <c r="R37" s="32"/>
      <c r="S37" s="389"/>
    </row>
    <row r="38" spans="1:19" ht="14.45" customHeight="1">
      <c r="B38" s="34"/>
      <c r="C38" s="34"/>
      <c r="D38" s="34"/>
      <c r="E38" s="185"/>
      <c r="F38" s="185"/>
      <c r="G38" s="185"/>
      <c r="H38" s="185"/>
      <c r="I38" s="286"/>
      <c r="J38" s="185"/>
      <c r="K38" s="185"/>
      <c r="L38" s="185"/>
      <c r="M38" s="185"/>
      <c r="N38" s="286"/>
      <c r="O38" s="185"/>
      <c r="P38" s="185"/>
      <c r="Q38" s="185"/>
      <c r="R38" s="185"/>
      <c r="S38" s="286"/>
    </row>
    <row r="39" spans="1:19" ht="14.45" customHeight="1">
      <c r="B39" s="34"/>
      <c r="C39" s="34"/>
      <c r="D39" s="34"/>
      <c r="E39" s="185"/>
      <c r="F39" s="185"/>
      <c r="G39" s="185"/>
      <c r="H39" s="185"/>
      <c r="I39" s="286"/>
      <c r="J39" s="185"/>
      <c r="K39" s="185"/>
      <c r="L39" s="185"/>
      <c r="M39" s="185"/>
      <c r="N39" s="286"/>
      <c r="O39" s="185"/>
      <c r="P39" s="185"/>
      <c r="Q39" s="185"/>
      <c r="R39" s="185"/>
      <c r="S39" s="286"/>
    </row>
    <row r="40" spans="1:19" ht="14.45" customHeight="1">
      <c r="B40" s="34"/>
      <c r="C40" s="34"/>
      <c r="D40" s="34"/>
      <c r="E40" s="185"/>
      <c r="F40" s="185"/>
      <c r="G40" s="185"/>
      <c r="H40" s="185"/>
      <c r="I40" s="286"/>
      <c r="J40" s="185"/>
      <c r="K40" s="185"/>
      <c r="L40" s="185"/>
      <c r="M40" s="185"/>
      <c r="N40" s="286"/>
      <c r="O40" s="185"/>
      <c r="P40" s="185"/>
      <c r="Q40" s="185"/>
      <c r="R40" s="185"/>
      <c r="S40" s="286"/>
    </row>
    <row r="41" spans="1:19" ht="14.45" customHeight="1">
      <c r="B41" s="34"/>
      <c r="C41" s="34"/>
      <c r="D41" s="34"/>
      <c r="E41" s="185"/>
      <c r="F41" s="185"/>
      <c r="G41" s="185"/>
      <c r="H41" s="185"/>
      <c r="I41" s="286"/>
      <c r="J41" s="185"/>
      <c r="K41" s="185"/>
      <c r="L41" s="185"/>
      <c r="M41" s="185"/>
      <c r="N41" s="286"/>
      <c r="O41" s="185"/>
      <c r="P41" s="185"/>
      <c r="Q41" s="185"/>
      <c r="R41" s="185"/>
      <c r="S41" s="286"/>
    </row>
    <row r="42" spans="1:19" ht="14.45" customHeight="1">
      <c r="B42" s="390"/>
      <c r="C42" s="390"/>
      <c r="D42" s="390"/>
      <c r="E42" s="185"/>
      <c r="F42" s="185"/>
      <c r="G42" s="185"/>
      <c r="H42" s="185"/>
      <c r="I42" s="286"/>
      <c r="J42" s="185"/>
      <c r="K42" s="185"/>
      <c r="L42" s="185"/>
      <c r="M42" s="185"/>
      <c r="N42" s="286"/>
      <c r="O42" s="185"/>
      <c r="P42" s="185"/>
      <c r="Q42" s="185"/>
      <c r="R42" s="185"/>
      <c r="S42" s="286"/>
    </row>
    <row r="43" spans="1:19" ht="14.45" customHeight="1">
      <c r="B43" s="390"/>
      <c r="C43" s="390"/>
      <c r="D43" s="390"/>
      <c r="E43" s="185"/>
      <c r="F43" s="185"/>
      <c r="G43" s="185"/>
      <c r="H43" s="185"/>
      <c r="I43" s="286"/>
      <c r="J43" s="185"/>
      <c r="K43" s="185"/>
      <c r="L43" s="185"/>
      <c r="M43" s="185"/>
      <c r="N43" s="286"/>
      <c r="O43" s="185"/>
      <c r="P43" s="185"/>
      <c r="Q43" s="185"/>
      <c r="R43" s="185"/>
      <c r="S43" s="286"/>
    </row>
    <row r="44" spans="1:19" ht="14.45" customHeight="1">
      <c r="B44" s="391"/>
      <c r="C44" s="391"/>
      <c r="D44" s="391"/>
      <c r="E44" s="185"/>
      <c r="F44" s="185"/>
      <c r="G44" s="185"/>
      <c r="H44" s="185"/>
      <c r="I44" s="286"/>
      <c r="J44" s="185"/>
      <c r="K44" s="185"/>
      <c r="L44" s="185"/>
      <c r="M44" s="185"/>
      <c r="N44" s="286"/>
      <c r="O44" s="185"/>
      <c r="P44" s="185"/>
      <c r="Q44" s="185"/>
      <c r="R44" s="185"/>
      <c r="S44" s="286"/>
    </row>
    <row r="45" spans="1:19" ht="14.45" customHeight="1">
      <c r="B45" s="34"/>
      <c r="C45" s="34"/>
      <c r="D45" s="34"/>
      <c r="E45" s="185"/>
      <c r="F45" s="185"/>
      <c r="G45" s="185"/>
      <c r="H45" s="185"/>
      <c r="I45" s="286"/>
      <c r="J45" s="185"/>
      <c r="K45" s="185"/>
      <c r="L45" s="185"/>
      <c r="M45" s="185"/>
      <c r="N45" s="286"/>
      <c r="O45" s="185"/>
      <c r="P45" s="185"/>
      <c r="Q45" s="185"/>
      <c r="R45" s="185"/>
      <c r="S45" s="286"/>
    </row>
    <row r="46" spans="1:19" ht="14.45" customHeight="1">
      <c r="B46" s="34"/>
      <c r="C46" s="34"/>
      <c r="D46" s="34"/>
      <c r="E46" s="185"/>
      <c r="F46" s="185"/>
      <c r="G46" s="185"/>
      <c r="H46" s="185"/>
      <c r="I46" s="286"/>
      <c r="J46" s="185"/>
      <c r="K46" s="185"/>
      <c r="L46" s="185"/>
      <c r="M46" s="185"/>
      <c r="N46" s="286"/>
      <c r="O46" s="185"/>
      <c r="P46" s="185"/>
      <c r="Q46" s="185"/>
      <c r="R46" s="185"/>
      <c r="S46" s="286"/>
    </row>
    <row r="47" spans="1:19" ht="14.45" customHeight="1">
      <c r="B47" s="390"/>
      <c r="C47" s="390"/>
      <c r="D47" s="390"/>
      <c r="E47" s="185"/>
      <c r="F47" s="185"/>
      <c r="G47" s="185"/>
      <c r="H47" s="185"/>
      <c r="I47" s="286"/>
      <c r="J47" s="185"/>
      <c r="K47" s="185"/>
      <c r="L47" s="185"/>
      <c r="M47" s="185"/>
      <c r="N47" s="286"/>
      <c r="O47" s="185"/>
      <c r="P47" s="185"/>
      <c r="Q47" s="185"/>
      <c r="R47" s="185"/>
      <c r="S47" s="286"/>
    </row>
    <row r="48" spans="1:19" ht="14.45" customHeight="1">
      <c r="B48" s="32"/>
      <c r="C48" s="32"/>
      <c r="D48" s="32"/>
      <c r="E48" s="185"/>
      <c r="F48" s="185"/>
      <c r="G48" s="185"/>
      <c r="H48" s="185"/>
      <c r="I48" s="286"/>
      <c r="J48" s="392"/>
      <c r="K48" s="392"/>
      <c r="L48" s="392"/>
      <c r="M48" s="392"/>
      <c r="N48" s="286"/>
      <c r="O48" s="392"/>
      <c r="P48" s="392"/>
      <c r="Q48" s="392"/>
      <c r="R48" s="392"/>
      <c r="S48" s="286"/>
    </row>
    <row r="49" spans="2:19" ht="14.45" customHeight="1">
      <c r="B49" s="34"/>
      <c r="C49" s="34"/>
      <c r="D49" s="34"/>
      <c r="E49" s="185"/>
      <c r="F49" s="185"/>
      <c r="G49" s="185"/>
      <c r="H49" s="185"/>
      <c r="I49" s="286"/>
      <c r="J49" s="185"/>
      <c r="K49" s="185"/>
      <c r="L49" s="185"/>
      <c r="M49" s="185"/>
      <c r="N49" s="286"/>
      <c r="O49" s="185"/>
      <c r="P49" s="185"/>
      <c r="Q49" s="185"/>
      <c r="R49" s="185"/>
      <c r="S49" s="286"/>
    </row>
    <row r="50" spans="2:19" ht="14.45" customHeight="1">
      <c r="B50" s="34"/>
      <c r="C50" s="34"/>
      <c r="D50" s="34"/>
      <c r="E50" s="185"/>
      <c r="F50" s="185"/>
      <c r="G50" s="185"/>
      <c r="H50" s="185"/>
      <c r="I50" s="286"/>
      <c r="J50" s="185"/>
      <c r="K50" s="185"/>
      <c r="L50" s="185"/>
      <c r="M50" s="185"/>
      <c r="N50" s="286"/>
      <c r="O50" s="185"/>
      <c r="P50" s="185"/>
      <c r="Q50" s="185"/>
      <c r="R50" s="185"/>
      <c r="S50" s="286"/>
    </row>
    <row r="51" spans="2:19" ht="14.45" customHeight="1">
      <c r="B51" s="34"/>
      <c r="C51" s="34"/>
      <c r="D51" s="34"/>
      <c r="E51" s="185"/>
      <c r="F51" s="185"/>
      <c r="G51" s="185"/>
      <c r="H51" s="185"/>
      <c r="I51" s="286"/>
      <c r="J51" s="185"/>
      <c r="K51" s="185"/>
      <c r="L51" s="185"/>
      <c r="M51" s="185"/>
      <c r="N51" s="286"/>
      <c r="O51" s="185"/>
      <c r="P51" s="185"/>
      <c r="Q51" s="185"/>
      <c r="R51" s="185"/>
      <c r="S51" s="286"/>
    </row>
    <row r="52" spans="2:19" ht="14.45" customHeight="1">
      <c r="B52" s="34"/>
      <c r="C52" s="34"/>
      <c r="D52" s="34"/>
      <c r="E52" s="185"/>
      <c r="F52" s="185"/>
      <c r="G52" s="185"/>
      <c r="H52" s="185"/>
      <c r="I52" s="286"/>
      <c r="J52" s="185"/>
      <c r="K52" s="185"/>
      <c r="L52" s="185"/>
      <c r="M52" s="185"/>
      <c r="N52" s="286"/>
      <c r="O52" s="185"/>
      <c r="P52" s="185"/>
      <c r="Q52" s="185"/>
      <c r="R52" s="185"/>
      <c r="S52" s="286"/>
    </row>
    <row r="53" spans="2:19" ht="14.45" customHeight="1">
      <c r="B53" s="34"/>
      <c r="C53" s="34"/>
      <c r="D53" s="34"/>
      <c r="E53" s="185"/>
      <c r="F53" s="185"/>
      <c r="G53" s="185"/>
      <c r="H53" s="185"/>
      <c r="I53" s="286"/>
      <c r="J53" s="185"/>
      <c r="K53" s="185"/>
      <c r="L53" s="185"/>
      <c r="M53" s="185"/>
      <c r="N53" s="286"/>
      <c r="O53" s="185"/>
      <c r="P53" s="185"/>
      <c r="Q53" s="185"/>
      <c r="R53" s="185"/>
      <c r="S53" s="286"/>
    </row>
    <row r="54" spans="2:19" ht="14.45" customHeight="1">
      <c r="B54" s="34"/>
      <c r="C54" s="34"/>
      <c r="D54" s="34"/>
      <c r="E54" s="185"/>
      <c r="F54" s="185"/>
      <c r="G54" s="185"/>
      <c r="H54" s="185"/>
      <c r="I54" s="286"/>
      <c r="J54" s="185"/>
      <c r="K54" s="185"/>
      <c r="L54" s="185"/>
      <c r="M54" s="185"/>
      <c r="N54" s="286"/>
      <c r="O54" s="185"/>
      <c r="P54" s="185"/>
      <c r="Q54" s="185"/>
      <c r="R54" s="185"/>
      <c r="S54" s="286"/>
    </row>
    <row r="55" spans="2:19" ht="14.45" customHeight="1">
      <c r="B55" s="34"/>
      <c r="C55" s="34"/>
      <c r="D55" s="34"/>
      <c r="E55" s="185"/>
      <c r="F55" s="185"/>
      <c r="G55" s="185"/>
      <c r="H55" s="185"/>
      <c r="I55" s="286"/>
      <c r="J55" s="185"/>
      <c r="K55" s="185"/>
      <c r="L55" s="185"/>
      <c r="M55" s="185"/>
      <c r="N55" s="286"/>
      <c r="O55" s="185"/>
      <c r="P55" s="185"/>
      <c r="Q55" s="185"/>
      <c r="R55" s="185"/>
      <c r="S55" s="286"/>
    </row>
    <row r="56" spans="2:19" ht="14.45" customHeight="1">
      <c r="B56" s="34"/>
      <c r="C56" s="34"/>
      <c r="D56" s="34"/>
      <c r="E56" s="185"/>
      <c r="F56" s="185"/>
      <c r="G56" s="185"/>
      <c r="H56" s="185"/>
      <c r="I56" s="286"/>
      <c r="J56" s="185"/>
      <c r="K56" s="185"/>
      <c r="L56" s="185"/>
      <c r="M56" s="185"/>
      <c r="N56" s="286"/>
      <c r="O56" s="185"/>
      <c r="P56" s="185"/>
      <c r="Q56" s="185"/>
      <c r="R56" s="185"/>
      <c r="S56" s="286"/>
    </row>
    <row r="57" spans="2:19" ht="14.45" customHeight="1">
      <c r="B57" s="34"/>
      <c r="C57" s="34"/>
      <c r="D57" s="34"/>
      <c r="E57" s="185"/>
      <c r="F57" s="185"/>
      <c r="G57" s="185"/>
      <c r="H57" s="185"/>
      <c r="I57" s="286"/>
      <c r="J57" s="185"/>
      <c r="K57" s="185"/>
      <c r="L57" s="185"/>
      <c r="M57" s="185"/>
      <c r="N57" s="286"/>
      <c r="O57" s="185"/>
      <c r="P57" s="185"/>
      <c r="Q57" s="185"/>
      <c r="R57" s="185"/>
      <c r="S57" s="286"/>
    </row>
    <row r="58" spans="2:19" ht="14.45" customHeight="1">
      <c r="B58" s="34"/>
      <c r="C58" s="34"/>
      <c r="D58" s="34"/>
      <c r="E58" s="185"/>
      <c r="F58" s="185"/>
      <c r="G58" s="185"/>
      <c r="H58" s="185"/>
      <c r="I58" s="286"/>
      <c r="J58" s="185"/>
      <c r="K58" s="185"/>
      <c r="L58" s="185"/>
      <c r="M58" s="185"/>
      <c r="N58" s="286"/>
      <c r="O58" s="185"/>
      <c r="P58" s="185"/>
      <c r="Q58" s="185"/>
      <c r="R58" s="185"/>
      <c r="S58" s="286"/>
    </row>
    <row r="59" spans="2:19" ht="14.45" customHeight="1">
      <c r="B59" s="34"/>
      <c r="C59" s="34"/>
      <c r="D59" s="34"/>
      <c r="E59" s="185"/>
      <c r="F59" s="185"/>
      <c r="G59" s="185"/>
      <c r="H59" s="185"/>
      <c r="I59" s="286"/>
      <c r="J59" s="392"/>
      <c r="K59" s="392"/>
      <c r="L59" s="392"/>
      <c r="M59" s="392"/>
      <c r="N59" s="286"/>
      <c r="O59" s="392"/>
      <c r="P59" s="392"/>
      <c r="Q59" s="392"/>
      <c r="R59" s="392"/>
      <c r="S59" s="286"/>
    </row>
    <row r="60" spans="2:19" ht="14.45" customHeight="1">
      <c r="B60" s="32"/>
      <c r="C60" s="32"/>
      <c r="D60" s="32"/>
      <c r="E60" s="185"/>
      <c r="F60" s="185"/>
      <c r="G60" s="185"/>
      <c r="H60" s="185"/>
      <c r="I60" s="189"/>
      <c r="J60" s="185"/>
      <c r="K60" s="185"/>
      <c r="L60" s="185"/>
      <c r="M60" s="185"/>
      <c r="N60" s="286"/>
      <c r="O60" s="185"/>
      <c r="P60" s="185"/>
      <c r="Q60" s="185"/>
      <c r="R60" s="185"/>
      <c r="S60" s="286"/>
    </row>
    <row r="61" spans="2:19" ht="14.45" customHeight="1">
      <c r="B61" s="34"/>
      <c r="C61" s="34"/>
      <c r="D61" s="34"/>
      <c r="E61" s="185"/>
      <c r="F61" s="185"/>
      <c r="G61" s="185"/>
      <c r="H61" s="185"/>
      <c r="I61" s="286"/>
      <c r="J61" s="185"/>
      <c r="K61" s="185"/>
      <c r="L61" s="185"/>
      <c r="M61" s="185"/>
      <c r="N61" s="286"/>
      <c r="O61" s="185"/>
      <c r="P61" s="185"/>
      <c r="Q61" s="185"/>
      <c r="R61" s="185"/>
      <c r="S61" s="286"/>
    </row>
    <row r="62" spans="2:19" ht="14.45" customHeight="1">
      <c r="B62" s="34"/>
      <c r="C62" s="34"/>
      <c r="D62" s="34"/>
      <c r="E62" s="185"/>
      <c r="F62" s="185"/>
      <c r="G62" s="185"/>
      <c r="H62" s="185"/>
      <c r="I62" s="286"/>
      <c r="J62" s="185"/>
      <c r="K62" s="185"/>
      <c r="L62" s="185"/>
      <c r="M62" s="185"/>
      <c r="N62" s="286"/>
      <c r="O62" s="185"/>
      <c r="P62" s="185"/>
      <c r="Q62" s="185"/>
      <c r="R62" s="185"/>
      <c r="S62" s="286"/>
    </row>
    <row r="63" spans="2:19" ht="14.45" customHeight="1">
      <c r="B63" s="34"/>
      <c r="C63" s="34"/>
      <c r="D63" s="34"/>
      <c r="E63" s="185"/>
      <c r="F63" s="185"/>
      <c r="G63" s="185"/>
      <c r="H63" s="185"/>
      <c r="I63" s="286"/>
      <c r="J63" s="392"/>
      <c r="K63" s="392"/>
      <c r="L63" s="392"/>
      <c r="M63" s="392"/>
      <c r="N63" s="286"/>
      <c r="O63" s="392"/>
      <c r="P63" s="392"/>
      <c r="Q63" s="392"/>
      <c r="R63" s="392"/>
      <c r="S63" s="286"/>
    </row>
    <row r="64" spans="2:19" ht="14.45" customHeight="1">
      <c r="B64" s="391"/>
      <c r="C64" s="391"/>
      <c r="D64" s="391"/>
      <c r="E64" s="185"/>
      <c r="F64" s="185"/>
      <c r="G64" s="185"/>
      <c r="H64" s="185"/>
      <c r="I64" s="286"/>
      <c r="J64" s="185"/>
      <c r="K64" s="185"/>
      <c r="L64" s="185"/>
      <c r="M64" s="185"/>
      <c r="N64" s="286"/>
      <c r="O64" s="185"/>
      <c r="P64" s="185"/>
      <c r="Q64" s="185"/>
      <c r="R64" s="185"/>
      <c r="S64" s="286"/>
    </row>
    <row r="65" spans="2:19" ht="14.45" customHeight="1">
      <c r="B65" s="390"/>
      <c r="C65" s="390"/>
      <c r="D65" s="390"/>
      <c r="E65" s="185"/>
      <c r="F65" s="185"/>
      <c r="G65" s="185"/>
      <c r="H65" s="185"/>
      <c r="I65" s="286"/>
      <c r="J65" s="185"/>
      <c r="K65" s="185"/>
      <c r="L65" s="185"/>
      <c r="M65" s="185"/>
      <c r="N65" s="286"/>
      <c r="O65" s="185"/>
      <c r="P65" s="185"/>
      <c r="Q65" s="185"/>
      <c r="R65" s="185"/>
      <c r="S65" s="286"/>
    </row>
    <row r="66" spans="2:19" ht="14.45" customHeight="1">
      <c r="B66" s="32"/>
      <c r="C66" s="32"/>
      <c r="D66" s="32"/>
      <c r="E66" s="185"/>
      <c r="F66" s="185"/>
      <c r="G66" s="185"/>
      <c r="H66" s="185"/>
      <c r="I66" s="286"/>
      <c r="J66" s="392"/>
      <c r="K66" s="392"/>
      <c r="L66" s="392"/>
      <c r="M66" s="392"/>
      <c r="N66" s="286"/>
      <c r="O66" s="392"/>
      <c r="P66" s="392"/>
      <c r="Q66" s="392"/>
      <c r="R66" s="392"/>
      <c r="S66" s="286"/>
    </row>
    <row r="67" spans="2:19" ht="14.45" customHeight="1">
      <c r="B67" s="34"/>
      <c r="C67" s="34"/>
      <c r="D67" s="34"/>
      <c r="E67" s="185"/>
      <c r="F67" s="185"/>
      <c r="G67" s="185"/>
      <c r="H67" s="185"/>
      <c r="I67" s="286"/>
      <c r="J67" s="185"/>
      <c r="K67" s="185"/>
      <c r="L67" s="185"/>
      <c r="M67" s="185"/>
      <c r="N67" s="286"/>
      <c r="O67" s="185"/>
      <c r="P67" s="185"/>
      <c r="Q67" s="185"/>
      <c r="R67" s="185"/>
      <c r="S67" s="286"/>
    </row>
    <row r="68" spans="2:19" ht="14.45" customHeight="1">
      <c r="B68" s="34"/>
      <c r="C68" s="34"/>
      <c r="D68" s="34"/>
      <c r="E68" s="185"/>
      <c r="F68" s="185"/>
      <c r="G68" s="185"/>
      <c r="H68" s="185"/>
      <c r="I68" s="286"/>
      <c r="J68" s="185"/>
      <c r="K68" s="185"/>
      <c r="L68" s="185"/>
      <c r="M68" s="185"/>
      <c r="N68" s="286"/>
      <c r="O68" s="185"/>
      <c r="P68" s="185"/>
      <c r="Q68" s="185"/>
      <c r="R68" s="185"/>
      <c r="S68" s="286"/>
    </row>
    <row r="69" spans="2:19" ht="14.45" customHeight="1">
      <c r="B69" s="34"/>
      <c r="C69" s="34"/>
      <c r="D69" s="34"/>
      <c r="E69" s="185"/>
      <c r="F69" s="185"/>
      <c r="G69" s="185"/>
      <c r="H69" s="185"/>
      <c r="I69" s="286"/>
      <c r="J69" s="185"/>
      <c r="K69" s="185"/>
      <c r="L69" s="185"/>
      <c r="M69" s="185"/>
      <c r="N69" s="286"/>
      <c r="O69" s="185"/>
      <c r="P69" s="185"/>
      <c r="Q69" s="185"/>
      <c r="R69" s="185"/>
      <c r="S69" s="286"/>
    </row>
    <row r="70" spans="2:19" ht="14.45" customHeight="1">
      <c r="B70" s="32"/>
      <c r="C70" s="32"/>
      <c r="D70" s="32"/>
      <c r="E70" s="185"/>
      <c r="F70" s="185"/>
      <c r="G70" s="185"/>
      <c r="H70" s="185"/>
      <c r="I70" s="286"/>
      <c r="J70" s="392"/>
      <c r="K70" s="392"/>
      <c r="L70" s="392"/>
      <c r="M70" s="392"/>
      <c r="N70" s="286"/>
      <c r="O70" s="392"/>
      <c r="P70" s="392"/>
      <c r="Q70" s="392"/>
      <c r="R70" s="392"/>
      <c r="S70" s="286"/>
    </row>
    <row r="71" spans="2:19" ht="14.45" customHeight="1">
      <c r="B71" s="34"/>
      <c r="C71" s="34"/>
      <c r="D71" s="34"/>
      <c r="E71" s="185"/>
      <c r="F71" s="185"/>
      <c r="G71" s="185"/>
      <c r="H71" s="185"/>
      <c r="I71" s="286"/>
      <c r="J71" s="185"/>
      <c r="K71" s="185"/>
      <c r="L71" s="185"/>
      <c r="M71" s="185"/>
      <c r="N71" s="286"/>
      <c r="O71" s="185"/>
      <c r="P71" s="185"/>
      <c r="Q71" s="185"/>
      <c r="R71" s="185"/>
      <c r="S71" s="286"/>
    </row>
    <row r="72" spans="2:19" ht="14.45" customHeight="1">
      <c r="B72" s="391"/>
      <c r="C72" s="391"/>
      <c r="D72" s="391"/>
      <c r="E72" s="185"/>
      <c r="F72" s="185"/>
      <c r="G72" s="185"/>
      <c r="H72" s="185"/>
      <c r="I72" s="286"/>
      <c r="J72" s="185"/>
      <c r="K72" s="185"/>
      <c r="L72" s="185"/>
      <c r="M72" s="185"/>
      <c r="N72" s="286"/>
      <c r="O72" s="185"/>
      <c r="P72" s="185"/>
      <c r="Q72" s="185"/>
      <c r="R72" s="185"/>
      <c r="S72" s="286"/>
    </row>
    <row r="73" spans="2:19" ht="14.45" customHeight="1">
      <c r="B73" s="34"/>
      <c r="C73" s="34"/>
      <c r="D73" s="34"/>
      <c r="E73" s="185"/>
      <c r="F73" s="185"/>
      <c r="G73" s="185"/>
      <c r="H73" s="185"/>
      <c r="I73" s="286"/>
      <c r="J73" s="185"/>
      <c r="K73" s="185"/>
      <c r="L73" s="185"/>
      <c r="M73" s="185"/>
      <c r="N73" s="286"/>
      <c r="O73" s="185"/>
      <c r="P73" s="185"/>
      <c r="Q73" s="185"/>
      <c r="R73" s="185"/>
      <c r="S73" s="286"/>
    </row>
    <row r="74" spans="2:19" ht="14.45" customHeight="1">
      <c r="B74" s="32"/>
      <c r="C74" s="32"/>
      <c r="D74" s="32"/>
      <c r="E74" s="185"/>
      <c r="F74" s="185"/>
      <c r="G74" s="185"/>
      <c r="H74" s="185"/>
      <c r="I74" s="286"/>
      <c r="J74" s="392"/>
      <c r="K74" s="392"/>
      <c r="L74" s="392"/>
      <c r="M74" s="392"/>
      <c r="N74" s="286"/>
      <c r="O74" s="392"/>
      <c r="P74" s="392"/>
      <c r="Q74" s="392"/>
      <c r="R74" s="392"/>
      <c r="S74" s="286"/>
    </row>
    <row r="75" spans="2:19" ht="14.45" customHeight="1">
      <c r="B75" s="393"/>
      <c r="C75" s="391"/>
      <c r="D75" s="391"/>
      <c r="E75" s="185"/>
      <c r="F75" s="185"/>
      <c r="G75" s="185"/>
      <c r="H75" s="185"/>
      <c r="I75" s="286"/>
      <c r="J75" s="392"/>
      <c r="K75" s="392"/>
      <c r="L75" s="392"/>
      <c r="M75" s="392"/>
      <c r="N75" s="286"/>
      <c r="O75" s="392"/>
      <c r="P75" s="392"/>
      <c r="Q75" s="392"/>
      <c r="R75" s="392"/>
      <c r="S75" s="286"/>
    </row>
    <row r="76" spans="2:19" ht="14.45" customHeight="1">
      <c r="B76" s="393"/>
      <c r="C76" s="34"/>
      <c r="D76" s="34"/>
      <c r="E76" s="185"/>
      <c r="F76" s="185"/>
      <c r="G76" s="185"/>
      <c r="H76" s="185"/>
      <c r="I76" s="286"/>
      <c r="J76" s="185"/>
      <c r="K76" s="185"/>
      <c r="L76" s="185"/>
      <c r="M76" s="185"/>
      <c r="N76" s="286"/>
      <c r="O76" s="185"/>
      <c r="P76" s="185"/>
      <c r="Q76" s="185"/>
      <c r="R76" s="185"/>
      <c r="S76" s="286"/>
    </row>
    <row r="77" spans="2:19" ht="14.45" customHeight="1">
      <c r="B77" s="393"/>
      <c r="C77" s="34"/>
      <c r="D77" s="34"/>
      <c r="E77" s="185"/>
      <c r="F77" s="185"/>
      <c r="G77" s="185"/>
      <c r="H77" s="185"/>
      <c r="I77" s="286"/>
      <c r="J77" s="185"/>
      <c r="K77" s="185"/>
      <c r="L77" s="185"/>
      <c r="M77" s="185"/>
      <c r="N77" s="286"/>
      <c r="O77" s="185"/>
      <c r="P77" s="185"/>
      <c r="Q77" s="185"/>
      <c r="R77" s="185"/>
      <c r="S77" s="286"/>
    </row>
    <row r="78" spans="2:19" ht="17.25" customHeight="1">
      <c r="B78" s="393"/>
      <c r="C78" s="394"/>
      <c r="D78" s="394"/>
      <c r="E78" s="185"/>
      <c r="F78" s="185"/>
      <c r="G78" s="185"/>
      <c r="H78" s="185"/>
      <c r="I78" s="286"/>
      <c r="J78" s="185"/>
      <c r="K78" s="185"/>
      <c r="L78" s="185"/>
      <c r="M78" s="185"/>
      <c r="N78" s="286"/>
      <c r="O78" s="185"/>
      <c r="P78" s="185"/>
      <c r="Q78" s="185"/>
      <c r="R78" s="185"/>
      <c r="S78" s="286"/>
    </row>
    <row r="79" spans="2:19" ht="15.75" customHeight="1">
      <c r="B79" s="393"/>
      <c r="C79" s="395"/>
      <c r="D79" s="395"/>
      <c r="E79" s="185"/>
      <c r="F79" s="185"/>
      <c r="G79" s="185"/>
      <c r="H79" s="185"/>
      <c r="I79" s="286"/>
      <c r="J79" s="185"/>
      <c r="K79" s="185"/>
      <c r="L79" s="185"/>
      <c r="M79" s="185"/>
      <c r="N79" s="286"/>
      <c r="O79" s="185"/>
      <c r="P79" s="185"/>
      <c r="Q79" s="185"/>
      <c r="R79" s="185"/>
      <c r="S79" s="286"/>
    </row>
    <row r="80" spans="2:19" ht="14.45" customHeight="1">
      <c r="B80" s="393"/>
      <c r="C80" s="34"/>
      <c r="D80" s="34"/>
      <c r="E80" s="185"/>
      <c r="F80" s="185"/>
      <c r="G80" s="185"/>
      <c r="H80" s="185"/>
      <c r="I80" s="286"/>
      <c r="J80" s="185"/>
      <c r="K80" s="185"/>
      <c r="L80" s="185"/>
      <c r="M80" s="185"/>
      <c r="N80" s="286"/>
      <c r="O80" s="185"/>
      <c r="P80" s="185"/>
      <c r="Q80" s="185"/>
      <c r="R80" s="185"/>
      <c r="S80" s="286"/>
    </row>
    <row r="81" spans="1:19" ht="14.45" customHeight="1">
      <c r="B81" s="393"/>
      <c r="C81" s="34"/>
      <c r="D81" s="34"/>
      <c r="E81" s="185"/>
      <c r="F81" s="185"/>
      <c r="G81" s="185"/>
      <c r="H81" s="185"/>
      <c r="I81" s="286"/>
      <c r="J81" s="185"/>
      <c r="K81" s="185"/>
      <c r="L81" s="185"/>
      <c r="M81" s="185"/>
      <c r="N81" s="286"/>
      <c r="O81" s="185"/>
      <c r="P81" s="185"/>
      <c r="Q81" s="185"/>
      <c r="R81" s="185"/>
      <c r="S81" s="286"/>
    </row>
    <row r="82" spans="1:19" ht="14.45" customHeight="1">
      <c r="B82" s="393"/>
      <c r="C82" s="34"/>
      <c r="D82" s="34"/>
      <c r="E82" s="185"/>
      <c r="F82" s="185"/>
      <c r="G82" s="185"/>
      <c r="H82" s="185"/>
      <c r="I82" s="286"/>
      <c r="J82" s="185"/>
      <c r="K82" s="185"/>
      <c r="L82" s="185"/>
      <c r="M82" s="185"/>
      <c r="N82" s="286"/>
      <c r="O82" s="185"/>
      <c r="P82" s="185"/>
      <c r="Q82" s="185"/>
      <c r="R82" s="185"/>
      <c r="S82" s="286"/>
    </row>
    <row r="83" spans="1:19" ht="14.45" customHeight="1">
      <c r="B83" s="32"/>
      <c r="C83" s="32"/>
      <c r="D83" s="32"/>
      <c r="E83" s="185"/>
      <c r="F83" s="185"/>
      <c r="G83" s="185"/>
      <c r="H83" s="185"/>
      <c r="I83" s="286"/>
      <c r="J83" s="185"/>
      <c r="K83" s="185"/>
      <c r="L83" s="185"/>
      <c r="M83" s="185"/>
      <c r="N83" s="286"/>
      <c r="O83" s="185"/>
      <c r="P83" s="185"/>
      <c r="Q83" s="185"/>
      <c r="R83" s="185"/>
      <c r="S83" s="286"/>
    </row>
    <row r="84" spans="1:19" ht="14.45" customHeight="1">
      <c r="B84" s="32"/>
      <c r="C84" s="32"/>
      <c r="D84" s="32"/>
      <c r="E84" s="185"/>
      <c r="F84" s="185"/>
      <c r="G84" s="185"/>
      <c r="H84" s="185"/>
      <c r="I84" s="286"/>
      <c r="J84" s="185"/>
      <c r="K84" s="185"/>
      <c r="L84" s="392"/>
      <c r="M84" s="392"/>
      <c r="N84" s="286"/>
      <c r="O84" s="392"/>
      <c r="P84" s="392"/>
      <c r="Q84" s="392"/>
      <c r="R84" s="392"/>
      <c r="S84" s="286"/>
    </row>
    <row r="87" spans="1:19" ht="18" customHeight="1">
      <c r="A87" s="388"/>
    </row>
    <row r="88" spans="1:19" ht="14.45" customHeight="1">
      <c r="A88" s="388"/>
    </row>
    <row r="89" spans="1:19" ht="14.45" customHeight="1">
      <c r="B89" s="32"/>
      <c r="C89" s="32"/>
      <c r="D89" s="32"/>
      <c r="E89" s="32"/>
      <c r="F89" s="32"/>
      <c r="G89" s="32"/>
      <c r="H89" s="32"/>
      <c r="I89" s="32"/>
      <c r="J89" s="32"/>
      <c r="K89" s="32"/>
      <c r="L89" s="32"/>
      <c r="M89" s="32"/>
      <c r="N89" s="32"/>
      <c r="O89" s="32"/>
      <c r="P89" s="32"/>
      <c r="Q89" s="32"/>
      <c r="R89" s="32"/>
      <c r="S89" s="32"/>
    </row>
    <row r="90" spans="1:19" ht="12.75" customHeight="1">
      <c r="B90" s="32"/>
      <c r="C90" s="32"/>
      <c r="D90" s="32"/>
      <c r="E90" s="32"/>
      <c r="F90" s="32"/>
      <c r="G90" s="32"/>
      <c r="H90" s="32"/>
      <c r="I90" s="32"/>
      <c r="J90" s="32"/>
      <c r="K90" s="32"/>
      <c r="L90" s="32"/>
      <c r="M90" s="32"/>
      <c r="N90" s="32"/>
      <c r="O90" s="32"/>
      <c r="P90" s="32"/>
      <c r="Q90" s="32"/>
      <c r="R90" s="32"/>
      <c r="S90" s="32"/>
    </row>
    <row r="91" spans="1:19" ht="14.45" customHeight="1">
      <c r="B91" s="34"/>
      <c r="C91" s="34"/>
      <c r="D91" s="34"/>
      <c r="E91" s="34"/>
      <c r="F91" s="34"/>
      <c r="G91" s="34"/>
      <c r="H91" s="95"/>
      <c r="I91" s="95"/>
      <c r="J91" s="95"/>
      <c r="K91" s="95"/>
      <c r="L91" s="95"/>
      <c r="M91" s="95"/>
      <c r="N91" s="95"/>
      <c r="O91" s="95"/>
      <c r="P91" s="95"/>
      <c r="Q91" s="95"/>
      <c r="R91" s="95"/>
      <c r="S91" s="95"/>
    </row>
    <row r="92" spans="1:19" ht="14.45" customHeight="1">
      <c r="D92" s="396"/>
      <c r="E92" s="396"/>
      <c r="F92" s="396"/>
      <c r="G92" s="396"/>
      <c r="H92" s="185"/>
      <c r="I92" s="185"/>
      <c r="J92" s="185"/>
      <c r="K92" s="185"/>
      <c r="L92" s="185"/>
      <c r="M92" s="185"/>
      <c r="N92" s="185"/>
      <c r="O92" s="185"/>
      <c r="P92" s="185"/>
      <c r="Q92" s="185"/>
      <c r="R92" s="185"/>
      <c r="S92" s="185"/>
    </row>
    <row r="93" spans="1:19" ht="14.45" customHeight="1">
      <c r="D93" s="396"/>
      <c r="E93" s="396"/>
      <c r="F93" s="396"/>
      <c r="G93" s="396"/>
      <c r="H93" s="185"/>
      <c r="I93" s="185"/>
      <c r="J93" s="185"/>
      <c r="K93" s="185"/>
      <c r="L93" s="185"/>
      <c r="M93" s="185"/>
      <c r="N93" s="185"/>
      <c r="O93" s="185"/>
      <c r="P93" s="185"/>
      <c r="Q93" s="185"/>
      <c r="R93" s="185"/>
      <c r="S93" s="185"/>
    </row>
    <row r="94" spans="1:19" ht="14.45" customHeight="1">
      <c r="D94" s="396"/>
      <c r="E94" s="396"/>
      <c r="F94" s="396"/>
      <c r="G94" s="396"/>
      <c r="H94" s="185"/>
      <c r="I94" s="185"/>
      <c r="J94" s="185"/>
      <c r="K94" s="185"/>
      <c r="L94" s="185"/>
      <c r="M94" s="185"/>
      <c r="N94" s="185"/>
      <c r="O94" s="185"/>
      <c r="P94" s="185"/>
      <c r="Q94" s="185"/>
      <c r="R94" s="185"/>
      <c r="S94" s="185"/>
    </row>
    <row r="95" spans="1:19" ht="14.45" customHeight="1">
      <c r="D95" s="396"/>
      <c r="E95" s="396"/>
      <c r="F95" s="396"/>
      <c r="G95" s="396"/>
      <c r="H95" s="185"/>
      <c r="I95" s="185"/>
      <c r="J95" s="185"/>
      <c r="K95" s="185"/>
      <c r="L95" s="185"/>
      <c r="M95" s="185"/>
      <c r="N95" s="185"/>
      <c r="O95" s="185"/>
      <c r="P95" s="185"/>
      <c r="Q95" s="185"/>
      <c r="R95" s="185"/>
      <c r="S95" s="185"/>
    </row>
    <row r="96" spans="1:19" ht="14.45" customHeight="1">
      <c r="D96" s="396"/>
      <c r="E96" s="396"/>
      <c r="F96" s="396"/>
      <c r="G96" s="396"/>
      <c r="H96" s="185"/>
      <c r="I96" s="185"/>
      <c r="J96" s="185"/>
      <c r="K96" s="185"/>
      <c r="L96" s="185"/>
      <c r="M96" s="185"/>
      <c r="N96" s="185"/>
      <c r="O96" s="185"/>
      <c r="P96" s="185"/>
      <c r="Q96" s="185"/>
      <c r="R96" s="185"/>
      <c r="S96" s="185"/>
    </row>
    <row r="97" spans="1:19" ht="14.45" customHeight="1">
      <c r="D97" s="396"/>
      <c r="E97" s="396"/>
      <c r="F97" s="396"/>
      <c r="G97" s="396"/>
      <c r="H97" s="185"/>
      <c r="I97" s="185"/>
      <c r="J97" s="185"/>
      <c r="K97" s="185"/>
      <c r="L97" s="185"/>
      <c r="M97" s="185"/>
      <c r="N97" s="185"/>
      <c r="O97" s="185"/>
      <c r="P97" s="185"/>
      <c r="Q97" s="185"/>
      <c r="R97" s="185"/>
      <c r="S97" s="185"/>
    </row>
    <row r="98" spans="1:19" ht="14.45" customHeight="1">
      <c r="D98" s="396"/>
      <c r="E98" s="396"/>
      <c r="F98" s="396"/>
      <c r="G98" s="396"/>
      <c r="H98" s="185"/>
      <c r="I98" s="185"/>
      <c r="J98" s="185"/>
      <c r="K98" s="185"/>
      <c r="L98" s="185"/>
      <c r="M98" s="185"/>
      <c r="N98" s="185"/>
      <c r="O98" s="185"/>
      <c r="P98" s="185"/>
      <c r="Q98" s="185"/>
      <c r="R98" s="185"/>
      <c r="S98" s="185"/>
    </row>
    <row r="99" spans="1:19" ht="11.25" customHeight="1">
      <c r="D99" s="396"/>
      <c r="E99" s="396"/>
      <c r="F99" s="396"/>
      <c r="G99" s="396"/>
      <c r="H99" s="185"/>
      <c r="I99" s="185"/>
      <c r="J99" s="185"/>
      <c r="K99" s="185"/>
      <c r="L99" s="185"/>
      <c r="M99" s="185"/>
      <c r="N99" s="185"/>
      <c r="O99" s="185"/>
      <c r="P99" s="185"/>
      <c r="Q99" s="185"/>
      <c r="R99" s="185"/>
      <c r="S99" s="185"/>
    </row>
    <row r="100" spans="1:19" ht="14.45" customHeight="1">
      <c r="B100" s="34"/>
      <c r="C100" s="34"/>
      <c r="D100" s="34"/>
      <c r="E100" s="34"/>
      <c r="F100" s="34"/>
      <c r="G100" s="34"/>
      <c r="H100" s="185"/>
      <c r="I100" s="185"/>
      <c r="J100" s="185"/>
      <c r="K100" s="185"/>
      <c r="L100" s="185"/>
      <c r="M100" s="185"/>
      <c r="N100" s="185"/>
      <c r="O100" s="185"/>
      <c r="P100" s="185"/>
      <c r="Q100" s="185"/>
      <c r="R100" s="185"/>
      <c r="S100" s="185"/>
    </row>
    <row r="101" spans="1:19" ht="14.45" customHeight="1">
      <c r="C101" s="34"/>
      <c r="D101" s="34"/>
      <c r="E101" s="34"/>
      <c r="F101" s="34"/>
      <c r="G101" s="34"/>
      <c r="H101" s="185"/>
      <c r="I101" s="185"/>
      <c r="J101" s="185"/>
      <c r="K101" s="185"/>
      <c r="L101" s="185"/>
      <c r="M101" s="185"/>
      <c r="N101" s="185"/>
      <c r="O101" s="185"/>
      <c r="P101" s="185"/>
      <c r="Q101" s="185"/>
      <c r="R101" s="185"/>
      <c r="S101" s="185"/>
    </row>
    <row r="102" spans="1:19" ht="14.45" customHeight="1">
      <c r="D102" s="396"/>
      <c r="E102" s="396"/>
      <c r="F102" s="396"/>
      <c r="G102" s="396"/>
      <c r="H102" s="185"/>
      <c r="I102" s="185"/>
      <c r="J102" s="185"/>
      <c r="K102" s="185"/>
      <c r="L102" s="185"/>
      <c r="M102" s="185"/>
      <c r="N102" s="185"/>
      <c r="O102" s="185"/>
      <c r="P102" s="185"/>
      <c r="Q102" s="185"/>
      <c r="R102" s="185"/>
      <c r="S102" s="185"/>
    </row>
    <row r="103" spans="1:19" ht="14.45" customHeight="1">
      <c r="D103" s="396"/>
      <c r="E103" s="396"/>
      <c r="F103" s="396"/>
      <c r="G103" s="396"/>
      <c r="H103" s="185"/>
      <c r="I103" s="185"/>
      <c r="J103" s="185"/>
      <c r="K103" s="185"/>
      <c r="L103" s="185"/>
      <c r="M103" s="185"/>
      <c r="N103" s="185"/>
      <c r="O103" s="185"/>
      <c r="P103" s="185"/>
      <c r="Q103" s="185"/>
      <c r="R103" s="185"/>
      <c r="S103" s="185"/>
    </row>
    <row r="104" spans="1:19" ht="14.45" customHeight="1">
      <c r="C104" s="34"/>
      <c r="D104" s="34"/>
      <c r="E104" s="34"/>
      <c r="F104" s="34"/>
      <c r="G104" s="34"/>
      <c r="H104" s="185"/>
      <c r="I104" s="185"/>
      <c r="J104" s="185"/>
      <c r="K104" s="185"/>
      <c r="L104" s="185"/>
      <c r="M104" s="185"/>
      <c r="N104" s="185"/>
      <c r="O104" s="185"/>
      <c r="P104" s="185"/>
      <c r="Q104" s="185"/>
      <c r="R104" s="185"/>
      <c r="S104" s="185"/>
    </row>
    <row r="105" spans="1:19" ht="14.45" customHeight="1">
      <c r="D105" s="396"/>
      <c r="E105" s="396"/>
      <c r="F105" s="396"/>
      <c r="G105" s="396"/>
      <c r="H105" s="185"/>
      <c r="I105" s="185"/>
      <c r="J105" s="185"/>
      <c r="K105" s="185"/>
      <c r="L105" s="185"/>
      <c r="M105" s="185"/>
      <c r="N105" s="185"/>
      <c r="O105" s="185"/>
      <c r="P105" s="185"/>
      <c r="Q105" s="185"/>
      <c r="R105" s="185"/>
      <c r="S105" s="185"/>
    </row>
    <row r="106" spans="1:19" ht="14.45" customHeight="1">
      <c r="D106" s="396"/>
      <c r="E106" s="396"/>
      <c r="F106" s="396"/>
      <c r="G106" s="396"/>
      <c r="H106" s="185"/>
      <c r="I106" s="185"/>
      <c r="J106" s="185"/>
      <c r="K106" s="185"/>
      <c r="L106" s="185"/>
      <c r="M106" s="185"/>
      <c r="N106" s="185"/>
      <c r="O106" s="185"/>
      <c r="P106" s="185"/>
      <c r="Q106" s="185"/>
      <c r="R106" s="185"/>
      <c r="S106" s="185"/>
    </row>
    <row r="107" spans="1:19" ht="14.45" customHeight="1">
      <c r="D107" s="396"/>
      <c r="E107" s="396"/>
      <c r="F107" s="396"/>
      <c r="G107" s="396"/>
      <c r="H107" s="185"/>
      <c r="I107" s="185"/>
      <c r="J107" s="185"/>
      <c r="K107" s="185"/>
      <c r="L107" s="185"/>
      <c r="M107" s="185"/>
      <c r="N107" s="185"/>
      <c r="O107" s="185"/>
      <c r="P107" s="185"/>
      <c r="Q107" s="185"/>
      <c r="R107" s="185"/>
      <c r="S107" s="185"/>
    </row>
    <row r="108" spans="1:19" ht="14.45" customHeight="1">
      <c r="D108" s="396"/>
      <c r="E108" s="396"/>
      <c r="F108" s="396"/>
      <c r="G108" s="396"/>
      <c r="H108" s="185"/>
      <c r="I108" s="185"/>
      <c r="J108" s="185"/>
      <c r="K108" s="185"/>
      <c r="L108" s="185"/>
      <c r="M108" s="185"/>
      <c r="N108" s="185"/>
      <c r="O108" s="185"/>
      <c r="P108" s="185"/>
      <c r="Q108" s="185"/>
      <c r="R108" s="185"/>
      <c r="S108" s="185"/>
    </row>
    <row r="109" spans="1:19" ht="14.45" customHeight="1">
      <c r="D109" s="32"/>
      <c r="E109" s="32"/>
      <c r="F109" s="32"/>
      <c r="G109" s="32"/>
      <c r="H109" s="185"/>
      <c r="I109" s="185"/>
      <c r="J109" s="185"/>
      <c r="K109" s="185"/>
      <c r="L109" s="185"/>
      <c r="M109" s="185"/>
      <c r="N109" s="185"/>
      <c r="O109" s="185"/>
      <c r="P109" s="185"/>
      <c r="Q109" s="185"/>
      <c r="R109" s="185"/>
      <c r="S109" s="185"/>
    </row>
    <row r="110" spans="1:19" ht="11.25" customHeight="1">
      <c r="D110" s="32"/>
      <c r="E110" s="32"/>
      <c r="F110" s="32"/>
      <c r="G110" s="32"/>
      <c r="H110" s="95"/>
      <c r="I110" s="95"/>
      <c r="J110" s="95"/>
      <c r="K110" s="95"/>
      <c r="L110" s="95"/>
      <c r="M110" s="95"/>
      <c r="N110" s="95"/>
      <c r="O110" s="95"/>
      <c r="P110" s="95"/>
      <c r="Q110" s="95"/>
      <c r="R110" s="95"/>
      <c r="S110" s="95"/>
    </row>
    <row r="111" spans="1:19" ht="28.5" customHeight="1"/>
    <row r="112" spans="1:19" ht="18" customHeight="1">
      <c r="A112" s="388"/>
    </row>
    <row r="113" spans="1:19" ht="14.45" customHeight="1">
      <c r="A113" s="388"/>
    </row>
    <row r="114" spans="1:19" ht="14.45" customHeight="1">
      <c r="B114" s="32"/>
      <c r="C114" s="32"/>
      <c r="D114" s="32"/>
      <c r="E114" s="32"/>
      <c r="F114" s="32"/>
      <c r="G114" s="32"/>
      <c r="H114" s="32"/>
      <c r="I114" s="32"/>
      <c r="J114" s="32"/>
      <c r="K114" s="32"/>
      <c r="L114" s="32"/>
      <c r="M114" s="32"/>
      <c r="N114" s="32"/>
      <c r="O114" s="32"/>
      <c r="P114" s="32"/>
      <c r="Q114" s="32"/>
      <c r="R114" s="32"/>
      <c r="S114" s="32"/>
    </row>
    <row r="115" spans="1:19" ht="8.25" customHeight="1">
      <c r="B115" s="32"/>
      <c r="C115" s="32"/>
      <c r="D115" s="32"/>
      <c r="E115" s="32"/>
      <c r="F115" s="32"/>
      <c r="G115" s="32"/>
      <c r="H115" s="32"/>
      <c r="I115" s="32"/>
      <c r="J115" s="32"/>
      <c r="K115" s="32"/>
      <c r="L115" s="32"/>
      <c r="M115" s="32"/>
      <c r="N115" s="32"/>
      <c r="O115" s="32"/>
      <c r="P115" s="32"/>
      <c r="Q115" s="32"/>
      <c r="R115" s="32"/>
      <c r="S115" s="32"/>
    </row>
    <row r="116" spans="1:19" ht="14.45" customHeight="1">
      <c r="B116" s="34"/>
      <c r="C116" s="34"/>
      <c r="D116" s="34"/>
      <c r="E116" s="185"/>
      <c r="F116" s="185"/>
      <c r="G116" s="185"/>
      <c r="H116" s="185"/>
      <c r="I116" s="185"/>
      <c r="J116" s="185"/>
      <c r="K116" s="185"/>
      <c r="L116" s="185"/>
      <c r="M116" s="185"/>
      <c r="N116" s="185"/>
      <c r="O116" s="185"/>
      <c r="P116" s="185"/>
      <c r="Q116" s="185"/>
      <c r="R116" s="185"/>
      <c r="S116" s="185"/>
    </row>
    <row r="117" spans="1:19" ht="10.5" customHeight="1">
      <c r="B117" s="32"/>
      <c r="C117" s="32"/>
      <c r="D117" s="32"/>
      <c r="E117" s="185"/>
      <c r="F117" s="185"/>
      <c r="G117" s="185"/>
      <c r="H117" s="185"/>
      <c r="I117" s="185"/>
      <c r="J117" s="185"/>
      <c r="K117" s="185"/>
      <c r="L117" s="185"/>
      <c r="M117" s="185"/>
      <c r="N117" s="185"/>
      <c r="O117" s="185"/>
      <c r="P117" s="185"/>
      <c r="Q117" s="185"/>
      <c r="R117" s="185"/>
      <c r="S117" s="185"/>
    </row>
    <row r="118" spans="1:19" ht="14.45" customHeight="1">
      <c r="B118" s="34"/>
      <c r="C118" s="34"/>
      <c r="D118" s="34"/>
      <c r="E118" s="185"/>
      <c r="F118" s="185"/>
      <c r="G118" s="185"/>
      <c r="H118" s="185"/>
      <c r="I118" s="185"/>
      <c r="J118" s="185"/>
      <c r="K118" s="185"/>
      <c r="L118" s="185"/>
      <c r="M118" s="185"/>
      <c r="N118" s="185"/>
      <c r="O118" s="185"/>
      <c r="P118" s="185"/>
      <c r="Q118" s="185"/>
      <c r="R118" s="185"/>
      <c r="S118" s="185"/>
    </row>
    <row r="119" spans="1:19" ht="14.45" customHeight="1">
      <c r="C119" s="34"/>
      <c r="D119" s="34"/>
      <c r="E119" s="185"/>
      <c r="F119" s="185"/>
      <c r="G119" s="185"/>
      <c r="H119" s="185"/>
      <c r="I119" s="185"/>
      <c r="J119" s="185"/>
      <c r="K119" s="185"/>
      <c r="L119" s="185"/>
      <c r="M119" s="185"/>
      <c r="N119" s="185"/>
      <c r="O119" s="185"/>
      <c r="P119" s="185"/>
      <c r="Q119" s="185"/>
      <c r="R119" s="185"/>
      <c r="S119" s="185"/>
    </row>
    <row r="120" spans="1:19" ht="30.75" customHeight="1">
      <c r="C120" s="246"/>
      <c r="D120" s="34"/>
      <c r="E120" s="185"/>
      <c r="F120" s="185"/>
      <c r="G120" s="185"/>
      <c r="H120" s="185"/>
      <c r="I120" s="185"/>
      <c r="J120" s="185"/>
      <c r="K120" s="185"/>
      <c r="L120" s="185"/>
      <c r="M120" s="185"/>
      <c r="N120" s="185"/>
      <c r="O120" s="185"/>
      <c r="P120" s="185"/>
      <c r="Q120" s="185"/>
      <c r="R120" s="185"/>
      <c r="S120" s="185"/>
    </row>
    <row r="121" spans="1:19" ht="14.45" customHeight="1">
      <c r="E121" s="185"/>
      <c r="F121" s="185"/>
      <c r="G121" s="185"/>
      <c r="H121" s="185"/>
      <c r="I121" s="185"/>
      <c r="J121" s="185"/>
      <c r="K121" s="185"/>
      <c r="L121" s="185"/>
      <c r="M121" s="185"/>
      <c r="N121" s="185"/>
      <c r="O121" s="185"/>
      <c r="P121" s="185"/>
      <c r="Q121" s="185"/>
      <c r="R121" s="185"/>
      <c r="S121" s="185"/>
    </row>
    <row r="122" spans="1:19" ht="10.5" customHeight="1">
      <c r="B122" s="95"/>
      <c r="C122" s="95"/>
      <c r="D122" s="95"/>
      <c r="E122" s="185"/>
      <c r="F122" s="185"/>
      <c r="G122" s="185"/>
      <c r="H122" s="185"/>
      <c r="I122" s="185"/>
      <c r="J122" s="185"/>
      <c r="K122" s="185"/>
      <c r="L122" s="185"/>
      <c r="M122" s="185"/>
      <c r="N122" s="185"/>
      <c r="O122" s="185"/>
      <c r="P122" s="185"/>
      <c r="Q122" s="185"/>
      <c r="R122" s="185"/>
      <c r="S122" s="185"/>
    </row>
    <row r="123" spans="1:19" ht="14.45" customHeight="1">
      <c r="B123" s="34"/>
      <c r="C123" s="34"/>
      <c r="D123" s="34"/>
      <c r="E123" s="185"/>
      <c r="F123" s="185"/>
      <c r="G123" s="185"/>
      <c r="H123" s="185"/>
      <c r="I123" s="185"/>
      <c r="J123" s="185"/>
      <c r="K123" s="185"/>
      <c r="L123" s="185"/>
      <c r="M123" s="185"/>
      <c r="N123" s="185"/>
      <c r="O123" s="185"/>
      <c r="P123" s="185"/>
      <c r="Q123" s="185"/>
      <c r="R123" s="185"/>
      <c r="S123" s="185"/>
    </row>
    <row r="124" spans="1:19" ht="14.45" customHeight="1">
      <c r="C124" s="34"/>
      <c r="D124" s="34"/>
      <c r="E124" s="185"/>
      <c r="F124" s="185"/>
      <c r="G124" s="185"/>
      <c r="H124" s="185"/>
      <c r="I124" s="185"/>
      <c r="J124" s="185"/>
      <c r="K124" s="185"/>
      <c r="L124" s="185"/>
      <c r="M124" s="185"/>
      <c r="N124" s="185"/>
      <c r="O124" s="185"/>
      <c r="P124" s="185"/>
      <c r="Q124" s="185"/>
      <c r="R124" s="185"/>
      <c r="S124" s="185"/>
    </row>
    <row r="125" spans="1:19" ht="14.45" customHeight="1">
      <c r="C125" s="34"/>
      <c r="D125" s="34"/>
      <c r="E125" s="185"/>
      <c r="F125" s="185"/>
      <c r="G125" s="185"/>
      <c r="H125" s="185"/>
      <c r="I125" s="185"/>
      <c r="J125" s="185"/>
      <c r="K125" s="185"/>
      <c r="L125" s="185"/>
      <c r="M125" s="185"/>
      <c r="N125" s="185"/>
      <c r="O125" s="185"/>
      <c r="P125" s="185"/>
      <c r="Q125" s="185"/>
      <c r="R125" s="185"/>
      <c r="S125" s="185"/>
    </row>
    <row r="126" spans="1:19" ht="14.45" customHeight="1">
      <c r="C126" s="34"/>
      <c r="D126" s="34"/>
      <c r="E126" s="185"/>
      <c r="F126" s="185"/>
      <c r="G126" s="185"/>
      <c r="H126" s="185"/>
      <c r="I126" s="185"/>
      <c r="J126" s="185"/>
      <c r="K126" s="185"/>
      <c r="L126" s="185"/>
      <c r="M126" s="185"/>
      <c r="N126" s="185"/>
      <c r="O126" s="185"/>
      <c r="P126" s="185"/>
      <c r="Q126" s="185"/>
      <c r="R126" s="185"/>
      <c r="S126" s="185"/>
    </row>
    <row r="127" spans="1:19" ht="14.45" customHeight="1">
      <c r="C127" s="34"/>
      <c r="D127" s="34"/>
      <c r="E127" s="185"/>
      <c r="F127" s="185"/>
      <c r="G127" s="185"/>
      <c r="H127" s="185"/>
      <c r="I127" s="185"/>
      <c r="J127" s="185"/>
      <c r="K127" s="185"/>
      <c r="L127" s="185"/>
      <c r="M127" s="185"/>
      <c r="N127" s="185"/>
      <c r="O127" s="185"/>
      <c r="P127" s="185"/>
      <c r="Q127" s="185"/>
      <c r="R127" s="185"/>
      <c r="S127" s="185"/>
    </row>
    <row r="128" spans="1:19" ht="10.5" customHeight="1">
      <c r="C128" s="34"/>
      <c r="D128" s="34"/>
      <c r="E128" s="185"/>
      <c r="F128" s="185"/>
      <c r="G128" s="185"/>
      <c r="H128" s="185"/>
      <c r="I128" s="185"/>
      <c r="J128" s="185"/>
      <c r="K128" s="185"/>
      <c r="L128" s="185"/>
      <c r="M128" s="185"/>
      <c r="N128" s="185"/>
      <c r="O128" s="185"/>
      <c r="P128" s="185"/>
      <c r="Q128" s="185"/>
      <c r="R128" s="185"/>
      <c r="S128" s="185"/>
    </row>
    <row r="129" spans="1:19" ht="14.45" customHeight="1">
      <c r="B129" s="95"/>
    </row>
    <row r="131" spans="1:19" ht="18.75" customHeight="1">
      <c r="A131" s="388"/>
    </row>
    <row r="132" spans="1:19" ht="14.45" customHeight="1">
      <c r="B132" s="32"/>
      <c r="C132" s="32"/>
      <c r="D132" s="32"/>
      <c r="E132" s="32"/>
      <c r="F132" s="32"/>
      <c r="G132" s="32"/>
      <c r="H132" s="32"/>
      <c r="I132" s="32"/>
      <c r="J132" s="32"/>
      <c r="K132" s="32"/>
      <c r="L132" s="32"/>
      <c r="M132" s="32"/>
      <c r="O132" s="32"/>
      <c r="P132" s="32"/>
      <c r="Q132" s="32"/>
      <c r="R132" s="32"/>
      <c r="S132" s="32"/>
    </row>
    <row r="133" spans="1:19" ht="19.5" customHeight="1">
      <c r="B133" s="246"/>
      <c r="C133" s="246"/>
      <c r="D133" s="246"/>
      <c r="E133" s="32"/>
      <c r="F133" s="32"/>
      <c r="G133" s="32"/>
      <c r="H133" s="184"/>
      <c r="I133" s="184"/>
      <c r="J133" s="184"/>
      <c r="K133" s="32"/>
      <c r="L133" s="32"/>
      <c r="M133" s="32"/>
      <c r="N133" s="184"/>
      <c r="O133" s="32"/>
      <c r="P133" s="184"/>
      <c r="Q133" s="184"/>
    </row>
    <row r="134" spans="1:19" ht="14.45" customHeight="1">
      <c r="B134" s="246"/>
      <c r="C134" s="246"/>
      <c r="D134" s="246"/>
      <c r="E134" s="207"/>
      <c r="F134" s="207"/>
      <c r="G134" s="395"/>
      <c r="H134" s="184"/>
      <c r="I134" s="184"/>
      <c r="J134" s="395"/>
      <c r="K134" s="184"/>
      <c r="L134" s="184"/>
      <c r="M134" s="395"/>
      <c r="N134" s="32"/>
      <c r="O134" s="32"/>
      <c r="P134" s="184"/>
      <c r="Q134" s="184"/>
    </row>
    <row r="135" spans="1:19" ht="14.45" customHeight="1">
      <c r="B135" s="246"/>
      <c r="C135" s="246"/>
      <c r="D135" s="246"/>
      <c r="E135" s="207"/>
      <c r="F135" s="207"/>
      <c r="G135" s="395"/>
      <c r="H135" s="184"/>
      <c r="I135" s="184"/>
      <c r="J135" s="395"/>
      <c r="K135" s="184"/>
      <c r="L135" s="184"/>
      <c r="M135" s="395"/>
      <c r="N135" s="32"/>
      <c r="O135" s="32"/>
      <c r="P135" s="32"/>
      <c r="Q135" s="32"/>
    </row>
    <row r="136" spans="1:19" ht="14.45" customHeight="1">
      <c r="B136" s="246"/>
      <c r="C136" s="246"/>
      <c r="D136" s="246"/>
      <c r="E136" s="32"/>
      <c r="F136" s="32"/>
      <c r="H136" s="32"/>
      <c r="K136" s="32"/>
      <c r="L136" s="32"/>
      <c r="N136" s="32"/>
      <c r="O136" s="32"/>
      <c r="P136" s="32"/>
    </row>
    <row r="137" spans="1:19" ht="14.45" customHeight="1">
      <c r="B137" s="34"/>
      <c r="C137" s="34"/>
      <c r="D137" s="34"/>
      <c r="E137" s="185"/>
      <c r="F137" s="185"/>
      <c r="G137" s="286"/>
      <c r="H137" s="185"/>
      <c r="I137" s="185"/>
      <c r="J137" s="277"/>
      <c r="K137" s="185"/>
      <c r="L137" s="185"/>
      <c r="M137" s="277"/>
      <c r="N137" s="286"/>
      <c r="O137" s="286"/>
      <c r="P137" s="185"/>
      <c r="Q137" s="185"/>
    </row>
    <row r="138" spans="1:19" ht="14.45" customHeight="1">
      <c r="B138" s="34"/>
      <c r="C138" s="34"/>
      <c r="D138" s="34"/>
      <c r="E138" s="185"/>
      <c r="F138" s="185"/>
      <c r="G138" s="286"/>
      <c r="H138" s="185"/>
      <c r="I138" s="185"/>
      <c r="J138" s="277"/>
      <c r="K138" s="185"/>
      <c r="L138" s="185"/>
      <c r="M138" s="277"/>
      <c r="N138" s="286"/>
      <c r="O138" s="286"/>
      <c r="P138" s="185"/>
      <c r="Q138" s="185"/>
    </row>
    <row r="139" spans="1:19" ht="14.45" customHeight="1">
      <c r="B139" s="34"/>
      <c r="C139" s="34"/>
      <c r="D139" s="34"/>
      <c r="E139" s="185"/>
      <c r="F139" s="185"/>
      <c r="G139" s="286"/>
      <c r="H139" s="185"/>
      <c r="I139" s="185"/>
      <c r="J139" s="277"/>
      <c r="K139" s="185"/>
      <c r="L139" s="185"/>
      <c r="M139" s="277"/>
      <c r="N139" s="286"/>
      <c r="O139" s="286"/>
      <c r="P139" s="185"/>
      <c r="Q139" s="185"/>
    </row>
    <row r="140" spans="1:19" ht="14.45" customHeight="1">
      <c r="B140" s="397"/>
      <c r="C140" s="397"/>
      <c r="D140" s="397"/>
      <c r="E140" s="185"/>
      <c r="F140" s="185"/>
      <c r="G140" s="286"/>
      <c r="H140" s="185"/>
      <c r="I140" s="185"/>
      <c r="J140" s="277"/>
      <c r="K140" s="185"/>
      <c r="L140" s="185"/>
      <c r="M140" s="277"/>
      <c r="N140" s="286"/>
      <c r="O140" s="286"/>
      <c r="P140" s="185"/>
      <c r="Q140" s="185"/>
    </row>
    <row r="141" spans="1:19" ht="14.45" customHeight="1">
      <c r="B141" s="34"/>
      <c r="C141" s="34"/>
      <c r="D141" s="34"/>
      <c r="E141" s="185"/>
      <c r="F141" s="185"/>
      <c r="G141" s="286"/>
      <c r="H141" s="185"/>
      <c r="I141" s="185"/>
      <c r="J141" s="277"/>
      <c r="K141" s="185"/>
      <c r="L141" s="185"/>
      <c r="M141" s="277"/>
      <c r="N141" s="286"/>
      <c r="O141" s="286"/>
      <c r="P141" s="185"/>
      <c r="Q141" s="185"/>
    </row>
    <row r="142" spans="1:19" ht="14.45" customHeight="1">
      <c r="B142" s="34"/>
      <c r="C142" s="34"/>
      <c r="D142" s="34"/>
      <c r="E142" s="185"/>
      <c r="F142" s="185"/>
      <c r="G142" s="286"/>
      <c r="H142" s="185"/>
      <c r="I142" s="185"/>
      <c r="J142" s="277"/>
      <c r="K142" s="185"/>
      <c r="L142" s="185"/>
      <c r="M142" s="277"/>
      <c r="N142" s="286"/>
      <c r="O142" s="286"/>
      <c r="P142" s="185"/>
      <c r="Q142" s="185"/>
    </row>
    <row r="143" spans="1:19" ht="8.25" customHeight="1">
      <c r="B143" s="34"/>
      <c r="C143" s="34"/>
      <c r="D143" s="34"/>
      <c r="E143" s="185"/>
      <c r="F143" s="185"/>
      <c r="G143" s="286"/>
      <c r="H143" s="185"/>
      <c r="I143" s="95"/>
      <c r="J143" s="277"/>
      <c r="K143" s="185"/>
      <c r="L143" s="185"/>
      <c r="M143" s="277"/>
      <c r="N143" s="286"/>
      <c r="O143" s="286"/>
      <c r="P143" s="185"/>
      <c r="Q143" s="95"/>
    </row>
    <row r="144" spans="1:19" ht="14.45" customHeight="1">
      <c r="B144" s="32"/>
      <c r="C144" s="32"/>
      <c r="D144" s="32"/>
      <c r="E144" s="185"/>
      <c r="F144" s="185"/>
      <c r="G144" s="286"/>
      <c r="H144" s="185"/>
      <c r="I144" s="185"/>
      <c r="J144" s="277"/>
      <c r="K144" s="185"/>
      <c r="L144" s="185"/>
      <c r="M144" s="277"/>
      <c r="N144" s="286"/>
      <c r="O144" s="286"/>
      <c r="P144" s="185"/>
      <c r="Q144" s="185"/>
    </row>
    <row r="145" spans="2:22" ht="9.75" customHeight="1">
      <c r="B145" s="32"/>
      <c r="C145" s="32"/>
      <c r="D145" s="32"/>
      <c r="E145" s="185"/>
      <c r="F145" s="185"/>
      <c r="G145" s="286"/>
      <c r="H145" s="185"/>
      <c r="I145" s="185"/>
      <c r="J145" s="286"/>
      <c r="K145" s="189"/>
      <c r="L145" s="189"/>
      <c r="M145" s="286"/>
      <c r="N145" s="286"/>
      <c r="O145" s="286"/>
      <c r="P145" s="185"/>
      <c r="Q145" s="185"/>
    </row>
    <row r="146" spans="2:22" ht="14.45" customHeight="1">
      <c r="B146" s="95"/>
      <c r="C146" s="34"/>
      <c r="D146" s="34"/>
      <c r="E146" s="34"/>
    </row>
    <row r="147" spans="2:22" ht="14.45" customHeight="1">
      <c r="B147" s="32"/>
      <c r="C147" s="32"/>
      <c r="D147" s="32"/>
      <c r="E147" s="32"/>
      <c r="F147" s="32"/>
      <c r="G147" s="32"/>
      <c r="H147" s="32"/>
      <c r="I147" s="32"/>
      <c r="J147" s="32"/>
      <c r="K147" s="32"/>
      <c r="L147" s="32"/>
      <c r="M147" s="32"/>
      <c r="N147" s="32"/>
      <c r="O147" s="32"/>
      <c r="P147" s="32"/>
      <c r="Q147" s="32"/>
      <c r="R147" s="32"/>
      <c r="S147" s="32"/>
      <c r="U147" s="34"/>
      <c r="V147" s="34"/>
    </row>
    <row r="148" spans="2:22" ht="14.45" customHeight="1">
      <c r="B148" s="246"/>
      <c r="C148" s="246"/>
      <c r="D148" s="246"/>
      <c r="E148" s="32"/>
      <c r="F148" s="32"/>
      <c r="G148" s="32"/>
      <c r="H148" s="184"/>
      <c r="I148" s="184"/>
      <c r="J148" s="184"/>
      <c r="K148" s="32"/>
      <c r="L148" s="32"/>
      <c r="M148" s="32"/>
      <c r="N148" s="184"/>
      <c r="O148" s="32"/>
    </row>
    <row r="149" spans="2:22" ht="14.45" customHeight="1">
      <c r="B149" s="246"/>
      <c r="C149" s="246"/>
      <c r="D149" s="246"/>
      <c r="E149" s="207"/>
      <c r="F149" s="207"/>
      <c r="G149" s="395"/>
      <c r="H149" s="184"/>
      <c r="I149" s="184"/>
      <c r="J149" s="395"/>
      <c r="K149" s="184"/>
      <c r="L149" s="184"/>
      <c r="M149" s="395"/>
      <c r="N149" s="32"/>
      <c r="O149" s="32"/>
    </row>
    <row r="150" spans="2:22" ht="14.45" customHeight="1">
      <c r="B150" s="246"/>
      <c r="C150" s="246"/>
      <c r="D150" s="246"/>
      <c r="E150" s="207"/>
      <c r="F150" s="207"/>
      <c r="G150" s="395"/>
      <c r="H150" s="184"/>
      <c r="I150" s="184"/>
      <c r="J150" s="395"/>
      <c r="K150" s="184"/>
      <c r="L150" s="184"/>
      <c r="M150" s="395"/>
      <c r="N150" s="32"/>
      <c r="O150" s="32"/>
    </row>
    <row r="151" spans="2:22" ht="14.45" customHeight="1">
      <c r="B151" s="246"/>
      <c r="C151" s="246"/>
      <c r="D151" s="246"/>
    </row>
    <row r="152" spans="2:22" ht="14.45" customHeight="1">
      <c r="B152" s="34"/>
      <c r="C152" s="34"/>
      <c r="D152" s="34"/>
      <c r="E152" s="185"/>
      <c r="F152" s="185"/>
      <c r="G152" s="277"/>
      <c r="H152" s="185"/>
      <c r="I152" s="185"/>
      <c r="J152" s="277"/>
      <c r="K152" s="185"/>
      <c r="L152" s="185"/>
      <c r="M152" s="277"/>
      <c r="N152" s="286"/>
      <c r="O152" s="286"/>
    </row>
    <row r="153" spans="2:22" ht="14.45" customHeight="1">
      <c r="B153" s="34"/>
      <c r="C153" s="34"/>
      <c r="D153" s="34"/>
      <c r="E153" s="185"/>
      <c r="F153" s="185"/>
      <c r="G153" s="277"/>
      <c r="H153" s="185"/>
      <c r="I153" s="185"/>
      <c r="J153" s="277"/>
      <c r="K153" s="185"/>
      <c r="L153" s="185"/>
      <c r="M153" s="277"/>
      <c r="N153" s="286"/>
      <c r="O153" s="286"/>
    </row>
    <row r="154" spans="2:22" ht="14.45" customHeight="1">
      <c r="B154" s="34"/>
      <c r="C154" s="34"/>
      <c r="D154" s="34"/>
      <c r="E154" s="185"/>
      <c r="F154" s="185"/>
      <c r="G154" s="277"/>
      <c r="H154" s="185"/>
      <c r="I154" s="185"/>
      <c r="J154" s="277"/>
      <c r="K154" s="185"/>
      <c r="L154" s="185"/>
      <c r="M154" s="277"/>
      <c r="N154" s="286"/>
      <c r="O154" s="286"/>
    </row>
    <row r="155" spans="2:22" ht="14.45" customHeight="1">
      <c r="B155" s="397"/>
      <c r="C155" s="397"/>
      <c r="D155" s="397"/>
      <c r="E155" s="185"/>
      <c r="F155" s="185"/>
      <c r="G155" s="277"/>
      <c r="H155" s="185"/>
      <c r="I155" s="185"/>
      <c r="J155" s="277"/>
      <c r="K155" s="185"/>
      <c r="L155" s="185"/>
      <c r="M155" s="277"/>
      <c r="N155" s="286"/>
      <c r="O155" s="286"/>
    </row>
    <row r="156" spans="2:22" ht="14.45" customHeight="1">
      <c r="B156" s="34"/>
      <c r="C156" s="34"/>
      <c r="D156" s="34"/>
      <c r="E156" s="185"/>
      <c r="F156" s="185"/>
      <c r="G156" s="277"/>
      <c r="H156" s="185"/>
      <c r="I156" s="185"/>
      <c r="J156" s="277"/>
      <c r="K156" s="185"/>
      <c r="L156" s="185"/>
      <c r="M156" s="277"/>
      <c r="N156" s="286"/>
      <c r="O156" s="286"/>
    </row>
    <row r="157" spans="2:22" ht="14.45" customHeight="1">
      <c r="B157" s="34"/>
      <c r="C157" s="34"/>
      <c r="D157" s="34"/>
      <c r="E157" s="185"/>
      <c r="F157" s="185"/>
      <c r="G157" s="277"/>
      <c r="H157" s="185"/>
      <c r="I157" s="185"/>
      <c r="J157" s="277"/>
      <c r="K157" s="185"/>
      <c r="L157" s="185"/>
      <c r="M157" s="277"/>
      <c r="N157" s="286"/>
      <c r="O157" s="286"/>
    </row>
    <row r="158" spans="2:22" ht="9" customHeight="1">
      <c r="B158" s="34"/>
      <c r="C158" s="34"/>
      <c r="D158" s="34"/>
      <c r="E158" s="95"/>
      <c r="F158" s="95"/>
      <c r="G158" s="244"/>
      <c r="H158" s="95"/>
      <c r="I158" s="95"/>
      <c r="J158" s="244"/>
      <c r="K158" s="95"/>
      <c r="L158" s="95"/>
      <c r="M158" s="244"/>
      <c r="N158" s="95"/>
      <c r="O158" s="95"/>
    </row>
    <row r="159" spans="2:22" ht="14.45" customHeight="1">
      <c r="B159" s="32"/>
      <c r="C159" s="32"/>
      <c r="D159" s="32"/>
      <c r="E159" s="185"/>
      <c r="F159" s="185"/>
      <c r="G159" s="277"/>
      <c r="H159" s="185"/>
      <c r="I159" s="185"/>
      <c r="J159" s="277"/>
      <c r="K159" s="185"/>
      <c r="L159" s="185"/>
      <c r="M159" s="277"/>
      <c r="N159" s="286"/>
      <c r="O159" s="286"/>
    </row>
    <row r="160" spans="2:22" ht="9" customHeight="1">
      <c r="G160" s="188"/>
      <c r="J160" s="188"/>
      <c r="M160" s="188"/>
    </row>
    <row r="161" spans="2:3" ht="14.45" customHeight="1">
      <c r="B161" s="95"/>
      <c r="C161" s="34"/>
    </row>
  </sheetData>
  <mergeCells count="87">
    <mergeCell ref="R25:S25"/>
    <mergeCell ref="B22:M22"/>
    <mergeCell ref="R22:R24"/>
    <mergeCell ref="S22:S24"/>
    <mergeCell ref="B21:C21"/>
    <mergeCell ref="B20:C20"/>
    <mergeCell ref="P9:Q9"/>
    <mergeCell ref="R9:S9"/>
    <mergeCell ref="S14:S16"/>
    <mergeCell ref="L9:M9"/>
    <mergeCell ref="R14:R16"/>
    <mergeCell ref="B19:C19"/>
    <mergeCell ref="B18:C18"/>
    <mergeCell ref="Q14:Q16"/>
    <mergeCell ref="G14:G16"/>
    <mergeCell ref="H14:H16"/>
    <mergeCell ref="I14:I16"/>
    <mergeCell ref="J14:J16"/>
    <mergeCell ref="K14:K16"/>
    <mergeCell ref="L14:L16"/>
    <mergeCell ref="O14:O16"/>
    <mergeCell ref="E14:E16"/>
    <mergeCell ref="P8:Q8"/>
    <mergeCell ref="M14:M16"/>
    <mergeCell ref="N14:N16"/>
    <mergeCell ref="B10:M10"/>
    <mergeCell ref="B14:C16"/>
    <mergeCell ref="D14:D16"/>
    <mergeCell ref="P14:P16"/>
    <mergeCell ref="F14:F16"/>
    <mergeCell ref="N9:O9"/>
    <mergeCell ref="N13:R13"/>
    <mergeCell ref="J9:K9"/>
    <mergeCell ref="L5:M5"/>
    <mergeCell ref="N7:O7"/>
    <mergeCell ref="P7:Q7"/>
    <mergeCell ref="B8:C8"/>
    <mergeCell ref="D8:E8"/>
    <mergeCell ref="F8:G8"/>
    <mergeCell ref="H8:I8"/>
    <mergeCell ref="J8:K8"/>
    <mergeCell ref="L8:M8"/>
    <mergeCell ref="N8:O8"/>
    <mergeCell ref="H7:I7"/>
    <mergeCell ref="J7:K7"/>
    <mergeCell ref="B3:C4"/>
    <mergeCell ref="D3:G3"/>
    <mergeCell ref="F4:G4"/>
    <mergeCell ref="B7:C7"/>
    <mergeCell ref="D7:E7"/>
    <mergeCell ref="F7:G7"/>
    <mergeCell ref="B5:C5"/>
    <mergeCell ref="D5:E5"/>
    <mergeCell ref="H3:K3"/>
    <mergeCell ref="D4:E4"/>
    <mergeCell ref="F5:G5"/>
    <mergeCell ref="H5:I5"/>
    <mergeCell ref="H4:I4"/>
    <mergeCell ref="J4:K4"/>
    <mergeCell ref="J5:K5"/>
    <mergeCell ref="Q2:S2"/>
    <mergeCell ref="P3:S3"/>
    <mergeCell ref="L4:M4"/>
    <mergeCell ref="N4:O4"/>
    <mergeCell ref="P4:Q4"/>
    <mergeCell ref="R4:S4"/>
    <mergeCell ref="R5:S5"/>
    <mergeCell ref="P5:Q5"/>
    <mergeCell ref="R6:S6"/>
    <mergeCell ref="N5:O5"/>
    <mergeCell ref="L3:O3"/>
    <mergeCell ref="R7:S7"/>
    <mergeCell ref="R8:S8"/>
    <mergeCell ref="B17:C17"/>
    <mergeCell ref="J6:K6"/>
    <mergeCell ref="L6:M6"/>
    <mergeCell ref="N6:O6"/>
    <mergeCell ref="B6:C6"/>
    <mergeCell ref="D6:E6"/>
    <mergeCell ref="F6:G6"/>
    <mergeCell ref="H6:I6"/>
    <mergeCell ref="P6:Q6"/>
    <mergeCell ref="L7:M7"/>
    <mergeCell ref="B9:C9"/>
    <mergeCell ref="D9:E9"/>
    <mergeCell ref="F9:G9"/>
    <mergeCell ref="H9:I9"/>
  </mergeCells>
  <phoneticPr fontId="2"/>
  <pageMargins left="0.78740157480314965" right="0.78740157480314965" top="0.59055118110236227" bottom="0.59055118110236227" header="0.39370078740157483" footer="0.39370078740157483"/>
  <pageSetup paperSize="9" scale="93" orientation="portrait" useFirstPageNumber="1" r:id="rId1"/>
  <headerFooter alignWithMargins="0">
    <oddHeader>&amp;R&amp;A</oddHeader>
    <oddFooter>&amp;C－４７－</oddFooter>
  </headerFooter>
  <rowBreaks count="3" manualBreakCount="3">
    <brk id="29" max="16383" man="1"/>
    <brk id="82" max="16383" man="1"/>
    <brk id="1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I51"/>
  <sheetViews>
    <sheetView zoomScale="90" zoomScaleNormal="90" workbookViewId="0">
      <selection activeCell="B2" sqref="B2"/>
    </sheetView>
  </sheetViews>
  <sheetFormatPr defaultRowHeight="13.5"/>
  <cols>
    <col min="1" max="1" width="1.75" style="3" customWidth="1"/>
    <col min="2" max="2" width="10.625" style="3" customWidth="1"/>
    <col min="3" max="4" width="6.375" style="3" customWidth="1"/>
    <col min="5" max="5" width="3.125" style="3" customWidth="1"/>
    <col min="6" max="6" width="3.25" style="3" customWidth="1"/>
    <col min="7" max="8" width="6.625" style="3" customWidth="1"/>
    <col min="9" max="9" width="7.375" style="3" customWidth="1"/>
    <col min="10" max="10" width="8.25" style="3" customWidth="1"/>
    <col min="11" max="11" width="12.125" style="3" customWidth="1"/>
    <col min="12" max="12" width="7" style="3" customWidth="1"/>
    <col min="13" max="20" width="4.75" style="3" customWidth="1"/>
    <col min="21" max="51" width="8" style="3" customWidth="1"/>
    <col min="52" max="16384" width="9" style="3"/>
  </cols>
  <sheetData>
    <row r="1" spans="1:35" s="435" customFormat="1" ht="26.25" customHeight="1">
      <c r="A1" s="433" t="s">
        <v>1787</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c r="I2" s="940" t="s">
        <v>2179</v>
      </c>
      <c r="J2" s="941"/>
      <c r="K2" s="941"/>
    </row>
    <row r="3" spans="1:35" ht="16.5" customHeight="1">
      <c r="B3" s="913" t="s">
        <v>2180</v>
      </c>
      <c r="C3" s="913" t="s">
        <v>1891</v>
      </c>
      <c r="D3" s="913"/>
      <c r="E3" s="913"/>
      <c r="F3" s="913"/>
      <c r="G3" s="913" t="s">
        <v>1892</v>
      </c>
      <c r="H3" s="913"/>
      <c r="I3" s="1065" t="s">
        <v>1790</v>
      </c>
      <c r="J3" s="1066"/>
      <c r="K3" s="17" t="s">
        <v>2335</v>
      </c>
    </row>
    <row r="4" spans="1:35" ht="16.5" customHeight="1">
      <c r="B4" s="917"/>
      <c r="C4" s="17" t="s">
        <v>1788</v>
      </c>
      <c r="D4" s="17" t="s">
        <v>1789</v>
      </c>
      <c r="E4" s="906" t="s">
        <v>1471</v>
      </c>
      <c r="F4" s="908"/>
      <c r="G4" s="913"/>
      <c r="H4" s="913"/>
      <c r="I4" s="1055" t="s">
        <v>1893</v>
      </c>
      <c r="J4" s="1057"/>
      <c r="K4" s="19" t="s">
        <v>1894</v>
      </c>
    </row>
    <row r="5" spans="1:35" ht="16.5" customHeight="1">
      <c r="B5" s="5" t="s">
        <v>1173</v>
      </c>
      <c r="C5" s="30">
        <v>134</v>
      </c>
      <c r="D5" s="30">
        <v>188</v>
      </c>
      <c r="E5" s="906">
        <v>43</v>
      </c>
      <c r="F5" s="908"/>
      <c r="G5" s="1009">
        <v>15.7</v>
      </c>
      <c r="H5" s="1010"/>
      <c r="I5" s="1063">
        <v>1319.5</v>
      </c>
      <c r="J5" s="1064"/>
      <c r="K5" s="35">
        <v>69.900000000000006</v>
      </c>
    </row>
    <row r="6" spans="1:35" ht="16.5" customHeight="1">
      <c r="B6" s="5" t="s">
        <v>1544</v>
      </c>
      <c r="C6" s="30">
        <v>99</v>
      </c>
      <c r="D6" s="30">
        <v>206</v>
      </c>
      <c r="E6" s="906">
        <v>61</v>
      </c>
      <c r="F6" s="908"/>
      <c r="G6" s="1009">
        <v>15.4</v>
      </c>
      <c r="H6" s="1010"/>
      <c r="I6" s="1063">
        <v>1116</v>
      </c>
      <c r="J6" s="1064"/>
      <c r="K6" s="35">
        <v>72.599999999999994</v>
      </c>
      <c r="N6" s="21"/>
    </row>
    <row r="7" spans="1:35" ht="16.5" customHeight="1">
      <c r="B7" s="5" t="s">
        <v>322</v>
      </c>
      <c r="C7" s="30">
        <v>135</v>
      </c>
      <c r="D7" s="30">
        <v>167</v>
      </c>
      <c r="E7" s="906">
        <v>63</v>
      </c>
      <c r="F7" s="908"/>
      <c r="G7" s="1009">
        <v>15.5</v>
      </c>
      <c r="H7" s="1010"/>
      <c r="I7" s="1063">
        <v>1255.5</v>
      </c>
      <c r="J7" s="1064"/>
      <c r="K7" s="36">
        <v>71.5</v>
      </c>
    </row>
    <row r="8" spans="1:35" ht="16.5" customHeight="1">
      <c r="B8" s="5" t="s">
        <v>1531</v>
      </c>
      <c r="C8" s="30">
        <v>153</v>
      </c>
      <c r="D8" s="30">
        <v>149</v>
      </c>
      <c r="E8" s="913">
        <v>60</v>
      </c>
      <c r="F8" s="913"/>
      <c r="G8" s="1009">
        <v>15.7</v>
      </c>
      <c r="H8" s="1010"/>
      <c r="I8" s="1063">
        <v>1487.5</v>
      </c>
      <c r="J8" s="1064"/>
      <c r="K8" s="542">
        <v>72.2</v>
      </c>
    </row>
    <row r="9" spans="1:35" ht="16.5" customHeight="1">
      <c r="B9" s="5" t="s">
        <v>534</v>
      </c>
      <c r="C9" s="30">
        <v>152</v>
      </c>
      <c r="D9" s="30">
        <v>158</v>
      </c>
      <c r="E9" s="913">
        <v>55</v>
      </c>
      <c r="F9" s="913"/>
      <c r="G9" s="1009">
        <v>15.2</v>
      </c>
      <c r="H9" s="1010"/>
      <c r="I9" s="1063">
        <v>1449.5</v>
      </c>
      <c r="J9" s="1064"/>
      <c r="K9" s="542">
        <v>72.400000000000006</v>
      </c>
    </row>
    <row r="10" spans="1:35" ht="16.5" customHeight="1">
      <c r="B10" s="5" t="s">
        <v>541</v>
      </c>
      <c r="C10" s="30">
        <v>129</v>
      </c>
      <c r="D10" s="30">
        <v>163</v>
      </c>
      <c r="E10" s="906">
        <v>74</v>
      </c>
      <c r="F10" s="908"/>
      <c r="G10" s="1009">
        <v>15</v>
      </c>
      <c r="H10" s="1010"/>
      <c r="I10" s="1063">
        <v>1479.5</v>
      </c>
      <c r="J10" s="1064"/>
      <c r="K10" s="36">
        <v>72.5</v>
      </c>
    </row>
    <row r="11" spans="1:35" ht="16.5" customHeight="1">
      <c r="B11" s="5" t="s">
        <v>1082</v>
      </c>
      <c r="C11" s="749"/>
      <c r="D11" s="43"/>
      <c r="E11" s="43"/>
      <c r="F11" s="41"/>
      <c r="G11" s="42"/>
      <c r="H11" s="42"/>
      <c r="I11" s="42"/>
      <c r="J11" s="44"/>
      <c r="K11" s="45"/>
    </row>
    <row r="12" spans="1:35" ht="16.5" customHeight="1">
      <c r="B12" s="475" t="s">
        <v>157</v>
      </c>
      <c r="C12" s="476">
        <v>4</v>
      </c>
      <c r="D12" s="476">
        <v>23</v>
      </c>
      <c r="E12" s="1016">
        <v>4</v>
      </c>
      <c r="F12" s="1017"/>
      <c r="G12" s="1015">
        <v>3.6</v>
      </c>
      <c r="H12" s="1015"/>
      <c r="I12" s="1013">
        <v>41.5</v>
      </c>
      <c r="J12" s="1014"/>
      <c r="K12" s="474">
        <v>74.099999999999994</v>
      </c>
    </row>
    <row r="13" spans="1:35" ht="16.5" customHeight="1">
      <c r="B13" s="473" t="s">
        <v>158</v>
      </c>
      <c r="C13" s="476">
        <v>5</v>
      </c>
      <c r="D13" s="476">
        <v>13</v>
      </c>
      <c r="E13" s="1016">
        <v>10</v>
      </c>
      <c r="F13" s="1017"/>
      <c r="G13" s="1015">
        <v>3.8</v>
      </c>
      <c r="H13" s="1015"/>
      <c r="I13" s="1013">
        <v>92</v>
      </c>
      <c r="J13" s="1014"/>
      <c r="K13" s="474">
        <v>76.5</v>
      </c>
    </row>
    <row r="14" spans="1:35" ht="16.5" customHeight="1">
      <c r="B14" s="475" t="s">
        <v>159</v>
      </c>
      <c r="C14" s="476">
        <v>9</v>
      </c>
      <c r="D14" s="476">
        <v>17</v>
      </c>
      <c r="E14" s="1016">
        <v>5</v>
      </c>
      <c r="F14" s="1017"/>
      <c r="G14" s="1015">
        <v>8.6</v>
      </c>
      <c r="H14" s="1015"/>
      <c r="I14" s="1011">
        <v>75</v>
      </c>
      <c r="J14" s="1012"/>
      <c r="K14" s="474">
        <v>67.8</v>
      </c>
    </row>
    <row r="15" spans="1:35" ht="16.5" customHeight="1">
      <c r="B15" s="473" t="s">
        <v>160</v>
      </c>
      <c r="C15" s="476">
        <v>14</v>
      </c>
      <c r="D15" s="476">
        <v>12</v>
      </c>
      <c r="E15" s="1016">
        <v>4</v>
      </c>
      <c r="F15" s="1017"/>
      <c r="G15" s="1015">
        <v>12.5</v>
      </c>
      <c r="H15" s="1015"/>
      <c r="I15" s="1013">
        <v>80</v>
      </c>
      <c r="J15" s="1014"/>
      <c r="K15" s="474">
        <v>65.8</v>
      </c>
    </row>
    <row r="16" spans="1:35" ht="16.5" customHeight="1">
      <c r="B16" s="475" t="s">
        <v>161</v>
      </c>
      <c r="C16" s="476">
        <v>18</v>
      </c>
      <c r="D16" s="476">
        <v>9</v>
      </c>
      <c r="E16" s="1016">
        <v>4</v>
      </c>
      <c r="F16" s="1017"/>
      <c r="G16" s="1015">
        <v>18</v>
      </c>
      <c r="H16" s="1015"/>
      <c r="I16" s="1011">
        <v>44.5</v>
      </c>
      <c r="J16" s="1012"/>
      <c r="K16" s="474">
        <v>64.5</v>
      </c>
    </row>
    <row r="17" spans="1:35" ht="16.5" customHeight="1">
      <c r="B17" s="473" t="s">
        <v>162</v>
      </c>
      <c r="C17" s="476">
        <v>10</v>
      </c>
      <c r="D17" s="476">
        <v>14</v>
      </c>
      <c r="E17" s="1016">
        <v>6</v>
      </c>
      <c r="F17" s="1017"/>
      <c r="G17" s="1015">
        <v>23.2</v>
      </c>
      <c r="H17" s="1015"/>
      <c r="I17" s="1013">
        <v>175</v>
      </c>
      <c r="J17" s="1014"/>
      <c r="K17" s="474">
        <v>69</v>
      </c>
    </row>
    <row r="18" spans="1:35" ht="16.5" customHeight="1">
      <c r="B18" s="475" t="s">
        <v>163</v>
      </c>
      <c r="C18" s="476">
        <v>10</v>
      </c>
      <c r="D18" s="476">
        <v>14</v>
      </c>
      <c r="E18" s="1016">
        <v>7</v>
      </c>
      <c r="F18" s="1017"/>
      <c r="G18" s="1015">
        <v>27.4</v>
      </c>
      <c r="H18" s="1015"/>
      <c r="I18" s="1013">
        <v>74</v>
      </c>
      <c r="J18" s="1014"/>
      <c r="K18" s="474">
        <v>69.5</v>
      </c>
      <c r="U18" s="465"/>
    </row>
    <row r="19" spans="1:35" ht="16.5" customHeight="1">
      <c r="B19" s="473" t="s">
        <v>164</v>
      </c>
      <c r="C19" s="476">
        <v>18</v>
      </c>
      <c r="D19" s="476">
        <v>8</v>
      </c>
      <c r="E19" s="1016">
        <v>5</v>
      </c>
      <c r="F19" s="1017"/>
      <c r="G19" s="1015">
        <v>28.4</v>
      </c>
      <c r="H19" s="1015"/>
      <c r="I19" s="1013">
        <v>98</v>
      </c>
      <c r="J19" s="1014"/>
      <c r="K19" s="474">
        <v>68.7</v>
      </c>
    </row>
    <row r="20" spans="1:35" ht="16.5" customHeight="1">
      <c r="B20" s="475" t="s">
        <v>165</v>
      </c>
      <c r="C20" s="476">
        <v>13</v>
      </c>
      <c r="D20" s="476">
        <v>9</v>
      </c>
      <c r="E20" s="1016">
        <v>8</v>
      </c>
      <c r="F20" s="1017"/>
      <c r="G20" s="1015">
        <v>23.5</v>
      </c>
      <c r="H20" s="1015"/>
      <c r="I20" s="1011">
        <v>443</v>
      </c>
      <c r="J20" s="1012"/>
      <c r="K20" s="474">
        <v>71.7</v>
      </c>
      <c r="U20" s="465"/>
    </row>
    <row r="21" spans="1:35" ht="16.5" customHeight="1">
      <c r="B21" s="473" t="s">
        <v>166</v>
      </c>
      <c r="C21" s="476">
        <v>12</v>
      </c>
      <c r="D21" s="476">
        <v>10</v>
      </c>
      <c r="E21" s="1016">
        <v>9</v>
      </c>
      <c r="F21" s="1017"/>
      <c r="G21" s="1015">
        <v>19.3</v>
      </c>
      <c r="H21" s="1015"/>
      <c r="I21" s="1011">
        <v>177</v>
      </c>
      <c r="J21" s="1012"/>
      <c r="K21" s="474">
        <v>72.3</v>
      </c>
    </row>
    <row r="22" spans="1:35" ht="16.5" customHeight="1">
      <c r="B22" s="475" t="s">
        <v>167</v>
      </c>
      <c r="C22" s="476">
        <v>13</v>
      </c>
      <c r="D22" s="476">
        <v>12</v>
      </c>
      <c r="E22" s="1016">
        <v>5</v>
      </c>
      <c r="F22" s="1017"/>
      <c r="G22" s="1015">
        <v>11.2</v>
      </c>
      <c r="H22" s="1015"/>
      <c r="I22" s="1011">
        <v>60.5</v>
      </c>
      <c r="J22" s="1012"/>
      <c r="K22" s="474">
        <v>72.7</v>
      </c>
      <c r="U22" s="465"/>
    </row>
    <row r="23" spans="1:35" ht="16.5" customHeight="1">
      <c r="B23" s="473" t="s">
        <v>168</v>
      </c>
      <c r="C23" s="476">
        <v>17</v>
      </c>
      <c r="D23" s="476">
        <v>12</v>
      </c>
      <c r="E23" s="1016">
        <v>2</v>
      </c>
      <c r="F23" s="1017"/>
      <c r="G23" s="1015">
        <v>6.1</v>
      </c>
      <c r="H23" s="1015"/>
      <c r="I23" s="1013">
        <v>43.5</v>
      </c>
      <c r="J23" s="1014"/>
      <c r="K23" s="474">
        <v>72</v>
      </c>
    </row>
    <row r="24" spans="1:35">
      <c r="B24" s="33" t="s">
        <v>520</v>
      </c>
      <c r="C24" s="1062" t="s">
        <v>601</v>
      </c>
      <c r="D24" s="1062"/>
      <c r="E24" s="1062"/>
      <c r="F24" s="1062"/>
      <c r="G24" s="1062"/>
      <c r="H24" s="1062"/>
      <c r="I24" s="1062"/>
      <c r="J24" s="1062"/>
      <c r="K24" s="1062"/>
      <c r="L24" s="27"/>
    </row>
    <row r="25" spans="1:35">
      <c r="C25" s="1021" t="s">
        <v>1852</v>
      </c>
      <c r="D25" s="1021"/>
      <c r="E25" s="1021"/>
      <c r="F25" s="1021"/>
      <c r="G25" s="1021"/>
      <c r="H25" s="1021"/>
      <c r="I25" s="1021"/>
      <c r="J25" s="27"/>
      <c r="K25" s="27"/>
      <c r="L25" s="27"/>
    </row>
    <row r="26" spans="1:35">
      <c r="C26" s="1021" t="s">
        <v>1993</v>
      </c>
      <c r="D26" s="1021"/>
      <c r="E26" s="1021"/>
      <c r="F26" s="1021"/>
      <c r="G26" s="1021"/>
      <c r="H26" s="1021"/>
      <c r="I26" s="1021"/>
      <c r="J26" s="1021"/>
      <c r="K26" s="1021"/>
      <c r="L26" s="27"/>
    </row>
    <row r="27" spans="1:35">
      <c r="C27" s="1020" t="s">
        <v>1994</v>
      </c>
      <c r="D27" s="1021"/>
      <c r="E27" s="1021"/>
      <c r="F27" s="1021"/>
      <c r="G27" s="1021"/>
      <c r="H27" s="1021"/>
      <c r="I27" s="1021"/>
      <c r="J27" s="1021"/>
      <c r="K27" s="1021"/>
      <c r="L27" s="1021"/>
    </row>
    <row r="28" spans="1:35">
      <c r="C28" s="1020" t="s">
        <v>1049</v>
      </c>
      <c r="D28" s="1021"/>
      <c r="E28" s="1021"/>
      <c r="F28" s="1021"/>
      <c r="G28" s="1021"/>
      <c r="H28" s="1021"/>
      <c r="I28" s="1021"/>
      <c r="J28" s="1021"/>
      <c r="K28" s="1021"/>
      <c r="L28" s="1021"/>
    </row>
    <row r="29" spans="1:35" ht="18" customHeight="1"/>
    <row r="30" spans="1:35" s="435" customFormat="1" ht="26.25" customHeight="1">
      <c r="A30" s="433" t="s">
        <v>1178</v>
      </c>
      <c r="B30" s="437"/>
      <c r="C30" s="437"/>
      <c r="D30" s="437"/>
      <c r="E30" s="437"/>
      <c r="F30" s="437"/>
      <c r="G30" s="437"/>
      <c r="H30" s="437"/>
      <c r="I30" s="437"/>
      <c r="J30" s="437"/>
      <c r="K30" s="437"/>
      <c r="L30" s="437"/>
      <c r="M30" s="437"/>
      <c r="N30" s="437"/>
      <c r="O30" s="437"/>
      <c r="P30" s="437"/>
      <c r="Q30" s="437"/>
      <c r="R30" s="437"/>
      <c r="S30" s="437"/>
      <c r="T30" s="437"/>
      <c r="U30" s="437"/>
      <c r="V30" s="437"/>
      <c r="W30" s="437"/>
      <c r="X30" s="436"/>
      <c r="Y30" s="436"/>
      <c r="Z30" s="436"/>
      <c r="AA30" s="436"/>
      <c r="AB30" s="436"/>
      <c r="AC30" s="436"/>
      <c r="AD30" s="436"/>
      <c r="AE30" s="436"/>
      <c r="AF30" s="436"/>
      <c r="AG30" s="436"/>
      <c r="AH30" s="436"/>
      <c r="AI30" s="436"/>
    </row>
    <row r="31" spans="1:35">
      <c r="B31" s="27" t="s">
        <v>220</v>
      </c>
      <c r="C31" s="27"/>
      <c r="D31" s="27"/>
      <c r="E31" s="27"/>
      <c r="F31" s="27"/>
      <c r="G31" s="27"/>
      <c r="H31" s="27"/>
      <c r="I31" s="27"/>
      <c r="J31" s="1031" t="s">
        <v>1677</v>
      </c>
      <c r="K31" s="1031"/>
      <c r="L31" s="1032"/>
    </row>
    <row r="32" spans="1:35" ht="15" customHeight="1">
      <c r="B32" s="1045" t="s">
        <v>1179</v>
      </c>
      <c r="C32" s="1047" t="s">
        <v>1180</v>
      </c>
      <c r="D32" s="1048"/>
      <c r="E32" s="1049"/>
      <c r="F32" s="1047" t="s">
        <v>1506</v>
      </c>
      <c r="G32" s="920"/>
      <c r="H32" s="1048" t="s">
        <v>1678</v>
      </c>
      <c r="I32" s="1049"/>
      <c r="J32" s="1047" t="s">
        <v>150</v>
      </c>
      <c r="K32" s="28" t="s">
        <v>1678</v>
      </c>
      <c r="L32" s="1033" t="s">
        <v>1505</v>
      </c>
    </row>
    <row r="33" spans="2:12" ht="15" customHeight="1">
      <c r="B33" s="1046"/>
      <c r="C33" s="1050"/>
      <c r="D33" s="1018"/>
      <c r="E33" s="1019"/>
      <c r="F33" s="1055"/>
      <c r="G33" s="1056"/>
      <c r="H33" s="1018" t="s">
        <v>1679</v>
      </c>
      <c r="I33" s="1019"/>
      <c r="J33" s="1050"/>
      <c r="K33" s="29" t="s">
        <v>1679</v>
      </c>
      <c r="L33" s="1034"/>
    </row>
    <row r="34" spans="2:12" ht="15" customHeight="1">
      <c r="B34" s="1041" t="s">
        <v>27</v>
      </c>
      <c r="C34" s="1042">
        <v>27022</v>
      </c>
      <c r="D34" s="1043"/>
      <c r="E34" s="1044"/>
      <c r="F34" s="1022" t="s">
        <v>2221</v>
      </c>
      <c r="G34" s="1023"/>
      <c r="H34" s="1023"/>
      <c r="I34" s="1024"/>
      <c r="J34" s="1027" t="s">
        <v>1504</v>
      </c>
      <c r="K34" s="1028"/>
      <c r="L34" s="1025">
        <v>826</v>
      </c>
    </row>
    <row r="35" spans="2:12" ht="15" customHeight="1">
      <c r="B35" s="1041"/>
      <c r="C35" s="1051">
        <v>32322</v>
      </c>
      <c r="D35" s="1052"/>
      <c r="E35" s="1053"/>
      <c r="F35" s="1035" t="s">
        <v>151</v>
      </c>
      <c r="G35" s="1036"/>
      <c r="H35" s="1036"/>
      <c r="I35" s="1037"/>
      <c r="J35" s="1029"/>
      <c r="K35" s="1030"/>
      <c r="L35" s="1026"/>
    </row>
    <row r="36" spans="2:12" ht="15" customHeight="1">
      <c r="B36" s="1041" t="s">
        <v>28</v>
      </c>
      <c r="C36" s="1042">
        <v>27022</v>
      </c>
      <c r="D36" s="1043"/>
      <c r="E36" s="1044"/>
      <c r="F36" s="1022" t="s">
        <v>1028</v>
      </c>
      <c r="G36" s="1023"/>
      <c r="H36" s="1023"/>
      <c r="I36" s="1024"/>
      <c r="J36" s="1027" t="s">
        <v>1504</v>
      </c>
      <c r="K36" s="1038"/>
      <c r="L36" s="1025">
        <v>890</v>
      </c>
    </row>
    <row r="37" spans="2:12" ht="15" customHeight="1">
      <c r="B37" s="1041"/>
      <c r="C37" s="1061"/>
      <c r="D37" s="1052"/>
      <c r="E37" s="1053"/>
      <c r="F37" s="934"/>
      <c r="G37" s="935"/>
      <c r="H37" s="935"/>
      <c r="I37" s="936"/>
      <c r="J37" s="1039"/>
      <c r="K37" s="1040"/>
      <c r="L37" s="1026"/>
    </row>
    <row r="38" spans="2:12" ht="15" customHeight="1">
      <c r="B38" s="1041" t="s">
        <v>29</v>
      </c>
      <c r="C38" s="1054">
        <v>27242</v>
      </c>
      <c r="D38" s="1048"/>
      <c r="E38" s="1049"/>
      <c r="F38" s="1022" t="s">
        <v>1029</v>
      </c>
      <c r="G38" s="1023"/>
      <c r="H38" s="1023"/>
      <c r="I38" s="1024"/>
      <c r="J38" s="1027" t="s">
        <v>1031</v>
      </c>
      <c r="K38" s="1038"/>
      <c r="L38" s="1025">
        <v>980</v>
      </c>
    </row>
    <row r="39" spans="2:12" ht="15" customHeight="1">
      <c r="B39" s="1041"/>
      <c r="C39" s="1055"/>
      <c r="D39" s="1056"/>
      <c r="E39" s="1057"/>
      <c r="F39" s="1035" t="s">
        <v>1030</v>
      </c>
      <c r="G39" s="1036"/>
      <c r="H39" s="1036"/>
      <c r="I39" s="1037"/>
      <c r="J39" s="1039"/>
      <c r="K39" s="1040"/>
      <c r="L39" s="1026"/>
    </row>
    <row r="40" spans="2:12" ht="15" customHeight="1">
      <c r="B40" s="1041" t="s">
        <v>30</v>
      </c>
      <c r="C40" s="1054">
        <v>28581</v>
      </c>
      <c r="D40" s="1048"/>
      <c r="E40" s="1049"/>
      <c r="F40" s="1022" t="s">
        <v>1088</v>
      </c>
      <c r="G40" s="1023"/>
      <c r="H40" s="1023"/>
      <c r="I40" s="1024"/>
      <c r="J40" s="1027" t="s">
        <v>1090</v>
      </c>
      <c r="K40" s="1038"/>
      <c r="L40" s="1025">
        <v>1450</v>
      </c>
    </row>
    <row r="41" spans="2:12" ht="15" customHeight="1">
      <c r="B41" s="1041"/>
      <c r="C41" s="1060">
        <v>28875</v>
      </c>
      <c r="D41" s="1018"/>
      <c r="E41" s="1019"/>
      <c r="F41" s="1035" t="s">
        <v>1089</v>
      </c>
      <c r="G41" s="1036"/>
      <c r="H41" s="1036"/>
      <c r="I41" s="1037"/>
      <c r="J41" s="1039"/>
      <c r="K41" s="1040"/>
      <c r="L41" s="1026"/>
    </row>
    <row r="42" spans="2:12" ht="15" customHeight="1">
      <c r="B42" s="1041" t="s">
        <v>31</v>
      </c>
      <c r="C42" s="1054">
        <v>28875</v>
      </c>
      <c r="D42" s="1048"/>
      <c r="E42" s="1049"/>
      <c r="F42" s="1022" t="s">
        <v>1092</v>
      </c>
      <c r="G42" s="1023"/>
      <c r="H42" s="1023"/>
      <c r="I42" s="1024"/>
      <c r="J42" s="1027" t="s">
        <v>1593</v>
      </c>
      <c r="K42" s="1038"/>
      <c r="L42" s="1025">
        <v>1100</v>
      </c>
    </row>
    <row r="43" spans="2:12" ht="15" customHeight="1">
      <c r="B43" s="1041"/>
      <c r="C43" s="1055"/>
      <c r="D43" s="1056"/>
      <c r="E43" s="1057"/>
      <c r="F43" s="1035" t="s">
        <v>728</v>
      </c>
      <c r="G43" s="1036"/>
      <c r="H43" s="1036"/>
      <c r="I43" s="1037"/>
      <c r="J43" s="1039" t="s">
        <v>1594</v>
      </c>
      <c r="K43" s="1040"/>
      <c r="L43" s="1026"/>
    </row>
    <row r="44" spans="2:12" ht="15" customHeight="1">
      <c r="B44" s="1058" t="s">
        <v>1181</v>
      </c>
      <c r="C44" s="1054">
        <v>28875</v>
      </c>
      <c r="D44" s="1048"/>
      <c r="E44" s="1049"/>
      <c r="F44" s="1022" t="s">
        <v>729</v>
      </c>
      <c r="G44" s="1023"/>
      <c r="H44" s="1023"/>
      <c r="I44" s="1024"/>
      <c r="J44" s="1027" t="s">
        <v>1595</v>
      </c>
      <c r="K44" s="1038"/>
      <c r="L44" s="1025">
        <v>370</v>
      </c>
    </row>
    <row r="45" spans="2:12" ht="15" customHeight="1">
      <c r="B45" s="1059"/>
      <c r="C45" s="1055"/>
      <c r="D45" s="1056"/>
      <c r="E45" s="1057"/>
      <c r="F45" s="1035" t="s">
        <v>1239</v>
      </c>
      <c r="G45" s="1036"/>
      <c r="H45" s="1036"/>
      <c r="I45" s="1037"/>
      <c r="J45" s="1039"/>
      <c r="K45" s="1040"/>
      <c r="L45" s="1026"/>
    </row>
    <row r="46" spans="2:12" ht="15" customHeight="1">
      <c r="B46" s="1041" t="s">
        <v>2220</v>
      </c>
      <c r="C46" s="1054">
        <v>29312</v>
      </c>
      <c r="D46" s="1048"/>
      <c r="E46" s="1049"/>
      <c r="F46" s="1022" t="s">
        <v>1240</v>
      </c>
      <c r="G46" s="1023"/>
      <c r="H46" s="1023"/>
      <c r="I46" s="1024"/>
      <c r="J46" s="1027" t="s">
        <v>346</v>
      </c>
      <c r="K46" s="1038"/>
      <c r="L46" s="1025">
        <v>1300</v>
      </c>
    </row>
    <row r="47" spans="2:12" ht="15" customHeight="1">
      <c r="B47" s="1041"/>
      <c r="C47" s="1055"/>
      <c r="D47" s="1056"/>
      <c r="E47" s="1057"/>
      <c r="F47" s="934"/>
      <c r="G47" s="935"/>
      <c r="H47" s="935"/>
      <c r="I47" s="936"/>
      <c r="J47" s="1039"/>
      <c r="K47" s="1040"/>
      <c r="L47" s="1026"/>
    </row>
    <row r="48" spans="2:12" ht="15" customHeight="1">
      <c r="B48" s="1041" t="s">
        <v>1714</v>
      </c>
      <c r="C48" s="1054">
        <v>29706</v>
      </c>
      <c r="D48" s="1048"/>
      <c r="E48" s="1049"/>
      <c r="F48" s="1022" t="s">
        <v>1241</v>
      </c>
      <c r="G48" s="1023"/>
      <c r="H48" s="1023"/>
      <c r="I48" s="1024"/>
      <c r="J48" s="1027" t="s">
        <v>1596</v>
      </c>
      <c r="K48" s="1038"/>
      <c r="L48" s="1025">
        <v>1900</v>
      </c>
    </row>
    <row r="49" spans="2:12" ht="15" customHeight="1">
      <c r="B49" s="1041"/>
      <c r="C49" s="1055"/>
      <c r="D49" s="1056"/>
      <c r="E49" s="1057"/>
      <c r="F49" s="934"/>
      <c r="G49" s="935"/>
      <c r="H49" s="935"/>
      <c r="I49" s="936"/>
      <c r="J49" s="1039"/>
      <c r="K49" s="1040"/>
      <c r="L49" s="1026"/>
    </row>
    <row r="50" spans="2:12" ht="15" customHeight="1">
      <c r="B50" s="1041" t="s">
        <v>1715</v>
      </c>
      <c r="C50" s="1054">
        <v>29706</v>
      </c>
      <c r="D50" s="1048"/>
      <c r="E50" s="1049"/>
      <c r="F50" s="1022" t="s">
        <v>1242</v>
      </c>
      <c r="G50" s="1023"/>
      <c r="H50" s="1023"/>
      <c r="I50" s="1024"/>
      <c r="J50" s="1027" t="s">
        <v>1597</v>
      </c>
      <c r="K50" s="1038"/>
      <c r="L50" s="1025">
        <v>280</v>
      </c>
    </row>
    <row r="51" spans="2:12" ht="15" customHeight="1">
      <c r="B51" s="1041"/>
      <c r="C51" s="1055"/>
      <c r="D51" s="1056"/>
      <c r="E51" s="1057"/>
      <c r="F51" s="1035" t="s">
        <v>1592</v>
      </c>
      <c r="G51" s="1036"/>
      <c r="H51" s="1036"/>
      <c r="I51" s="1037"/>
      <c r="J51" s="1039"/>
      <c r="K51" s="1040"/>
      <c r="L51" s="1026"/>
    </row>
  </sheetData>
  <mergeCells count="128">
    <mergeCell ref="F42:I42"/>
    <mergeCell ref="J38:K39"/>
    <mergeCell ref="J40:K41"/>
    <mergeCell ref="F38:I38"/>
    <mergeCell ref="I9:J9"/>
    <mergeCell ref="I10:J10"/>
    <mergeCell ref="I12:J12"/>
    <mergeCell ref="I3:J3"/>
    <mergeCell ref="I4:J4"/>
    <mergeCell ref="I5:J5"/>
    <mergeCell ref="I6:J6"/>
    <mergeCell ref="I7:J7"/>
    <mergeCell ref="I8:J8"/>
    <mergeCell ref="C46:E47"/>
    <mergeCell ref="C36:E37"/>
    <mergeCell ref="C38:E39"/>
    <mergeCell ref="F44:I44"/>
    <mergeCell ref="I2:K2"/>
    <mergeCell ref="E9:F9"/>
    <mergeCell ref="J50:K51"/>
    <mergeCell ref="B3:B4"/>
    <mergeCell ref="C3:F3"/>
    <mergeCell ref="C24:K24"/>
    <mergeCell ref="C25:I25"/>
    <mergeCell ref="C26:K26"/>
    <mergeCell ref="C27:L27"/>
    <mergeCell ref="F32:G33"/>
    <mergeCell ref="F41:I41"/>
    <mergeCell ref="H32:I32"/>
    <mergeCell ref="F36:I37"/>
    <mergeCell ref="J36:K37"/>
    <mergeCell ref="F35:I35"/>
    <mergeCell ref="J32:J33"/>
    <mergeCell ref="B42:B43"/>
    <mergeCell ref="J43:K43"/>
    <mergeCell ref="F43:I43"/>
    <mergeCell ref="J42:K42"/>
    <mergeCell ref="F45:I45"/>
    <mergeCell ref="E17:F17"/>
    <mergeCell ref="E18:F18"/>
    <mergeCell ref="I23:J23"/>
    <mergeCell ref="B48:B49"/>
    <mergeCell ref="B50:B51"/>
    <mergeCell ref="C34:E34"/>
    <mergeCell ref="B32:B33"/>
    <mergeCell ref="C32:E33"/>
    <mergeCell ref="C35:E35"/>
    <mergeCell ref="B40:B41"/>
    <mergeCell ref="C42:E43"/>
    <mergeCell ref="C44:E45"/>
    <mergeCell ref="C48:E49"/>
    <mergeCell ref="C50:E51"/>
    <mergeCell ref="F39:I39"/>
    <mergeCell ref="F40:I40"/>
    <mergeCell ref="C40:E40"/>
    <mergeCell ref="B44:B45"/>
    <mergeCell ref="C41:E41"/>
    <mergeCell ref="B46:B47"/>
    <mergeCell ref="B34:B35"/>
    <mergeCell ref="B36:B37"/>
    <mergeCell ref="B38:B39"/>
    <mergeCell ref="E21:F21"/>
    <mergeCell ref="E22:F22"/>
    <mergeCell ref="E12:F12"/>
    <mergeCell ref="E13:F13"/>
    <mergeCell ref="E14:F14"/>
    <mergeCell ref="E16:F16"/>
    <mergeCell ref="E6:F6"/>
    <mergeCell ref="L50:L51"/>
    <mergeCell ref="L36:L37"/>
    <mergeCell ref="L38:L39"/>
    <mergeCell ref="L40:L41"/>
    <mergeCell ref="L42:L43"/>
    <mergeCell ref="L44:L45"/>
    <mergeCell ref="L46:L47"/>
    <mergeCell ref="L48:L49"/>
    <mergeCell ref="J31:L31"/>
    <mergeCell ref="L32:L33"/>
    <mergeCell ref="F50:I50"/>
    <mergeCell ref="F51:I51"/>
    <mergeCell ref="J44:K45"/>
    <mergeCell ref="F46:I47"/>
    <mergeCell ref="F48:I49"/>
    <mergeCell ref="J46:K47"/>
    <mergeCell ref="J48:K49"/>
    <mergeCell ref="H33:I33"/>
    <mergeCell ref="C28:L28"/>
    <mergeCell ref="F34:I34"/>
    <mergeCell ref="E23:F23"/>
    <mergeCell ref="E19:F19"/>
    <mergeCell ref="L34:L35"/>
    <mergeCell ref="J34:K35"/>
    <mergeCell ref="G7:H7"/>
    <mergeCell ref="G8:H8"/>
    <mergeCell ref="G9:H9"/>
    <mergeCell ref="G10:H10"/>
    <mergeCell ref="G18:H18"/>
    <mergeCell ref="G19:H19"/>
    <mergeCell ref="I19:J19"/>
    <mergeCell ref="G20:H20"/>
    <mergeCell ref="I18:J18"/>
    <mergeCell ref="G21:H21"/>
    <mergeCell ref="G22:H22"/>
    <mergeCell ref="G23:H23"/>
    <mergeCell ref="I20:J20"/>
    <mergeCell ref="I21:J21"/>
    <mergeCell ref="I22:J22"/>
    <mergeCell ref="E10:F10"/>
    <mergeCell ref="E20:F20"/>
    <mergeCell ref="E4:F4"/>
    <mergeCell ref="G3:H4"/>
    <mergeCell ref="G5:H5"/>
    <mergeCell ref="G6:H6"/>
    <mergeCell ref="E8:F8"/>
    <mergeCell ref="E7:F7"/>
    <mergeCell ref="I16:J16"/>
    <mergeCell ref="I17:J17"/>
    <mergeCell ref="G12:H12"/>
    <mergeCell ref="G13:H13"/>
    <mergeCell ref="G14:H14"/>
    <mergeCell ref="G15:H15"/>
    <mergeCell ref="I13:J13"/>
    <mergeCell ref="I14:J14"/>
    <mergeCell ref="G16:H16"/>
    <mergeCell ref="G17:H17"/>
    <mergeCell ref="I15:J15"/>
    <mergeCell ref="E5:F5"/>
    <mergeCell ref="E15:F15"/>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&amp;C－３－</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dimension ref="A1:AI178"/>
  <sheetViews>
    <sheetView zoomScaleNormal="100" workbookViewId="0">
      <selection activeCell="B2" sqref="B2"/>
    </sheetView>
  </sheetViews>
  <sheetFormatPr defaultRowHeight="14.45" customHeight="1"/>
  <cols>
    <col min="1" max="1" width="1.875" style="61" customWidth="1"/>
    <col min="2" max="21" width="4.625" style="61" customWidth="1"/>
    <col min="22" max="22" width="4.5" style="61" customWidth="1"/>
    <col min="23" max="23" width="4.125" style="61" customWidth="1"/>
    <col min="24" max="16384" width="9" style="61"/>
  </cols>
  <sheetData>
    <row r="1" spans="1:35" s="435" customFormat="1" ht="26.25" customHeight="1">
      <c r="A1" s="433" t="s">
        <v>22</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18.75" customHeight="1">
      <c r="B2" s="95"/>
      <c r="C2" s="95"/>
      <c r="D2" s="185"/>
      <c r="E2" s="185"/>
      <c r="F2" s="185"/>
      <c r="N2" s="185"/>
      <c r="O2" s="940" t="s">
        <v>1833</v>
      </c>
      <c r="P2" s="940"/>
      <c r="Q2" s="940"/>
      <c r="R2" s="940"/>
      <c r="S2" s="940"/>
      <c r="T2" s="940"/>
      <c r="U2" s="940"/>
    </row>
    <row r="3" spans="1:35" ht="18.75" customHeight="1">
      <c r="B3" s="1067" t="s">
        <v>154</v>
      </c>
      <c r="C3" s="906"/>
      <c r="D3" s="1740" t="s">
        <v>1900</v>
      </c>
      <c r="E3" s="1740"/>
      <c r="F3" s="1740" t="s">
        <v>1834</v>
      </c>
      <c r="G3" s="1740"/>
      <c r="H3" s="1740" t="s">
        <v>758</v>
      </c>
      <c r="I3" s="1740"/>
      <c r="J3" s="1740" t="s">
        <v>759</v>
      </c>
      <c r="K3" s="1740"/>
      <c r="L3" s="1740" t="s">
        <v>760</v>
      </c>
      <c r="M3" s="1740"/>
      <c r="N3" s="1740" t="s">
        <v>761</v>
      </c>
      <c r="O3" s="1740"/>
      <c r="P3" s="1740" t="s">
        <v>2012</v>
      </c>
      <c r="Q3" s="1740"/>
      <c r="R3" s="1740" t="s">
        <v>762</v>
      </c>
      <c r="S3" s="1740"/>
      <c r="T3" s="1067" t="s">
        <v>1985</v>
      </c>
      <c r="U3" s="1067"/>
      <c r="V3" s="1734"/>
      <c r="W3" s="1734"/>
      <c r="X3" s="1734"/>
      <c r="Y3" s="1734"/>
      <c r="Z3" s="1734"/>
      <c r="AA3" s="1734"/>
      <c r="AB3" s="1734"/>
      <c r="AC3" s="1734"/>
      <c r="AD3" s="1734"/>
      <c r="AE3" s="1734"/>
      <c r="AF3" s="1734"/>
    </row>
    <row r="4" spans="1:35" ht="18.75" customHeight="1">
      <c r="B4" s="913"/>
      <c r="C4" s="906"/>
      <c r="D4" s="1740"/>
      <c r="E4" s="1740"/>
      <c r="F4" s="1740"/>
      <c r="G4" s="1740"/>
      <c r="H4" s="1740"/>
      <c r="I4" s="1740"/>
      <c r="J4" s="1740"/>
      <c r="K4" s="1740"/>
      <c r="L4" s="1740"/>
      <c r="M4" s="1740"/>
      <c r="N4" s="1740"/>
      <c r="O4" s="1740"/>
      <c r="P4" s="1740"/>
      <c r="Q4" s="1740"/>
      <c r="R4" s="1740"/>
      <c r="S4" s="1740"/>
      <c r="T4" s="1067"/>
      <c r="U4" s="1067"/>
      <c r="V4" s="1734"/>
      <c r="W4" s="1734"/>
      <c r="X4" s="1734"/>
      <c r="Y4" s="1734"/>
      <c r="Z4" s="1734"/>
      <c r="AA4" s="1734"/>
      <c r="AB4" s="1734"/>
      <c r="AC4" s="1734"/>
      <c r="AD4" s="1734"/>
      <c r="AE4" s="1734"/>
      <c r="AF4" s="1734"/>
    </row>
    <row r="5" spans="1:35" ht="18.75" customHeight="1">
      <c r="B5" s="913"/>
      <c r="C5" s="906"/>
      <c r="D5" s="1740"/>
      <c r="E5" s="1740"/>
      <c r="F5" s="1740"/>
      <c r="G5" s="1740"/>
      <c r="H5" s="1740"/>
      <c r="I5" s="1740"/>
      <c r="J5" s="1740"/>
      <c r="K5" s="1740"/>
      <c r="L5" s="1740"/>
      <c r="M5" s="1740"/>
      <c r="N5" s="1740"/>
      <c r="O5" s="1740"/>
      <c r="P5" s="1740"/>
      <c r="Q5" s="1740"/>
      <c r="R5" s="1740"/>
      <c r="S5" s="1740"/>
      <c r="T5" s="1067"/>
      <c r="U5" s="1067"/>
      <c r="V5" s="1734"/>
      <c r="W5" s="1734"/>
      <c r="X5" s="1734"/>
      <c r="Y5" s="1734"/>
      <c r="Z5" s="1734"/>
      <c r="AA5" s="1734"/>
      <c r="AB5" s="1734"/>
      <c r="AC5" s="1734"/>
      <c r="AD5" s="1734"/>
      <c r="AE5" s="1734"/>
      <c r="AF5" s="1734"/>
    </row>
    <row r="6" spans="1:35" ht="21" customHeight="1">
      <c r="B6" s="1067" t="s">
        <v>382</v>
      </c>
      <c r="C6" s="983"/>
      <c r="D6" s="1286">
        <f>SUM(F6:U6)</f>
        <v>1701</v>
      </c>
      <c r="E6" s="1286"/>
      <c r="F6" s="1494">
        <v>271</v>
      </c>
      <c r="G6" s="1494"/>
      <c r="H6" s="1494">
        <v>29</v>
      </c>
      <c r="I6" s="1494"/>
      <c r="J6" s="1494">
        <v>21</v>
      </c>
      <c r="K6" s="1494"/>
      <c r="L6" s="1494">
        <v>237</v>
      </c>
      <c r="M6" s="1494"/>
      <c r="N6" s="1494">
        <v>9</v>
      </c>
      <c r="O6" s="1494"/>
      <c r="P6" s="1494">
        <v>23</v>
      </c>
      <c r="Q6" s="1494"/>
      <c r="R6" s="1494">
        <v>987</v>
      </c>
      <c r="S6" s="1494"/>
      <c r="T6" s="1494">
        <v>124</v>
      </c>
      <c r="U6" s="1494"/>
    </row>
    <row r="7" spans="1:35" ht="21" customHeight="1">
      <c r="B7" s="1067" t="s">
        <v>144</v>
      </c>
      <c r="C7" s="983"/>
      <c r="D7" s="1286">
        <f>SUM(F7:U7)</f>
        <v>1808</v>
      </c>
      <c r="E7" s="1286"/>
      <c r="F7" s="1494">
        <v>284</v>
      </c>
      <c r="G7" s="1494"/>
      <c r="H7" s="1494">
        <v>21</v>
      </c>
      <c r="I7" s="1494"/>
      <c r="J7" s="1494">
        <v>17</v>
      </c>
      <c r="K7" s="1494"/>
      <c r="L7" s="1494">
        <v>253</v>
      </c>
      <c r="M7" s="1494"/>
      <c r="N7" s="1494">
        <v>3</v>
      </c>
      <c r="O7" s="1494"/>
      <c r="P7" s="1494">
        <v>15</v>
      </c>
      <c r="Q7" s="1494"/>
      <c r="R7" s="1286">
        <v>1061</v>
      </c>
      <c r="S7" s="1286"/>
      <c r="T7" s="1494">
        <v>154</v>
      </c>
      <c r="U7" s="1494"/>
    </row>
    <row r="8" spans="1:35" ht="21" customHeight="1">
      <c r="B8" s="1067" t="s">
        <v>2146</v>
      </c>
      <c r="C8" s="983"/>
      <c r="D8" s="1286">
        <v>1844</v>
      </c>
      <c r="E8" s="1286"/>
      <c r="F8" s="1494">
        <v>259</v>
      </c>
      <c r="G8" s="1494"/>
      <c r="H8" s="1494">
        <v>13</v>
      </c>
      <c r="I8" s="1494"/>
      <c r="J8" s="1494">
        <v>29</v>
      </c>
      <c r="K8" s="1494"/>
      <c r="L8" s="1494">
        <v>245</v>
      </c>
      <c r="M8" s="1494"/>
      <c r="N8" s="1494">
        <v>3</v>
      </c>
      <c r="O8" s="1494"/>
      <c r="P8" s="1494">
        <v>13</v>
      </c>
      <c r="Q8" s="1494"/>
      <c r="R8" s="1286">
        <v>1114</v>
      </c>
      <c r="S8" s="1286"/>
      <c r="T8" s="1494">
        <v>168</v>
      </c>
      <c r="U8" s="1494"/>
    </row>
    <row r="9" spans="1:35" ht="21" customHeight="1">
      <c r="B9" s="1067" t="s">
        <v>590</v>
      </c>
      <c r="C9" s="983"/>
      <c r="D9" s="1286">
        <v>2000</v>
      </c>
      <c r="E9" s="1286"/>
      <c r="F9" s="1286">
        <v>252</v>
      </c>
      <c r="G9" s="1286"/>
      <c r="H9" s="1286">
        <v>19</v>
      </c>
      <c r="I9" s="1286"/>
      <c r="J9" s="1286">
        <v>21</v>
      </c>
      <c r="K9" s="1286"/>
      <c r="L9" s="1286">
        <v>281</v>
      </c>
      <c r="M9" s="1286"/>
      <c r="N9" s="1286">
        <v>4</v>
      </c>
      <c r="O9" s="1286"/>
      <c r="P9" s="1286">
        <v>9</v>
      </c>
      <c r="Q9" s="1286"/>
      <c r="R9" s="1286">
        <v>1232</v>
      </c>
      <c r="S9" s="1286"/>
      <c r="T9" s="1286">
        <v>182</v>
      </c>
      <c r="U9" s="1286"/>
    </row>
    <row r="10" spans="1:35" ht="21" customHeight="1">
      <c r="B10" s="1067" t="s">
        <v>2310</v>
      </c>
      <c r="C10" s="983"/>
      <c r="D10" s="1286">
        <v>1968</v>
      </c>
      <c r="E10" s="1286"/>
      <c r="F10" s="1286">
        <v>278</v>
      </c>
      <c r="G10" s="1286"/>
      <c r="H10" s="1286">
        <v>25</v>
      </c>
      <c r="I10" s="1286"/>
      <c r="J10" s="1286">
        <v>22</v>
      </c>
      <c r="K10" s="1286"/>
      <c r="L10" s="1286">
        <v>267</v>
      </c>
      <c r="M10" s="1286"/>
      <c r="N10" s="1286">
        <v>8</v>
      </c>
      <c r="O10" s="1286"/>
      <c r="P10" s="1286">
        <v>8</v>
      </c>
      <c r="Q10" s="1286"/>
      <c r="R10" s="1286">
        <v>1182</v>
      </c>
      <c r="S10" s="1286"/>
      <c r="T10" s="1286">
        <v>176</v>
      </c>
      <c r="U10" s="1286"/>
    </row>
    <row r="11" spans="1:35" ht="18.75" customHeight="1">
      <c r="B11" s="1062" t="s">
        <v>2247</v>
      </c>
      <c r="C11" s="1742"/>
      <c r="D11" s="938"/>
      <c r="E11" s="938"/>
      <c r="F11" s="938"/>
      <c r="G11" s="938"/>
      <c r="H11" s="938"/>
      <c r="I11" s="938"/>
      <c r="J11" s="938"/>
      <c r="K11" s="938"/>
      <c r="L11" s="938"/>
      <c r="M11" s="385"/>
      <c r="N11" s="385"/>
      <c r="O11" s="385"/>
      <c r="P11" s="385"/>
      <c r="Q11" s="385"/>
      <c r="R11" s="385"/>
      <c r="S11" s="385"/>
      <c r="U11" s="385"/>
      <c r="V11" s="385"/>
      <c r="W11" s="385"/>
      <c r="X11" s="385"/>
      <c r="Y11" s="385"/>
      <c r="Z11" s="385"/>
      <c r="AA11" s="385"/>
      <c r="AB11" s="385"/>
      <c r="AC11" s="385"/>
      <c r="AD11" s="385"/>
      <c r="AE11" s="385"/>
      <c r="AF11" s="385"/>
    </row>
    <row r="12" spans="1:35" ht="47.25" customHeight="1"/>
    <row r="13" spans="1:35" s="435" customFormat="1" ht="26.25" customHeight="1">
      <c r="A13" s="433" t="s">
        <v>23</v>
      </c>
      <c r="B13" s="437"/>
      <c r="C13" s="437"/>
      <c r="D13" s="437"/>
      <c r="E13" s="437"/>
      <c r="F13" s="437"/>
      <c r="G13" s="437"/>
      <c r="H13" s="437"/>
      <c r="I13" s="437"/>
      <c r="J13" s="437"/>
      <c r="K13" s="437"/>
      <c r="L13" s="437"/>
      <c r="M13" s="437"/>
      <c r="N13" s="437"/>
      <c r="O13" s="437"/>
      <c r="P13" s="437"/>
      <c r="Q13" s="437"/>
      <c r="R13" s="437"/>
      <c r="S13" s="437"/>
      <c r="T13" s="437"/>
      <c r="U13" s="437"/>
      <c r="V13" s="437"/>
      <c r="W13" s="437"/>
      <c r="X13" s="436"/>
      <c r="Y13" s="436"/>
      <c r="Z13" s="436"/>
      <c r="AA13" s="436"/>
      <c r="AB13" s="436"/>
      <c r="AC13" s="436"/>
      <c r="AD13" s="436"/>
      <c r="AE13" s="436"/>
      <c r="AF13" s="436"/>
      <c r="AG13" s="436"/>
      <c r="AH13" s="436"/>
      <c r="AI13" s="436"/>
    </row>
    <row r="14" spans="1:35" ht="18.75" customHeight="1">
      <c r="B14" s="32"/>
      <c r="C14" s="32"/>
      <c r="D14" s="184"/>
      <c r="E14" s="184"/>
      <c r="F14" s="184"/>
      <c r="G14" s="184"/>
      <c r="H14" s="1437" t="s">
        <v>763</v>
      </c>
      <c r="I14" s="1437"/>
      <c r="J14" s="1437"/>
      <c r="K14" s="1437"/>
      <c r="L14" s="1437"/>
      <c r="M14" s="1437"/>
      <c r="N14" s="1437"/>
      <c r="O14" s="1437"/>
      <c r="P14" s="1437"/>
      <c r="Q14" s="1437"/>
      <c r="R14" s="185"/>
      <c r="S14" s="185"/>
      <c r="T14" s="185"/>
      <c r="U14" s="185"/>
    </row>
    <row r="15" spans="1:35" ht="21" customHeight="1">
      <c r="B15" s="983" t="s">
        <v>154</v>
      </c>
      <c r="C15" s="907"/>
      <c r="D15" s="908"/>
      <c r="E15" s="1067" t="s">
        <v>764</v>
      </c>
      <c r="F15" s="913"/>
      <c r="G15" s="913"/>
      <c r="H15" s="1067" t="s">
        <v>765</v>
      </c>
      <c r="I15" s="913"/>
      <c r="J15" s="913"/>
      <c r="K15" s="1067" t="s">
        <v>766</v>
      </c>
      <c r="L15" s="913"/>
      <c r="M15" s="913"/>
      <c r="N15" s="1067" t="s">
        <v>767</v>
      </c>
      <c r="O15" s="913"/>
      <c r="P15" s="913"/>
      <c r="Q15" s="185"/>
      <c r="R15" s="185"/>
      <c r="S15" s="185"/>
      <c r="T15" s="185"/>
      <c r="U15" s="185"/>
    </row>
    <row r="16" spans="1:35" ht="21" customHeight="1">
      <c r="B16" s="1067" t="s">
        <v>322</v>
      </c>
      <c r="C16" s="1067"/>
      <c r="D16" s="1067"/>
      <c r="E16" s="1738">
        <v>341</v>
      </c>
      <c r="F16" s="1739"/>
      <c r="G16" s="1739"/>
      <c r="H16" s="1738">
        <v>2</v>
      </c>
      <c r="I16" s="1739"/>
      <c r="J16" s="1739"/>
      <c r="K16" s="1738">
        <v>442</v>
      </c>
      <c r="L16" s="1739"/>
      <c r="M16" s="1739"/>
      <c r="N16" s="1738">
        <v>444</v>
      </c>
      <c r="O16" s="1739"/>
      <c r="P16" s="1739"/>
      <c r="Q16" s="185"/>
      <c r="R16" s="185"/>
      <c r="S16" s="185"/>
      <c r="T16" s="185"/>
      <c r="U16" s="185"/>
    </row>
    <row r="17" spans="1:35" ht="21" customHeight="1">
      <c r="B17" s="1067" t="s">
        <v>1531</v>
      </c>
      <c r="C17" s="1067"/>
      <c r="D17" s="1067"/>
      <c r="E17" s="1738">
        <v>331</v>
      </c>
      <c r="F17" s="1739"/>
      <c r="G17" s="1739"/>
      <c r="H17" s="1738">
        <v>3</v>
      </c>
      <c r="I17" s="1739"/>
      <c r="J17" s="1739"/>
      <c r="K17" s="1738">
        <v>448</v>
      </c>
      <c r="L17" s="1739"/>
      <c r="M17" s="1739"/>
      <c r="N17" s="1738">
        <v>451</v>
      </c>
      <c r="O17" s="1739"/>
      <c r="P17" s="1739"/>
      <c r="Q17" s="185"/>
      <c r="R17" s="185"/>
      <c r="S17" s="185"/>
      <c r="T17" s="185"/>
      <c r="U17" s="185"/>
    </row>
    <row r="18" spans="1:35" ht="21" customHeight="1">
      <c r="B18" s="1067" t="s">
        <v>534</v>
      </c>
      <c r="C18" s="1067"/>
      <c r="D18" s="1067"/>
      <c r="E18" s="1494">
        <v>314</v>
      </c>
      <c r="F18" s="1494"/>
      <c r="G18" s="1494"/>
      <c r="H18" s="1494">
        <v>2</v>
      </c>
      <c r="I18" s="1494"/>
      <c r="J18" s="1494"/>
      <c r="K18" s="1494">
        <v>398</v>
      </c>
      <c r="L18" s="1494"/>
      <c r="M18" s="1494"/>
      <c r="N18" s="1494">
        <v>400</v>
      </c>
      <c r="O18" s="1494"/>
      <c r="P18" s="1494"/>
      <c r="Q18" s="185"/>
      <c r="R18" s="185"/>
      <c r="S18" s="185"/>
      <c r="T18" s="185"/>
      <c r="U18" s="185"/>
    </row>
    <row r="19" spans="1:35" ht="21" customHeight="1">
      <c r="B19" s="1067" t="s">
        <v>541</v>
      </c>
      <c r="C19" s="1067"/>
      <c r="D19" s="1067"/>
      <c r="E19" s="1494">
        <v>310</v>
      </c>
      <c r="F19" s="1494"/>
      <c r="G19" s="1494"/>
      <c r="H19" s="1494">
        <v>3</v>
      </c>
      <c r="I19" s="1494"/>
      <c r="J19" s="1494"/>
      <c r="K19" s="1494">
        <v>378</v>
      </c>
      <c r="L19" s="1494"/>
      <c r="M19" s="1494"/>
      <c r="N19" s="1494">
        <v>381</v>
      </c>
      <c r="O19" s="1494"/>
      <c r="P19" s="1494"/>
      <c r="Q19" s="185"/>
      <c r="R19" s="185"/>
      <c r="S19" s="185"/>
      <c r="T19" s="185"/>
      <c r="U19" s="185"/>
    </row>
    <row r="20" spans="1:35" ht="21" customHeight="1">
      <c r="B20" s="1067" t="s">
        <v>1082</v>
      </c>
      <c r="C20" s="1067"/>
      <c r="D20" s="1067"/>
      <c r="E20" s="1494">
        <v>319</v>
      </c>
      <c r="F20" s="1494"/>
      <c r="G20" s="1494"/>
      <c r="H20" s="1494">
        <v>3</v>
      </c>
      <c r="I20" s="1494"/>
      <c r="J20" s="1494"/>
      <c r="K20" s="1494">
        <v>408</v>
      </c>
      <c r="L20" s="1494"/>
      <c r="M20" s="1494"/>
      <c r="N20" s="1494">
        <v>411</v>
      </c>
      <c r="O20" s="1494"/>
      <c r="P20" s="1494"/>
      <c r="Q20" s="185"/>
      <c r="R20" s="185"/>
      <c r="S20" s="185"/>
      <c r="T20" s="185"/>
      <c r="U20" s="185"/>
    </row>
    <row r="21" spans="1:35" ht="18.75" customHeight="1">
      <c r="B21" s="144" t="s">
        <v>2292</v>
      </c>
      <c r="C21" s="185"/>
      <c r="D21" s="185"/>
      <c r="E21" s="32"/>
      <c r="F21" s="32"/>
      <c r="G21" s="32"/>
      <c r="H21" s="32"/>
      <c r="I21" s="32"/>
      <c r="J21" s="32"/>
      <c r="K21" s="32"/>
      <c r="L21" s="32"/>
      <c r="M21" s="32"/>
      <c r="Q21" s="185"/>
      <c r="R21" s="185"/>
      <c r="S21" s="185"/>
      <c r="T21" s="185"/>
      <c r="U21" s="185"/>
    </row>
    <row r="22" spans="1:35" ht="18.75" customHeight="1">
      <c r="B22" s="1110"/>
      <c r="C22" s="1110"/>
      <c r="D22" s="1110"/>
      <c r="E22" s="1110"/>
      <c r="F22" s="1110"/>
      <c r="G22" s="1110"/>
      <c r="H22" s="1110"/>
      <c r="I22" s="1110"/>
      <c r="J22" s="1110"/>
      <c r="K22" s="32"/>
      <c r="L22" s="32"/>
      <c r="M22" s="32"/>
      <c r="N22" s="32"/>
      <c r="O22" s="32"/>
      <c r="P22" s="32"/>
      <c r="Q22" s="185"/>
      <c r="R22" s="185"/>
      <c r="S22" s="185"/>
      <c r="T22" s="185"/>
      <c r="U22" s="185"/>
    </row>
    <row r="23" spans="1:35" ht="47.25" customHeight="1">
      <c r="B23" s="32"/>
      <c r="C23" s="32"/>
      <c r="D23" s="32"/>
      <c r="E23" s="32"/>
      <c r="F23" s="32"/>
      <c r="G23" s="32"/>
      <c r="H23" s="32"/>
      <c r="I23" s="32"/>
      <c r="J23" s="32"/>
      <c r="K23" s="32"/>
      <c r="L23" s="32"/>
      <c r="M23" s="32"/>
      <c r="N23" s="32"/>
      <c r="O23" s="32"/>
      <c r="P23" s="32"/>
      <c r="Q23" s="185"/>
      <c r="R23" s="185"/>
      <c r="S23" s="185"/>
      <c r="T23" s="185"/>
      <c r="U23" s="185"/>
    </row>
    <row r="24" spans="1:35" s="435" customFormat="1" ht="26.25" customHeight="1">
      <c r="A24" s="433" t="s">
        <v>24</v>
      </c>
      <c r="B24" s="437"/>
      <c r="C24" s="437"/>
      <c r="D24" s="437"/>
      <c r="E24" s="437"/>
      <c r="F24" s="437"/>
      <c r="G24" s="437"/>
      <c r="H24" s="437"/>
      <c r="I24" s="437"/>
      <c r="J24" s="437"/>
      <c r="K24" s="437"/>
      <c r="L24" s="437"/>
      <c r="M24" s="437"/>
      <c r="N24" s="437"/>
      <c r="O24" s="437"/>
      <c r="P24" s="437"/>
      <c r="Q24" s="437"/>
      <c r="R24" s="437"/>
      <c r="S24" s="437"/>
      <c r="T24" s="437"/>
      <c r="U24" s="437"/>
      <c r="V24" s="437"/>
      <c r="W24" s="437"/>
      <c r="X24" s="436"/>
      <c r="Y24" s="436"/>
      <c r="Z24" s="436"/>
      <c r="AA24" s="436"/>
      <c r="AB24" s="436"/>
      <c r="AC24" s="436"/>
      <c r="AD24" s="436"/>
      <c r="AE24" s="436"/>
      <c r="AF24" s="436"/>
      <c r="AG24" s="436"/>
      <c r="AH24" s="436"/>
      <c r="AI24" s="436"/>
    </row>
    <row r="25" spans="1:35" ht="18" customHeight="1">
      <c r="A25" s="22"/>
      <c r="B25" s="169"/>
      <c r="C25" s="169"/>
      <c r="D25" s="169"/>
      <c r="E25" s="169"/>
      <c r="F25" s="169"/>
      <c r="G25" s="940" t="s">
        <v>2360</v>
      </c>
      <c r="H25" s="940"/>
      <c r="I25" s="940"/>
      <c r="J25" s="940"/>
      <c r="K25" s="940"/>
      <c r="L25" s="940"/>
      <c r="M25" s="940"/>
      <c r="N25" s="940"/>
      <c r="O25" s="940"/>
    </row>
    <row r="26" spans="1:35" ht="21" customHeight="1">
      <c r="B26" s="1067" t="s">
        <v>154</v>
      </c>
      <c r="C26" s="1067"/>
      <c r="D26" s="983" t="s">
        <v>93</v>
      </c>
      <c r="E26" s="985"/>
      <c r="F26" s="983" t="s">
        <v>94</v>
      </c>
      <c r="G26" s="985"/>
      <c r="H26" s="983" t="s">
        <v>95</v>
      </c>
      <c r="I26" s="985"/>
      <c r="J26" s="983" t="s">
        <v>96</v>
      </c>
      <c r="K26" s="985"/>
      <c r="L26" s="983" t="s">
        <v>97</v>
      </c>
      <c r="M26" s="985"/>
      <c r="N26" s="983" t="s">
        <v>1985</v>
      </c>
      <c r="O26" s="985"/>
      <c r="R26" s="95"/>
    </row>
    <row r="27" spans="1:35" ht="21" customHeight="1">
      <c r="B27" s="1067" t="s">
        <v>322</v>
      </c>
      <c r="C27" s="1167"/>
      <c r="D27" s="1738">
        <v>1</v>
      </c>
      <c r="E27" s="1738"/>
      <c r="F27" s="1738">
        <v>14</v>
      </c>
      <c r="G27" s="1738"/>
      <c r="H27" s="1738">
        <v>355</v>
      </c>
      <c r="I27" s="1738"/>
      <c r="J27" s="1738">
        <v>8</v>
      </c>
      <c r="K27" s="1738"/>
      <c r="L27" s="1738">
        <v>3</v>
      </c>
      <c r="M27" s="1738"/>
      <c r="N27" s="1738">
        <v>113</v>
      </c>
      <c r="O27" s="1738"/>
      <c r="R27" s="286"/>
      <c r="S27" s="286"/>
      <c r="T27" s="286"/>
      <c r="U27" s="286"/>
    </row>
    <row r="28" spans="1:35" ht="21" customHeight="1">
      <c r="B28" s="1067" t="s">
        <v>1531</v>
      </c>
      <c r="C28" s="1167"/>
      <c r="D28" s="1494">
        <v>1</v>
      </c>
      <c r="E28" s="1494"/>
      <c r="F28" s="1494">
        <v>15</v>
      </c>
      <c r="G28" s="1494"/>
      <c r="H28" s="1494">
        <v>404</v>
      </c>
      <c r="I28" s="1494"/>
      <c r="J28" s="1494">
        <v>5</v>
      </c>
      <c r="K28" s="1494"/>
      <c r="L28" s="1494">
        <v>5</v>
      </c>
      <c r="M28" s="1494"/>
      <c r="N28" s="1494">
        <v>107</v>
      </c>
      <c r="O28" s="1494"/>
      <c r="R28" s="286"/>
      <c r="S28" s="286"/>
      <c r="T28" s="286"/>
      <c r="U28" s="286"/>
    </row>
    <row r="29" spans="1:35" ht="21" customHeight="1">
      <c r="B29" s="1067" t="s">
        <v>534</v>
      </c>
      <c r="C29" s="1167"/>
      <c r="D29" s="1494">
        <v>1</v>
      </c>
      <c r="E29" s="1494"/>
      <c r="F29" s="1494">
        <v>16</v>
      </c>
      <c r="G29" s="1494"/>
      <c r="H29" s="1494">
        <v>347</v>
      </c>
      <c r="I29" s="1494"/>
      <c r="J29" s="1494">
        <v>17</v>
      </c>
      <c r="K29" s="1494"/>
      <c r="L29" s="1494">
        <v>1</v>
      </c>
      <c r="M29" s="1494"/>
      <c r="N29" s="1494">
        <v>83</v>
      </c>
      <c r="O29" s="1494"/>
      <c r="R29" s="286"/>
      <c r="S29" s="286"/>
      <c r="T29" s="286"/>
      <c r="U29" s="286"/>
    </row>
    <row r="30" spans="1:35" ht="21" customHeight="1">
      <c r="B30" s="1067" t="s">
        <v>541</v>
      </c>
      <c r="C30" s="1167"/>
      <c r="D30" s="1494" t="s">
        <v>16</v>
      </c>
      <c r="E30" s="1494"/>
      <c r="F30" s="1494">
        <v>13</v>
      </c>
      <c r="G30" s="1494"/>
      <c r="H30" s="1494">
        <v>276</v>
      </c>
      <c r="I30" s="1494"/>
      <c r="J30" s="1494">
        <v>10</v>
      </c>
      <c r="K30" s="1494"/>
      <c r="L30" s="1494">
        <v>3</v>
      </c>
      <c r="M30" s="1494"/>
      <c r="N30" s="1494">
        <v>87</v>
      </c>
      <c r="O30" s="1494"/>
      <c r="R30" s="286"/>
      <c r="S30" s="286"/>
      <c r="T30" s="286"/>
      <c r="U30" s="286"/>
    </row>
    <row r="31" spans="1:35" ht="21" customHeight="1">
      <c r="B31" s="1067" t="s">
        <v>1082</v>
      </c>
      <c r="C31" s="1167"/>
      <c r="D31" s="1494">
        <v>1</v>
      </c>
      <c r="E31" s="1494"/>
      <c r="F31" s="1494">
        <v>28</v>
      </c>
      <c r="G31" s="1494"/>
      <c r="H31" s="1494">
        <v>359</v>
      </c>
      <c r="I31" s="1494"/>
      <c r="J31" s="1494">
        <v>23</v>
      </c>
      <c r="K31" s="1494"/>
      <c r="L31" s="1494">
        <v>15</v>
      </c>
      <c r="M31" s="1494"/>
      <c r="N31" s="1494">
        <v>88</v>
      </c>
      <c r="O31" s="1494"/>
      <c r="R31" s="286"/>
      <c r="S31" s="286"/>
      <c r="T31" s="286"/>
      <c r="U31" s="286"/>
    </row>
    <row r="32" spans="1:35" ht="18.75" customHeight="1">
      <c r="B32" s="1741" t="s">
        <v>2292</v>
      </c>
      <c r="C32" s="1741"/>
      <c r="D32" s="1741"/>
      <c r="E32" s="1741"/>
      <c r="F32" s="185"/>
      <c r="G32" s="185"/>
      <c r="H32" s="185"/>
      <c r="I32" s="185"/>
      <c r="J32" s="185"/>
      <c r="K32" s="185"/>
      <c r="P32" s="185"/>
      <c r="Q32" s="185"/>
      <c r="R32" s="185"/>
    </row>
    <row r="33" spans="2:22" ht="14.45" customHeight="1">
      <c r="B33" s="394"/>
      <c r="C33" s="394"/>
      <c r="D33" s="32"/>
      <c r="E33" s="185"/>
      <c r="F33" s="185"/>
      <c r="G33" s="185"/>
      <c r="H33" s="185"/>
      <c r="I33" s="185"/>
      <c r="J33" s="185"/>
      <c r="K33" s="185"/>
      <c r="L33" s="185"/>
      <c r="M33" s="185"/>
      <c r="N33" s="185"/>
      <c r="O33" s="185"/>
      <c r="P33" s="185"/>
      <c r="Q33" s="185"/>
      <c r="R33" s="185"/>
      <c r="S33" s="185"/>
    </row>
    <row r="34" spans="2:22" ht="14.45" customHeight="1">
      <c r="B34" s="395"/>
      <c r="C34" s="395"/>
      <c r="D34" s="32"/>
      <c r="E34" s="185"/>
      <c r="F34" s="185"/>
      <c r="G34" s="185"/>
      <c r="H34" s="185"/>
      <c r="I34" s="185"/>
      <c r="J34" s="185"/>
      <c r="K34" s="185"/>
      <c r="L34" s="185"/>
      <c r="M34" s="185"/>
      <c r="N34" s="185"/>
      <c r="O34" s="185"/>
      <c r="P34" s="185"/>
      <c r="Q34" s="185"/>
      <c r="R34" s="185"/>
      <c r="S34" s="185"/>
    </row>
    <row r="35" spans="2:22" ht="14.45" customHeight="1">
      <c r="B35" s="395"/>
      <c r="C35" s="395"/>
      <c r="D35" s="32"/>
      <c r="E35" s="185"/>
      <c r="F35" s="185"/>
      <c r="G35" s="185"/>
      <c r="H35" s="185"/>
      <c r="I35" s="185"/>
      <c r="J35" s="185"/>
      <c r="K35" s="185"/>
      <c r="L35" s="185"/>
      <c r="M35" s="185"/>
      <c r="N35" s="185"/>
      <c r="O35" s="185"/>
      <c r="P35" s="185"/>
      <c r="Q35" s="185"/>
      <c r="R35" s="185"/>
      <c r="S35" s="185"/>
    </row>
    <row r="36" spans="2:22" ht="14.45" customHeight="1">
      <c r="B36" s="395"/>
      <c r="C36" s="395"/>
      <c r="D36" s="32"/>
      <c r="E36" s="185"/>
      <c r="F36" s="185"/>
      <c r="G36" s="185"/>
      <c r="H36" s="185"/>
      <c r="I36" s="185"/>
      <c r="J36" s="185"/>
      <c r="K36" s="185"/>
      <c r="L36" s="185"/>
      <c r="M36" s="185"/>
      <c r="N36" s="185"/>
      <c r="O36" s="185"/>
      <c r="P36" s="185"/>
      <c r="Q36" s="185"/>
      <c r="R36" s="185"/>
      <c r="S36" s="185"/>
      <c r="T36" s="32"/>
      <c r="U36" s="32"/>
      <c r="V36" s="32"/>
    </row>
    <row r="37" spans="2:22" ht="14.45" customHeight="1">
      <c r="B37" s="32"/>
      <c r="C37" s="32"/>
      <c r="D37" s="32"/>
      <c r="E37" s="32"/>
      <c r="F37" s="32"/>
      <c r="G37" s="32"/>
      <c r="H37" s="32"/>
      <c r="I37" s="32"/>
      <c r="J37" s="32"/>
      <c r="K37" s="32"/>
      <c r="L37" s="32"/>
      <c r="M37" s="32"/>
      <c r="N37" s="32"/>
      <c r="O37" s="32"/>
      <c r="P37" s="32"/>
      <c r="Q37" s="32"/>
      <c r="R37" s="32"/>
      <c r="S37" s="32"/>
      <c r="T37" s="32"/>
      <c r="U37" s="32"/>
      <c r="V37" s="32"/>
    </row>
    <row r="38" spans="2:22" ht="14.45" customHeight="1">
      <c r="B38" s="394"/>
      <c r="C38" s="192"/>
      <c r="D38" s="32"/>
      <c r="E38" s="185"/>
      <c r="F38" s="185"/>
      <c r="G38" s="185"/>
      <c r="H38" s="185"/>
      <c r="I38" s="185"/>
      <c r="J38" s="185"/>
      <c r="K38" s="185"/>
      <c r="L38" s="185"/>
      <c r="M38" s="185"/>
      <c r="N38" s="185"/>
      <c r="O38" s="185"/>
      <c r="P38" s="185"/>
      <c r="Q38" s="185"/>
      <c r="R38" s="185"/>
      <c r="S38" s="185"/>
      <c r="T38" s="32"/>
      <c r="U38" s="32"/>
      <c r="V38" s="32"/>
    </row>
    <row r="39" spans="2:22" ht="14.45" customHeight="1">
      <c r="B39" s="192"/>
      <c r="C39" s="192"/>
      <c r="D39" s="32"/>
      <c r="E39" s="185"/>
      <c r="F39" s="185"/>
      <c r="G39" s="185"/>
      <c r="H39" s="185"/>
      <c r="I39" s="185"/>
      <c r="J39" s="185"/>
      <c r="K39" s="185"/>
      <c r="L39" s="185"/>
      <c r="M39" s="185"/>
      <c r="N39" s="185"/>
      <c r="O39" s="185"/>
      <c r="P39" s="185"/>
      <c r="Q39" s="185"/>
      <c r="R39" s="185"/>
      <c r="S39" s="185"/>
      <c r="T39" s="32"/>
      <c r="U39" s="32"/>
      <c r="V39" s="32"/>
    </row>
    <row r="40" spans="2:22" ht="14.45" customHeight="1">
      <c r="B40" s="394"/>
      <c r="C40" s="192"/>
      <c r="D40" s="32"/>
      <c r="E40" s="185"/>
      <c r="F40" s="185"/>
      <c r="G40" s="185"/>
      <c r="H40" s="185"/>
      <c r="I40" s="185"/>
      <c r="J40" s="185"/>
      <c r="K40" s="185"/>
      <c r="L40" s="185"/>
      <c r="M40" s="185"/>
      <c r="N40" s="185"/>
      <c r="O40" s="185"/>
      <c r="P40" s="185"/>
      <c r="Q40" s="185"/>
      <c r="R40" s="185"/>
      <c r="S40" s="185"/>
      <c r="T40" s="32"/>
      <c r="U40" s="32"/>
      <c r="V40" s="32"/>
    </row>
    <row r="41" spans="2:22" ht="14.45" customHeight="1">
      <c r="B41" s="192"/>
      <c r="C41" s="192"/>
      <c r="D41" s="32"/>
      <c r="E41" s="185"/>
      <c r="F41" s="185"/>
      <c r="G41" s="185"/>
      <c r="H41" s="185"/>
      <c r="I41" s="185"/>
      <c r="J41" s="185"/>
      <c r="K41" s="185"/>
      <c r="L41" s="185"/>
      <c r="M41" s="185"/>
      <c r="N41" s="185"/>
      <c r="O41" s="185"/>
      <c r="P41" s="185"/>
      <c r="Q41" s="185"/>
      <c r="R41" s="185"/>
      <c r="S41" s="185"/>
      <c r="T41" s="32"/>
      <c r="U41" s="32"/>
      <c r="V41" s="32"/>
    </row>
    <row r="42" spans="2:22" ht="14.45" customHeight="1">
      <c r="B42" s="394"/>
      <c r="C42" s="192"/>
      <c r="D42" s="32"/>
      <c r="E42" s="185"/>
      <c r="F42" s="185"/>
      <c r="G42" s="185"/>
      <c r="H42" s="185"/>
      <c r="I42" s="185"/>
      <c r="J42" s="185"/>
      <c r="K42" s="185"/>
      <c r="L42" s="185"/>
      <c r="M42" s="185"/>
      <c r="N42" s="185"/>
      <c r="O42" s="185"/>
      <c r="P42" s="185"/>
      <c r="Q42" s="185"/>
      <c r="R42" s="185"/>
      <c r="S42" s="185"/>
      <c r="T42" s="32"/>
      <c r="U42" s="32"/>
      <c r="V42" s="32"/>
    </row>
    <row r="43" spans="2:22" ht="14.45" customHeight="1">
      <c r="B43" s="192"/>
      <c r="C43" s="192"/>
      <c r="D43" s="32"/>
      <c r="E43" s="185"/>
      <c r="F43" s="185"/>
      <c r="G43" s="185"/>
      <c r="H43" s="185"/>
      <c r="I43" s="185"/>
      <c r="J43" s="185"/>
      <c r="K43" s="185"/>
      <c r="L43" s="185"/>
      <c r="M43" s="185"/>
      <c r="N43" s="185"/>
      <c r="O43" s="185"/>
      <c r="P43" s="185"/>
      <c r="Q43" s="185"/>
      <c r="R43" s="185"/>
      <c r="S43" s="185"/>
      <c r="T43" s="32"/>
      <c r="U43" s="32"/>
      <c r="V43" s="32"/>
    </row>
    <row r="44" spans="2:22" ht="14.45" customHeight="1">
      <c r="B44" s="394"/>
      <c r="C44" s="192"/>
      <c r="D44" s="32"/>
      <c r="E44" s="185"/>
      <c r="F44" s="185"/>
      <c r="G44" s="185"/>
      <c r="H44" s="185"/>
      <c r="I44" s="185"/>
      <c r="J44" s="185"/>
      <c r="K44" s="185"/>
      <c r="L44" s="185"/>
      <c r="M44" s="185"/>
      <c r="N44" s="185"/>
      <c r="O44" s="185"/>
      <c r="P44" s="185"/>
      <c r="Q44" s="185"/>
      <c r="R44" s="185"/>
      <c r="S44" s="185"/>
      <c r="T44" s="32"/>
      <c r="U44" s="32"/>
      <c r="V44" s="32"/>
    </row>
    <row r="45" spans="2:22" ht="14.45" customHeight="1">
      <c r="B45" s="192"/>
      <c r="C45" s="192"/>
      <c r="D45" s="32"/>
      <c r="E45" s="185"/>
      <c r="F45" s="185"/>
      <c r="G45" s="185"/>
      <c r="H45" s="185"/>
      <c r="I45" s="185"/>
      <c r="J45" s="185"/>
      <c r="K45" s="185"/>
      <c r="L45" s="185"/>
      <c r="M45" s="185"/>
      <c r="N45" s="185"/>
      <c r="O45" s="185"/>
      <c r="P45" s="185"/>
      <c r="Q45" s="185"/>
      <c r="R45" s="185"/>
      <c r="S45" s="185"/>
      <c r="T45" s="32"/>
      <c r="U45" s="32"/>
      <c r="V45" s="32"/>
    </row>
    <row r="46" spans="2:22" ht="14.45" customHeight="1">
      <c r="B46" s="394"/>
      <c r="C46" s="192"/>
      <c r="D46" s="32"/>
      <c r="E46" s="185"/>
      <c r="F46" s="185"/>
      <c r="G46" s="185"/>
      <c r="H46" s="185"/>
      <c r="I46" s="185"/>
      <c r="J46" s="185"/>
      <c r="K46" s="185"/>
      <c r="L46" s="185"/>
      <c r="M46" s="185"/>
      <c r="N46" s="185"/>
      <c r="O46" s="185"/>
      <c r="P46" s="185"/>
      <c r="Q46" s="185"/>
      <c r="R46" s="185"/>
      <c r="S46" s="185"/>
      <c r="T46" s="32"/>
      <c r="U46" s="32"/>
      <c r="V46" s="32"/>
    </row>
    <row r="47" spans="2:22" ht="14.45" customHeight="1">
      <c r="B47" s="192"/>
      <c r="C47" s="192"/>
      <c r="D47" s="32"/>
      <c r="E47" s="185"/>
      <c r="F47" s="185"/>
      <c r="G47" s="185"/>
      <c r="H47" s="185"/>
      <c r="I47" s="185"/>
      <c r="J47" s="185"/>
      <c r="K47" s="185"/>
      <c r="L47" s="185"/>
      <c r="M47" s="185"/>
      <c r="N47" s="185"/>
      <c r="O47" s="185"/>
      <c r="P47" s="185"/>
      <c r="Q47" s="185"/>
      <c r="R47" s="185"/>
      <c r="S47" s="185"/>
      <c r="T47" s="32"/>
      <c r="U47" s="32"/>
      <c r="V47" s="32"/>
    </row>
    <row r="48" spans="2:22" ht="14.45" customHeight="1">
      <c r="B48" s="394"/>
      <c r="C48" s="192"/>
      <c r="D48" s="32"/>
      <c r="E48" s="185"/>
      <c r="F48" s="185"/>
      <c r="G48" s="185"/>
      <c r="H48" s="185"/>
      <c r="I48" s="185"/>
      <c r="J48" s="185"/>
      <c r="K48" s="185"/>
      <c r="L48" s="185"/>
      <c r="M48" s="185"/>
      <c r="N48" s="185"/>
      <c r="O48" s="185"/>
      <c r="P48" s="185"/>
      <c r="Q48" s="185"/>
      <c r="R48" s="185"/>
      <c r="S48" s="185"/>
      <c r="T48" s="32"/>
      <c r="U48" s="32"/>
      <c r="V48" s="32"/>
    </row>
    <row r="49" spans="1:22" ht="14.45" customHeight="1">
      <c r="B49" s="192"/>
      <c r="C49" s="192"/>
      <c r="D49" s="32"/>
      <c r="E49" s="185"/>
      <c r="F49" s="185"/>
      <c r="G49" s="185"/>
      <c r="H49" s="185"/>
      <c r="I49" s="185"/>
      <c r="J49" s="185"/>
      <c r="K49" s="185"/>
      <c r="L49" s="185"/>
      <c r="M49" s="185"/>
      <c r="N49" s="185"/>
      <c r="O49" s="185"/>
      <c r="P49" s="185"/>
      <c r="Q49" s="185"/>
      <c r="R49" s="185"/>
      <c r="S49" s="185"/>
      <c r="T49" s="32"/>
      <c r="U49" s="32"/>
      <c r="V49" s="32"/>
    </row>
    <row r="50" spans="1:22" ht="14.45" customHeight="1">
      <c r="B50" s="395"/>
      <c r="C50" s="395"/>
      <c r="D50" s="32"/>
      <c r="E50" s="185"/>
      <c r="F50" s="185"/>
      <c r="G50" s="185"/>
      <c r="H50" s="185"/>
      <c r="I50" s="185"/>
      <c r="J50" s="185"/>
      <c r="K50" s="185"/>
      <c r="L50" s="185"/>
      <c r="M50" s="185"/>
      <c r="N50" s="185"/>
      <c r="O50" s="185"/>
      <c r="P50" s="185"/>
      <c r="Q50" s="185"/>
      <c r="R50" s="185"/>
      <c r="S50" s="185"/>
      <c r="T50" s="32"/>
      <c r="U50" s="32"/>
      <c r="V50" s="32"/>
    </row>
    <row r="51" spans="1:22" ht="17.25" customHeight="1">
      <c r="A51" s="388"/>
    </row>
    <row r="52" spans="1:22" ht="14.45" customHeight="1">
      <c r="A52" s="388"/>
    </row>
    <row r="53" spans="1:22" ht="14.45" customHeight="1">
      <c r="B53" s="32"/>
      <c r="C53" s="32"/>
      <c r="D53" s="32"/>
      <c r="E53" s="32"/>
      <c r="F53" s="32"/>
      <c r="G53" s="32"/>
      <c r="H53" s="32"/>
      <c r="I53" s="32"/>
      <c r="J53" s="32"/>
      <c r="K53" s="32"/>
      <c r="L53" s="32"/>
      <c r="M53" s="32"/>
      <c r="N53" s="32"/>
      <c r="O53" s="32"/>
      <c r="P53" s="32"/>
      <c r="Q53" s="32"/>
      <c r="R53" s="32"/>
      <c r="S53" s="32"/>
    </row>
    <row r="54" spans="1:22" ht="14.45" customHeight="1">
      <c r="B54" s="32"/>
      <c r="C54" s="32"/>
      <c r="D54" s="32"/>
      <c r="E54" s="32"/>
      <c r="F54" s="32"/>
      <c r="G54" s="32"/>
      <c r="H54" s="32"/>
      <c r="I54" s="192"/>
      <c r="J54" s="32"/>
      <c r="K54" s="32"/>
      <c r="L54" s="32"/>
      <c r="M54" s="32"/>
      <c r="N54" s="192"/>
      <c r="O54" s="32"/>
      <c r="P54" s="32"/>
      <c r="Q54" s="32"/>
      <c r="R54" s="32"/>
      <c r="S54" s="389"/>
    </row>
    <row r="55" spans="1:22" ht="14.45" customHeight="1">
      <c r="B55" s="34"/>
      <c r="C55" s="34"/>
      <c r="D55" s="34"/>
      <c r="E55" s="185"/>
      <c r="F55" s="185"/>
      <c r="G55" s="185"/>
      <c r="H55" s="185"/>
      <c r="I55" s="286"/>
      <c r="J55" s="185"/>
      <c r="K55" s="185"/>
      <c r="L55" s="185"/>
      <c r="M55" s="185"/>
      <c r="N55" s="286"/>
      <c r="O55" s="185"/>
      <c r="P55" s="185"/>
      <c r="Q55" s="185"/>
      <c r="R55" s="185"/>
      <c r="S55" s="286"/>
    </row>
    <row r="56" spans="1:22" ht="14.45" customHeight="1">
      <c r="B56" s="34"/>
      <c r="C56" s="34"/>
      <c r="D56" s="34"/>
      <c r="E56" s="185"/>
      <c r="F56" s="185"/>
      <c r="G56" s="185"/>
      <c r="H56" s="185"/>
      <c r="I56" s="286"/>
      <c r="J56" s="185"/>
      <c r="K56" s="185"/>
      <c r="L56" s="185"/>
      <c r="M56" s="185"/>
      <c r="N56" s="286"/>
      <c r="O56" s="185"/>
      <c r="P56" s="185"/>
      <c r="Q56" s="185"/>
      <c r="R56" s="185"/>
      <c r="S56" s="286"/>
    </row>
    <row r="57" spans="1:22" ht="14.45" customHeight="1">
      <c r="B57" s="34"/>
      <c r="C57" s="34"/>
      <c r="D57" s="34"/>
      <c r="E57" s="185"/>
      <c r="F57" s="185"/>
      <c r="G57" s="185"/>
      <c r="H57" s="185"/>
      <c r="I57" s="286"/>
      <c r="J57" s="185"/>
      <c r="K57" s="185"/>
      <c r="L57" s="185"/>
      <c r="M57" s="185"/>
      <c r="N57" s="286"/>
      <c r="O57" s="185"/>
      <c r="P57" s="185"/>
      <c r="Q57" s="185"/>
      <c r="R57" s="185"/>
      <c r="S57" s="286"/>
    </row>
    <row r="58" spans="1:22" ht="14.45" customHeight="1">
      <c r="B58" s="34"/>
      <c r="C58" s="34"/>
      <c r="D58" s="34"/>
      <c r="E58" s="185"/>
      <c r="F58" s="185"/>
      <c r="G58" s="185"/>
      <c r="H58" s="185"/>
      <c r="I58" s="286"/>
      <c r="J58" s="185"/>
      <c r="K58" s="185"/>
      <c r="L58" s="185"/>
      <c r="M58" s="185"/>
      <c r="N58" s="286"/>
      <c r="O58" s="185"/>
      <c r="P58" s="185"/>
      <c r="Q58" s="185"/>
      <c r="R58" s="185"/>
      <c r="S58" s="286"/>
    </row>
    <row r="59" spans="1:22" ht="14.45" customHeight="1">
      <c r="B59" s="390"/>
      <c r="C59" s="390"/>
      <c r="D59" s="390"/>
      <c r="E59" s="185"/>
      <c r="F59" s="185"/>
      <c r="G59" s="185"/>
      <c r="H59" s="185"/>
      <c r="I59" s="286"/>
      <c r="J59" s="185"/>
      <c r="K59" s="185"/>
      <c r="L59" s="185"/>
      <c r="M59" s="185"/>
      <c r="N59" s="286"/>
      <c r="O59" s="185"/>
      <c r="P59" s="185"/>
      <c r="Q59" s="185"/>
      <c r="R59" s="185"/>
      <c r="S59" s="286"/>
    </row>
    <row r="60" spans="1:22" ht="14.45" customHeight="1">
      <c r="B60" s="390"/>
      <c r="C60" s="390"/>
      <c r="D60" s="390"/>
      <c r="E60" s="185"/>
      <c r="F60" s="185"/>
      <c r="G60" s="185"/>
      <c r="H60" s="185"/>
      <c r="I60" s="286"/>
      <c r="J60" s="185"/>
      <c r="K60" s="185"/>
      <c r="L60" s="185"/>
      <c r="M60" s="185"/>
      <c r="N60" s="286"/>
      <c r="O60" s="185"/>
      <c r="P60" s="185"/>
      <c r="Q60" s="185"/>
      <c r="R60" s="185"/>
      <c r="S60" s="286"/>
    </row>
    <row r="61" spans="1:22" ht="14.45" customHeight="1">
      <c r="B61" s="391"/>
      <c r="C61" s="391"/>
      <c r="D61" s="391"/>
      <c r="E61" s="185"/>
      <c r="F61" s="185"/>
      <c r="G61" s="185"/>
      <c r="H61" s="185"/>
      <c r="I61" s="286"/>
      <c r="J61" s="185"/>
      <c r="K61" s="185"/>
      <c r="L61" s="185"/>
      <c r="M61" s="185"/>
      <c r="N61" s="286"/>
      <c r="O61" s="185"/>
      <c r="P61" s="185"/>
      <c r="Q61" s="185"/>
      <c r="R61" s="185"/>
      <c r="S61" s="286"/>
    </row>
    <row r="62" spans="1:22" ht="14.45" customHeight="1">
      <c r="B62" s="34"/>
      <c r="C62" s="34"/>
      <c r="D62" s="34"/>
      <c r="E62" s="185"/>
      <c r="F62" s="185"/>
      <c r="G62" s="185"/>
      <c r="H62" s="185"/>
      <c r="I62" s="286"/>
      <c r="J62" s="185"/>
      <c r="K62" s="185"/>
      <c r="L62" s="185"/>
      <c r="M62" s="185"/>
      <c r="N62" s="286"/>
      <c r="O62" s="185"/>
      <c r="P62" s="185"/>
      <c r="Q62" s="185"/>
      <c r="R62" s="185"/>
      <c r="S62" s="286"/>
    </row>
    <row r="63" spans="1:22" ht="14.45" customHeight="1">
      <c r="B63" s="34"/>
      <c r="C63" s="34"/>
      <c r="D63" s="34"/>
      <c r="E63" s="185"/>
      <c r="F63" s="185"/>
      <c r="G63" s="185"/>
      <c r="H63" s="185"/>
      <c r="I63" s="286"/>
      <c r="J63" s="185"/>
      <c r="K63" s="185"/>
      <c r="L63" s="185"/>
      <c r="M63" s="185"/>
      <c r="N63" s="286"/>
      <c r="O63" s="185"/>
      <c r="P63" s="185"/>
      <c r="Q63" s="185"/>
      <c r="R63" s="185"/>
      <c r="S63" s="286"/>
    </row>
    <row r="64" spans="1:22" ht="14.45" customHeight="1">
      <c r="B64" s="390"/>
      <c r="C64" s="390"/>
      <c r="D64" s="390"/>
      <c r="E64" s="185"/>
      <c r="F64" s="185"/>
      <c r="G64" s="185"/>
      <c r="H64" s="185"/>
      <c r="I64" s="286"/>
      <c r="J64" s="185"/>
      <c r="K64" s="185"/>
      <c r="L64" s="185"/>
      <c r="M64" s="185"/>
      <c r="N64" s="286"/>
      <c r="O64" s="185"/>
      <c r="P64" s="185"/>
      <c r="Q64" s="185"/>
      <c r="R64" s="185"/>
      <c r="S64" s="286"/>
    </row>
    <row r="65" spans="2:19" ht="14.45" customHeight="1">
      <c r="B65" s="32"/>
      <c r="C65" s="32"/>
      <c r="D65" s="32"/>
      <c r="E65" s="185"/>
      <c r="F65" s="185"/>
      <c r="G65" s="185"/>
      <c r="H65" s="185"/>
      <c r="I65" s="286"/>
      <c r="J65" s="392"/>
      <c r="K65" s="392"/>
      <c r="L65" s="392"/>
      <c r="M65" s="392"/>
      <c r="N65" s="286"/>
      <c r="O65" s="392"/>
      <c r="P65" s="392"/>
      <c r="Q65" s="392"/>
      <c r="R65" s="392"/>
      <c r="S65" s="286"/>
    </row>
    <row r="66" spans="2:19" ht="14.45" customHeight="1">
      <c r="B66" s="34"/>
      <c r="C66" s="34"/>
      <c r="D66" s="34"/>
      <c r="E66" s="185"/>
      <c r="F66" s="185"/>
      <c r="G66" s="185"/>
      <c r="H66" s="185"/>
      <c r="I66" s="286"/>
      <c r="J66" s="185"/>
      <c r="K66" s="185"/>
      <c r="L66" s="185"/>
      <c r="M66" s="185"/>
      <c r="N66" s="286"/>
      <c r="O66" s="185"/>
      <c r="P66" s="185"/>
      <c r="Q66" s="185"/>
      <c r="R66" s="185"/>
      <c r="S66" s="286"/>
    </row>
    <row r="67" spans="2:19" ht="14.45" customHeight="1">
      <c r="B67" s="34"/>
      <c r="C67" s="34"/>
      <c r="D67" s="34"/>
      <c r="E67" s="185"/>
      <c r="F67" s="185"/>
      <c r="G67" s="185"/>
      <c r="H67" s="185"/>
      <c r="I67" s="286"/>
      <c r="J67" s="185"/>
      <c r="K67" s="185"/>
      <c r="L67" s="185"/>
      <c r="M67" s="185"/>
      <c r="N67" s="286"/>
      <c r="O67" s="185"/>
      <c r="P67" s="185"/>
      <c r="Q67" s="185"/>
      <c r="R67" s="185"/>
      <c r="S67" s="286"/>
    </row>
    <row r="68" spans="2:19" ht="14.45" customHeight="1">
      <c r="B68" s="34"/>
      <c r="C68" s="34"/>
      <c r="D68" s="34"/>
      <c r="E68" s="185"/>
      <c r="F68" s="185"/>
      <c r="G68" s="185"/>
      <c r="H68" s="185"/>
      <c r="I68" s="286"/>
      <c r="J68" s="185"/>
      <c r="K68" s="185"/>
      <c r="L68" s="185"/>
      <c r="M68" s="185"/>
      <c r="N68" s="286"/>
      <c r="O68" s="185"/>
      <c r="P68" s="185"/>
      <c r="Q68" s="185"/>
      <c r="R68" s="185"/>
      <c r="S68" s="286"/>
    </row>
    <row r="69" spans="2:19" ht="14.45" customHeight="1">
      <c r="B69" s="34"/>
      <c r="C69" s="34"/>
      <c r="D69" s="34"/>
      <c r="E69" s="185"/>
      <c r="F69" s="185"/>
      <c r="G69" s="185"/>
      <c r="H69" s="185"/>
      <c r="I69" s="286"/>
      <c r="J69" s="185"/>
      <c r="K69" s="185"/>
      <c r="L69" s="185"/>
      <c r="M69" s="185"/>
      <c r="N69" s="286"/>
      <c r="O69" s="185"/>
      <c r="P69" s="185"/>
      <c r="Q69" s="185"/>
      <c r="R69" s="185"/>
      <c r="S69" s="286"/>
    </row>
    <row r="70" spans="2:19" ht="14.45" customHeight="1">
      <c r="B70" s="34"/>
      <c r="C70" s="34"/>
      <c r="D70" s="34"/>
      <c r="E70" s="185"/>
      <c r="F70" s="185"/>
      <c r="G70" s="185"/>
      <c r="H70" s="185"/>
      <c r="I70" s="286"/>
      <c r="J70" s="185"/>
      <c r="K70" s="185"/>
      <c r="L70" s="185"/>
      <c r="M70" s="185"/>
      <c r="N70" s="286"/>
      <c r="O70" s="185"/>
      <c r="P70" s="185"/>
      <c r="Q70" s="185"/>
      <c r="R70" s="185"/>
      <c r="S70" s="286"/>
    </row>
    <row r="71" spans="2:19" ht="14.45" customHeight="1">
      <c r="B71" s="34"/>
      <c r="C71" s="34"/>
      <c r="D71" s="34"/>
      <c r="E71" s="185"/>
      <c r="F71" s="185"/>
      <c r="G71" s="185"/>
      <c r="H71" s="185"/>
      <c r="I71" s="286"/>
      <c r="J71" s="185"/>
      <c r="K71" s="185"/>
      <c r="L71" s="185"/>
      <c r="M71" s="185"/>
      <c r="N71" s="286"/>
      <c r="O71" s="185"/>
      <c r="P71" s="185"/>
      <c r="Q71" s="185"/>
      <c r="R71" s="185"/>
      <c r="S71" s="286"/>
    </row>
    <row r="72" spans="2:19" ht="14.45" customHeight="1">
      <c r="B72" s="34"/>
      <c r="C72" s="34"/>
      <c r="D72" s="34"/>
      <c r="E72" s="185"/>
      <c r="F72" s="185"/>
      <c r="G72" s="185"/>
      <c r="H72" s="185"/>
      <c r="I72" s="286"/>
      <c r="J72" s="185"/>
      <c r="K72" s="185"/>
      <c r="L72" s="185"/>
      <c r="M72" s="185"/>
      <c r="N72" s="286"/>
      <c r="O72" s="185"/>
      <c r="P72" s="185"/>
      <c r="Q72" s="185"/>
      <c r="R72" s="185"/>
      <c r="S72" s="286"/>
    </row>
    <row r="73" spans="2:19" ht="14.45" customHeight="1">
      <c r="B73" s="34"/>
      <c r="C73" s="34"/>
      <c r="D73" s="34"/>
      <c r="E73" s="185"/>
      <c r="F73" s="185"/>
      <c r="G73" s="185"/>
      <c r="H73" s="185"/>
      <c r="I73" s="286"/>
      <c r="J73" s="185"/>
      <c r="K73" s="185"/>
      <c r="L73" s="185"/>
      <c r="M73" s="185"/>
      <c r="N73" s="286"/>
      <c r="O73" s="185"/>
      <c r="P73" s="185"/>
      <c r="Q73" s="185"/>
      <c r="R73" s="185"/>
      <c r="S73" s="286"/>
    </row>
    <row r="74" spans="2:19" ht="14.45" customHeight="1">
      <c r="B74" s="34"/>
      <c r="C74" s="34"/>
      <c r="D74" s="34"/>
      <c r="E74" s="185"/>
      <c r="F74" s="185"/>
      <c r="G74" s="185"/>
      <c r="H74" s="185"/>
      <c r="I74" s="286"/>
      <c r="J74" s="185"/>
      <c r="K74" s="185"/>
      <c r="L74" s="185"/>
      <c r="M74" s="185"/>
      <c r="N74" s="286"/>
      <c r="O74" s="185"/>
      <c r="P74" s="185"/>
      <c r="Q74" s="185"/>
      <c r="R74" s="185"/>
      <c r="S74" s="286"/>
    </row>
    <row r="75" spans="2:19" ht="14.45" customHeight="1">
      <c r="B75" s="34"/>
      <c r="C75" s="34"/>
      <c r="D75" s="34"/>
      <c r="E75" s="185"/>
      <c r="F75" s="185"/>
      <c r="G75" s="185"/>
      <c r="H75" s="185"/>
      <c r="I75" s="286"/>
      <c r="J75" s="185"/>
      <c r="K75" s="185"/>
      <c r="L75" s="185"/>
      <c r="M75" s="185"/>
      <c r="N75" s="286"/>
      <c r="O75" s="185"/>
      <c r="P75" s="185"/>
      <c r="Q75" s="185"/>
      <c r="R75" s="185"/>
      <c r="S75" s="286"/>
    </row>
    <row r="76" spans="2:19" ht="14.45" customHeight="1">
      <c r="B76" s="34"/>
      <c r="C76" s="34"/>
      <c r="D76" s="34"/>
      <c r="E76" s="185"/>
      <c r="F76" s="185"/>
      <c r="G76" s="185"/>
      <c r="H76" s="185"/>
      <c r="I76" s="286"/>
      <c r="J76" s="392"/>
      <c r="K76" s="392"/>
      <c r="L76" s="392"/>
      <c r="M76" s="392"/>
      <c r="N76" s="286"/>
      <c r="O76" s="392"/>
      <c r="P76" s="392"/>
      <c r="Q76" s="392"/>
      <c r="R76" s="392"/>
      <c r="S76" s="286"/>
    </row>
    <row r="77" spans="2:19" ht="14.45" customHeight="1">
      <c r="B77" s="32"/>
      <c r="C77" s="32"/>
      <c r="D77" s="32"/>
      <c r="E77" s="185"/>
      <c r="F77" s="185"/>
      <c r="G77" s="185"/>
      <c r="H77" s="185"/>
      <c r="I77" s="189"/>
      <c r="J77" s="185"/>
      <c r="K77" s="185"/>
      <c r="L77" s="185"/>
      <c r="M77" s="185"/>
      <c r="N77" s="286"/>
      <c r="O77" s="185"/>
      <c r="P77" s="185"/>
      <c r="Q77" s="185"/>
      <c r="R77" s="185"/>
      <c r="S77" s="286"/>
    </row>
    <row r="78" spans="2:19" ht="14.45" customHeight="1">
      <c r="B78" s="34"/>
      <c r="C78" s="34"/>
      <c r="D78" s="34"/>
      <c r="E78" s="185"/>
      <c r="F78" s="185"/>
      <c r="G78" s="185"/>
      <c r="H78" s="185"/>
      <c r="I78" s="286"/>
      <c r="J78" s="185"/>
      <c r="K78" s="185"/>
      <c r="L78" s="185"/>
      <c r="M78" s="185"/>
      <c r="N78" s="286"/>
      <c r="O78" s="185"/>
      <c r="P78" s="185"/>
      <c r="Q78" s="185"/>
      <c r="R78" s="185"/>
      <c r="S78" s="286"/>
    </row>
    <row r="79" spans="2:19" ht="14.45" customHeight="1">
      <c r="B79" s="34"/>
      <c r="C79" s="34"/>
      <c r="D79" s="34"/>
      <c r="E79" s="185"/>
      <c r="F79" s="185"/>
      <c r="G79" s="185"/>
      <c r="H79" s="185"/>
      <c r="I79" s="286"/>
      <c r="J79" s="185"/>
      <c r="K79" s="185"/>
      <c r="L79" s="185"/>
      <c r="M79" s="185"/>
      <c r="N79" s="286"/>
      <c r="O79" s="185"/>
      <c r="P79" s="185"/>
      <c r="Q79" s="185"/>
      <c r="R79" s="185"/>
      <c r="S79" s="286"/>
    </row>
    <row r="80" spans="2:19" ht="14.45" customHeight="1">
      <c r="B80" s="34"/>
      <c r="C80" s="34"/>
      <c r="D80" s="34"/>
      <c r="E80" s="185"/>
      <c r="F80" s="185"/>
      <c r="G80" s="185"/>
      <c r="H80" s="185"/>
      <c r="I80" s="286"/>
      <c r="J80" s="392"/>
      <c r="K80" s="392"/>
      <c r="L80" s="392"/>
      <c r="M80" s="392"/>
      <c r="N80" s="286"/>
      <c r="O80" s="392"/>
      <c r="P80" s="392"/>
      <c r="Q80" s="392"/>
      <c r="R80" s="392"/>
      <c r="S80" s="286"/>
    </row>
    <row r="81" spans="2:19" ht="14.45" customHeight="1">
      <c r="B81" s="391"/>
      <c r="C81" s="391"/>
      <c r="D81" s="391"/>
      <c r="E81" s="185"/>
      <c r="F81" s="185"/>
      <c r="G81" s="185"/>
      <c r="H81" s="185"/>
      <c r="I81" s="286"/>
      <c r="J81" s="185"/>
      <c r="K81" s="185"/>
      <c r="L81" s="185"/>
      <c r="M81" s="185"/>
      <c r="N81" s="286"/>
      <c r="O81" s="185"/>
      <c r="P81" s="185"/>
      <c r="Q81" s="185"/>
      <c r="R81" s="185"/>
      <c r="S81" s="286"/>
    </row>
    <row r="82" spans="2:19" ht="14.45" customHeight="1">
      <c r="B82" s="390"/>
      <c r="C82" s="390"/>
      <c r="D82" s="390"/>
      <c r="E82" s="185"/>
      <c r="F82" s="185"/>
      <c r="G82" s="185"/>
      <c r="H82" s="185"/>
      <c r="I82" s="286"/>
      <c r="J82" s="185"/>
      <c r="K82" s="185"/>
      <c r="L82" s="185"/>
      <c r="M82" s="185"/>
      <c r="N82" s="286"/>
      <c r="O82" s="185"/>
      <c r="P82" s="185"/>
      <c r="Q82" s="185"/>
      <c r="R82" s="185"/>
      <c r="S82" s="286"/>
    </row>
    <row r="83" spans="2:19" ht="14.45" customHeight="1">
      <c r="B83" s="32"/>
      <c r="C83" s="32"/>
      <c r="D83" s="32"/>
      <c r="E83" s="185"/>
      <c r="F83" s="185"/>
      <c r="G83" s="185"/>
      <c r="H83" s="185"/>
      <c r="I83" s="286"/>
      <c r="J83" s="392"/>
      <c r="K83" s="392"/>
      <c r="L83" s="392"/>
      <c r="M83" s="392"/>
      <c r="N83" s="286"/>
      <c r="O83" s="392"/>
      <c r="P83" s="392"/>
      <c r="Q83" s="392"/>
      <c r="R83" s="392"/>
      <c r="S83" s="286"/>
    </row>
    <row r="84" spans="2:19" ht="14.45" customHeight="1">
      <c r="B84" s="34"/>
      <c r="C84" s="34"/>
      <c r="D84" s="34"/>
      <c r="E84" s="185"/>
      <c r="F84" s="185"/>
      <c r="G84" s="185"/>
      <c r="H84" s="185"/>
      <c r="I84" s="286"/>
      <c r="J84" s="185"/>
      <c r="K84" s="185"/>
      <c r="L84" s="185"/>
      <c r="M84" s="185"/>
      <c r="N84" s="286"/>
      <c r="O84" s="185"/>
      <c r="P84" s="185"/>
      <c r="Q84" s="185"/>
      <c r="R84" s="185"/>
      <c r="S84" s="286"/>
    </row>
    <row r="85" spans="2:19" ht="14.45" customHeight="1">
      <c r="B85" s="34"/>
      <c r="C85" s="34"/>
      <c r="D85" s="34"/>
      <c r="E85" s="185"/>
      <c r="F85" s="185"/>
      <c r="G85" s="185"/>
      <c r="H85" s="185"/>
      <c r="I85" s="286"/>
      <c r="J85" s="185"/>
      <c r="K85" s="185"/>
      <c r="L85" s="185"/>
      <c r="M85" s="185"/>
      <c r="N85" s="286"/>
      <c r="O85" s="185"/>
      <c r="P85" s="185"/>
      <c r="Q85" s="185"/>
      <c r="R85" s="185"/>
      <c r="S85" s="286"/>
    </row>
    <row r="86" spans="2:19" ht="14.45" customHeight="1">
      <c r="B86" s="34"/>
      <c r="C86" s="34"/>
      <c r="D86" s="34"/>
      <c r="E86" s="185"/>
      <c r="F86" s="185"/>
      <c r="G86" s="185"/>
      <c r="H86" s="185"/>
      <c r="I86" s="286"/>
      <c r="J86" s="185"/>
      <c r="K86" s="185"/>
      <c r="L86" s="185"/>
      <c r="M86" s="185"/>
      <c r="N86" s="286"/>
      <c r="O86" s="185"/>
      <c r="P86" s="185"/>
      <c r="Q86" s="185"/>
      <c r="R86" s="185"/>
      <c r="S86" s="286"/>
    </row>
    <row r="87" spans="2:19" ht="14.45" customHeight="1">
      <c r="B87" s="32"/>
      <c r="C87" s="32"/>
      <c r="D87" s="32"/>
      <c r="E87" s="185"/>
      <c r="F87" s="185"/>
      <c r="G87" s="185"/>
      <c r="H87" s="185"/>
      <c r="I87" s="286"/>
      <c r="J87" s="392"/>
      <c r="K87" s="392"/>
      <c r="L87" s="392"/>
      <c r="M87" s="392"/>
      <c r="N87" s="286"/>
      <c r="O87" s="392"/>
      <c r="P87" s="392"/>
      <c r="Q87" s="392"/>
      <c r="R87" s="392"/>
      <c r="S87" s="286"/>
    </row>
    <row r="88" spans="2:19" ht="14.45" customHeight="1">
      <c r="B88" s="34"/>
      <c r="C88" s="34"/>
      <c r="D88" s="34"/>
      <c r="E88" s="185"/>
      <c r="F88" s="185"/>
      <c r="G88" s="185"/>
      <c r="H88" s="185"/>
      <c r="I88" s="286"/>
      <c r="J88" s="185"/>
      <c r="K88" s="185"/>
      <c r="L88" s="185"/>
      <c r="M88" s="185"/>
      <c r="N88" s="286"/>
      <c r="O88" s="185"/>
      <c r="P88" s="185"/>
      <c r="Q88" s="185"/>
      <c r="R88" s="185"/>
      <c r="S88" s="286"/>
    </row>
    <row r="89" spans="2:19" ht="14.45" customHeight="1">
      <c r="B89" s="391"/>
      <c r="C89" s="391"/>
      <c r="D89" s="391"/>
      <c r="E89" s="185"/>
      <c r="F89" s="185"/>
      <c r="G89" s="185"/>
      <c r="H89" s="185"/>
      <c r="I89" s="286"/>
      <c r="J89" s="185"/>
      <c r="K89" s="185"/>
      <c r="L89" s="185"/>
      <c r="M89" s="185"/>
      <c r="N89" s="286"/>
      <c r="O89" s="185"/>
      <c r="P89" s="185"/>
      <c r="Q89" s="185"/>
      <c r="R89" s="185"/>
      <c r="S89" s="286"/>
    </row>
    <row r="90" spans="2:19" ht="14.45" customHeight="1">
      <c r="B90" s="34"/>
      <c r="C90" s="34"/>
      <c r="D90" s="34"/>
      <c r="E90" s="185"/>
      <c r="F90" s="185"/>
      <c r="G90" s="185"/>
      <c r="H90" s="185"/>
      <c r="I90" s="286"/>
      <c r="J90" s="185"/>
      <c r="K90" s="185"/>
      <c r="L90" s="185"/>
      <c r="M90" s="185"/>
      <c r="N90" s="286"/>
      <c r="O90" s="185"/>
      <c r="P90" s="185"/>
      <c r="Q90" s="185"/>
      <c r="R90" s="185"/>
      <c r="S90" s="286"/>
    </row>
    <row r="91" spans="2:19" ht="14.45" customHeight="1">
      <c r="B91" s="32"/>
      <c r="C91" s="32"/>
      <c r="D91" s="32"/>
      <c r="E91" s="185"/>
      <c r="F91" s="185"/>
      <c r="G91" s="185"/>
      <c r="H91" s="185"/>
      <c r="I91" s="286"/>
      <c r="J91" s="392"/>
      <c r="K91" s="392"/>
      <c r="L91" s="392"/>
      <c r="M91" s="392"/>
      <c r="N91" s="286"/>
      <c r="O91" s="392"/>
      <c r="P91" s="392"/>
      <c r="Q91" s="392"/>
      <c r="R91" s="392"/>
      <c r="S91" s="286"/>
    </row>
    <row r="92" spans="2:19" ht="14.45" customHeight="1">
      <c r="B92" s="393"/>
      <c r="C92" s="391"/>
      <c r="D92" s="391"/>
      <c r="E92" s="185"/>
      <c r="F92" s="185"/>
      <c r="G92" s="185"/>
      <c r="H92" s="185"/>
      <c r="I92" s="286"/>
      <c r="J92" s="392"/>
      <c r="K92" s="392"/>
      <c r="L92" s="392"/>
      <c r="M92" s="392"/>
      <c r="N92" s="286"/>
      <c r="O92" s="392"/>
      <c r="P92" s="392"/>
      <c r="Q92" s="392"/>
      <c r="R92" s="392"/>
      <c r="S92" s="286"/>
    </row>
    <row r="93" spans="2:19" ht="14.45" customHeight="1">
      <c r="B93" s="393"/>
      <c r="C93" s="34"/>
      <c r="D93" s="34"/>
      <c r="E93" s="185"/>
      <c r="F93" s="185"/>
      <c r="G93" s="185"/>
      <c r="H93" s="185"/>
      <c r="I93" s="286"/>
      <c r="J93" s="185"/>
      <c r="K93" s="185"/>
      <c r="L93" s="185"/>
      <c r="M93" s="185"/>
      <c r="N93" s="286"/>
      <c r="O93" s="185"/>
      <c r="P93" s="185"/>
      <c r="Q93" s="185"/>
      <c r="R93" s="185"/>
      <c r="S93" s="286"/>
    </row>
    <row r="94" spans="2:19" ht="14.45" customHeight="1">
      <c r="B94" s="393"/>
      <c r="C94" s="34"/>
      <c r="D94" s="34"/>
      <c r="E94" s="185"/>
      <c r="F94" s="185"/>
      <c r="G94" s="185"/>
      <c r="H94" s="185"/>
      <c r="I94" s="286"/>
      <c r="J94" s="185"/>
      <c r="K94" s="185"/>
      <c r="L94" s="185"/>
      <c r="M94" s="185"/>
      <c r="N94" s="286"/>
      <c r="O94" s="185"/>
      <c r="P94" s="185"/>
      <c r="Q94" s="185"/>
      <c r="R94" s="185"/>
      <c r="S94" s="286"/>
    </row>
    <row r="95" spans="2:19" ht="17.25" customHeight="1">
      <c r="B95" s="393"/>
      <c r="C95" s="394"/>
      <c r="D95" s="394"/>
      <c r="E95" s="185"/>
      <c r="F95" s="185"/>
      <c r="G95" s="185"/>
      <c r="H95" s="185"/>
      <c r="I95" s="286"/>
      <c r="J95" s="185"/>
      <c r="K95" s="185"/>
      <c r="L95" s="185"/>
      <c r="M95" s="185"/>
      <c r="N95" s="286"/>
      <c r="O95" s="185"/>
      <c r="P95" s="185"/>
      <c r="Q95" s="185"/>
      <c r="R95" s="185"/>
      <c r="S95" s="286"/>
    </row>
    <row r="96" spans="2:19" ht="15.75" customHeight="1">
      <c r="B96" s="393"/>
      <c r="C96" s="395"/>
      <c r="D96" s="395"/>
      <c r="E96" s="185"/>
      <c r="F96" s="185"/>
      <c r="G96" s="185"/>
      <c r="H96" s="185"/>
      <c r="I96" s="286"/>
      <c r="J96" s="185"/>
      <c r="K96" s="185"/>
      <c r="L96" s="185"/>
      <c r="M96" s="185"/>
      <c r="N96" s="286"/>
      <c r="O96" s="185"/>
      <c r="P96" s="185"/>
      <c r="Q96" s="185"/>
      <c r="R96" s="185"/>
      <c r="S96" s="286"/>
    </row>
    <row r="97" spans="1:19" ht="14.45" customHeight="1">
      <c r="B97" s="393"/>
      <c r="C97" s="34"/>
      <c r="D97" s="34"/>
      <c r="E97" s="185"/>
      <c r="F97" s="185"/>
      <c r="G97" s="185"/>
      <c r="H97" s="185"/>
      <c r="I97" s="286"/>
      <c r="J97" s="185"/>
      <c r="K97" s="185"/>
      <c r="L97" s="185"/>
      <c r="M97" s="185"/>
      <c r="N97" s="286"/>
      <c r="O97" s="185"/>
      <c r="P97" s="185"/>
      <c r="Q97" s="185"/>
      <c r="R97" s="185"/>
      <c r="S97" s="286"/>
    </row>
    <row r="98" spans="1:19" ht="14.45" customHeight="1">
      <c r="B98" s="393"/>
      <c r="C98" s="34"/>
      <c r="D98" s="34"/>
      <c r="E98" s="185"/>
      <c r="F98" s="185"/>
      <c r="G98" s="185"/>
      <c r="H98" s="185"/>
      <c r="I98" s="286"/>
      <c r="J98" s="185"/>
      <c r="K98" s="185"/>
      <c r="L98" s="185"/>
      <c r="M98" s="185"/>
      <c r="N98" s="286"/>
      <c r="O98" s="185"/>
      <c r="P98" s="185"/>
      <c r="Q98" s="185"/>
      <c r="R98" s="185"/>
      <c r="S98" s="286"/>
    </row>
    <row r="99" spans="1:19" ht="14.45" customHeight="1">
      <c r="B99" s="393"/>
      <c r="C99" s="34"/>
      <c r="D99" s="34"/>
      <c r="E99" s="185"/>
      <c r="F99" s="185"/>
      <c r="G99" s="185"/>
      <c r="H99" s="185"/>
      <c r="I99" s="286"/>
      <c r="J99" s="185"/>
      <c r="K99" s="185"/>
      <c r="L99" s="185"/>
      <c r="M99" s="185"/>
      <c r="N99" s="286"/>
      <c r="O99" s="185"/>
      <c r="P99" s="185"/>
      <c r="Q99" s="185"/>
      <c r="R99" s="185"/>
      <c r="S99" s="286"/>
    </row>
    <row r="100" spans="1:19" ht="14.45" customHeight="1">
      <c r="B100" s="32"/>
      <c r="C100" s="32"/>
      <c r="D100" s="32"/>
      <c r="E100" s="185"/>
      <c r="F100" s="185"/>
      <c r="G100" s="185"/>
      <c r="H100" s="185"/>
      <c r="I100" s="286"/>
      <c r="J100" s="185"/>
      <c r="K100" s="185"/>
      <c r="L100" s="185"/>
      <c r="M100" s="185"/>
      <c r="N100" s="286"/>
      <c r="O100" s="185"/>
      <c r="P100" s="185"/>
      <c r="Q100" s="185"/>
      <c r="R100" s="185"/>
      <c r="S100" s="286"/>
    </row>
    <row r="101" spans="1:19" ht="14.45" customHeight="1">
      <c r="B101" s="32"/>
      <c r="C101" s="32"/>
      <c r="D101" s="32"/>
      <c r="E101" s="185"/>
      <c r="F101" s="185"/>
      <c r="G101" s="185"/>
      <c r="H101" s="185"/>
      <c r="I101" s="286"/>
      <c r="J101" s="185"/>
      <c r="K101" s="185"/>
      <c r="L101" s="392"/>
      <c r="M101" s="392"/>
      <c r="N101" s="286"/>
      <c r="O101" s="392"/>
      <c r="P101" s="392"/>
      <c r="Q101" s="392"/>
      <c r="R101" s="392"/>
      <c r="S101" s="286"/>
    </row>
    <row r="104" spans="1:19" ht="18" customHeight="1">
      <c r="A104" s="388"/>
    </row>
    <row r="105" spans="1:19" ht="14.45" customHeight="1">
      <c r="A105" s="388"/>
    </row>
    <row r="106" spans="1:19" ht="14.45" customHeight="1">
      <c r="B106" s="32"/>
      <c r="C106" s="32"/>
      <c r="D106" s="32"/>
      <c r="E106" s="32"/>
      <c r="F106" s="32"/>
      <c r="G106" s="32"/>
      <c r="H106" s="32"/>
      <c r="I106" s="32"/>
      <c r="J106" s="32"/>
      <c r="K106" s="32"/>
      <c r="L106" s="32"/>
      <c r="M106" s="32"/>
      <c r="N106" s="32"/>
      <c r="O106" s="32"/>
      <c r="P106" s="32"/>
      <c r="Q106" s="32"/>
      <c r="R106" s="32"/>
      <c r="S106" s="32"/>
    </row>
    <row r="107" spans="1:19" ht="12.75" customHeight="1">
      <c r="B107" s="32"/>
      <c r="C107" s="32"/>
      <c r="D107" s="32"/>
      <c r="E107" s="32"/>
      <c r="F107" s="32"/>
      <c r="G107" s="32"/>
      <c r="H107" s="32"/>
      <c r="I107" s="32"/>
      <c r="J107" s="32"/>
      <c r="K107" s="32"/>
      <c r="L107" s="32"/>
      <c r="M107" s="32"/>
      <c r="N107" s="32"/>
      <c r="O107" s="32"/>
      <c r="P107" s="32"/>
      <c r="Q107" s="32"/>
      <c r="R107" s="32"/>
      <c r="S107" s="32"/>
    </row>
    <row r="108" spans="1:19" ht="14.45" customHeight="1">
      <c r="B108" s="34"/>
      <c r="C108" s="34"/>
      <c r="D108" s="34"/>
      <c r="E108" s="34"/>
      <c r="F108" s="34"/>
      <c r="G108" s="34"/>
      <c r="H108" s="95"/>
      <c r="I108" s="95"/>
      <c r="J108" s="95"/>
      <c r="K108" s="95"/>
      <c r="L108" s="95"/>
      <c r="M108" s="95"/>
      <c r="N108" s="95"/>
      <c r="O108" s="95"/>
      <c r="P108" s="95"/>
      <c r="Q108" s="95"/>
      <c r="R108" s="95"/>
      <c r="S108" s="95"/>
    </row>
    <row r="109" spans="1:19" ht="14.45" customHeight="1">
      <c r="D109" s="396"/>
      <c r="E109" s="396"/>
      <c r="F109" s="396"/>
      <c r="G109" s="396"/>
      <c r="H109" s="185"/>
      <c r="I109" s="185"/>
      <c r="J109" s="185"/>
      <c r="K109" s="185"/>
      <c r="L109" s="185"/>
      <c r="M109" s="185"/>
      <c r="N109" s="185"/>
      <c r="O109" s="185"/>
      <c r="P109" s="185"/>
      <c r="Q109" s="185"/>
      <c r="R109" s="185"/>
      <c r="S109" s="185"/>
    </row>
    <row r="110" spans="1:19" ht="14.45" customHeight="1">
      <c r="D110" s="396"/>
      <c r="E110" s="396"/>
      <c r="F110" s="396"/>
      <c r="G110" s="396"/>
      <c r="H110" s="185"/>
      <c r="I110" s="185"/>
      <c r="J110" s="185"/>
      <c r="K110" s="185"/>
      <c r="L110" s="185"/>
      <c r="M110" s="185"/>
      <c r="N110" s="185"/>
      <c r="O110" s="185"/>
      <c r="P110" s="185"/>
      <c r="Q110" s="185"/>
      <c r="R110" s="185"/>
      <c r="S110" s="185"/>
    </row>
    <row r="111" spans="1:19" ht="14.45" customHeight="1">
      <c r="D111" s="396"/>
      <c r="E111" s="396"/>
      <c r="F111" s="396"/>
      <c r="G111" s="396"/>
      <c r="H111" s="185"/>
      <c r="I111" s="185"/>
      <c r="J111" s="185"/>
      <c r="K111" s="185"/>
      <c r="L111" s="185"/>
      <c r="M111" s="185"/>
      <c r="N111" s="185"/>
      <c r="O111" s="185"/>
      <c r="P111" s="185"/>
      <c r="Q111" s="185"/>
      <c r="R111" s="185"/>
      <c r="S111" s="185"/>
    </row>
    <row r="112" spans="1:19" ht="14.45" customHeight="1">
      <c r="D112" s="396"/>
      <c r="E112" s="396"/>
      <c r="F112" s="396"/>
      <c r="G112" s="396"/>
      <c r="H112" s="185"/>
      <c r="I112" s="185"/>
      <c r="J112" s="185"/>
      <c r="K112" s="185"/>
      <c r="L112" s="185"/>
      <c r="M112" s="185"/>
      <c r="N112" s="185"/>
      <c r="O112" s="185"/>
      <c r="P112" s="185"/>
      <c r="Q112" s="185"/>
      <c r="R112" s="185"/>
      <c r="S112" s="185"/>
    </row>
    <row r="113" spans="2:19" ht="14.45" customHeight="1">
      <c r="D113" s="396"/>
      <c r="E113" s="396"/>
      <c r="F113" s="396"/>
      <c r="G113" s="396"/>
      <c r="H113" s="185"/>
      <c r="I113" s="185"/>
      <c r="J113" s="185"/>
      <c r="K113" s="185"/>
      <c r="L113" s="185"/>
      <c r="M113" s="185"/>
      <c r="N113" s="185"/>
      <c r="O113" s="185"/>
      <c r="P113" s="185"/>
      <c r="Q113" s="185"/>
      <c r="R113" s="185"/>
      <c r="S113" s="185"/>
    </row>
    <row r="114" spans="2:19" ht="14.45" customHeight="1">
      <c r="D114" s="396"/>
      <c r="E114" s="396"/>
      <c r="F114" s="396"/>
      <c r="G114" s="396"/>
      <c r="H114" s="185"/>
      <c r="I114" s="185"/>
      <c r="J114" s="185"/>
      <c r="K114" s="185"/>
      <c r="L114" s="185"/>
      <c r="M114" s="185"/>
      <c r="N114" s="185"/>
      <c r="O114" s="185"/>
      <c r="P114" s="185"/>
      <c r="Q114" s="185"/>
      <c r="R114" s="185"/>
      <c r="S114" s="185"/>
    </row>
    <row r="115" spans="2:19" ht="14.45" customHeight="1">
      <c r="D115" s="396"/>
      <c r="E115" s="396"/>
      <c r="F115" s="396"/>
      <c r="G115" s="396"/>
      <c r="H115" s="185"/>
      <c r="I115" s="185"/>
      <c r="J115" s="185"/>
      <c r="K115" s="185"/>
      <c r="L115" s="185"/>
      <c r="M115" s="185"/>
      <c r="N115" s="185"/>
      <c r="O115" s="185"/>
      <c r="P115" s="185"/>
      <c r="Q115" s="185"/>
      <c r="R115" s="185"/>
      <c r="S115" s="185"/>
    </row>
    <row r="116" spans="2:19" ht="11.25" customHeight="1">
      <c r="D116" s="396"/>
      <c r="E116" s="396"/>
      <c r="F116" s="396"/>
      <c r="G116" s="396"/>
      <c r="H116" s="185"/>
      <c r="I116" s="185"/>
      <c r="J116" s="185"/>
      <c r="K116" s="185"/>
      <c r="L116" s="185"/>
      <c r="M116" s="185"/>
      <c r="N116" s="185"/>
      <c r="O116" s="185"/>
      <c r="P116" s="185"/>
      <c r="Q116" s="185"/>
      <c r="R116" s="185"/>
      <c r="S116" s="185"/>
    </row>
    <row r="117" spans="2:19" ht="14.45" customHeight="1">
      <c r="B117" s="34"/>
      <c r="C117" s="34"/>
      <c r="D117" s="34"/>
      <c r="E117" s="34"/>
      <c r="F117" s="34"/>
      <c r="G117" s="34"/>
      <c r="H117" s="185"/>
      <c r="I117" s="185"/>
      <c r="J117" s="185"/>
      <c r="K117" s="185"/>
      <c r="L117" s="185"/>
      <c r="M117" s="185"/>
      <c r="N117" s="185"/>
      <c r="O117" s="185"/>
      <c r="P117" s="185"/>
      <c r="Q117" s="185"/>
      <c r="R117" s="185"/>
      <c r="S117" s="185"/>
    </row>
    <row r="118" spans="2:19" ht="14.45" customHeight="1">
      <c r="C118" s="34"/>
      <c r="D118" s="34"/>
      <c r="E118" s="34"/>
      <c r="F118" s="34"/>
      <c r="G118" s="34"/>
      <c r="H118" s="185"/>
      <c r="I118" s="185"/>
      <c r="J118" s="185"/>
      <c r="K118" s="185"/>
      <c r="L118" s="185"/>
      <c r="M118" s="185"/>
      <c r="N118" s="185"/>
      <c r="O118" s="185"/>
      <c r="P118" s="185"/>
      <c r="Q118" s="185"/>
      <c r="R118" s="185"/>
      <c r="S118" s="185"/>
    </row>
    <row r="119" spans="2:19" ht="14.45" customHeight="1">
      <c r="D119" s="396"/>
      <c r="E119" s="396"/>
      <c r="F119" s="396"/>
      <c r="G119" s="396"/>
      <c r="H119" s="185"/>
      <c r="I119" s="185"/>
      <c r="J119" s="185"/>
      <c r="K119" s="185"/>
      <c r="L119" s="185"/>
      <c r="M119" s="185"/>
      <c r="N119" s="185"/>
      <c r="O119" s="185"/>
      <c r="P119" s="185"/>
      <c r="Q119" s="185"/>
      <c r="R119" s="185"/>
      <c r="S119" s="185"/>
    </row>
    <row r="120" spans="2:19" ht="14.45" customHeight="1">
      <c r="D120" s="396"/>
      <c r="E120" s="396"/>
      <c r="F120" s="396"/>
      <c r="G120" s="396"/>
      <c r="H120" s="185"/>
      <c r="I120" s="185"/>
      <c r="J120" s="185"/>
      <c r="K120" s="185"/>
      <c r="L120" s="185"/>
      <c r="M120" s="185"/>
      <c r="N120" s="185"/>
      <c r="O120" s="185"/>
      <c r="P120" s="185"/>
      <c r="Q120" s="185"/>
      <c r="R120" s="185"/>
      <c r="S120" s="185"/>
    </row>
    <row r="121" spans="2:19" ht="14.45" customHeight="1">
      <c r="C121" s="34"/>
      <c r="D121" s="34"/>
      <c r="E121" s="34"/>
      <c r="F121" s="34"/>
      <c r="G121" s="34"/>
      <c r="H121" s="185"/>
      <c r="I121" s="185"/>
      <c r="J121" s="185"/>
      <c r="K121" s="185"/>
      <c r="L121" s="185"/>
      <c r="M121" s="185"/>
      <c r="N121" s="185"/>
      <c r="O121" s="185"/>
      <c r="P121" s="185"/>
      <c r="Q121" s="185"/>
      <c r="R121" s="185"/>
      <c r="S121" s="185"/>
    </row>
    <row r="122" spans="2:19" ht="14.45" customHeight="1">
      <c r="D122" s="396"/>
      <c r="E122" s="396"/>
      <c r="F122" s="396"/>
      <c r="G122" s="396"/>
      <c r="H122" s="185"/>
      <c r="I122" s="185"/>
      <c r="J122" s="185"/>
      <c r="K122" s="185"/>
      <c r="L122" s="185"/>
      <c r="M122" s="185"/>
      <c r="N122" s="185"/>
      <c r="O122" s="185"/>
      <c r="P122" s="185"/>
      <c r="Q122" s="185"/>
      <c r="R122" s="185"/>
      <c r="S122" s="185"/>
    </row>
    <row r="123" spans="2:19" ht="14.45" customHeight="1">
      <c r="D123" s="396"/>
      <c r="E123" s="396"/>
      <c r="F123" s="396"/>
      <c r="G123" s="396"/>
      <c r="H123" s="185"/>
      <c r="I123" s="185"/>
      <c r="J123" s="185"/>
      <c r="K123" s="185"/>
      <c r="L123" s="185"/>
      <c r="M123" s="185"/>
      <c r="N123" s="185"/>
      <c r="O123" s="185"/>
      <c r="P123" s="185"/>
      <c r="Q123" s="185"/>
      <c r="R123" s="185"/>
      <c r="S123" s="185"/>
    </row>
    <row r="124" spans="2:19" ht="14.45" customHeight="1">
      <c r="D124" s="396"/>
      <c r="E124" s="396"/>
      <c r="F124" s="396"/>
      <c r="G124" s="396"/>
      <c r="H124" s="185"/>
      <c r="I124" s="185"/>
      <c r="J124" s="185"/>
      <c r="K124" s="185"/>
      <c r="L124" s="185"/>
      <c r="M124" s="185"/>
      <c r="N124" s="185"/>
      <c r="O124" s="185"/>
      <c r="P124" s="185"/>
      <c r="Q124" s="185"/>
      <c r="R124" s="185"/>
      <c r="S124" s="185"/>
    </row>
    <row r="125" spans="2:19" ht="14.45" customHeight="1">
      <c r="D125" s="396"/>
      <c r="E125" s="396"/>
      <c r="F125" s="396"/>
      <c r="G125" s="396"/>
      <c r="H125" s="185"/>
      <c r="I125" s="185"/>
      <c r="J125" s="185"/>
      <c r="K125" s="185"/>
      <c r="L125" s="185"/>
      <c r="M125" s="185"/>
      <c r="N125" s="185"/>
      <c r="O125" s="185"/>
      <c r="P125" s="185"/>
      <c r="Q125" s="185"/>
      <c r="R125" s="185"/>
      <c r="S125" s="185"/>
    </row>
    <row r="126" spans="2:19" ht="14.45" customHeight="1">
      <c r="D126" s="32"/>
      <c r="E126" s="32"/>
      <c r="F126" s="32"/>
      <c r="G126" s="32"/>
      <c r="H126" s="185"/>
      <c r="I126" s="185"/>
      <c r="J126" s="185"/>
      <c r="K126" s="185"/>
      <c r="L126" s="185"/>
      <c r="M126" s="185"/>
      <c r="N126" s="185"/>
      <c r="O126" s="185"/>
      <c r="P126" s="185"/>
      <c r="Q126" s="185"/>
      <c r="R126" s="185"/>
      <c r="S126" s="185"/>
    </row>
    <row r="127" spans="2:19" ht="11.25" customHeight="1">
      <c r="D127" s="32"/>
      <c r="E127" s="32"/>
      <c r="F127" s="32"/>
      <c r="G127" s="32"/>
      <c r="H127" s="95"/>
      <c r="I127" s="95"/>
      <c r="J127" s="95"/>
      <c r="K127" s="95"/>
      <c r="L127" s="95"/>
      <c r="M127" s="95"/>
      <c r="N127" s="95"/>
      <c r="O127" s="95"/>
      <c r="P127" s="95"/>
      <c r="Q127" s="95"/>
      <c r="R127" s="95"/>
      <c r="S127" s="95"/>
    </row>
    <row r="128" spans="2:19" ht="28.5" customHeight="1"/>
    <row r="129" spans="1:19" ht="18" customHeight="1">
      <c r="A129" s="388"/>
    </row>
    <row r="130" spans="1:19" ht="14.45" customHeight="1">
      <c r="A130" s="388"/>
    </row>
    <row r="131" spans="1:19" ht="14.45" customHeight="1">
      <c r="B131" s="32"/>
      <c r="C131" s="32"/>
      <c r="D131" s="32"/>
      <c r="E131" s="32"/>
      <c r="F131" s="32"/>
      <c r="G131" s="32"/>
      <c r="H131" s="32"/>
      <c r="I131" s="32"/>
      <c r="J131" s="32"/>
      <c r="K131" s="32"/>
      <c r="L131" s="32"/>
      <c r="M131" s="32"/>
      <c r="N131" s="32"/>
      <c r="O131" s="32"/>
      <c r="P131" s="32"/>
      <c r="Q131" s="32"/>
      <c r="R131" s="32"/>
      <c r="S131" s="32"/>
    </row>
    <row r="132" spans="1:19" ht="8.25" customHeight="1">
      <c r="B132" s="32"/>
      <c r="C132" s="32"/>
      <c r="D132" s="32"/>
      <c r="E132" s="32"/>
      <c r="F132" s="32"/>
      <c r="G132" s="32"/>
      <c r="H132" s="32"/>
      <c r="I132" s="32"/>
      <c r="J132" s="32"/>
      <c r="K132" s="32"/>
      <c r="L132" s="32"/>
      <c r="M132" s="32"/>
      <c r="N132" s="32"/>
      <c r="O132" s="32"/>
      <c r="P132" s="32"/>
      <c r="Q132" s="32"/>
      <c r="R132" s="32"/>
      <c r="S132" s="32"/>
    </row>
    <row r="133" spans="1:19" ht="14.45" customHeight="1">
      <c r="B133" s="34"/>
      <c r="C133" s="34"/>
      <c r="D133" s="34"/>
      <c r="E133" s="185"/>
      <c r="F133" s="185"/>
      <c r="G133" s="185"/>
      <c r="H133" s="185"/>
      <c r="I133" s="185"/>
      <c r="J133" s="185"/>
      <c r="K133" s="185"/>
      <c r="L133" s="185"/>
      <c r="M133" s="185"/>
      <c r="N133" s="185"/>
      <c r="O133" s="185"/>
      <c r="P133" s="185"/>
      <c r="Q133" s="185"/>
      <c r="R133" s="185"/>
      <c r="S133" s="185"/>
    </row>
    <row r="134" spans="1:19" ht="10.5" customHeight="1">
      <c r="B134" s="32"/>
      <c r="C134" s="32"/>
      <c r="D134" s="32"/>
      <c r="E134" s="185"/>
      <c r="F134" s="185"/>
      <c r="G134" s="185"/>
      <c r="H134" s="185"/>
      <c r="I134" s="185"/>
      <c r="J134" s="185"/>
      <c r="K134" s="185"/>
      <c r="L134" s="185"/>
      <c r="M134" s="185"/>
      <c r="N134" s="185"/>
      <c r="O134" s="185"/>
      <c r="P134" s="185"/>
      <c r="Q134" s="185"/>
      <c r="R134" s="185"/>
      <c r="S134" s="185"/>
    </row>
    <row r="135" spans="1:19" ht="14.45" customHeight="1">
      <c r="B135" s="34"/>
      <c r="C135" s="34"/>
      <c r="D135" s="34"/>
      <c r="E135" s="185"/>
      <c r="F135" s="185"/>
      <c r="G135" s="185"/>
      <c r="H135" s="185"/>
      <c r="I135" s="185"/>
      <c r="J135" s="185"/>
      <c r="K135" s="185"/>
      <c r="L135" s="185"/>
      <c r="M135" s="185"/>
      <c r="N135" s="185"/>
      <c r="O135" s="185"/>
      <c r="P135" s="185"/>
      <c r="Q135" s="185"/>
      <c r="R135" s="185"/>
      <c r="S135" s="185"/>
    </row>
    <row r="136" spans="1:19" ht="14.45" customHeight="1">
      <c r="C136" s="34"/>
      <c r="D136" s="34"/>
      <c r="E136" s="185"/>
      <c r="F136" s="185"/>
      <c r="G136" s="185"/>
      <c r="H136" s="185"/>
      <c r="I136" s="185"/>
      <c r="J136" s="185"/>
      <c r="K136" s="185"/>
      <c r="L136" s="185"/>
      <c r="M136" s="185"/>
      <c r="N136" s="185"/>
      <c r="O136" s="185"/>
      <c r="P136" s="185"/>
      <c r="Q136" s="185"/>
      <c r="R136" s="185"/>
      <c r="S136" s="185"/>
    </row>
    <row r="137" spans="1:19" ht="30.75" customHeight="1">
      <c r="C137" s="246"/>
      <c r="D137" s="34"/>
      <c r="E137" s="185"/>
      <c r="F137" s="185"/>
      <c r="G137" s="185"/>
      <c r="H137" s="185"/>
      <c r="I137" s="185"/>
      <c r="J137" s="185"/>
      <c r="K137" s="185"/>
      <c r="L137" s="185"/>
      <c r="M137" s="185"/>
      <c r="N137" s="185"/>
      <c r="O137" s="185"/>
      <c r="P137" s="185"/>
      <c r="Q137" s="185"/>
      <c r="R137" s="185"/>
      <c r="S137" s="185"/>
    </row>
    <row r="138" spans="1:19" ht="14.45" customHeight="1">
      <c r="E138" s="185"/>
      <c r="F138" s="185"/>
      <c r="G138" s="185"/>
      <c r="H138" s="185"/>
      <c r="I138" s="185"/>
      <c r="J138" s="185"/>
      <c r="K138" s="185"/>
      <c r="L138" s="185"/>
      <c r="M138" s="185"/>
      <c r="N138" s="185"/>
      <c r="O138" s="185"/>
      <c r="P138" s="185"/>
      <c r="Q138" s="185"/>
      <c r="R138" s="185"/>
      <c r="S138" s="185"/>
    </row>
    <row r="139" spans="1:19" ht="10.5" customHeight="1">
      <c r="B139" s="95"/>
      <c r="C139" s="95"/>
      <c r="D139" s="95"/>
      <c r="E139" s="185"/>
      <c r="F139" s="185"/>
      <c r="G139" s="185"/>
      <c r="H139" s="185"/>
      <c r="I139" s="185"/>
      <c r="J139" s="185"/>
      <c r="K139" s="185"/>
      <c r="L139" s="185"/>
      <c r="M139" s="185"/>
      <c r="N139" s="185"/>
      <c r="O139" s="185"/>
      <c r="P139" s="185"/>
      <c r="Q139" s="185"/>
      <c r="R139" s="185"/>
      <c r="S139" s="185"/>
    </row>
    <row r="140" spans="1:19" ht="14.45" customHeight="1">
      <c r="B140" s="34"/>
      <c r="C140" s="34"/>
      <c r="D140" s="34"/>
      <c r="E140" s="185"/>
      <c r="F140" s="185"/>
      <c r="G140" s="185"/>
      <c r="H140" s="185"/>
      <c r="I140" s="185"/>
      <c r="J140" s="185"/>
      <c r="K140" s="185"/>
      <c r="L140" s="185"/>
      <c r="M140" s="185"/>
      <c r="N140" s="185"/>
      <c r="O140" s="185"/>
      <c r="P140" s="185"/>
      <c r="Q140" s="185"/>
      <c r="R140" s="185"/>
      <c r="S140" s="185"/>
    </row>
    <row r="141" spans="1:19" ht="14.45" customHeight="1">
      <c r="C141" s="34"/>
      <c r="D141" s="34"/>
      <c r="E141" s="185"/>
      <c r="F141" s="185"/>
      <c r="G141" s="185"/>
      <c r="H141" s="185"/>
      <c r="I141" s="185"/>
      <c r="J141" s="185"/>
      <c r="K141" s="185"/>
      <c r="L141" s="185"/>
      <c r="M141" s="185"/>
      <c r="N141" s="185"/>
      <c r="O141" s="185"/>
      <c r="P141" s="185"/>
      <c r="Q141" s="185"/>
      <c r="R141" s="185"/>
      <c r="S141" s="185"/>
    </row>
    <row r="142" spans="1:19" ht="14.45" customHeight="1">
      <c r="C142" s="34"/>
      <c r="D142" s="34"/>
      <c r="E142" s="185"/>
      <c r="F142" s="185"/>
      <c r="G142" s="185"/>
      <c r="H142" s="185"/>
      <c r="I142" s="185"/>
      <c r="J142" s="185"/>
      <c r="K142" s="185"/>
      <c r="L142" s="185"/>
      <c r="M142" s="185"/>
      <c r="N142" s="185"/>
      <c r="O142" s="185"/>
      <c r="P142" s="185"/>
      <c r="Q142" s="185"/>
      <c r="R142" s="185"/>
      <c r="S142" s="185"/>
    </row>
    <row r="143" spans="1:19" ht="14.45" customHeight="1">
      <c r="C143" s="34"/>
      <c r="D143" s="34"/>
      <c r="E143" s="185"/>
      <c r="F143" s="185"/>
      <c r="G143" s="185"/>
      <c r="H143" s="185"/>
      <c r="I143" s="185"/>
      <c r="J143" s="185"/>
      <c r="K143" s="185"/>
      <c r="L143" s="185"/>
      <c r="M143" s="185"/>
      <c r="N143" s="185"/>
      <c r="O143" s="185"/>
      <c r="P143" s="185"/>
      <c r="Q143" s="185"/>
      <c r="R143" s="185"/>
      <c r="S143" s="185"/>
    </row>
    <row r="144" spans="1:19" ht="14.45" customHeight="1">
      <c r="C144" s="34"/>
      <c r="D144" s="34"/>
      <c r="E144" s="185"/>
      <c r="F144" s="185"/>
      <c r="G144" s="185"/>
      <c r="H144" s="185"/>
      <c r="I144" s="185"/>
      <c r="J144" s="185"/>
      <c r="K144" s="185"/>
      <c r="L144" s="185"/>
      <c r="M144" s="185"/>
      <c r="N144" s="185"/>
      <c r="O144" s="185"/>
      <c r="P144" s="185"/>
      <c r="Q144" s="185"/>
      <c r="R144" s="185"/>
      <c r="S144" s="185"/>
    </row>
    <row r="145" spans="1:19" ht="10.5" customHeight="1">
      <c r="C145" s="34"/>
      <c r="D145" s="34"/>
      <c r="E145" s="185"/>
      <c r="F145" s="185"/>
      <c r="G145" s="185"/>
      <c r="H145" s="185"/>
      <c r="I145" s="185"/>
      <c r="J145" s="185"/>
      <c r="K145" s="185"/>
      <c r="L145" s="185"/>
      <c r="M145" s="185"/>
      <c r="N145" s="185"/>
      <c r="O145" s="185"/>
      <c r="P145" s="185"/>
      <c r="Q145" s="185"/>
      <c r="R145" s="185"/>
      <c r="S145" s="185"/>
    </row>
    <row r="146" spans="1:19" ht="14.45" customHeight="1">
      <c r="B146" s="95"/>
    </row>
    <row r="148" spans="1:19" ht="18.75" customHeight="1">
      <c r="A148" s="388"/>
    </row>
    <row r="149" spans="1:19" ht="14.45" customHeight="1">
      <c r="B149" s="32"/>
      <c r="C149" s="32"/>
      <c r="D149" s="32"/>
      <c r="E149" s="32"/>
      <c r="F149" s="32"/>
      <c r="G149" s="32"/>
      <c r="H149" s="32"/>
      <c r="I149" s="32"/>
      <c r="J149" s="32"/>
      <c r="K149" s="32"/>
      <c r="L149" s="32"/>
      <c r="M149" s="32"/>
      <c r="O149" s="32"/>
      <c r="P149" s="32"/>
      <c r="Q149" s="32"/>
      <c r="R149" s="32"/>
      <c r="S149" s="32"/>
    </row>
    <row r="150" spans="1:19" ht="19.5" customHeight="1">
      <c r="B150" s="246"/>
      <c r="C150" s="246"/>
      <c r="D150" s="246"/>
      <c r="E150" s="32"/>
      <c r="F150" s="32"/>
      <c r="G150" s="32"/>
      <c r="H150" s="184"/>
      <c r="I150" s="184"/>
      <c r="J150" s="184"/>
      <c r="K150" s="32"/>
      <c r="L150" s="32"/>
      <c r="M150" s="32"/>
      <c r="N150" s="184"/>
      <c r="O150" s="32"/>
      <c r="P150" s="184"/>
      <c r="Q150" s="184"/>
    </row>
    <row r="151" spans="1:19" ht="14.45" customHeight="1">
      <c r="B151" s="246"/>
      <c r="C151" s="246"/>
      <c r="D151" s="246"/>
      <c r="E151" s="207"/>
      <c r="F151" s="207"/>
      <c r="G151" s="395"/>
      <c r="H151" s="184"/>
      <c r="I151" s="184"/>
      <c r="J151" s="395"/>
      <c r="K151" s="184"/>
      <c r="L151" s="184"/>
      <c r="M151" s="395"/>
      <c r="N151" s="32"/>
      <c r="O151" s="32"/>
      <c r="P151" s="184"/>
      <c r="Q151" s="184"/>
    </row>
    <row r="152" spans="1:19" ht="14.45" customHeight="1">
      <c r="B152" s="246"/>
      <c r="C152" s="246"/>
      <c r="D152" s="246"/>
      <c r="E152" s="207"/>
      <c r="F152" s="207"/>
      <c r="G152" s="395"/>
      <c r="H152" s="184"/>
      <c r="I152" s="184"/>
      <c r="J152" s="395"/>
      <c r="K152" s="184"/>
      <c r="L152" s="184"/>
      <c r="M152" s="395"/>
      <c r="N152" s="32"/>
      <c r="O152" s="32"/>
      <c r="P152" s="32"/>
      <c r="Q152" s="32"/>
    </row>
    <row r="153" spans="1:19" ht="14.45" customHeight="1">
      <c r="B153" s="246"/>
      <c r="C153" s="246"/>
      <c r="D153" s="246"/>
      <c r="E153" s="32"/>
      <c r="F153" s="32"/>
      <c r="H153" s="32"/>
      <c r="K153" s="32"/>
      <c r="L153" s="32"/>
      <c r="N153" s="32"/>
      <c r="O153" s="32"/>
      <c r="P153" s="32"/>
    </row>
    <row r="154" spans="1:19" ht="14.45" customHeight="1">
      <c r="B154" s="34"/>
      <c r="C154" s="34"/>
      <c r="D154" s="34"/>
      <c r="E154" s="185"/>
      <c r="F154" s="185"/>
      <c r="G154" s="286"/>
      <c r="H154" s="185"/>
      <c r="I154" s="185"/>
      <c r="J154" s="277"/>
      <c r="K154" s="185"/>
      <c r="L154" s="185"/>
      <c r="M154" s="277"/>
      <c r="N154" s="286"/>
      <c r="O154" s="286"/>
      <c r="P154" s="185"/>
      <c r="Q154" s="185"/>
    </row>
    <row r="155" spans="1:19" ht="14.45" customHeight="1">
      <c r="B155" s="34"/>
      <c r="C155" s="34"/>
      <c r="D155" s="34"/>
      <c r="E155" s="185"/>
      <c r="F155" s="185"/>
      <c r="G155" s="286"/>
      <c r="H155" s="185"/>
      <c r="I155" s="185"/>
      <c r="J155" s="277"/>
      <c r="K155" s="185"/>
      <c r="L155" s="185"/>
      <c r="M155" s="277"/>
      <c r="N155" s="286"/>
      <c r="O155" s="286"/>
      <c r="P155" s="185"/>
      <c r="Q155" s="185"/>
    </row>
    <row r="156" spans="1:19" ht="14.45" customHeight="1">
      <c r="B156" s="34"/>
      <c r="C156" s="34"/>
      <c r="D156" s="34"/>
      <c r="E156" s="185"/>
      <c r="F156" s="185"/>
      <c r="G156" s="286"/>
      <c r="H156" s="185"/>
      <c r="I156" s="185"/>
      <c r="J156" s="277"/>
      <c r="K156" s="185"/>
      <c r="L156" s="185"/>
      <c r="M156" s="277"/>
      <c r="N156" s="286"/>
      <c r="O156" s="286"/>
      <c r="P156" s="185"/>
      <c r="Q156" s="185"/>
    </row>
    <row r="157" spans="1:19" ht="14.45" customHeight="1">
      <c r="B157" s="397"/>
      <c r="C157" s="397"/>
      <c r="D157" s="397"/>
      <c r="E157" s="185"/>
      <c r="F157" s="185"/>
      <c r="G157" s="286"/>
      <c r="H157" s="185"/>
      <c r="I157" s="185"/>
      <c r="J157" s="277"/>
      <c r="K157" s="185"/>
      <c r="L157" s="185"/>
      <c r="M157" s="277"/>
      <c r="N157" s="286"/>
      <c r="O157" s="286"/>
      <c r="P157" s="185"/>
      <c r="Q157" s="185"/>
    </row>
    <row r="158" spans="1:19" ht="14.45" customHeight="1">
      <c r="B158" s="34"/>
      <c r="C158" s="34"/>
      <c r="D158" s="34"/>
      <c r="E158" s="185"/>
      <c r="F158" s="185"/>
      <c r="G158" s="286"/>
      <c r="H158" s="185"/>
      <c r="I158" s="185"/>
      <c r="J158" s="277"/>
      <c r="K158" s="185"/>
      <c r="L158" s="185"/>
      <c r="M158" s="277"/>
      <c r="N158" s="286"/>
      <c r="O158" s="286"/>
      <c r="P158" s="185"/>
      <c r="Q158" s="185"/>
    </row>
    <row r="159" spans="1:19" ht="14.45" customHeight="1">
      <c r="B159" s="34"/>
      <c r="C159" s="34"/>
      <c r="D159" s="34"/>
      <c r="E159" s="185"/>
      <c r="F159" s="185"/>
      <c r="G159" s="286"/>
      <c r="H159" s="185"/>
      <c r="I159" s="185"/>
      <c r="J159" s="277"/>
      <c r="K159" s="185"/>
      <c r="L159" s="185"/>
      <c r="M159" s="277"/>
      <c r="N159" s="286"/>
      <c r="O159" s="286"/>
      <c r="P159" s="185"/>
      <c r="Q159" s="185"/>
    </row>
    <row r="160" spans="1:19" ht="8.25" customHeight="1">
      <c r="B160" s="34"/>
      <c r="C160" s="34"/>
      <c r="D160" s="34"/>
      <c r="E160" s="185"/>
      <c r="F160" s="185"/>
      <c r="G160" s="286"/>
      <c r="H160" s="185"/>
      <c r="I160" s="95"/>
      <c r="J160" s="277"/>
      <c r="K160" s="185"/>
      <c r="L160" s="185"/>
      <c r="M160" s="277"/>
      <c r="N160" s="286"/>
      <c r="O160" s="286"/>
      <c r="P160" s="185"/>
      <c r="Q160" s="95"/>
    </row>
    <row r="161" spans="2:22" ht="14.45" customHeight="1">
      <c r="B161" s="32"/>
      <c r="C161" s="32"/>
      <c r="D161" s="32"/>
      <c r="E161" s="185"/>
      <c r="F161" s="185"/>
      <c r="G161" s="286"/>
      <c r="H161" s="185"/>
      <c r="I161" s="185"/>
      <c r="J161" s="277"/>
      <c r="K161" s="185"/>
      <c r="L161" s="185"/>
      <c r="M161" s="277"/>
      <c r="N161" s="286"/>
      <c r="O161" s="286"/>
      <c r="P161" s="185"/>
      <c r="Q161" s="185"/>
    </row>
    <row r="162" spans="2:22" ht="9.75" customHeight="1">
      <c r="B162" s="32"/>
      <c r="C162" s="32"/>
      <c r="D162" s="32"/>
      <c r="E162" s="185"/>
      <c r="F162" s="185"/>
      <c r="G162" s="286"/>
      <c r="H162" s="185"/>
      <c r="I162" s="185"/>
      <c r="J162" s="286"/>
      <c r="K162" s="189"/>
      <c r="L162" s="189"/>
      <c r="M162" s="286"/>
      <c r="N162" s="286"/>
      <c r="O162" s="286"/>
      <c r="P162" s="185"/>
      <c r="Q162" s="185"/>
    </row>
    <row r="163" spans="2:22" ht="14.45" customHeight="1">
      <c r="B163" s="95"/>
      <c r="C163" s="34"/>
      <c r="D163" s="34"/>
      <c r="E163" s="34"/>
    </row>
    <row r="164" spans="2:22" ht="14.45" customHeight="1">
      <c r="B164" s="32"/>
      <c r="C164" s="32"/>
      <c r="D164" s="32"/>
      <c r="E164" s="32"/>
      <c r="F164" s="32"/>
      <c r="G164" s="32"/>
      <c r="H164" s="32"/>
      <c r="I164" s="32"/>
      <c r="J164" s="32"/>
      <c r="K164" s="32"/>
      <c r="L164" s="32"/>
      <c r="M164" s="32"/>
      <c r="N164" s="32"/>
      <c r="O164" s="32"/>
      <c r="P164" s="32"/>
      <c r="Q164" s="32"/>
      <c r="R164" s="32"/>
      <c r="S164" s="32"/>
      <c r="U164" s="34"/>
      <c r="V164" s="34"/>
    </row>
    <row r="165" spans="2:22" ht="14.45" customHeight="1">
      <c r="B165" s="246"/>
      <c r="C165" s="246"/>
      <c r="D165" s="246"/>
      <c r="E165" s="32"/>
      <c r="F165" s="32"/>
      <c r="G165" s="32"/>
      <c r="H165" s="184"/>
      <c r="I165" s="184"/>
      <c r="J165" s="184"/>
      <c r="K165" s="32"/>
      <c r="L165" s="32"/>
      <c r="M165" s="32"/>
      <c r="N165" s="184"/>
      <c r="O165" s="32"/>
    </row>
    <row r="166" spans="2:22" ht="14.45" customHeight="1">
      <c r="B166" s="246"/>
      <c r="C166" s="246"/>
      <c r="D166" s="246"/>
      <c r="E166" s="207"/>
      <c r="F166" s="207"/>
      <c r="G166" s="395"/>
      <c r="H166" s="184"/>
      <c r="I166" s="184"/>
      <c r="J166" s="395"/>
      <c r="K166" s="184"/>
      <c r="L166" s="184"/>
      <c r="M166" s="395"/>
      <c r="N166" s="32"/>
      <c r="O166" s="32"/>
    </row>
    <row r="167" spans="2:22" ht="14.45" customHeight="1">
      <c r="B167" s="246"/>
      <c r="C167" s="246"/>
      <c r="D167" s="246"/>
      <c r="E167" s="207"/>
      <c r="F167" s="207"/>
      <c r="G167" s="395"/>
      <c r="H167" s="184"/>
      <c r="I167" s="184"/>
      <c r="J167" s="395"/>
      <c r="K167" s="184"/>
      <c r="L167" s="184"/>
      <c r="M167" s="395"/>
      <c r="N167" s="32"/>
      <c r="O167" s="32"/>
    </row>
    <row r="168" spans="2:22" ht="14.45" customHeight="1">
      <c r="B168" s="246"/>
      <c r="C168" s="246"/>
      <c r="D168" s="246"/>
    </row>
    <row r="169" spans="2:22" ht="14.45" customHeight="1">
      <c r="B169" s="34"/>
      <c r="C169" s="34"/>
      <c r="D169" s="34"/>
      <c r="E169" s="185"/>
      <c r="F169" s="185"/>
      <c r="G169" s="277"/>
      <c r="H169" s="185"/>
      <c r="I169" s="185"/>
      <c r="J169" s="277"/>
      <c r="K169" s="185"/>
      <c r="L169" s="185"/>
      <c r="M169" s="277"/>
      <c r="N169" s="286"/>
      <c r="O169" s="286"/>
    </row>
    <row r="170" spans="2:22" ht="14.45" customHeight="1">
      <c r="B170" s="34"/>
      <c r="C170" s="34"/>
      <c r="D170" s="34"/>
      <c r="E170" s="185"/>
      <c r="F170" s="185"/>
      <c r="G170" s="277"/>
      <c r="H170" s="185"/>
      <c r="I170" s="185"/>
      <c r="J170" s="277"/>
      <c r="K170" s="185"/>
      <c r="L170" s="185"/>
      <c r="M170" s="277"/>
      <c r="N170" s="286"/>
      <c r="O170" s="286"/>
    </row>
    <row r="171" spans="2:22" ht="14.45" customHeight="1">
      <c r="B171" s="34"/>
      <c r="C171" s="34"/>
      <c r="D171" s="34"/>
      <c r="E171" s="185"/>
      <c r="F171" s="185"/>
      <c r="G171" s="277"/>
      <c r="H171" s="185"/>
      <c r="I171" s="185"/>
      <c r="J171" s="277"/>
      <c r="K171" s="185"/>
      <c r="L171" s="185"/>
      <c r="M171" s="277"/>
      <c r="N171" s="286"/>
      <c r="O171" s="286"/>
    </row>
    <row r="172" spans="2:22" ht="14.45" customHeight="1">
      <c r="B172" s="397"/>
      <c r="C172" s="397"/>
      <c r="D172" s="397"/>
      <c r="E172" s="185"/>
      <c r="F172" s="185"/>
      <c r="G172" s="277"/>
      <c r="H172" s="185"/>
      <c r="I172" s="185"/>
      <c r="J172" s="277"/>
      <c r="K172" s="185"/>
      <c r="L172" s="185"/>
      <c r="M172" s="277"/>
      <c r="N172" s="286"/>
      <c r="O172" s="286"/>
    </row>
    <row r="173" spans="2:22" ht="14.45" customHeight="1">
      <c r="B173" s="34"/>
      <c r="C173" s="34"/>
      <c r="D173" s="34"/>
      <c r="E173" s="185"/>
      <c r="F173" s="185"/>
      <c r="G173" s="277"/>
      <c r="H173" s="185"/>
      <c r="I173" s="185"/>
      <c r="J173" s="277"/>
      <c r="K173" s="185"/>
      <c r="L173" s="185"/>
      <c r="M173" s="277"/>
      <c r="N173" s="286"/>
      <c r="O173" s="286"/>
    </row>
    <row r="174" spans="2:22" ht="14.45" customHeight="1">
      <c r="B174" s="34"/>
      <c r="C174" s="34"/>
      <c r="D174" s="34"/>
      <c r="E174" s="185"/>
      <c r="F174" s="185"/>
      <c r="G174" s="277"/>
      <c r="H174" s="185"/>
      <c r="I174" s="185"/>
      <c r="J174" s="277"/>
      <c r="K174" s="185"/>
      <c r="L174" s="185"/>
      <c r="M174" s="277"/>
      <c r="N174" s="286"/>
      <c r="O174" s="286"/>
    </row>
    <row r="175" spans="2:22" ht="9" customHeight="1">
      <c r="B175" s="34"/>
      <c r="C175" s="34"/>
      <c r="D175" s="34"/>
      <c r="E175" s="95"/>
      <c r="F175" s="95"/>
      <c r="G175" s="244"/>
      <c r="H175" s="95"/>
      <c r="I175" s="95"/>
      <c r="J175" s="244"/>
      <c r="K175" s="95"/>
      <c r="L175" s="95"/>
      <c r="M175" s="244"/>
      <c r="N175" s="95"/>
      <c r="O175" s="95"/>
    </row>
    <row r="176" spans="2:22" ht="14.45" customHeight="1">
      <c r="B176" s="32"/>
      <c r="C176" s="32"/>
      <c r="D176" s="32"/>
      <c r="E176" s="185"/>
      <c r="F176" s="185"/>
      <c r="G176" s="277"/>
      <c r="H176" s="185"/>
      <c r="I176" s="185"/>
      <c r="J176" s="277"/>
      <c r="K176" s="185"/>
      <c r="L176" s="185"/>
      <c r="M176" s="277"/>
      <c r="N176" s="286"/>
      <c r="O176" s="286"/>
    </row>
    <row r="177" spans="2:13" ht="9" customHeight="1">
      <c r="G177" s="188"/>
      <c r="J177" s="188"/>
      <c r="M177" s="188"/>
    </row>
    <row r="178" spans="2:13" ht="14.45" customHeight="1">
      <c r="B178" s="95"/>
      <c r="C178" s="34"/>
    </row>
  </sheetData>
  <mergeCells count="149">
    <mergeCell ref="T10:U10"/>
    <mergeCell ref="N31:O31"/>
    <mergeCell ref="P10:Q10"/>
    <mergeCell ref="N15:P15"/>
    <mergeCell ref="H19:J19"/>
    <mergeCell ref="K19:M19"/>
    <mergeCell ref="N28:O28"/>
    <mergeCell ref="H31:I31"/>
    <mergeCell ref="H29:I29"/>
    <mergeCell ref="L31:M31"/>
    <mergeCell ref="R10:S10"/>
    <mergeCell ref="J31:K31"/>
    <mergeCell ref="H28:I28"/>
    <mergeCell ref="N20:P20"/>
    <mergeCell ref="H27:I27"/>
    <mergeCell ref="B27:C27"/>
    <mergeCell ref="F27:G27"/>
    <mergeCell ref="B29:C29"/>
    <mergeCell ref="F10:G10"/>
    <mergeCell ref="H10:I10"/>
    <mergeCell ref="G25:O25"/>
    <mergeCell ref="H16:J16"/>
    <mergeCell ref="N19:P19"/>
    <mergeCell ref="B10:C10"/>
    <mergeCell ref="D10:E10"/>
    <mergeCell ref="D26:E26"/>
    <mergeCell ref="B18:D18"/>
    <mergeCell ref="H20:J20"/>
    <mergeCell ref="K20:M20"/>
    <mergeCell ref="B20:D20"/>
    <mergeCell ref="E20:G20"/>
    <mergeCell ref="F26:G26"/>
    <mergeCell ref="J26:K26"/>
    <mergeCell ref="H18:J18"/>
    <mergeCell ref="K18:M18"/>
    <mergeCell ref="L10:M10"/>
    <mergeCell ref="N10:O10"/>
    <mergeCell ref="L26:M26"/>
    <mergeCell ref="N26:O26"/>
    <mergeCell ref="J29:K29"/>
    <mergeCell ref="L29:M29"/>
    <mergeCell ref="N29:O29"/>
    <mergeCell ref="D6:E6"/>
    <mergeCell ref="D7:E7"/>
    <mergeCell ref="K17:M17"/>
    <mergeCell ref="N17:P17"/>
    <mergeCell ref="D8:E8"/>
    <mergeCell ref="K16:M16"/>
    <mergeCell ref="N16:P16"/>
    <mergeCell ref="F6:G6"/>
    <mergeCell ref="N18:P18"/>
    <mergeCell ref="P9:Q9"/>
    <mergeCell ref="P8:Q8"/>
    <mergeCell ref="N7:O7"/>
    <mergeCell ref="L9:M9"/>
    <mergeCell ref="J6:K6"/>
    <mergeCell ref="H14:Q14"/>
    <mergeCell ref="H8:I8"/>
    <mergeCell ref="J10:K10"/>
    <mergeCell ref="J7:K7"/>
    <mergeCell ref="L6:M6"/>
    <mergeCell ref="B28:C28"/>
    <mergeCell ref="B32:E32"/>
    <mergeCell ref="B31:C31"/>
    <mergeCell ref="D31:E31"/>
    <mergeCell ref="F31:G31"/>
    <mergeCell ref="N9:O9"/>
    <mergeCell ref="B11:L11"/>
    <mergeCell ref="L30:M30"/>
    <mergeCell ref="N30:O30"/>
    <mergeCell ref="L27:M27"/>
    <mergeCell ref="B9:C9"/>
    <mergeCell ref="D9:E9"/>
    <mergeCell ref="B30:C30"/>
    <mergeCell ref="J30:K30"/>
    <mergeCell ref="J28:K28"/>
    <mergeCell ref="J27:K27"/>
    <mergeCell ref="H17:J17"/>
    <mergeCell ref="E15:G15"/>
    <mergeCell ref="F29:G29"/>
    <mergeCell ref="D27:E27"/>
    <mergeCell ref="F28:G28"/>
    <mergeCell ref="D28:E28"/>
    <mergeCell ref="N27:O27"/>
    <mergeCell ref="L28:M28"/>
    <mergeCell ref="O2:U2"/>
    <mergeCell ref="P3:Q5"/>
    <mergeCell ref="P6:Q6"/>
    <mergeCell ref="P7:Q7"/>
    <mergeCell ref="T6:U6"/>
    <mergeCell ref="T7:U7"/>
    <mergeCell ref="R6:S6"/>
    <mergeCell ref="R7:S7"/>
    <mergeCell ref="R3:S5"/>
    <mergeCell ref="T3:U5"/>
    <mergeCell ref="N3:O5"/>
    <mergeCell ref="T9:U9"/>
    <mergeCell ref="R8:S8"/>
    <mergeCell ref="V3:V5"/>
    <mergeCell ref="W3:W5"/>
    <mergeCell ref="F8:G8"/>
    <mergeCell ref="L7:M7"/>
    <mergeCell ref="J8:K8"/>
    <mergeCell ref="F9:G9"/>
    <mergeCell ref="H3:I5"/>
    <mergeCell ref="F7:G7"/>
    <mergeCell ref="R9:S9"/>
    <mergeCell ref="F3:G5"/>
    <mergeCell ref="N8:O8"/>
    <mergeCell ref="H9:I9"/>
    <mergeCell ref="H7:I7"/>
    <mergeCell ref="L8:M8"/>
    <mergeCell ref="J9:K9"/>
    <mergeCell ref="N6:O6"/>
    <mergeCell ref="J3:K5"/>
    <mergeCell ref="L3:M5"/>
    <mergeCell ref="AD3:AD5"/>
    <mergeCell ref="AC3:AC5"/>
    <mergeCell ref="AE3:AE5"/>
    <mergeCell ref="B3:C5"/>
    <mergeCell ref="B8:C8"/>
    <mergeCell ref="B7:C7"/>
    <mergeCell ref="B6:C6"/>
    <mergeCell ref="D3:E5"/>
    <mergeCell ref="H6:I6"/>
    <mergeCell ref="AF3:AF5"/>
    <mergeCell ref="Y3:Y5"/>
    <mergeCell ref="Z3:Z5"/>
    <mergeCell ref="AA3:AA5"/>
    <mergeCell ref="AB3:AB5"/>
    <mergeCell ref="X3:X5"/>
    <mergeCell ref="T8:U8"/>
    <mergeCell ref="D30:E30"/>
    <mergeCell ref="F30:G30"/>
    <mergeCell ref="H30:I30"/>
    <mergeCell ref="E18:G18"/>
    <mergeCell ref="B19:D19"/>
    <mergeCell ref="E19:G19"/>
    <mergeCell ref="D29:E29"/>
    <mergeCell ref="B22:J22"/>
    <mergeCell ref="H26:I26"/>
    <mergeCell ref="B26:C26"/>
    <mergeCell ref="B17:D17"/>
    <mergeCell ref="E17:G17"/>
    <mergeCell ref="B16:D16"/>
    <mergeCell ref="E16:G16"/>
    <mergeCell ref="H15:J15"/>
    <mergeCell ref="K15:M15"/>
    <mergeCell ref="B15:D15"/>
  </mergeCells>
  <phoneticPr fontId="2"/>
  <pageMargins left="0.78740157480314965" right="0.78740157480314965" top="0.59055118110236227" bottom="0.59055118110236227" header="0.39370078740157483" footer="0.39370078740157483"/>
  <pageSetup paperSize="9" scale="89" firstPageNumber="28" orientation="portrait" useFirstPageNumber="1" r:id="rId1"/>
  <headerFooter alignWithMargins="0">
    <oddHeader>&amp;R&amp;A</oddHeader>
    <oddFooter>&amp;C－４８－</oddFooter>
  </headerFooter>
  <rowBreaks count="3" manualBreakCount="3">
    <brk id="50" max="16383" man="1"/>
    <brk id="103" max="16383" man="1"/>
    <brk id="147"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1:AI31"/>
  <sheetViews>
    <sheetView zoomScaleNormal="100" workbookViewId="0">
      <selection activeCell="B2" sqref="B2"/>
    </sheetView>
  </sheetViews>
  <sheetFormatPr defaultRowHeight="12"/>
  <cols>
    <col min="1" max="1" width="2" style="39" customWidth="1"/>
    <col min="2" max="3" width="4" style="39" customWidth="1"/>
    <col min="4" max="4" width="5.625" style="39" customWidth="1"/>
    <col min="5" max="5" width="4" style="39" customWidth="1"/>
    <col min="6" max="6" width="5.25" style="39" customWidth="1"/>
    <col min="7" max="8" width="4" style="39" customWidth="1"/>
    <col min="9" max="9" width="3.25" style="39" customWidth="1"/>
    <col min="10" max="18" width="5.625" style="39" customWidth="1"/>
    <col min="19" max="24" width="4" style="39" customWidth="1"/>
    <col min="25" max="16384" width="9" style="39"/>
  </cols>
  <sheetData>
    <row r="1" spans="1:35" s="435" customFormat="1" ht="26.25" customHeight="1">
      <c r="A1" s="433" t="s">
        <v>25</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s="61" customFormat="1" ht="14.25">
      <c r="A2" s="22"/>
      <c r="M2" s="1125"/>
      <c r="N2" s="1125"/>
      <c r="O2" s="1125"/>
      <c r="P2" s="1125"/>
    </row>
    <row r="3" spans="1:35" s="61" customFormat="1" ht="14.25">
      <c r="A3" s="22"/>
      <c r="M3" s="1125" t="s">
        <v>98</v>
      </c>
      <c r="N3" s="1125"/>
      <c r="O3" s="1125"/>
      <c r="P3" s="1125"/>
    </row>
    <row r="4" spans="1:35" ht="26.25" customHeight="1">
      <c r="A4" s="1750" t="s">
        <v>347</v>
      </c>
      <c r="B4" s="1751"/>
      <c r="C4" s="1751"/>
      <c r="D4" s="1751"/>
      <c r="E4" s="1750" t="s">
        <v>348</v>
      </c>
      <c r="F4" s="1750"/>
      <c r="G4" s="1750"/>
      <c r="H4" s="1750"/>
      <c r="I4" s="1750" t="s">
        <v>349</v>
      </c>
      <c r="J4" s="1750"/>
      <c r="K4" s="1750"/>
      <c r="L4" s="1750"/>
      <c r="M4" s="1750" t="s">
        <v>350</v>
      </c>
      <c r="N4" s="1750"/>
      <c r="O4" s="1750"/>
      <c r="P4" s="1750"/>
      <c r="Q4" s="61"/>
      <c r="R4" s="61"/>
      <c r="S4" s="32"/>
      <c r="T4" s="32"/>
      <c r="U4" s="61"/>
    </row>
    <row r="5" spans="1:35" ht="26.25" customHeight="1">
      <c r="A5" s="906" t="s">
        <v>323</v>
      </c>
      <c r="B5" s="907"/>
      <c r="C5" s="907"/>
      <c r="D5" s="908"/>
      <c r="E5" s="1754">
        <v>39848</v>
      </c>
      <c r="F5" s="1755"/>
      <c r="G5" s="1755"/>
      <c r="H5" s="1756"/>
      <c r="I5" s="1754">
        <v>19715</v>
      </c>
      <c r="J5" s="1755"/>
      <c r="K5" s="1755"/>
      <c r="L5" s="1756"/>
      <c r="M5" s="1754">
        <v>20133</v>
      </c>
      <c r="N5" s="1755"/>
      <c r="O5" s="1755"/>
      <c r="P5" s="1756"/>
      <c r="Q5" s="61"/>
      <c r="R5" s="61"/>
      <c r="S5" s="32"/>
      <c r="T5" s="32"/>
      <c r="U5" s="61"/>
    </row>
    <row r="6" spans="1:35" ht="26.25" customHeight="1">
      <c r="A6" s="906" t="s">
        <v>2022</v>
      </c>
      <c r="B6" s="907"/>
      <c r="C6" s="907"/>
      <c r="D6" s="908"/>
      <c r="E6" s="1749">
        <v>40103</v>
      </c>
      <c r="F6" s="1749"/>
      <c r="G6" s="1749"/>
      <c r="H6" s="1749"/>
      <c r="I6" s="1749">
        <v>19877</v>
      </c>
      <c r="J6" s="1749"/>
      <c r="K6" s="1749"/>
      <c r="L6" s="1749"/>
      <c r="M6" s="1749">
        <v>20226</v>
      </c>
      <c r="N6" s="1749"/>
      <c r="O6" s="1749"/>
      <c r="P6" s="1749"/>
      <c r="Q6" s="8"/>
      <c r="R6" s="8"/>
      <c r="S6" s="61"/>
      <c r="T6" s="61"/>
      <c r="U6" s="61"/>
    </row>
    <row r="7" spans="1:35" ht="26.25" customHeight="1">
      <c r="A7" s="906" t="s">
        <v>2157</v>
      </c>
      <c r="B7" s="907"/>
      <c r="C7" s="907"/>
      <c r="D7" s="908"/>
      <c r="E7" s="1749">
        <v>40287</v>
      </c>
      <c r="F7" s="1749"/>
      <c r="G7" s="1749"/>
      <c r="H7" s="1749"/>
      <c r="I7" s="1749">
        <v>19944</v>
      </c>
      <c r="J7" s="1749"/>
      <c r="K7" s="1749"/>
      <c r="L7" s="1749"/>
      <c r="M7" s="1749">
        <v>20343</v>
      </c>
      <c r="N7" s="1749"/>
      <c r="O7" s="1749"/>
      <c r="P7" s="1749"/>
      <c r="Q7" s="8"/>
      <c r="R7" s="8"/>
      <c r="S7" s="61"/>
      <c r="T7" s="61"/>
      <c r="U7" s="61"/>
    </row>
    <row r="8" spans="1:35" ht="26.25" customHeight="1">
      <c r="A8" s="906" t="s">
        <v>586</v>
      </c>
      <c r="B8" s="907"/>
      <c r="C8" s="907"/>
      <c r="D8" s="908"/>
      <c r="E8" s="1749">
        <v>40343</v>
      </c>
      <c r="F8" s="1749"/>
      <c r="G8" s="1749"/>
      <c r="H8" s="1749"/>
      <c r="I8" s="1749">
        <v>19876</v>
      </c>
      <c r="J8" s="1749"/>
      <c r="K8" s="1749"/>
      <c r="L8" s="1749"/>
      <c r="M8" s="1749">
        <v>20467</v>
      </c>
      <c r="N8" s="1749"/>
      <c r="O8" s="1749"/>
      <c r="P8" s="1749"/>
      <c r="Q8" s="8"/>
      <c r="R8" s="8"/>
      <c r="S8" s="61"/>
      <c r="T8" s="61"/>
      <c r="U8" s="61"/>
    </row>
    <row r="9" spans="1:35" ht="26.25" customHeight="1">
      <c r="A9" s="906" t="s">
        <v>1554</v>
      </c>
      <c r="B9" s="907"/>
      <c r="C9" s="907"/>
      <c r="D9" s="908"/>
      <c r="E9" s="1749">
        <v>40333</v>
      </c>
      <c r="F9" s="1749"/>
      <c r="G9" s="1749"/>
      <c r="H9" s="1749"/>
      <c r="I9" s="1749">
        <v>19828</v>
      </c>
      <c r="J9" s="1749"/>
      <c r="K9" s="1749"/>
      <c r="L9" s="1749"/>
      <c r="M9" s="1749">
        <v>20505</v>
      </c>
      <c r="N9" s="1749"/>
      <c r="O9" s="1749"/>
      <c r="P9" s="1749"/>
      <c r="Q9" s="8"/>
      <c r="R9" s="8"/>
      <c r="S9" s="61"/>
      <c r="T9" s="61"/>
      <c r="U9" s="61"/>
    </row>
    <row r="10" spans="1:35" ht="15" customHeight="1">
      <c r="B10" s="1767" t="s">
        <v>2160</v>
      </c>
      <c r="C10" s="1767"/>
      <c r="D10" s="1767"/>
      <c r="E10" s="1767"/>
      <c r="F10" s="34"/>
      <c r="G10" s="34"/>
      <c r="H10" s="34"/>
      <c r="I10" s="34"/>
      <c r="J10" s="8"/>
      <c r="K10" s="189"/>
      <c r="L10" s="8"/>
      <c r="Q10" s="8"/>
      <c r="R10" s="8"/>
      <c r="S10" s="61"/>
      <c r="T10" s="61"/>
      <c r="U10" s="61"/>
    </row>
    <row r="11" spans="1:35" ht="15" customHeight="1">
      <c r="B11" s="639"/>
      <c r="C11" s="639"/>
      <c r="D11" s="639"/>
      <c r="E11" s="639"/>
      <c r="F11" s="34"/>
      <c r="G11" s="34"/>
      <c r="H11" s="34"/>
      <c r="I11" s="34"/>
      <c r="J11" s="8"/>
      <c r="K11" s="189"/>
      <c r="L11" s="8"/>
      <c r="Q11" s="8"/>
      <c r="R11" s="8"/>
      <c r="S11" s="61"/>
      <c r="T11" s="61"/>
      <c r="U11" s="61"/>
    </row>
    <row r="12" spans="1:35" s="435" customFormat="1" ht="26.25" customHeight="1">
      <c r="A12" s="433" t="s">
        <v>26</v>
      </c>
      <c r="B12" s="437"/>
      <c r="C12" s="437"/>
      <c r="D12" s="437"/>
      <c r="E12" s="437"/>
      <c r="F12" s="437"/>
      <c r="G12" s="437"/>
      <c r="H12" s="437"/>
      <c r="I12" s="437"/>
      <c r="J12" s="437"/>
      <c r="K12" s="437"/>
      <c r="L12" s="437"/>
      <c r="M12" s="437"/>
      <c r="N12" s="437"/>
      <c r="O12" s="437"/>
      <c r="P12" s="437"/>
      <c r="Q12" s="437"/>
      <c r="R12" s="437"/>
      <c r="S12" s="437"/>
      <c r="T12" s="437"/>
      <c r="U12" s="437"/>
      <c r="V12" s="437"/>
      <c r="W12" s="437"/>
      <c r="X12" s="436"/>
      <c r="Y12" s="436"/>
      <c r="Z12" s="436"/>
      <c r="AA12" s="436"/>
      <c r="AB12" s="436"/>
      <c r="AC12" s="436"/>
      <c r="AD12" s="436"/>
      <c r="AE12" s="436"/>
      <c r="AF12" s="436"/>
      <c r="AG12" s="436"/>
      <c r="AH12" s="436"/>
      <c r="AI12" s="436"/>
    </row>
    <row r="13" spans="1:35">
      <c r="B13" s="61"/>
      <c r="C13" s="61"/>
      <c r="D13" s="61"/>
      <c r="E13" s="61"/>
      <c r="F13" s="61"/>
      <c r="G13" s="61"/>
      <c r="H13" s="61"/>
      <c r="I13" s="61"/>
      <c r="J13" s="61"/>
      <c r="K13" s="61"/>
      <c r="L13" s="61"/>
      <c r="M13" s="61"/>
      <c r="N13" s="61"/>
    </row>
    <row r="14" spans="1:35" ht="9.75" customHeight="1">
      <c r="B14" s="1437"/>
      <c r="C14" s="1437"/>
      <c r="D14" s="1437"/>
      <c r="E14" s="1437"/>
      <c r="F14" s="1437"/>
      <c r="G14" s="1437"/>
      <c r="H14" s="1437"/>
      <c r="I14" s="1437"/>
      <c r="J14" s="1437"/>
      <c r="K14" s="1437"/>
      <c r="L14" s="1437"/>
      <c r="M14" s="1437"/>
      <c r="N14" s="1437"/>
      <c r="O14" s="1437"/>
      <c r="P14" s="1437"/>
      <c r="Q14" s="1437"/>
      <c r="R14" s="1437"/>
    </row>
    <row r="15" spans="1:35" ht="12" customHeight="1">
      <c r="A15" s="61"/>
      <c r="B15" s="61"/>
      <c r="C15" s="169"/>
      <c r="D15" s="169"/>
      <c r="E15" s="1782"/>
      <c r="F15" s="1176"/>
      <c r="G15" s="169"/>
      <c r="H15" s="169"/>
      <c r="I15" s="169"/>
      <c r="J15" s="1768"/>
      <c r="K15" s="1768"/>
      <c r="L15" s="1768"/>
      <c r="M15" s="940" t="s">
        <v>1815</v>
      </c>
      <c r="N15" s="940"/>
      <c r="O15" s="940"/>
      <c r="P15" s="940"/>
      <c r="Q15" s="940"/>
      <c r="R15" s="940"/>
    </row>
    <row r="16" spans="1:35" ht="21" customHeight="1">
      <c r="B16" s="1150" t="s">
        <v>2054</v>
      </c>
      <c r="C16" s="1431"/>
      <c r="D16" s="1431"/>
      <c r="E16" s="1287" t="s">
        <v>2227</v>
      </c>
      <c r="F16" s="1435"/>
      <c r="G16" s="1150" t="s">
        <v>1816</v>
      </c>
      <c r="H16" s="1287" t="s">
        <v>1951</v>
      </c>
      <c r="I16" s="1435"/>
      <c r="J16" s="1150" t="s">
        <v>1817</v>
      </c>
      <c r="K16" s="1327"/>
      <c r="L16" s="1151"/>
      <c r="M16" s="1150" t="s">
        <v>1547</v>
      </c>
      <c r="N16" s="1327"/>
      <c r="O16" s="1151"/>
      <c r="P16" s="1327" t="s">
        <v>1548</v>
      </c>
      <c r="Q16" s="1327"/>
      <c r="R16" s="1151"/>
    </row>
    <row r="17" spans="2:18" ht="21" customHeight="1">
      <c r="B17" s="1453"/>
      <c r="C17" s="1454"/>
      <c r="D17" s="1454"/>
      <c r="E17" s="1771"/>
      <c r="F17" s="1470"/>
      <c r="G17" s="1055"/>
      <c r="H17" s="1771"/>
      <c r="I17" s="1470"/>
      <c r="J17" s="983" t="s">
        <v>1906</v>
      </c>
      <c r="K17" s="984"/>
      <c r="L17" s="985"/>
      <c r="M17" s="983" t="s">
        <v>1906</v>
      </c>
      <c r="N17" s="984"/>
      <c r="O17" s="985"/>
      <c r="P17" s="983" t="s">
        <v>1906</v>
      </c>
      <c r="Q17" s="907"/>
      <c r="R17" s="908"/>
    </row>
    <row r="18" spans="2:18" ht="21" customHeight="1">
      <c r="B18" s="1743" t="s">
        <v>2230</v>
      </c>
      <c r="C18" s="1744"/>
      <c r="D18" s="1745"/>
      <c r="E18" s="1777">
        <v>39733</v>
      </c>
      <c r="F18" s="1778"/>
      <c r="G18" s="501">
        <v>1</v>
      </c>
      <c r="H18" s="1739">
        <v>4</v>
      </c>
      <c r="I18" s="1739"/>
      <c r="J18" s="1177">
        <v>39000</v>
      </c>
      <c r="K18" s="1302"/>
      <c r="L18" s="1178"/>
      <c r="M18" s="1779">
        <v>21974</v>
      </c>
      <c r="N18" s="1780"/>
      <c r="O18" s="1781"/>
      <c r="P18" s="1772">
        <v>55.91</v>
      </c>
      <c r="Q18" s="1773"/>
      <c r="R18" s="1774"/>
    </row>
    <row r="19" spans="2:18" ht="21" customHeight="1">
      <c r="B19" s="1746"/>
      <c r="C19" s="1747"/>
      <c r="D19" s="1748"/>
      <c r="E19" s="1770">
        <v>41196</v>
      </c>
      <c r="F19" s="1685"/>
      <c r="G19" s="248">
        <v>1</v>
      </c>
      <c r="H19" s="1348">
        <v>1</v>
      </c>
      <c r="I19" s="1349"/>
      <c r="J19" s="984" t="s">
        <v>2229</v>
      </c>
      <c r="K19" s="984"/>
      <c r="L19" s="984"/>
      <c r="M19" s="1348" t="s">
        <v>1751</v>
      </c>
      <c r="N19" s="1443"/>
      <c r="O19" s="1349"/>
      <c r="P19" s="1348" t="s">
        <v>1751</v>
      </c>
      <c r="Q19" s="1443"/>
      <c r="R19" s="1349"/>
    </row>
    <row r="20" spans="2:18" ht="21" customHeight="1">
      <c r="B20" s="1292" t="s">
        <v>1549</v>
      </c>
      <c r="C20" s="1775"/>
      <c r="D20" s="1775"/>
      <c r="E20" s="1752">
        <v>40055</v>
      </c>
      <c r="F20" s="1753"/>
      <c r="G20" s="62">
        <v>1</v>
      </c>
      <c r="H20" s="146"/>
      <c r="I20" s="253">
        <v>4</v>
      </c>
      <c r="J20" s="1104">
        <v>39779</v>
      </c>
      <c r="K20" s="1108"/>
      <c r="L20" s="1109"/>
      <c r="M20" s="1757">
        <v>29612</v>
      </c>
      <c r="N20" s="1761"/>
      <c r="O20" s="1762"/>
      <c r="P20" s="1763">
        <v>74.44</v>
      </c>
      <c r="Q20" s="1763"/>
      <c r="R20" s="1764"/>
    </row>
    <row r="21" spans="2:18" ht="21" customHeight="1">
      <c r="B21" s="223"/>
      <c r="C21" s="169" t="s">
        <v>1550</v>
      </c>
      <c r="D21" s="169"/>
      <c r="E21" s="1752">
        <v>41259</v>
      </c>
      <c r="F21" s="1753"/>
      <c r="G21" s="62">
        <v>1</v>
      </c>
      <c r="H21" s="146"/>
      <c r="I21" s="253">
        <v>4</v>
      </c>
      <c r="J21" s="1104">
        <v>40201</v>
      </c>
      <c r="K21" s="1108"/>
      <c r="L21" s="1109"/>
      <c r="M21" s="1757">
        <v>26414</v>
      </c>
      <c r="N21" s="1761"/>
      <c r="O21" s="1762"/>
      <c r="P21" s="1763">
        <v>65.69</v>
      </c>
      <c r="Q21" s="1763"/>
      <c r="R21" s="1764"/>
    </row>
    <row r="22" spans="2:18" ht="21" customHeight="1">
      <c r="B22" s="1150" t="s">
        <v>916</v>
      </c>
      <c r="C22" s="1327"/>
      <c r="D22" s="1151"/>
      <c r="E22" s="1752">
        <v>40104</v>
      </c>
      <c r="F22" s="1753"/>
      <c r="G22" s="62">
        <v>20</v>
      </c>
      <c r="H22" s="146"/>
      <c r="I22" s="253">
        <v>23</v>
      </c>
      <c r="J22" s="1769">
        <v>39359</v>
      </c>
      <c r="K22" s="1431"/>
      <c r="L22" s="1452"/>
      <c r="M22" s="1757">
        <v>23993</v>
      </c>
      <c r="N22" s="1758"/>
      <c r="O22" s="1759"/>
      <c r="P22" s="1760">
        <v>60.96</v>
      </c>
      <c r="Q22" s="1758"/>
      <c r="R22" s="1759"/>
    </row>
    <row r="23" spans="2:18" ht="21" customHeight="1">
      <c r="B23" s="1131"/>
      <c r="C23" s="1328"/>
      <c r="D23" s="1152"/>
      <c r="E23" s="1752">
        <v>41567</v>
      </c>
      <c r="F23" s="1753"/>
      <c r="G23" s="93">
        <v>20</v>
      </c>
      <c r="H23" s="637"/>
      <c r="I23" s="617">
        <v>21</v>
      </c>
      <c r="J23" s="1769">
        <v>39854</v>
      </c>
      <c r="K23" s="1431"/>
      <c r="L23" s="1452"/>
      <c r="M23" s="1757">
        <v>19364</v>
      </c>
      <c r="N23" s="1758"/>
      <c r="O23" s="1759"/>
      <c r="P23" s="1760">
        <v>48.59</v>
      </c>
      <c r="Q23" s="1758"/>
      <c r="R23" s="1759"/>
    </row>
    <row r="24" spans="2:18" ht="21" customHeight="1">
      <c r="B24" s="1150" t="s">
        <v>1600</v>
      </c>
      <c r="C24" s="1327"/>
      <c r="D24" s="1151"/>
      <c r="E24" s="1752">
        <v>38900</v>
      </c>
      <c r="F24" s="1753"/>
      <c r="G24" s="62">
        <v>1</v>
      </c>
      <c r="H24" s="146"/>
      <c r="I24" s="253">
        <v>3</v>
      </c>
      <c r="J24" s="1097">
        <v>38586</v>
      </c>
      <c r="K24" s="1098"/>
      <c r="L24" s="1175"/>
      <c r="M24" s="1757">
        <v>18654</v>
      </c>
      <c r="N24" s="1761"/>
      <c r="O24" s="1762"/>
      <c r="P24" s="1760">
        <v>48.34</v>
      </c>
      <c r="Q24" s="1763"/>
      <c r="R24" s="1764"/>
    </row>
    <row r="25" spans="2:18" ht="21" customHeight="1">
      <c r="B25" s="1131"/>
      <c r="C25" s="1328"/>
      <c r="D25" s="1152"/>
      <c r="E25" s="1770">
        <v>40370</v>
      </c>
      <c r="F25" s="1685"/>
      <c r="G25" s="62">
        <v>1</v>
      </c>
      <c r="H25" s="146"/>
      <c r="I25" s="253">
        <v>3</v>
      </c>
      <c r="J25" s="1097">
        <v>39336</v>
      </c>
      <c r="K25" s="1261"/>
      <c r="L25" s="1259"/>
      <c r="M25" s="1757">
        <v>25684</v>
      </c>
      <c r="N25" s="1761"/>
      <c r="O25" s="1762"/>
      <c r="P25" s="1763">
        <v>65.290000000000006</v>
      </c>
      <c r="Q25" s="1763"/>
      <c r="R25" s="1764"/>
    </row>
    <row r="26" spans="2:18" ht="21" customHeight="1">
      <c r="B26" s="1150" t="s">
        <v>2228</v>
      </c>
      <c r="C26" s="1327"/>
      <c r="D26" s="1151"/>
      <c r="E26" s="1770">
        <v>39180</v>
      </c>
      <c r="F26" s="1776"/>
      <c r="G26" s="638">
        <v>2</v>
      </c>
      <c r="H26" s="174"/>
      <c r="I26" s="427">
        <v>2</v>
      </c>
      <c r="J26" s="428"/>
      <c r="K26" s="213" t="s">
        <v>2229</v>
      </c>
      <c r="L26" s="427"/>
      <c r="M26" s="1766" t="s">
        <v>2101</v>
      </c>
      <c r="N26" s="1766"/>
      <c r="O26" s="1766"/>
      <c r="P26" s="1766" t="s">
        <v>2101</v>
      </c>
      <c r="Q26" s="1766"/>
      <c r="R26" s="1766"/>
    </row>
    <row r="27" spans="2:18" ht="21" customHeight="1">
      <c r="B27" s="1131"/>
      <c r="C27" s="1328"/>
      <c r="D27" s="1152"/>
      <c r="E27" s="1770">
        <v>40643</v>
      </c>
      <c r="F27" s="1776"/>
      <c r="G27" s="62">
        <v>2</v>
      </c>
      <c r="H27" s="146"/>
      <c r="I27" s="253">
        <v>4</v>
      </c>
      <c r="J27" s="1097">
        <v>39496</v>
      </c>
      <c r="K27" s="1098"/>
      <c r="L27" s="1175"/>
      <c r="M27" s="1757">
        <v>21211</v>
      </c>
      <c r="N27" s="1761"/>
      <c r="O27" s="1762"/>
      <c r="P27" s="1760">
        <v>53.7</v>
      </c>
      <c r="Q27" s="1763"/>
      <c r="R27" s="1764"/>
    </row>
    <row r="28" spans="2:18" ht="21" customHeight="1">
      <c r="B28" s="226" t="s">
        <v>1598</v>
      </c>
      <c r="C28" s="61"/>
      <c r="D28" s="61"/>
      <c r="E28" s="1765">
        <v>40370</v>
      </c>
      <c r="F28" s="1262"/>
      <c r="G28" s="94">
        <v>1</v>
      </c>
      <c r="H28" s="173"/>
      <c r="I28" s="210">
        <v>4</v>
      </c>
      <c r="J28" s="1104">
        <v>39967</v>
      </c>
      <c r="K28" s="1108"/>
      <c r="L28" s="1109"/>
      <c r="M28" s="1757">
        <v>25723</v>
      </c>
      <c r="N28" s="1761"/>
      <c r="O28" s="1762"/>
      <c r="P28" s="1760">
        <v>64.36</v>
      </c>
      <c r="Q28" s="1763"/>
      <c r="R28" s="1764"/>
    </row>
    <row r="29" spans="2:18" ht="21" customHeight="1">
      <c r="B29" s="223"/>
      <c r="C29" s="169" t="s">
        <v>1599</v>
      </c>
      <c r="D29" s="250"/>
      <c r="E29" s="1765">
        <v>41476</v>
      </c>
      <c r="F29" s="1262"/>
      <c r="G29" s="94">
        <v>1</v>
      </c>
      <c r="H29" s="173"/>
      <c r="I29" s="210">
        <v>4</v>
      </c>
      <c r="J29" s="1104">
        <v>40399</v>
      </c>
      <c r="K29" s="1108"/>
      <c r="L29" s="1109"/>
      <c r="M29" s="1757">
        <v>23195</v>
      </c>
      <c r="N29" s="1761"/>
      <c r="O29" s="1762"/>
      <c r="P29" s="1760">
        <v>57.41</v>
      </c>
      <c r="Q29" s="1763"/>
      <c r="R29" s="1764"/>
    </row>
    <row r="30" spans="2:18" ht="13.5" customHeight="1">
      <c r="C30" s="39" t="s">
        <v>919</v>
      </c>
      <c r="D30" s="39" t="s">
        <v>917</v>
      </c>
      <c r="H30" s="39" t="s">
        <v>920</v>
      </c>
      <c r="I30" s="39" t="s">
        <v>918</v>
      </c>
    </row>
    <row r="31" spans="2:18" ht="13.5" customHeight="1"/>
  </sheetData>
  <mergeCells count="96">
    <mergeCell ref="B26:D27"/>
    <mergeCell ref="E26:F26"/>
    <mergeCell ref="M2:P2"/>
    <mergeCell ref="M6:P6"/>
    <mergeCell ref="M5:P5"/>
    <mergeCell ref="M4:P4"/>
    <mergeCell ref="E18:F18"/>
    <mergeCell ref="J19:L19"/>
    <mergeCell ref="M18:O18"/>
    <mergeCell ref="M8:P8"/>
    <mergeCell ref="E15:F15"/>
    <mergeCell ref="E27:F27"/>
    <mergeCell ref="J27:L27"/>
    <mergeCell ref="M27:O27"/>
    <mergeCell ref="P20:R20"/>
    <mergeCell ref="P17:R17"/>
    <mergeCell ref="E25:F25"/>
    <mergeCell ref="J25:L25"/>
    <mergeCell ref="E20:F20"/>
    <mergeCell ref="P24:R24"/>
    <mergeCell ref="M24:O24"/>
    <mergeCell ref="J20:L20"/>
    <mergeCell ref="P22:R22"/>
    <mergeCell ref="M21:O21"/>
    <mergeCell ref="M22:O22"/>
    <mergeCell ref="M20:O20"/>
    <mergeCell ref="P25:R25"/>
    <mergeCell ref="M25:O25"/>
    <mergeCell ref="H18:I18"/>
    <mergeCell ref="H19:I19"/>
    <mergeCell ref="J18:L18"/>
    <mergeCell ref="M19:O19"/>
    <mergeCell ref="P18:R18"/>
    <mergeCell ref="P19:R19"/>
    <mergeCell ref="A6:D6"/>
    <mergeCell ref="P21:R21"/>
    <mergeCell ref="J21:L21"/>
    <mergeCell ref="M7:P7"/>
    <mergeCell ref="B10:E10"/>
    <mergeCell ref="J15:L15"/>
    <mergeCell ref="J16:L16"/>
    <mergeCell ref="G16:G17"/>
    <mergeCell ref="E19:F19"/>
    <mergeCell ref="B16:D17"/>
    <mergeCell ref="H16:I17"/>
    <mergeCell ref="J17:L17"/>
    <mergeCell ref="E16:F17"/>
    <mergeCell ref="B20:D20"/>
    <mergeCell ref="I7:L7"/>
    <mergeCell ref="M28:O28"/>
    <mergeCell ref="P28:R28"/>
    <mergeCell ref="E29:F29"/>
    <mergeCell ref="J29:L29"/>
    <mergeCell ref="P29:R29"/>
    <mergeCell ref="M29:O29"/>
    <mergeCell ref="E28:F28"/>
    <mergeCell ref="J28:L28"/>
    <mergeCell ref="M26:O26"/>
    <mergeCell ref="P26:R26"/>
    <mergeCell ref="P27:R27"/>
    <mergeCell ref="E23:F23"/>
    <mergeCell ref="J23:L23"/>
    <mergeCell ref="J22:L22"/>
    <mergeCell ref="E22:F22"/>
    <mergeCell ref="J24:L24"/>
    <mergeCell ref="B22:D23"/>
    <mergeCell ref="A7:D7"/>
    <mergeCell ref="A8:D8"/>
    <mergeCell ref="B24:D25"/>
    <mergeCell ref="B14:D14"/>
    <mergeCell ref="E24:F24"/>
    <mergeCell ref="E21:F21"/>
    <mergeCell ref="I8:L8"/>
    <mergeCell ref="E8:H8"/>
    <mergeCell ref="E14:R14"/>
    <mergeCell ref="M17:O17"/>
    <mergeCell ref="M16:O16"/>
    <mergeCell ref="P16:R16"/>
    <mergeCell ref="M23:O23"/>
    <mergeCell ref="P23:R23"/>
    <mergeCell ref="M3:P3"/>
    <mergeCell ref="M15:R15"/>
    <mergeCell ref="B18:D19"/>
    <mergeCell ref="A9:D9"/>
    <mergeCell ref="E9:H9"/>
    <mergeCell ref="I9:L9"/>
    <mergeCell ref="M9:P9"/>
    <mergeCell ref="A4:D4"/>
    <mergeCell ref="A5:D5"/>
    <mergeCell ref="E4:H4"/>
    <mergeCell ref="E5:H5"/>
    <mergeCell ref="I4:L4"/>
    <mergeCell ref="E7:H7"/>
    <mergeCell ref="E6:H6"/>
    <mergeCell ref="I6:L6"/>
    <mergeCell ref="I5:L5"/>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&amp;C－４９－</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dimension ref="A1:AG54"/>
  <sheetViews>
    <sheetView zoomScaleNormal="100" workbookViewId="0">
      <selection activeCell="B2" sqref="B2:P2"/>
    </sheetView>
  </sheetViews>
  <sheetFormatPr defaultRowHeight="13.5"/>
  <cols>
    <col min="1" max="1" width="1.375" style="398" customWidth="1"/>
    <col min="2" max="3" width="3.625" style="398" customWidth="1"/>
    <col min="4" max="4" width="15.375" style="398" customWidth="1"/>
    <col min="5" max="5" width="12.375" style="398" hidden="1" customWidth="1"/>
    <col min="6" max="6" width="7.375" style="398" hidden="1" customWidth="1"/>
    <col min="7" max="7" width="12.375" style="398" hidden="1" customWidth="1"/>
    <col min="8" max="8" width="7.375" style="398" hidden="1" customWidth="1"/>
    <col min="9" max="9" width="11.75" style="398" hidden="1" customWidth="1"/>
    <col min="10" max="10" width="7.375" style="398" hidden="1" customWidth="1"/>
    <col min="11" max="11" width="12.375" style="398" hidden="1" customWidth="1"/>
    <col min="12" max="12" width="9.25" style="398" hidden="1" customWidth="1"/>
    <col min="13" max="13" width="11.875" style="398" hidden="1" customWidth="1"/>
    <col min="14" max="14" width="9.25" style="398" hidden="1" customWidth="1"/>
    <col min="15" max="15" width="13.75" style="398" customWidth="1"/>
    <col min="16" max="16" width="8.875" style="398" customWidth="1"/>
    <col min="17" max="17" width="13.75" style="398" customWidth="1"/>
    <col min="18" max="18" width="8.75" style="398" customWidth="1"/>
    <col min="19" max="19" width="13.75" style="398" customWidth="1"/>
    <col min="20" max="20" width="8.75" style="398" customWidth="1"/>
    <col min="21" max="21" width="12.375" style="398" customWidth="1"/>
    <col min="22" max="22" width="9.25" style="398" customWidth="1"/>
    <col min="23" max="23" width="12.375" style="398" customWidth="1"/>
    <col min="24" max="24" width="9.25" style="398" customWidth="1"/>
    <col min="25" max="25" width="12.375" style="398" customWidth="1"/>
    <col min="26" max="26" width="9.25" style="398" customWidth="1"/>
    <col min="27" max="16384" width="9" style="398"/>
  </cols>
  <sheetData>
    <row r="1" spans="1:33" s="435" customFormat="1" ht="26.25" customHeight="1">
      <c r="A1" s="433" t="s">
        <v>2161</v>
      </c>
      <c r="B1" s="437"/>
      <c r="C1" s="437"/>
      <c r="D1" s="437"/>
      <c r="E1" s="437"/>
      <c r="F1" s="437"/>
      <c r="G1" s="437"/>
      <c r="H1" s="437"/>
      <c r="I1" s="437"/>
      <c r="J1" s="437"/>
      <c r="K1" s="437"/>
      <c r="L1" s="437"/>
      <c r="M1" s="437"/>
      <c r="N1" s="437"/>
      <c r="O1" s="437"/>
      <c r="P1" s="437"/>
      <c r="Q1" s="437"/>
      <c r="R1" s="437"/>
      <c r="S1" s="437"/>
      <c r="T1" s="437"/>
      <c r="U1" s="437"/>
      <c r="V1" s="436"/>
      <c r="W1" s="436"/>
      <c r="X1" s="436"/>
      <c r="Y1" s="436"/>
      <c r="Z1" s="436"/>
      <c r="AA1" s="436"/>
      <c r="AB1" s="436"/>
      <c r="AC1" s="436"/>
      <c r="AD1" s="436"/>
      <c r="AE1" s="436"/>
      <c r="AF1" s="436"/>
      <c r="AG1" s="436"/>
    </row>
    <row r="2" spans="1:33" ht="15" thickBot="1">
      <c r="B2" s="1808" t="s">
        <v>949</v>
      </c>
      <c r="C2" s="1808"/>
      <c r="D2" s="1808"/>
      <c r="E2" s="1808"/>
      <c r="F2" s="1808"/>
      <c r="G2" s="1808"/>
      <c r="H2" s="1808"/>
      <c r="I2" s="1808"/>
      <c r="J2" s="1808"/>
      <c r="K2" s="1808"/>
      <c r="L2" s="1808"/>
      <c r="M2" s="1808"/>
      <c r="N2" s="1808"/>
      <c r="O2" s="1808"/>
      <c r="P2" s="1808"/>
      <c r="Q2" s="702"/>
      <c r="R2" s="1783" t="s">
        <v>902</v>
      </c>
      <c r="S2" s="1783"/>
      <c r="T2" s="1783"/>
    </row>
    <row r="3" spans="1:33">
      <c r="B3" s="785"/>
      <c r="C3" s="786"/>
      <c r="D3" s="787"/>
      <c r="E3" s="1784" t="s">
        <v>950</v>
      </c>
      <c r="F3" s="1785"/>
      <c r="G3" s="1784" t="s">
        <v>1231</v>
      </c>
      <c r="H3" s="1785"/>
      <c r="I3" s="1784" t="s">
        <v>1232</v>
      </c>
      <c r="J3" s="1785"/>
      <c r="K3" s="1784" t="s">
        <v>1233</v>
      </c>
      <c r="L3" s="1785"/>
      <c r="M3" s="1784" t="s">
        <v>1234</v>
      </c>
      <c r="N3" s="1796"/>
      <c r="O3" s="1795" t="s">
        <v>225</v>
      </c>
      <c r="P3" s="908"/>
      <c r="Q3" s="1795" t="s">
        <v>1258</v>
      </c>
      <c r="R3" s="908"/>
      <c r="S3" s="1795" t="s">
        <v>218</v>
      </c>
      <c r="T3" s="908"/>
    </row>
    <row r="4" spans="1:33" ht="14.25" thickBot="1">
      <c r="B4" s="789"/>
      <c r="C4" s="790"/>
      <c r="D4" s="791"/>
      <c r="E4" s="792" t="s">
        <v>1235</v>
      </c>
      <c r="F4" s="792" t="s">
        <v>1236</v>
      </c>
      <c r="G4" s="792" t="s">
        <v>1235</v>
      </c>
      <c r="H4" s="792" t="s">
        <v>1236</v>
      </c>
      <c r="I4" s="792" t="s">
        <v>1235</v>
      </c>
      <c r="J4" s="792" t="s">
        <v>1236</v>
      </c>
      <c r="K4" s="792" t="s">
        <v>1235</v>
      </c>
      <c r="L4" s="792" t="s">
        <v>1236</v>
      </c>
      <c r="M4" s="792" t="s">
        <v>1235</v>
      </c>
      <c r="N4" s="793" t="s">
        <v>1236</v>
      </c>
      <c r="O4" s="794" t="s">
        <v>1275</v>
      </c>
      <c r="P4" s="794" t="s">
        <v>1236</v>
      </c>
      <c r="Q4" s="794" t="s">
        <v>1275</v>
      </c>
      <c r="R4" s="794" t="s">
        <v>1236</v>
      </c>
      <c r="S4" s="794" t="s">
        <v>1275</v>
      </c>
      <c r="T4" s="794" t="s">
        <v>1236</v>
      </c>
    </row>
    <row r="5" spans="1:33" ht="16.5" customHeight="1">
      <c r="B5" s="1789" t="s">
        <v>1237</v>
      </c>
      <c r="C5" s="1790"/>
      <c r="D5" s="1791"/>
      <c r="E5" s="795">
        <v>6712779</v>
      </c>
      <c r="F5" s="796">
        <f>ROUND(E5/E28*100,1)</f>
        <v>59.2</v>
      </c>
      <c r="G5" s="795">
        <v>7218792</v>
      </c>
      <c r="H5" s="796">
        <f>ROUND(G5/G28*100,1)</f>
        <v>62.8</v>
      </c>
      <c r="I5" s="795">
        <v>8162946</v>
      </c>
      <c r="J5" s="796">
        <f>ROUND(I5/I28*100,1)</f>
        <v>62</v>
      </c>
      <c r="K5" s="795">
        <v>7361350</v>
      </c>
      <c r="L5" s="796">
        <f>ROUND(K5/K28*100,1)</f>
        <v>55.5</v>
      </c>
      <c r="M5" s="795">
        <v>7439799</v>
      </c>
      <c r="N5" s="797">
        <f>ROUND(M5/M28*100,1)</f>
        <v>54.6</v>
      </c>
      <c r="O5" s="798">
        <v>7637192</v>
      </c>
      <c r="P5" s="799">
        <f t="shared" ref="P5:P25" si="0">O5/O$28*100</f>
        <v>35.401169483948571</v>
      </c>
      <c r="Q5" s="800">
        <v>7991646</v>
      </c>
      <c r="R5" s="801">
        <v>36.9</v>
      </c>
      <c r="S5" s="800">
        <v>7587200</v>
      </c>
      <c r="T5" s="801">
        <v>38.5</v>
      </c>
    </row>
    <row r="6" spans="1:33" ht="16.5" customHeight="1">
      <c r="B6" s="1789" t="s">
        <v>1238</v>
      </c>
      <c r="C6" s="1790"/>
      <c r="D6" s="1791"/>
      <c r="E6" s="802">
        <v>276255</v>
      </c>
      <c r="F6" s="803">
        <f>ROUND(E6/E28*100,1)</f>
        <v>2.4</v>
      </c>
      <c r="G6" s="802">
        <v>288366</v>
      </c>
      <c r="H6" s="803">
        <f>ROUND(G6/G28*100,1)</f>
        <v>2.5</v>
      </c>
      <c r="I6" s="802">
        <v>172806</v>
      </c>
      <c r="J6" s="803">
        <f>ROUND(I6/I28*100,1)</f>
        <v>1.3</v>
      </c>
      <c r="K6" s="804">
        <v>103324</v>
      </c>
      <c r="L6" s="805">
        <f>ROUND(K6/K28*100,1)</f>
        <v>0.8</v>
      </c>
      <c r="M6" s="802">
        <v>106289</v>
      </c>
      <c r="N6" s="805">
        <f>ROUND(M6/M28*100,1)</f>
        <v>0.8</v>
      </c>
      <c r="O6" s="798">
        <v>172138</v>
      </c>
      <c r="P6" s="799">
        <f t="shared" si="0"/>
        <v>0.797922392500796</v>
      </c>
      <c r="Q6" s="800">
        <v>169064</v>
      </c>
      <c r="R6" s="801">
        <v>0.8</v>
      </c>
      <c r="S6" s="800">
        <v>150474</v>
      </c>
      <c r="T6" s="801">
        <v>0.8</v>
      </c>
    </row>
    <row r="7" spans="1:33" ht="16.5" customHeight="1">
      <c r="B7" s="1789" t="s">
        <v>1483</v>
      </c>
      <c r="C7" s="1790"/>
      <c r="D7" s="1791"/>
      <c r="E7" s="802">
        <v>123916</v>
      </c>
      <c r="F7" s="803">
        <f>ROUND(E7/E28*100,1)</f>
        <v>1.1000000000000001</v>
      </c>
      <c r="G7" s="802">
        <v>73126</v>
      </c>
      <c r="H7" s="803">
        <f>ROUND(G7/G28*100,1)</f>
        <v>0.6</v>
      </c>
      <c r="I7" s="802">
        <v>58440</v>
      </c>
      <c r="J7" s="803">
        <f>ROUND(I7/I28*100,1)</f>
        <v>0.4</v>
      </c>
      <c r="K7" s="804">
        <v>43668</v>
      </c>
      <c r="L7" s="805">
        <f>ROUND(K7/K28*100,1)</f>
        <v>0.3</v>
      </c>
      <c r="M7" s="802">
        <v>45999</v>
      </c>
      <c r="N7" s="805">
        <f>ROUND(M7/M28*100,1)</f>
        <v>0.3</v>
      </c>
      <c r="O7" s="798">
        <v>29000</v>
      </c>
      <c r="P7" s="799">
        <f t="shared" si="0"/>
        <v>0.13442557356611023</v>
      </c>
      <c r="Q7" s="800">
        <v>23525</v>
      </c>
      <c r="R7" s="801">
        <v>0.1</v>
      </c>
      <c r="S7" s="800">
        <v>20808</v>
      </c>
      <c r="T7" s="801">
        <v>0.1</v>
      </c>
    </row>
    <row r="8" spans="1:33" ht="16.5" customHeight="1">
      <c r="B8" s="1789" t="s">
        <v>1558</v>
      </c>
      <c r="C8" s="1798"/>
      <c r="D8" s="1799"/>
      <c r="E8" s="802"/>
      <c r="F8" s="803"/>
      <c r="G8" s="802"/>
      <c r="H8" s="803"/>
      <c r="I8" s="802"/>
      <c r="J8" s="803"/>
      <c r="K8" s="804"/>
      <c r="L8" s="805"/>
      <c r="M8" s="802"/>
      <c r="N8" s="805"/>
      <c r="O8" s="798">
        <v>11693</v>
      </c>
      <c r="P8" s="799">
        <f t="shared" si="0"/>
        <v>5.4201318334776788E-2</v>
      </c>
      <c r="Q8" s="800">
        <v>14099</v>
      </c>
      <c r="R8" s="801">
        <v>0.1</v>
      </c>
      <c r="S8" s="800">
        <v>14599</v>
      </c>
      <c r="T8" s="801">
        <v>0.1</v>
      </c>
    </row>
    <row r="9" spans="1:33" ht="16.5" customHeight="1">
      <c r="B9" s="1800" t="s">
        <v>1559</v>
      </c>
      <c r="C9" s="1801"/>
      <c r="D9" s="1802"/>
      <c r="E9" s="802"/>
      <c r="F9" s="803"/>
      <c r="G9" s="802"/>
      <c r="H9" s="803"/>
      <c r="I9" s="802"/>
      <c r="J9" s="803"/>
      <c r="K9" s="804"/>
      <c r="L9" s="805"/>
      <c r="M9" s="802"/>
      <c r="N9" s="805"/>
      <c r="O9" s="798">
        <v>4430</v>
      </c>
      <c r="P9" s="799">
        <f t="shared" si="0"/>
        <v>2.0534665203374769E-2</v>
      </c>
      <c r="Q9" s="798">
        <v>3277</v>
      </c>
      <c r="R9" s="801">
        <v>0</v>
      </c>
      <c r="S9" s="798">
        <v>3793</v>
      </c>
      <c r="T9" s="801">
        <v>0</v>
      </c>
    </row>
    <row r="10" spans="1:33" ht="16.5" customHeight="1">
      <c r="B10" s="1789" t="s">
        <v>1484</v>
      </c>
      <c r="C10" s="1790"/>
      <c r="D10" s="1791"/>
      <c r="E10" s="802"/>
      <c r="F10" s="803"/>
      <c r="G10" s="806" t="s">
        <v>1604</v>
      </c>
      <c r="H10" s="807" t="s">
        <v>1604</v>
      </c>
      <c r="I10" s="802">
        <v>78081</v>
      </c>
      <c r="J10" s="803">
        <f>ROUND(I10/I28*100,1)</f>
        <v>0.6</v>
      </c>
      <c r="K10" s="804">
        <v>341849</v>
      </c>
      <c r="L10" s="805">
        <f>ROUND(K10/K28*100,1)</f>
        <v>2.6</v>
      </c>
      <c r="M10" s="802">
        <v>319521</v>
      </c>
      <c r="N10" s="805">
        <f>ROUND(M10/M28*100,1)</f>
        <v>2.2999999999999998</v>
      </c>
      <c r="O10" s="798">
        <v>433663</v>
      </c>
      <c r="P10" s="799">
        <f t="shared" si="0"/>
        <v>2.010186121013795</v>
      </c>
      <c r="Q10" s="800">
        <v>432930</v>
      </c>
      <c r="R10" s="801">
        <v>2</v>
      </c>
      <c r="S10" s="800">
        <v>432985</v>
      </c>
      <c r="T10" s="801">
        <v>2.2000000000000002</v>
      </c>
    </row>
    <row r="11" spans="1:33" ht="16.5" customHeight="1">
      <c r="B11" s="1789" t="s">
        <v>1509</v>
      </c>
      <c r="C11" s="1790"/>
      <c r="D11" s="1791"/>
      <c r="E11" s="802">
        <v>116255</v>
      </c>
      <c r="F11" s="803">
        <f>ROUND(E11/E28*100,1)</f>
        <v>1</v>
      </c>
      <c r="G11" s="802">
        <v>126866</v>
      </c>
      <c r="H11" s="803">
        <f>ROUND(G11/G28*100,1)</f>
        <v>1.1000000000000001</v>
      </c>
      <c r="I11" s="802">
        <v>112703</v>
      </c>
      <c r="J11" s="803">
        <f>ROUND(I11/I28*100,1)</f>
        <v>0.9</v>
      </c>
      <c r="K11" s="804">
        <v>88624</v>
      </c>
      <c r="L11" s="805">
        <f>ROUND(K11/K28*100,1)</f>
        <v>0.7</v>
      </c>
      <c r="M11" s="802">
        <v>87121</v>
      </c>
      <c r="N11" s="805">
        <f>ROUND(M11/M28*100,1)</f>
        <v>0.6</v>
      </c>
      <c r="O11" s="798">
        <v>53674</v>
      </c>
      <c r="P11" s="799">
        <f t="shared" si="0"/>
        <v>0.24879855984784138</v>
      </c>
      <c r="Q11" s="800">
        <v>48235</v>
      </c>
      <c r="R11" s="801">
        <v>0.2</v>
      </c>
      <c r="S11" s="800">
        <v>57971</v>
      </c>
      <c r="T11" s="801">
        <v>0.3</v>
      </c>
    </row>
    <row r="12" spans="1:33" ht="16.5" customHeight="1">
      <c r="B12" s="1789" t="s">
        <v>1510</v>
      </c>
      <c r="C12" s="1790"/>
      <c r="D12" s="1791"/>
      <c r="E12" s="802"/>
      <c r="F12" s="803"/>
      <c r="G12" s="802"/>
      <c r="H12" s="803"/>
      <c r="I12" s="788" t="s">
        <v>1605</v>
      </c>
      <c r="J12" s="808" t="s">
        <v>1605</v>
      </c>
      <c r="K12" s="809" t="s">
        <v>1605</v>
      </c>
      <c r="L12" s="810" t="s">
        <v>1605</v>
      </c>
      <c r="M12" s="802">
        <v>163378</v>
      </c>
      <c r="N12" s="805">
        <f>ROUND(M12/M28*100,1)</f>
        <v>1.2</v>
      </c>
      <c r="O12" s="798">
        <v>100730</v>
      </c>
      <c r="P12" s="799">
        <f t="shared" si="0"/>
        <v>0.46692027673497521</v>
      </c>
      <c r="Q12" s="800">
        <v>91125</v>
      </c>
      <c r="R12" s="801">
        <v>0.4</v>
      </c>
      <c r="S12" s="800">
        <v>35487</v>
      </c>
      <c r="T12" s="801">
        <v>0.2</v>
      </c>
      <c r="V12" s="516"/>
    </row>
    <row r="13" spans="1:33" ht="16.5" customHeight="1">
      <c r="B13" s="1789" t="s">
        <v>1511</v>
      </c>
      <c r="C13" s="1790"/>
      <c r="D13" s="1791"/>
      <c r="E13" s="802">
        <v>152884</v>
      </c>
      <c r="F13" s="803">
        <v>1.4</v>
      </c>
      <c r="G13" s="802">
        <v>159074</v>
      </c>
      <c r="H13" s="803">
        <f>ROUND(G13/G28*100,1)</f>
        <v>1.4</v>
      </c>
      <c r="I13" s="802">
        <v>163631</v>
      </c>
      <c r="J13" s="803">
        <f>ROUND(I13/I28*100,1)</f>
        <v>1.2</v>
      </c>
      <c r="K13" s="804">
        <v>178337</v>
      </c>
      <c r="L13" s="805">
        <f>ROUND(K13/K28*100,1)</f>
        <v>1.3</v>
      </c>
      <c r="M13" s="802">
        <v>244849</v>
      </c>
      <c r="N13" s="805">
        <f>ROUND(M13/M28*100,1)</f>
        <v>1.8</v>
      </c>
      <c r="O13" s="798">
        <v>2369021</v>
      </c>
      <c r="P13" s="799">
        <f t="shared" si="0"/>
        <v>10.981276093626207</v>
      </c>
      <c r="Q13" s="800">
        <v>2874494</v>
      </c>
      <c r="R13" s="801">
        <v>13.3</v>
      </c>
      <c r="S13" s="800">
        <v>2829787</v>
      </c>
      <c r="T13" s="801">
        <v>14.4</v>
      </c>
    </row>
    <row r="14" spans="1:33" ht="16.5" customHeight="1">
      <c r="B14" s="1789" t="s">
        <v>1512</v>
      </c>
      <c r="C14" s="1790"/>
      <c r="D14" s="1791"/>
      <c r="E14" s="802">
        <v>7292</v>
      </c>
      <c r="F14" s="803">
        <f>ROUND(E14/E28*100,1)</f>
        <v>0.1</v>
      </c>
      <c r="G14" s="802">
        <v>7393</v>
      </c>
      <c r="H14" s="803">
        <f>ROUND(G14/G28*100,1)</f>
        <v>0.1</v>
      </c>
      <c r="I14" s="802">
        <v>7462</v>
      </c>
      <c r="J14" s="803">
        <f>ROUND(I14/I28*100,1)</f>
        <v>0.1</v>
      </c>
      <c r="K14" s="804">
        <v>7098</v>
      </c>
      <c r="L14" s="805">
        <f>ROUND(K14/K28*100,1)</f>
        <v>0.1</v>
      </c>
      <c r="M14" s="802">
        <v>6963</v>
      </c>
      <c r="N14" s="805">
        <f>ROUND(M14/M28*100,1)</f>
        <v>0.1</v>
      </c>
      <c r="O14" s="798">
        <v>8959</v>
      </c>
      <c r="P14" s="799">
        <f t="shared" si="0"/>
        <v>4.1528231502716603E-2</v>
      </c>
      <c r="Q14" s="800">
        <v>9036</v>
      </c>
      <c r="R14" s="801">
        <v>0</v>
      </c>
      <c r="S14" s="800">
        <v>9059</v>
      </c>
      <c r="T14" s="801">
        <v>0</v>
      </c>
    </row>
    <row r="15" spans="1:33" ht="16.5" customHeight="1" thickBot="1">
      <c r="B15" s="1792" t="s">
        <v>1513</v>
      </c>
      <c r="C15" s="1793"/>
      <c r="D15" s="1794"/>
      <c r="E15" s="811">
        <f>SUM(E5:E14)</f>
        <v>7389381</v>
      </c>
      <c r="F15" s="812">
        <f>ROUND(E15/E28*100,1)</f>
        <v>65.2</v>
      </c>
      <c r="G15" s="811">
        <f>SUM(G5:G14)</f>
        <v>7873617</v>
      </c>
      <c r="H15" s="812">
        <f>ROUND(G15/G28*100,1)</f>
        <v>68.5</v>
      </c>
      <c r="I15" s="811">
        <f>SUM(I5:I14)</f>
        <v>8756069</v>
      </c>
      <c r="J15" s="812">
        <f>ROUND(I15/I28*100,1)</f>
        <v>66.5</v>
      </c>
      <c r="K15" s="813">
        <f>SUM(K5:K14)</f>
        <v>8124250</v>
      </c>
      <c r="L15" s="814">
        <f>ROUND(K15/K28*100,1)</f>
        <v>61.3</v>
      </c>
      <c r="M15" s="811">
        <f>SUM(M5:M14)</f>
        <v>8413919</v>
      </c>
      <c r="N15" s="814">
        <f>ROUND(M15/M28*100,1)</f>
        <v>61.7</v>
      </c>
      <c r="O15" s="815">
        <f>SUM(O5:O14)</f>
        <v>10820500</v>
      </c>
      <c r="P15" s="817">
        <f t="shared" si="0"/>
        <v>50.15696271627916</v>
      </c>
      <c r="Q15" s="815">
        <f>SUM(Q5:Q14)</f>
        <v>11657431</v>
      </c>
      <c r="R15" s="817">
        <f>Q15/Q$28*100</f>
        <v>53.765894874565944</v>
      </c>
      <c r="S15" s="815">
        <v>11142163</v>
      </c>
      <c r="T15" s="817">
        <v>56.5</v>
      </c>
    </row>
    <row r="16" spans="1:33" ht="16.5" customHeight="1">
      <c r="B16" s="1803" t="s">
        <v>742</v>
      </c>
      <c r="C16" s="1804"/>
      <c r="D16" s="1805"/>
      <c r="E16" s="789">
        <v>208470</v>
      </c>
      <c r="F16" s="818">
        <f>ROUND(E16/E28*100,1)</f>
        <v>1.8</v>
      </c>
      <c r="G16" s="789">
        <v>171633</v>
      </c>
      <c r="H16" s="818">
        <f>ROUND(G16/G28*100,1)</f>
        <v>1.5</v>
      </c>
      <c r="I16" s="789">
        <v>184523</v>
      </c>
      <c r="J16" s="818">
        <f>ROUND(I16/I28*100,1)</f>
        <v>1.4</v>
      </c>
      <c r="K16" s="790">
        <v>227725</v>
      </c>
      <c r="L16" s="819">
        <f>ROUND(K16/K28*100,1)</f>
        <v>1.7</v>
      </c>
      <c r="M16" s="789">
        <v>227109</v>
      </c>
      <c r="N16" s="819">
        <f>ROUND(M16/M28*100,1)</f>
        <v>1.7</v>
      </c>
      <c r="O16" s="820">
        <v>419334</v>
      </c>
      <c r="P16" s="821">
        <f t="shared" si="0"/>
        <v>1.9437659815783195</v>
      </c>
      <c r="Q16" s="820">
        <v>431309</v>
      </c>
      <c r="R16" s="821">
        <v>2</v>
      </c>
      <c r="S16" s="820">
        <v>426233</v>
      </c>
      <c r="T16" s="821">
        <v>2.2000000000000002</v>
      </c>
    </row>
    <row r="17" spans="2:20" ht="16.5" customHeight="1">
      <c r="B17" s="1789" t="s">
        <v>1299</v>
      </c>
      <c r="C17" s="1790"/>
      <c r="D17" s="1791"/>
      <c r="E17" s="802">
        <v>287581</v>
      </c>
      <c r="F17" s="803">
        <f>ROUND(E17/E28*100,1)</f>
        <v>2.5</v>
      </c>
      <c r="G17" s="802">
        <v>281246</v>
      </c>
      <c r="H17" s="803">
        <f>ROUND(G17/G28*100,1)</f>
        <v>2.4</v>
      </c>
      <c r="I17" s="802">
        <v>294388</v>
      </c>
      <c r="J17" s="803">
        <f>ROUND(I17/I28*100,1)</f>
        <v>2.2000000000000002</v>
      </c>
      <c r="K17" s="804">
        <v>307178</v>
      </c>
      <c r="L17" s="805">
        <f>ROUND(K17/K28*100,1)</f>
        <v>2.2999999999999998</v>
      </c>
      <c r="M17" s="802">
        <v>323558</v>
      </c>
      <c r="N17" s="805">
        <f>ROUND(M17/M28*100,1)</f>
        <v>2.4</v>
      </c>
      <c r="O17" s="798">
        <v>580345</v>
      </c>
      <c r="P17" s="799">
        <f t="shared" si="0"/>
        <v>2.6901106721111807</v>
      </c>
      <c r="Q17" s="798">
        <v>591402</v>
      </c>
      <c r="R17" s="799">
        <v>2.7</v>
      </c>
      <c r="S17" s="798">
        <v>613234</v>
      </c>
      <c r="T17" s="799">
        <v>3.1</v>
      </c>
    </row>
    <row r="18" spans="2:20" ht="16.5" customHeight="1">
      <c r="B18" s="1789" t="s">
        <v>1300</v>
      </c>
      <c r="C18" s="1790"/>
      <c r="D18" s="1791"/>
      <c r="E18" s="802">
        <v>533780</v>
      </c>
      <c r="F18" s="803">
        <f>ROUND(E18/E28*100,1)</f>
        <v>4.7</v>
      </c>
      <c r="G18" s="802">
        <v>498950</v>
      </c>
      <c r="H18" s="803">
        <v>4.4000000000000004</v>
      </c>
      <c r="I18" s="802">
        <v>808233</v>
      </c>
      <c r="J18" s="803">
        <f>ROUND(I18/I28*100,1)</f>
        <v>6.1</v>
      </c>
      <c r="K18" s="804">
        <v>789557</v>
      </c>
      <c r="L18" s="805">
        <f>ROUND(K18/K28*100,1)</f>
        <v>6</v>
      </c>
      <c r="M18" s="802">
        <v>1237076</v>
      </c>
      <c r="N18" s="805">
        <f>ROUND(M18/M28*100,1)</f>
        <v>9.1</v>
      </c>
      <c r="O18" s="798">
        <v>2326515</v>
      </c>
      <c r="P18" s="799">
        <f t="shared" si="0"/>
        <v>10.784245285695135</v>
      </c>
      <c r="Q18" s="798">
        <v>2183954</v>
      </c>
      <c r="R18" s="799">
        <v>10.1</v>
      </c>
      <c r="S18" s="798">
        <v>2039564</v>
      </c>
      <c r="T18" s="799">
        <v>10.4</v>
      </c>
    </row>
    <row r="19" spans="2:20" ht="16.5" customHeight="1">
      <c r="B19" s="1789" t="s">
        <v>1301</v>
      </c>
      <c r="C19" s="1790"/>
      <c r="D19" s="1791"/>
      <c r="E19" s="802">
        <v>463507</v>
      </c>
      <c r="F19" s="803">
        <f>ROUND(E19/E28*100,1)</f>
        <v>4.0999999999999996</v>
      </c>
      <c r="G19" s="802">
        <v>563952</v>
      </c>
      <c r="H19" s="803">
        <f>ROUND(G19/G28*100,1)</f>
        <v>4.9000000000000004</v>
      </c>
      <c r="I19" s="802">
        <v>648176</v>
      </c>
      <c r="J19" s="803">
        <f>ROUND(I19/I28*100,1)</f>
        <v>4.9000000000000004</v>
      </c>
      <c r="K19" s="804">
        <v>663565</v>
      </c>
      <c r="L19" s="805">
        <f>ROUND(K19/K28*100,1)</f>
        <v>5</v>
      </c>
      <c r="M19" s="802">
        <v>622725</v>
      </c>
      <c r="N19" s="805">
        <f>ROUND(M19/M28*100,1)</f>
        <v>4.5999999999999996</v>
      </c>
      <c r="O19" s="798">
        <v>1451899</v>
      </c>
      <c r="P19" s="799">
        <f t="shared" si="0"/>
        <v>6.730081235691789</v>
      </c>
      <c r="Q19" s="798">
        <v>1253994</v>
      </c>
      <c r="R19" s="799">
        <v>5.8</v>
      </c>
      <c r="S19" s="798">
        <v>1044556</v>
      </c>
      <c r="T19" s="799">
        <v>5.3</v>
      </c>
    </row>
    <row r="20" spans="2:20" ht="16.5" customHeight="1">
      <c r="B20" s="1789" t="s">
        <v>1564</v>
      </c>
      <c r="C20" s="1790"/>
      <c r="D20" s="1791"/>
      <c r="E20" s="802">
        <v>248161</v>
      </c>
      <c r="F20" s="803">
        <f>ROUND(E20/E28*100,1)</f>
        <v>2.2000000000000002</v>
      </c>
      <c r="G20" s="802">
        <v>131732</v>
      </c>
      <c r="H20" s="803">
        <v>1.2</v>
      </c>
      <c r="I20" s="802">
        <v>136960</v>
      </c>
      <c r="J20" s="803">
        <f>ROUND(I20/I28*100,1)</f>
        <v>1</v>
      </c>
      <c r="K20" s="804">
        <v>110778</v>
      </c>
      <c r="L20" s="805">
        <f>ROUND(K20/K28*100,1)</f>
        <v>0.8</v>
      </c>
      <c r="M20" s="802">
        <v>141044</v>
      </c>
      <c r="N20" s="805">
        <f>ROUND(M20/M28*100,1)</f>
        <v>1</v>
      </c>
      <c r="O20" s="798">
        <v>170341</v>
      </c>
      <c r="P20" s="799">
        <f t="shared" si="0"/>
        <v>0.78959264230430293</v>
      </c>
      <c r="Q20" s="798">
        <v>95796</v>
      </c>
      <c r="R20" s="799">
        <v>0.4</v>
      </c>
      <c r="S20" s="798">
        <v>62271</v>
      </c>
      <c r="T20" s="799">
        <v>0.3</v>
      </c>
    </row>
    <row r="21" spans="2:20" ht="16.5" customHeight="1">
      <c r="B21" s="1789" t="s">
        <v>1565</v>
      </c>
      <c r="C21" s="1790"/>
      <c r="D21" s="1791"/>
      <c r="E21" s="802">
        <v>29549</v>
      </c>
      <c r="F21" s="803">
        <f>ROUND(E21/E28*100,1)</f>
        <v>0.3</v>
      </c>
      <c r="G21" s="802">
        <v>29290</v>
      </c>
      <c r="H21" s="803">
        <f>ROUND(G21/G28*100,1)</f>
        <v>0.3</v>
      </c>
      <c r="I21" s="802">
        <v>59900</v>
      </c>
      <c r="J21" s="803">
        <f>ROUND(I21/I28*100,1)</f>
        <v>0.5</v>
      </c>
      <c r="K21" s="804">
        <v>28521</v>
      </c>
      <c r="L21" s="805">
        <f>ROUND(K21/K28*100,1)</f>
        <v>0.2</v>
      </c>
      <c r="M21" s="802">
        <v>6634</v>
      </c>
      <c r="N21" s="805">
        <f>ROUND(M21/M28*100,1)</f>
        <v>0</v>
      </c>
      <c r="O21" s="798">
        <v>961</v>
      </c>
      <c r="P21" s="799">
        <f t="shared" si="0"/>
        <v>4.454585386104549E-3</v>
      </c>
      <c r="Q21" s="798">
        <v>907</v>
      </c>
      <c r="R21" s="799">
        <v>0</v>
      </c>
      <c r="S21" s="798">
        <v>1900</v>
      </c>
      <c r="T21" s="799">
        <v>0</v>
      </c>
    </row>
    <row r="22" spans="2:20" ht="16.5" customHeight="1">
      <c r="B22" s="1789" t="s">
        <v>1566</v>
      </c>
      <c r="C22" s="1790"/>
      <c r="D22" s="1791"/>
      <c r="E22" s="802">
        <v>474467</v>
      </c>
      <c r="F22" s="803">
        <f>ROUND(E22/E28*100,1)</f>
        <v>4.2</v>
      </c>
      <c r="G22" s="802">
        <v>487928</v>
      </c>
      <c r="H22" s="803">
        <f>ROUND(G22/G28*100,1)</f>
        <v>4.2</v>
      </c>
      <c r="I22" s="802">
        <v>74000</v>
      </c>
      <c r="J22" s="803">
        <f>ROUND(I22/I28*100,1)</f>
        <v>0.6</v>
      </c>
      <c r="K22" s="804">
        <v>886710</v>
      </c>
      <c r="L22" s="805">
        <f>ROUND(K22/K28*100,1)</f>
        <v>6.7</v>
      </c>
      <c r="M22" s="802">
        <v>285000</v>
      </c>
      <c r="N22" s="805">
        <f>ROUND(M22/M28*100,1)</f>
        <v>2.1</v>
      </c>
      <c r="O22" s="798">
        <v>187831</v>
      </c>
      <c r="P22" s="799">
        <f t="shared" si="0"/>
        <v>0.87066516925848447</v>
      </c>
      <c r="Q22" s="798">
        <v>499959</v>
      </c>
      <c r="R22" s="799">
        <v>2.2999999999999998</v>
      </c>
      <c r="S22" s="798">
        <v>533195</v>
      </c>
      <c r="T22" s="799">
        <v>2.7</v>
      </c>
    </row>
    <row r="23" spans="2:20" ht="16.5" customHeight="1">
      <c r="B23" s="1789" t="s">
        <v>1567</v>
      </c>
      <c r="C23" s="1790"/>
      <c r="D23" s="1791"/>
      <c r="E23" s="802">
        <v>249870</v>
      </c>
      <c r="F23" s="803">
        <f>ROUND(E23/E28*100,1)</f>
        <v>2.2000000000000002</v>
      </c>
      <c r="G23" s="802">
        <v>207492</v>
      </c>
      <c r="H23" s="803">
        <f>ROUND(G23/G28*100,1)</f>
        <v>1.8</v>
      </c>
      <c r="I23" s="802">
        <v>288297</v>
      </c>
      <c r="J23" s="803">
        <f>ROUND(I23/I28*100,1)</f>
        <v>2.2000000000000002</v>
      </c>
      <c r="K23" s="804">
        <v>392349</v>
      </c>
      <c r="L23" s="805">
        <f>ROUND(K23/K28*100,1)</f>
        <v>3</v>
      </c>
      <c r="M23" s="802">
        <v>568521</v>
      </c>
      <c r="N23" s="805">
        <f>ROUND(M23/M28*100,1)</f>
        <v>4.2</v>
      </c>
      <c r="O23" s="798">
        <v>396570</v>
      </c>
      <c r="P23" s="799">
        <f t="shared" si="0"/>
        <v>1.8382465416935285</v>
      </c>
      <c r="Q23" s="798">
        <v>529000</v>
      </c>
      <c r="R23" s="799">
        <v>2.4</v>
      </c>
      <c r="S23" s="798">
        <v>640821</v>
      </c>
      <c r="T23" s="799">
        <v>3.3</v>
      </c>
    </row>
    <row r="24" spans="2:20" ht="16.5" customHeight="1">
      <c r="B24" s="1789" t="s">
        <v>1568</v>
      </c>
      <c r="C24" s="1790"/>
      <c r="D24" s="1791"/>
      <c r="E24" s="802">
        <v>351109</v>
      </c>
      <c r="F24" s="803">
        <f>ROUND(E24/E28*100,1)</f>
        <v>3.1</v>
      </c>
      <c r="G24" s="802">
        <v>338069</v>
      </c>
      <c r="H24" s="803">
        <f>ROUND(G24/G28*100,1)</f>
        <v>2.9</v>
      </c>
      <c r="I24" s="802">
        <v>394589</v>
      </c>
      <c r="J24" s="803">
        <f>ROUND(I24/I28*100,1)</f>
        <v>3</v>
      </c>
      <c r="K24" s="804">
        <v>377196</v>
      </c>
      <c r="L24" s="805">
        <f>ROUND(K24/K28*100,1)</f>
        <v>2.8</v>
      </c>
      <c r="M24" s="802">
        <v>396602</v>
      </c>
      <c r="N24" s="805">
        <f>ROUND(M24/M28*100,1)</f>
        <v>2.9</v>
      </c>
      <c r="O24" s="798">
        <v>543008</v>
      </c>
      <c r="P24" s="799">
        <f t="shared" si="0"/>
        <v>2.5170400638271162</v>
      </c>
      <c r="Q24" s="798">
        <v>307749</v>
      </c>
      <c r="R24" s="799">
        <v>1.4</v>
      </c>
      <c r="S24" s="798">
        <v>466793</v>
      </c>
      <c r="T24" s="799">
        <v>2.4</v>
      </c>
    </row>
    <row r="25" spans="2:20" ht="16.5" customHeight="1">
      <c r="B25" s="1807" t="s">
        <v>1569</v>
      </c>
      <c r="C25" s="1790"/>
      <c r="D25" s="1791"/>
      <c r="E25" s="802">
        <v>1097960</v>
      </c>
      <c r="F25" s="803">
        <f>ROUND(E25/E28*100,1)</f>
        <v>9.6999999999999993</v>
      </c>
      <c r="G25" s="802">
        <v>910500</v>
      </c>
      <c r="H25" s="803">
        <f>ROUND(G25/G28*100,1)</f>
        <v>7.9</v>
      </c>
      <c r="I25" s="802">
        <v>1525700</v>
      </c>
      <c r="J25" s="803">
        <f>ROUND(I25/I28*100,1)</f>
        <v>11.6</v>
      </c>
      <c r="K25" s="804">
        <v>1350600</v>
      </c>
      <c r="L25" s="805">
        <f>ROUND(K25/K28*100,1)</f>
        <v>10.199999999999999</v>
      </c>
      <c r="M25" s="802">
        <v>1415600</v>
      </c>
      <c r="N25" s="805">
        <f>ROUND(M25/M28*100,1)</f>
        <v>10.4</v>
      </c>
      <c r="O25" s="798">
        <v>4675972</v>
      </c>
      <c r="P25" s="799">
        <f t="shared" si="0"/>
        <v>21.674835106174882</v>
      </c>
      <c r="Q25" s="798">
        <v>4130331</v>
      </c>
      <c r="R25" s="799">
        <v>19</v>
      </c>
      <c r="S25" s="798">
        <v>2733583</v>
      </c>
      <c r="T25" s="799">
        <v>13.9</v>
      </c>
    </row>
    <row r="26" spans="2:20" ht="16.5" customHeight="1">
      <c r="B26" s="822"/>
      <c r="C26" s="1806" t="s">
        <v>2329</v>
      </c>
      <c r="D26" s="1543"/>
      <c r="E26" s="802">
        <v>360800</v>
      </c>
      <c r="F26" s="803">
        <f>ROUND(E26/E28*100,1)</f>
        <v>3.2</v>
      </c>
      <c r="G26" s="802">
        <v>438200</v>
      </c>
      <c r="H26" s="803">
        <f>ROUND(G26/G28*100,1)</f>
        <v>3.8</v>
      </c>
      <c r="I26" s="802">
        <v>220500</v>
      </c>
      <c r="J26" s="803"/>
      <c r="K26" s="804">
        <v>240300</v>
      </c>
      <c r="L26" s="805">
        <f>ROUND(K26/K28*100,1)</f>
        <v>1.8</v>
      </c>
      <c r="M26" s="802">
        <v>68400</v>
      </c>
      <c r="N26" s="805">
        <f>ROUND(M26/M28*100,1)</f>
        <v>0.5</v>
      </c>
      <c r="O26" s="823" t="s">
        <v>1751</v>
      </c>
      <c r="P26" s="799">
        <v>0</v>
      </c>
      <c r="Q26" s="823" t="s">
        <v>1751</v>
      </c>
      <c r="R26" s="799">
        <v>0</v>
      </c>
      <c r="S26" s="823">
        <v>347000</v>
      </c>
      <c r="T26" s="799">
        <v>1.8</v>
      </c>
    </row>
    <row r="27" spans="2:20" ht="16.5" customHeight="1">
      <c r="B27" s="824"/>
      <c r="C27" s="1789" t="s">
        <v>1570</v>
      </c>
      <c r="D27" s="1799"/>
      <c r="E27" s="802"/>
      <c r="F27" s="803"/>
      <c r="G27" s="802"/>
      <c r="H27" s="803"/>
      <c r="I27" s="802"/>
      <c r="J27" s="803"/>
      <c r="K27" s="804"/>
      <c r="L27" s="805"/>
      <c r="M27" s="802"/>
      <c r="N27" s="805"/>
      <c r="O27" s="798">
        <v>1503472</v>
      </c>
      <c r="P27" s="799">
        <f>O27/O$28*100</f>
        <v>6.9691408945029956</v>
      </c>
      <c r="Q27" s="798">
        <v>1067431</v>
      </c>
      <c r="R27" s="799">
        <v>4.9000000000000004</v>
      </c>
      <c r="S27" s="798">
        <v>999683</v>
      </c>
      <c r="T27" s="799">
        <v>5.0999999999999996</v>
      </c>
    </row>
    <row r="28" spans="2:20" ht="16.5" customHeight="1">
      <c r="B28" s="1786" t="s">
        <v>1571</v>
      </c>
      <c r="C28" s="1787"/>
      <c r="D28" s="1788"/>
      <c r="E28" s="825">
        <f>SUM(E15:E25)</f>
        <v>11333835</v>
      </c>
      <c r="F28" s="826">
        <f>ROUND(E28/E28*100,1)</f>
        <v>100</v>
      </c>
      <c r="G28" s="825">
        <f>SUM(G15:G25)</f>
        <v>11494409</v>
      </c>
      <c r="H28" s="826">
        <f>ROUND(G28/G28*100,1)</f>
        <v>100</v>
      </c>
      <c r="I28" s="825">
        <f>SUM(I15:I25)</f>
        <v>13170835</v>
      </c>
      <c r="J28" s="826">
        <f>ROUND(I28/I28*100,1)</f>
        <v>100</v>
      </c>
      <c r="K28" s="827">
        <f>SUM(K15:K25)</f>
        <v>13258429</v>
      </c>
      <c r="L28" s="828">
        <f>ROUND(K28/K28*100,1)</f>
        <v>100</v>
      </c>
      <c r="M28" s="825">
        <f>SUM(M15:M25)</f>
        <v>13637788</v>
      </c>
      <c r="N28" s="828">
        <f>ROUND(M28/M28*100,1)</f>
        <v>100</v>
      </c>
      <c r="O28" s="829">
        <f>SUM(O15:O25)</f>
        <v>21573276</v>
      </c>
      <c r="P28" s="830">
        <f>O28/O$28*100</f>
        <v>100</v>
      </c>
      <c r="Q28" s="829">
        <f>SUM(Q15:Q25)</f>
        <v>21681832</v>
      </c>
      <c r="R28" s="830">
        <f>Q28/Q$28*100</f>
        <v>100</v>
      </c>
      <c r="S28" s="829">
        <v>19704313</v>
      </c>
      <c r="T28" s="830">
        <v>100</v>
      </c>
    </row>
    <row r="29" spans="2:20" ht="16.5" customHeight="1">
      <c r="B29" s="1789" t="s">
        <v>1572</v>
      </c>
      <c r="C29" s="1790"/>
      <c r="D29" s="1791"/>
      <c r="E29" s="802">
        <v>2811958</v>
      </c>
      <c r="F29" s="803">
        <f>ROUND(E29/E53*100,1)</f>
        <v>25.3</v>
      </c>
      <c r="G29" s="802">
        <v>2924101</v>
      </c>
      <c r="H29" s="803">
        <f>ROUND(G29/G53*100,1)</f>
        <v>26.1</v>
      </c>
      <c r="I29" s="802">
        <v>3003187</v>
      </c>
      <c r="J29" s="803">
        <f>ROUND(I29/I53*100,1)</f>
        <v>23.5</v>
      </c>
      <c r="K29" s="804">
        <v>3024235</v>
      </c>
      <c r="L29" s="805">
        <f>ROUND(K29/K53*100,1)</f>
        <v>23.8</v>
      </c>
      <c r="M29" s="802">
        <v>3069145</v>
      </c>
      <c r="N29" s="805">
        <f>ROUND(M29/M53*100,1)</f>
        <v>23.2</v>
      </c>
      <c r="O29" s="798">
        <v>3761924</v>
      </c>
      <c r="P29" s="799">
        <f t="shared" ref="P29:P47" si="1">O29/O$53*100</f>
        <v>17.876233898471963</v>
      </c>
      <c r="Q29" s="798">
        <v>3785568</v>
      </c>
      <c r="R29" s="799">
        <v>18</v>
      </c>
      <c r="S29" s="798">
        <v>3780857</v>
      </c>
      <c r="T29" s="799">
        <v>19.7</v>
      </c>
    </row>
    <row r="30" spans="2:20" ht="16.5" customHeight="1">
      <c r="B30" s="1789" t="s">
        <v>1573</v>
      </c>
      <c r="C30" s="1790"/>
      <c r="D30" s="1791"/>
      <c r="E30" s="802">
        <v>434749</v>
      </c>
      <c r="F30" s="803">
        <f>ROUND(E30/E53*100,1)</f>
        <v>3.9</v>
      </c>
      <c r="G30" s="802">
        <v>473728</v>
      </c>
      <c r="H30" s="803">
        <f>ROUND(G30/G53*100,1)</f>
        <v>4.2</v>
      </c>
      <c r="I30" s="802">
        <v>503485</v>
      </c>
      <c r="J30" s="803">
        <f>ROUND(I30/I53*100,1)</f>
        <v>3.9</v>
      </c>
      <c r="K30" s="804">
        <v>530213</v>
      </c>
      <c r="L30" s="805">
        <f>ROUND(K30/K53*100,1)</f>
        <v>4.2</v>
      </c>
      <c r="M30" s="802">
        <v>564890</v>
      </c>
      <c r="N30" s="805">
        <f>ROUND(M30/M53*100,1)</f>
        <v>4.3</v>
      </c>
      <c r="O30" s="798">
        <v>2946322</v>
      </c>
      <c r="P30" s="799">
        <f t="shared" si="1"/>
        <v>14.000586192654001</v>
      </c>
      <c r="Q30" s="798">
        <v>3093078</v>
      </c>
      <c r="R30" s="799">
        <v>14.7</v>
      </c>
      <c r="S30" s="798">
        <v>3200818</v>
      </c>
      <c r="T30" s="799">
        <v>16.7</v>
      </c>
    </row>
    <row r="31" spans="2:20" ht="16.5" customHeight="1">
      <c r="B31" s="1789" t="s">
        <v>1574</v>
      </c>
      <c r="C31" s="1790"/>
      <c r="D31" s="1791"/>
      <c r="E31" s="831">
        <f>E32+E33</f>
        <v>1458037</v>
      </c>
      <c r="F31" s="803">
        <f>ROUND(E31/E53*100,1)</f>
        <v>13.1</v>
      </c>
      <c r="G31" s="831">
        <f>G32+G33</f>
        <v>1350794</v>
      </c>
      <c r="H31" s="803">
        <f>ROUND(G31/G53*100,1)</f>
        <v>12.1</v>
      </c>
      <c r="I31" s="831">
        <v>1014533</v>
      </c>
      <c r="J31" s="803">
        <f>ROUND(I31/I53*100,1)</f>
        <v>7.9</v>
      </c>
      <c r="K31" s="832">
        <v>1065244</v>
      </c>
      <c r="L31" s="805">
        <f>ROUND(K31/K53*100,1)</f>
        <v>8.4</v>
      </c>
      <c r="M31" s="831">
        <v>1049170</v>
      </c>
      <c r="N31" s="805">
        <f>ROUND(M31/M53*100,1)</f>
        <v>7.9</v>
      </c>
      <c r="O31" s="833">
        <v>2758974</v>
      </c>
      <c r="P31" s="799">
        <f t="shared" si="1"/>
        <v>13.110329858817666</v>
      </c>
      <c r="Q31" s="833">
        <v>3305599</v>
      </c>
      <c r="R31" s="799">
        <v>15.7</v>
      </c>
      <c r="S31" s="833">
        <v>3160081</v>
      </c>
      <c r="T31" s="799">
        <v>16.5</v>
      </c>
    </row>
    <row r="32" spans="2:20" ht="16.5" customHeight="1">
      <c r="B32" s="834" t="s">
        <v>1575</v>
      </c>
      <c r="C32" s="802" t="s">
        <v>1576</v>
      </c>
      <c r="D32" s="835"/>
      <c r="E32" s="802">
        <v>1454157</v>
      </c>
      <c r="F32" s="803">
        <f>ROUND(E32/E53*100,1)</f>
        <v>13.1</v>
      </c>
      <c r="G32" s="802">
        <v>1349683</v>
      </c>
      <c r="H32" s="803">
        <v>12.1</v>
      </c>
      <c r="I32" s="802">
        <v>1012957</v>
      </c>
      <c r="J32" s="803">
        <f>ROUND(I32/I53*100,1)</f>
        <v>7.9</v>
      </c>
      <c r="K32" s="804">
        <v>1062882</v>
      </c>
      <c r="L32" s="805">
        <f>ROUND(K32/K53*100,1)</f>
        <v>8.4</v>
      </c>
      <c r="M32" s="802">
        <v>1048150</v>
      </c>
      <c r="N32" s="805">
        <f>ROUND(M32/M53*100,1)</f>
        <v>7.9</v>
      </c>
      <c r="O32" s="798">
        <v>2755851</v>
      </c>
      <c r="P32" s="799">
        <f t="shared" si="1"/>
        <v>13.095489718914541</v>
      </c>
      <c r="Q32" s="798">
        <v>3301936</v>
      </c>
      <c r="R32" s="799">
        <v>15.7</v>
      </c>
      <c r="S32" s="798">
        <v>3156934</v>
      </c>
      <c r="T32" s="799">
        <v>16.399999999999999</v>
      </c>
    </row>
    <row r="33" spans="2:20" ht="16.5" customHeight="1">
      <c r="B33" s="836" t="s">
        <v>1577</v>
      </c>
      <c r="C33" s="802" t="s">
        <v>1308</v>
      </c>
      <c r="D33" s="835"/>
      <c r="E33" s="802">
        <v>3880</v>
      </c>
      <c r="F33" s="803">
        <f>ROUND(E33/E53*100,1)</f>
        <v>0</v>
      </c>
      <c r="G33" s="802">
        <v>1111</v>
      </c>
      <c r="H33" s="803">
        <f>ROUND(G33/G53*100,1)</f>
        <v>0</v>
      </c>
      <c r="I33" s="802">
        <v>1576</v>
      </c>
      <c r="J33" s="803">
        <f>ROUND(I33/I53*100,1)</f>
        <v>0</v>
      </c>
      <c r="K33" s="804">
        <v>2362</v>
      </c>
      <c r="L33" s="805">
        <f>ROUND(K33/K53*100,1)</f>
        <v>0</v>
      </c>
      <c r="M33" s="802">
        <v>1020</v>
      </c>
      <c r="N33" s="805">
        <f>ROUND(M33/M53*100,1)</f>
        <v>0</v>
      </c>
      <c r="O33" s="798">
        <v>3123</v>
      </c>
      <c r="P33" s="799">
        <f t="shared" si="1"/>
        <v>1.4840139903126152E-2</v>
      </c>
      <c r="Q33" s="798">
        <v>3663</v>
      </c>
      <c r="R33" s="799">
        <v>0</v>
      </c>
      <c r="S33" s="798">
        <v>3147</v>
      </c>
      <c r="T33" s="799">
        <v>0</v>
      </c>
    </row>
    <row r="34" spans="2:20" ht="16.5" customHeight="1" thickBot="1">
      <c r="B34" s="1792" t="s">
        <v>1513</v>
      </c>
      <c r="C34" s="1793"/>
      <c r="D34" s="1794"/>
      <c r="E34" s="811">
        <f>SUM(E29:E31)</f>
        <v>4704744</v>
      </c>
      <c r="F34" s="812">
        <f>ROUND(E34/E53*100,1)</f>
        <v>42.3</v>
      </c>
      <c r="G34" s="811">
        <f>SUM(G29:G31)</f>
        <v>4748623</v>
      </c>
      <c r="H34" s="812">
        <f>ROUND(G34/G53*100,1)</f>
        <v>42.4</v>
      </c>
      <c r="I34" s="811">
        <f>SUM(I29:I31)</f>
        <v>4521205</v>
      </c>
      <c r="J34" s="812">
        <f>ROUND(I34/I53*100,1)</f>
        <v>35.4</v>
      </c>
      <c r="K34" s="813">
        <f>SUM(K29:K31)</f>
        <v>4619692</v>
      </c>
      <c r="L34" s="814">
        <f>ROUND(K34/K53*100,1)</f>
        <v>36.4</v>
      </c>
      <c r="M34" s="811">
        <f>SUM(M29:M31)</f>
        <v>4683205</v>
      </c>
      <c r="N34" s="814">
        <f>ROUND(M34/M53*100,1)</f>
        <v>35.299999999999997</v>
      </c>
      <c r="O34" s="815">
        <f>SUM(O29:O31)</f>
        <v>9467220</v>
      </c>
      <c r="P34" s="816">
        <f t="shared" si="1"/>
        <v>44.987149949943635</v>
      </c>
      <c r="Q34" s="815">
        <f>SUM(Q29:Q31)</f>
        <v>10184245</v>
      </c>
      <c r="R34" s="816">
        <f>Q34/Q$53*100</f>
        <v>48.40188049899313</v>
      </c>
      <c r="S34" s="815">
        <v>10141756</v>
      </c>
      <c r="T34" s="816">
        <v>52.8</v>
      </c>
    </row>
    <row r="35" spans="2:20" ht="16.5" customHeight="1">
      <c r="B35" s="1803" t="s">
        <v>177</v>
      </c>
      <c r="C35" s="1804"/>
      <c r="D35" s="1805"/>
      <c r="E35" s="789">
        <v>1401866</v>
      </c>
      <c r="F35" s="818">
        <f>ROUND(E35/E53*100,1)</f>
        <v>12.6</v>
      </c>
      <c r="G35" s="789">
        <v>1485273</v>
      </c>
      <c r="H35" s="818">
        <f>ROUND(G35/G53*100,1)</f>
        <v>13.3</v>
      </c>
      <c r="I35" s="789">
        <v>1667492</v>
      </c>
      <c r="J35" s="818">
        <f>ROUND(I35/I53*100,1)</f>
        <v>13</v>
      </c>
      <c r="K35" s="790">
        <v>1903247</v>
      </c>
      <c r="L35" s="819">
        <f>ROUND(K35/K53*100,1)</f>
        <v>15</v>
      </c>
      <c r="M35" s="789">
        <v>1795074</v>
      </c>
      <c r="N35" s="819">
        <f>ROUND(M35/M53*100,1)</f>
        <v>13.5</v>
      </c>
      <c r="O35" s="820">
        <v>3044899</v>
      </c>
      <c r="P35" s="821">
        <f t="shared" si="1"/>
        <v>14.469012856512622</v>
      </c>
      <c r="Q35" s="820">
        <v>3070030</v>
      </c>
      <c r="R35" s="821">
        <v>14.6</v>
      </c>
      <c r="S35" s="820">
        <v>3065079</v>
      </c>
      <c r="T35" s="821">
        <v>16</v>
      </c>
    </row>
    <row r="36" spans="2:20" ht="16.5" customHeight="1">
      <c r="B36" s="1789" t="s">
        <v>1112</v>
      </c>
      <c r="C36" s="1790"/>
      <c r="D36" s="1791"/>
      <c r="E36" s="802">
        <v>57454</v>
      </c>
      <c r="F36" s="803">
        <f>ROUND(E36/E53*100,1)</f>
        <v>0.5</v>
      </c>
      <c r="G36" s="802">
        <v>56738</v>
      </c>
      <c r="H36" s="803">
        <f>ROUND(G36/G53*100,1)</f>
        <v>0.5</v>
      </c>
      <c r="I36" s="802">
        <v>48388</v>
      </c>
      <c r="J36" s="803">
        <f>ROUND(I36/I53*100,1)</f>
        <v>0.4</v>
      </c>
      <c r="K36" s="804">
        <v>60999</v>
      </c>
      <c r="L36" s="805">
        <f>ROUND(K36/K53*100,1)</f>
        <v>0.5</v>
      </c>
      <c r="M36" s="802">
        <v>57828</v>
      </c>
      <c r="N36" s="805">
        <f>ROUND(M36/M53*100,1)</f>
        <v>0.4</v>
      </c>
      <c r="O36" s="798">
        <v>32182</v>
      </c>
      <c r="P36" s="799">
        <f t="shared" si="1"/>
        <v>0.15292519448043734</v>
      </c>
      <c r="Q36" s="798">
        <v>66886</v>
      </c>
      <c r="R36" s="799">
        <v>0.3</v>
      </c>
      <c r="S36" s="798">
        <v>45932</v>
      </c>
      <c r="T36" s="799">
        <v>0.2</v>
      </c>
    </row>
    <row r="37" spans="2:20" ht="16.5" customHeight="1">
      <c r="B37" s="1807" t="s">
        <v>1349</v>
      </c>
      <c r="C37" s="1811"/>
      <c r="D37" s="1812"/>
      <c r="E37" s="802">
        <v>1377512</v>
      </c>
      <c r="F37" s="803">
        <f>ROUND(E37/E53*100,1)</f>
        <v>12.4</v>
      </c>
      <c r="G37" s="802">
        <v>1271224</v>
      </c>
      <c r="H37" s="803">
        <f>ROUND(G37/G53*100,1)</f>
        <v>11.3</v>
      </c>
      <c r="I37" s="802">
        <v>1387512</v>
      </c>
      <c r="J37" s="803">
        <f>ROUND(I37/I53*100,1)</f>
        <v>10.9</v>
      </c>
      <c r="K37" s="804">
        <v>1438390</v>
      </c>
      <c r="L37" s="805">
        <f>ROUND(K37/K53*100,1)</f>
        <v>11.3</v>
      </c>
      <c r="M37" s="802">
        <v>1851278</v>
      </c>
      <c r="N37" s="805">
        <f>ROUND(M37/M53*100,1)</f>
        <v>14</v>
      </c>
      <c r="O37" s="798">
        <v>1480806</v>
      </c>
      <c r="P37" s="799">
        <f t="shared" si="1"/>
        <v>7.0366212646137125</v>
      </c>
      <c r="Q37" s="798">
        <v>1307198</v>
      </c>
      <c r="R37" s="799">
        <v>6.2</v>
      </c>
      <c r="S37" s="798">
        <v>1621990</v>
      </c>
      <c r="T37" s="799">
        <v>8.4</v>
      </c>
    </row>
    <row r="38" spans="2:20" ht="30.75" customHeight="1">
      <c r="B38" s="836"/>
      <c r="C38" s="1810" t="s">
        <v>679</v>
      </c>
      <c r="D38" s="1109"/>
      <c r="E38" s="802">
        <v>826794</v>
      </c>
      <c r="F38" s="803">
        <f>ROUND(E38/E53*100,1)</f>
        <v>7.4</v>
      </c>
      <c r="G38" s="802">
        <v>716510</v>
      </c>
      <c r="H38" s="803">
        <f>ROUND(G38/G53*100,1)</f>
        <v>6.4</v>
      </c>
      <c r="I38" s="802">
        <v>778201</v>
      </c>
      <c r="J38" s="803">
        <f>ROUND(I38/I53*100,1)</f>
        <v>6.1</v>
      </c>
      <c r="K38" s="804">
        <v>795432</v>
      </c>
      <c r="L38" s="805">
        <f>ROUND(K38/K53*100,1)</f>
        <v>6.3</v>
      </c>
      <c r="M38" s="802">
        <v>958261</v>
      </c>
      <c r="N38" s="805">
        <f>ROUND(M38/M53*100,1)</f>
        <v>7.2</v>
      </c>
      <c r="O38" s="798">
        <v>700867</v>
      </c>
      <c r="P38" s="799">
        <f t="shared" si="1"/>
        <v>3.330440068358731</v>
      </c>
      <c r="Q38" s="798">
        <v>698323</v>
      </c>
      <c r="R38" s="799">
        <v>3.3</v>
      </c>
      <c r="S38" s="798">
        <v>720237</v>
      </c>
      <c r="T38" s="799">
        <v>3.7</v>
      </c>
    </row>
    <row r="39" spans="2:20" ht="16.5" customHeight="1" thickBot="1">
      <c r="B39" s="1792" t="s">
        <v>1513</v>
      </c>
      <c r="C39" s="1793"/>
      <c r="D39" s="1794"/>
      <c r="E39" s="811">
        <f>SUM(E35:E37)</f>
        <v>2836832</v>
      </c>
      <c r="F39" s="812">
        <f>ROUND(E39/E53*100,1)</f>
        <v>25.5</v>
      </c>
      <c r="G39" s="811">
        <f>SUM(G35:G37)</f>
        <v>2813235</v>
      </c>
      <c r="H39" s="812">
        <f>ROUND(G39/G53*100,1)</f>
        <v>25.1</v>
      </c>
      <c r="I39" s="811">
        <f>SUM(I35:I37)</f>
        <v>3103392</v>
      </c>
      <c r="J39" s="812">
        <f>ROUND(I39/I53*100,1)</f>
        <v>24.3</v>
      </c>
      <c r="K39" s="813">
        <f>SUM(K35:K37)</f>
        <v>3402636</v>
      </c>
      <c r="L39" s="814">
        <f>ROUND(K39/K53*100,1)</f>
        <v>26.8</v>
      </c>
      <c r="M39" s="811">
        <f>SUM(M35:M37)</f>
        <v>3704180</v>
      </c>
      <c r="N39" s="814">
        <f>ROUND(M39/M53*100,1)</f>
        <v>27.9</v>
      </c>
      <c r="O39" s="815">
        <f>SUM(O35:O37)</f>
        <v>4557887</v>
      </c>
      <c r="P39" s="837">
        <f t="shared" si="1"/>
        <v>21.65855931560677</v>
      </c>
      <c r="Q39" s="815">
        <f>SUM(Q35:Q37)</f>
        <v>4444114</v>
      </c>
      <c r="R39" s="837">
        <f>Q39/Q$53*100</f>
        <v>21.121199927132778</v>
      </c>
      <c r="S39" s="815">
        <v>4733001</v>
      </c>
      <c r="T39" s="837">
        <v>24.6</v>
      </c>
    </row>
    <row r="40" spans="2:20" ht="16.5" customHeight="1">
      <c r="B40" s="1803" t="s">
        <v>1350</v>
      </c>
      <c r="C40" s="1804"/>
      <c r="D40" s="1805"/>
      <c r="E40" s="789">
        <v>626278</v>
      </c>
      <c r="F40" s="818">
        <f>ROUND(E40/E53*100,1)</f>
        <v>5.6</v>
      </c>
      <c r="G40" s="789">
        <v>956420</v>
      </c>
      <c r="H40" s="818">
        <f>ROUND(G40/G53*100,1)</f>
        <v>8.5</v>
      </c>
      <c r="I40" s="789">
        <v>806974</v>
      </c>
      <c r="J40" s="818">
        <f>ROUND(I40/I53*100,1)</f>
        <v>6.3</v>
      </c>
      <c r="K40" s="790">
        <v>946949</v>
      </c>
      <c r="L40" s="819">
        <f>ROUND(K40/K53*100,1)</f>
        <v>7.5</v>
      </c>
      <c r="M40" s="789">
        <v>931129</v>
      </c>
      <c r="N40" s="819">
        <f>ROUND(M40/M53*100,1)</f>
        <v>7</v>
      </c>
      <c r="O40" s="820">
        <v>1340832</v>
      </c>
      <c r="P40" s="838">
        <f t="shared" si="1"/>
        <v>6.3714807770055852</v>
      </c>
      <c r="Q40" s="820">
        <v>1325512</v>
      </c>
      <c r="R40" s="838">
        <v>6.3</v>
      </c>
      <c r="S40" s="820">
        <v>1292827</v>
      </c>
      <c r="T40" s="838">
        <v>6.7</v>
      </c>
    </row>
    <row r="41" spans="2:20" ht="16.5" customHeight="1">
      <c r="B41" s="1789" t="s">
        <v>1351</v>
      </c>
      <c r="C41" s="1790"/>
      <c r="D41" s="1791"/>
      <c r="E41" s="802">
        <v>564773</v>
      </c>
      <c r="F41" s="803">
        <f>ROUND(E41/E53*100,1)</f>
        <v>5.0999999999999996</v>
      </c>
      <c r="G41" s="802">
        <v>27720</v>
      </c>
      <c r="H41" s="803">
        <f>ROUND(G41/G53*100,1)</f>
        <v>0.2</v>
      </c>
      <c r="I41" s="802">
        <v>38251</v>
      </c>
      <c r="J41" s="803">
        <f>ROUND(I41/I53*100,1)</f>
        <v>0.3</v>
      </c>
      <c r="K41" s="804">
        <v>59754</v>
      </c>
      <c r="L41" s="805">
        <f>ROUND(K41/K53*100,1)</f>
        <v>0.5</v>
      </c>
      <c r="M41" s="802">
        <v>87801</v>
      </c>
      <c r="N41" s="805">
        <f>ROUND(M41/M53*100,1)</f>
        <v>0.7</v>
      </c>
      <c r="O41" s="798">
        <v>17500</v>
      </c>
      <c r="P41" s="839">
        <f t="shared" si="1"/>
        <v>8.3158004580437928E-2</v>
      </c>
      <c r="Q41" s="798">
        <v>15500</v>
      </c>
      <c r="R41" s="839">
        <v>0.1</v>
      </c>
      <c r="S41" s="798">
        <v>11800</v>
      </c>
      <c r="T41" s="839">
        <v>0.1</v>
      </c>
    </row>
    <row r="42" spans="2:20" ht="16.5" customHeight="1">
      <c r="B42" s="1789" t="s">
        <v>1352</v>
      </c>
      <c r="C42" s="1790"/>
      <c r="D42" s="1791"/>
      <c r="E42" s="802">
        <v>710949</v>
      </c>
      <c r="F42" s="803">
        <f>ROUND(E42/E53*100,1)</f>
        <v>6.4</v>
      </c>
      <c r="G42" s="802">
        <v>606304</v>
      </c>
      <c r="H42" s="803">
        <f>ROUND(G42/G53*100,1)</f>
        <v>5.4</v>
      </c>
      <c r="I42" s="802">
        <v>603420</v>
      </c>
      <c r="J42" s="803">
        <f>ROUND(I42/I53*100,1)</f>
        <v>4.7</v>
      </c>
      <c r="K42" s="804">
        <v>257091</v>
      </c>
      <c r="L42" s="805">
        <f>ROUND(K42/K53*100,1)</f>
        <v>2</v>
      </c>
      <c r="M42" s="802">
        <v>478307</v>
      </c>
      <c r="N42" s="805">
        <f>ROUND(M42/M53*100,1)</f>
        <v>3.6</v>
      </c>
      <c r="O42" s="798">
        <v>1925898</v>
      </c>
      <c r="P42" s="839">
        <f t="shared" si="1"/>
        <v>9.1516476974546421</v>
      </c>
      <c r="Q42" s="798">
        <v>425572</v>
      </c>
      <c r="R42" s="839">
        <v>2</v>
      </c>
      <c r="S42" s="798">
        <v>398632</v>
      </c>
      <c r="T42" s="839">
        <v>2.1</v>
      </c>
    </row>
    <row r="43" spans="2:20" ht="16.5" customHeight="1" thickBot="1">
      <c r="B43" s="1792" t="s">
        <v>1353</v>
      </c>
      <c r="C43" s="1793"/>
      <c r="D43" s="1794"/>
      <c r="E43" s="811">
        <f>SUM(E40:E42)+E34+E39</f>
        <v>9443576</v>
      </c>
      <c r="F43" s="812">
        <f>ROUND(E43/E53*100,1)</f>
        <v>84.9</v>
      </c>
      <c r="G43" s="811">
        <f>SUM(G40:G42)+G34+G39</f>
        <v>9152302</v>
      </c>
      <c r="H43" s="812">
        <f>ROUND(G43/G53*100,1)</f>
        <v>81.7</v>
      </c>
      <c r="I43" s="811">
        <f>SUM(I40:I42)+I34+I39</f>
        <v>9073242</v>
      </c>
      <c r="J43" s="812">
        <f>ROUND(I43/I53*100,1)</f>
        <v>71</v>
      </c>
      <c r="K43" s="813">
        <f>SUM(K40:K42)+K34+K39</f>
        <v>9286122</v>
      </c>
      <c r="L43" s="814">
        <f>ROUND(K43/K53*100,1)</f>
        <v>73.2</v>
      </c>
      <c r="M43" s="811">
        <f>SUM(M40:M42)+M34+M39</f>
        <v>9884622</v>
      </c>
      <c r="N43" s="814">
        <f>ROUND(M43/M53*100,1)</f>
        <v>74.599999999999994</v>
      </c>
      <c r="O43" s="815">
        <f>SUM(O34+O39+O40+O41+O42)</f>
        <v>17309337</v>
      </c>
      <c r="P43" s="837">
        <f t="shared" si="1"/>
        <v>82.251995744591071</v>
      </c>
      <c r="Q43" s="815">
        <f>SUM(Q34+Q39+Q40+Q41+Q42)</f>
        <v>16394943</v>
      </c>
      <c r="R43" s="837">
        <f>Q43/Q$53*100</f>
        <v>77.918988778628545</v>
      </c>
      <c r="S43" s="815">
        <v>16578016</v>
      </c>
      <c r="T43" s="837">
        <v>86.3</v>
      </c>
    </row>
    <row r="44" spans="2:20" ht="16.5" customHeight="1">
      <c r="B44" s="840" t="s">
        <v>1354</v>
      </c>
      <c r="C44" s="1803" t="s">
        <v>1355</v>
      </c>
      <c r="D44" s="1809"/>
      <c r="E44" s="841">
        <f>SUM(E45:E49)</f>
        <v>1683981</v>
      </c>
      <c r="F44" s="818">
        <f>ROUND(E44/E53*100,1)</f>
        <v>15.1</v>
      </c>
      <c r="G44" s="841">
        <f>SUM(G45:G49)</f>
        <v>2055220</v>
      </c>
      <c r="H44" s="818">
        <f>ROUND(G44/G53*100,1)</f>
        <v>18.3</v>
      </c>
      <c r="I44" s="841">
        <v>3707822</v>
      </c>
      <c r="J44" s="818">
        <f>ROUND(I44/I53*100,1)</f>
        <v>29</v>
      </c>
      <c r="K44" s="842">
        <v>3406641</v>
      </c>
      <c r="L44" s="819">
        <f>ROUND(K44/K53*100,1)</f>
        <v>26.8</v>
      </c>
      <c r="M44" s="841">
        <v>3369930</v>
      </c>
      <c r="N44" s="819">
        <f>ROUND(M44/M53*100,1)</f>
        <v>25.4</v>
      </c>
      <c r="O44" s="843">
        <v>3734939</v>
      </c>
      <c r="P44" s="838">
        <f t="shared" si="1"/>
        <v>17.748004255408929</v>
      </c>
      <c r="Q44" s="843">
        <v>4646068</v>
      </c>
      <c r="R44" s="838">
        <v>22.1</v>
      </c>
      <c r="S44" s="843">
        <v>2631475</v>
      </c>
      <c r="T44" s="838">
        <v>13.7</v>
      </c>
    </row>
    <row r="45" spans="2:20" ht="16.5" customHeight="1">
      <c r="B45" s="840"/>
      <c r="C45" s="787"/>
      <c r="D45" s="844" t="s">
        <v>1356</v>
      </c>
      <c r="E45" s="802">
        <v>689345</v>
      </c>
      <c r="F45" s="803">
        <f>ROUND(E45/E53*100,1)</f>
        <v>6.2</v>
      </c>
      <c r="G45" s="802">
        <v>618646</v>
      </c>
      <c r="H45" s="803">
        <f>ROUND(G45/G53*100,1)</f>
        <v>5.5</v>
      </c>
      <c r="I45" s="802">
        <v>1024181</v>
      </c>
      <c r="J45" s="803">
        <f>ROUND(I45/I53*100,1)</f>
        <v>8</v>
      </c>
      <c r="K45" s="804">
        <v>1021678</v>
      </c>
      <c r="L45" s="805">
        <f>ROUND(K45/K53*100,1)</f>
        <v>8</v>
      </c>
      <c r="M45" s="802">
        <v>1216101</v>
      </c>
      <c r="N45" s="805">
        <f>ROUND(M45/M53*100,1)</f>
        <v>9.1999999999999993</v>
      </c>
      <c r="O45" s="798">
        <v>755133</v>
      </c>
      <c r="P45" s="839">
        <f t="shared" si="1"/>
        <v>3.5883059127337047</v>
      </c>
      <c r="Q45" s="798">
        <v>1090220</v>
      </c>
      <c r="R45" s="839">
        <v>5.2</v>
      </c>
      <c r="S45" s="798">
        <v>515111</v>
      </c>
      <c r="T45" s="839">
        <v>2.7</v>
      </c>
    </row>
    <row r="46" spans="2:20" ht="16.5" customHeight="1">
      <c r="B46" s="840" t="s">
        <v>1357</v>
      </c>
      <c r="C46" s="845" t="s">
        <v>1575</v>
      </c>
      <c r="D46" s="844" t="s">
        <v>1358</v>
      </c>
      <c r="E46" s="802">
        <v>965329</v>
      </c>
      <c r="F46" s="803">
        <f>ROUND(E46/E53*100,1)</f>
        <v>8.6999999999999993</v>
      </c>
      <c r="G46" s="802">
        <v>1423925</v>
      </c>
      <c r="H46" s="803">
        <f>ROUND(G46/G53*100,1)</f>
        <v>12.7</v>
      </c>
      <c r="I46" s="802">
        <v>2677864</v>
      </c>
      <c r="J46" s="803">
        <f>ROUND(I46/I53*100,1)</f>
        <v>21</v>
      </c>
      <c r="K46" s="804">
        <v>2338748</v>
      </c>
      <c r="L46" s="805">
        <f>ROUND(K46/K53*100,1)</f>
        <v>18.399999999999999</v>
      </c>
      <c r="M46" s="802">
        <v>2119637</v>
      </c>
      <c r="N46" s="805">
        <f>ROUND(M46/M53*100,1)</f>
        <v>16</v>
      </c>
      <c r="O46" s="798">
        <v>2757755</v>
      </c>
      <c r="P46" s="839">
        <f t="shared" si="1"/>
        <v>13.104537309812891</v>
      </c>
      <c r="Q46" s="798">
        <v>3510518</v>
      </c>
      <c r="R46" s="839">
        <v>16.7</v>
      </c>
      <c r="S46" s="798">
        <v>1850297</v>
      </c>
      <c r="T46" s="839">
        <v>9.6</v>
      </c>
    </row>
    <row r="47" spans="2:20" ht="16.5" customHeight="1">
      <c r="B47" s="840"/>
      <c r="C47" s="845"/>
      <c r="D47" s="858" t="s">
        <v>1164</v>
      </c>
      <c r="E47" s="802">
        <v>29307</v>
      </c>
      <c r="F47" s="803">
        <v>0.2</v>
      </c>
      <c r="G47" s="802">
        <v>12649</v>
      </c>
      <c r="H47" s="803">
        <f>ROUND(G47/G53*100,1)</f>
        <v>0.1</v>
      </c>
      <c r="I47" s="802">
        <v>5777</v>
      </c>
      <c r="J47" s="803">
        <f>ROUND(I47/I53*100,1)</f>
        <v>0</v>
      </c>
      <c r="K47" s="804">
        <v>46215</v>
      </c>
      <c r="L47" s="805">
        <f>ROUND(K47/K53*100,1)</f>
        <v>0.4</v>
      </c>
      <c r="M47" s="802">
        <v>34192</v>
      </c>
      <c r="N47" s="805">
        <f>ROUND(M47/M53*100,1)</f>
        <v>0.3</v>
      </c>
      <c r="O47" s="798">
        <v>220280</v>
      </c>
      <c r="P47" s="839">
        <f t="shared" si="1"/>
        <v>1.0467454427987923</v>
      </c>
      <c r="Q47" s="798">
        <v>32607</v>
      </c>
      <c r="R47" s="839">
        <v>0.2</v>
      </c>
      <c r="S47" s="798">
        <v>12241</v>
      </c>
      <c r="T47" s="839">
        <v>0.1</v>
      </c>
    </row>
    <row r="48" spans="2:20" ht="16.5" customHeight="1">
      <c r="B48" s="840" t="s">
        <v>1359</v>
      </c>
      <c r="C48" s="845" t="s">
        <v>1577</v>
      </c>
      <c r="D48" s="844" t="s">
        <v>1360</v>
      </c>
      <c r="E48" s="802"/>
      <c r="F48" s="803">
        <f>ROUND(E48/E11*100,1)</f>
        <v>0</v>
      </c>
      <c r="G48" s="802"/>
      <c r="H48" s="803">
        <f>ROUND(G48/G11*100,1)</f>
        <v>0</v>
      </c>
      <c r="I48" s="788" t="s">
        <v>1606</v>
      </c>
      <c r="J48" s="808" t="s">
        <v>1635</v>
      </c>
      <c r="K48" s="788" t="s">
        <v>1635</v>
      </c>
      <c r="L48" s="810" t="s">
        <v>1635</v>
      </c>
      <c r="M48" s="788" t="s">
        <v>1635</v>
      </c>
      <c r="N48" s="810" t="s">
        <v>1635</v>
      </c>
      <c r="O48" s="846" t="s">
        <v>1560</v>
      </c>
      <c r="P48" s="846" t="s">
        <v>1560</v>
      </c>
      <c r="Q48" s="847">
        <v>1760</v>
      </c>
      <c r="R48" s="846">
        <v>0</v>
      </c>
      <c r="S48" s="847">
        <v>77576</v>
      </c>
      <c r="T48" s="846">
        <v>0.4</v>
      </c>
    </row>
    <row r="49" spans="2:20" ht="16.5" customHeight="1">
      <c r="B49" s="840"/>
      <c r="C49" s="791"/>
      <c r="D49" s="844" t="s">
        <v>1361</v>
      </c>
      <c r="E49" s="802"/>
      <c r="F49" s="803">
        <f>ROUND(E49/E53*100,1)</f>
        <v>0</v>
      </c>
      <c r="G49" s="802"/>
      <c r="H49" s="803">
        <f>ROUND(G49/G53*100,1)</f>
        <v>0</v>
      </c>
      <c r="I49" s="788" t="s">
        <v>1607</v>
      </c>
      <c r="J49" s="808" t="s">
        <v>1635</v>
      </c>
      <c r="K49" s="788" t="s">
        <v>1635</v>
      </c>
      <c r="L49" s="810" t="s">
        <v>1635</v>
      </c>
      <c r="M49" s="788" t="s">
        <v>1635</v>
      </c>
      <c r="N49" s="810" t="s">
        <v>1635</v>
      </c>
      <c r="O49" s="798">
        <v>1771</v>
      </c>
      <c r="P49" s="846">
        <f>O49/O$53*100</f>
        <v>8.4155900635403177E-3</v>
      </c>
      <c r="Q49" s="798">
        <v>10963</v>
      </c>
      <c r="R49" s="846">
        <v>0.1</v>
      </c>
      <c r="S49" s="798">
        <v>176250</v>
      </c>
      <c r="T49" s="846">
        <v>0.9</v>
      </c>
    </row>
    <row r="50" spans="2:20" ht="16.5" customHeight="1">
      <c r="B50" s="840" t="s">
        <v>1362</v>
      </c>
      <c r="C50" s="1789" t="s">
        <v>1309</v>
      </c>
      <c r="D50" s="1799"/>
      <c r="E50" s="802"/>
      <c r="F50" s="803">
        <f>ROUND(E50/E53*100,1)</f>
        <v>0</v>
      </c>
      <c r="G50" s="802"/>
      <c r="H50" s="803">
        <f>ROUND(G50/G53*100,1)</f>
        <v>0</v>
      </c>
      <c r="I50" s="788" t="s">
        <v>1608</v>
      </c>
      <c r="J50" s="808" t="s">
        <v>1635</v>
      </c>
      <c r="K50" s="788" t="s">
        <v>1635</v>
      </c>
      <c r="L50" s="810" t="s">
        <v>1635</v>
      </c>
      <c r="M50" s="788" t="s">
        <v>1635</v>
      </c>
      <c r="N50" s="810" t="s">
        <v>1635</v>
      </c>
      <c r="O50" s="846" t="s">
        <v>2102</v>
      </c>
      <c r="P50" s="846" t="s">
        <v>2102</v>
      </c>
      <c r="Q50" s="846" t="s">
        <v>1731</v>
      </c>
      <c r="R50" s="846" t="s">
        <v>1751</v>
      </c>
      <c r="S50" s="846" t="s">
        <v>16</v>
      </c>
      <c r="T50" s="846" t="s">
        <v>16</v>
      </c>
    </row>
    <row r="51" spans="2:20" ht="16.5" customHeight="1">
      <c r="B51" s="840"/>
      <c r="C51" s="1789" t="s">
        <v>1601</v>
      </c>
      <c r="D51" s="1799"/>
      <c r="E51" s="802"/>
      <c r="F51" s="803">
        <f>ROUND(E51/E53*100,1)</f>
        <v>0</v>
      </c>
      <c r="G51" s="802"/>
      <c r="H51" s="803">
        <f>ROUND(G51/G53*100,1)</f>
        <v>0</v>
      </c>
      <c r="I51" s="788" t="s">
        <v>1609</v>
      </c>
      <c r="J51" s="808" t="s">
        <v>1635</v>
      </c>
      <c r="K51" s="788" t="s">
        <v>1635</v>
      </c>
      <c r="L51" s="810" t="s">
        <v>1635</v>
      </c>
      <c r="M51" s="788" t="s">
        <v>1635</v>
      </c>
      <c r="N51" s="810" t="s">
        <v>1635</v>
      </c>
      <c r="O51" s="846" t="s">
        <v>2101</v>
      </c>
      <c r="P51" s="846" t="s">
        <v>2101</v>
      </c>
      <c r="Q51" s="846" t="s">
        <v>1731</v>
      </c>
      <c r="R51" s="846" t="s">
        <v>1751</v>
      </c>
      <c r="S51" s="846" t="s">
        <v>16</v>
      </c>
      <c r="T51" s="846" t="s">
        <v>16</v>
      </c>
    </row>
    <row r="52" spans="2:20" ht="16.5" customHeight="1">
      <c r="B52" s="836" t="s">
        <v>1602</v>
      </c>
      <c r="C52" s="1789" t="s">
        <v>1353</v>
      </c>
      <c r="D52" s="1799"/>
      <c r="E52" s="848">
        <f>E44+E50+E51</f>
        <v>1683981</v>
      </c>
      <c r="F52" s="849">
        <f>ROUND(E52/E53*100,1)</f>
        <v>15.1</v>
      </c>
      <c r="G52" s="848">
        <f>G44+G50+G51</f>
        <v>2055220</v>
      </c>
      <c r="H52" s="849">
        <f>ROUND(G52/G53*100,1)</f>
        <v>18.3</v>
      </c>
      <c r="I52" s="848">
        <f>I44</f>
        <v>3707822</v>
      </c>
      <c r="J52" s="849">
        <f>ROUND(I52/I53*100,1)</f>
        <v>29</v>
      </c>
      <c r="K52" s="850">
        <f>K44</f>
        <v>3406641</v>
      </c>
      <c r="L52" s="851">
        <f>ROUND(K52/K53*100,1)</f>
        <v>26.8</v>
      </c>
      <c r="M52" s="848">
        <f>M44</f>
        <v>3369930</v>
      </c>
      <c r="N52" s="851">
        <f>ROUND(M52/M53*100,1)</f>
        <v>25.4</v>
      </c>
      <c r="O52" s="852">
        <f>SUM(O44)</f>
        <v>3734939</v>
      </c>
      <c r="P52" s="853">
        <f>O52/O$53*100</f>
        <v>17.748004255408929</v>
      </c>
      <c r="Q52" s="852">
        <f>SUM(Q44)</f>
        <v>4646068</v>
      </c>
      <c r="R52" s="853">
        <v>22.1</v>
      </c>
      <c r="S52" s="852">
        <v>2631475</v>
      </c>
      <c r="T52" s="853">
        <v>13.7</v>
      </c>
    </row>
    <row r="53" spans="2:20" ht="18" customHeight="1" thickBot="1">
      <c r="B53" s="1786" t="s">
        <v>1603</v>
      </c>
      <c r="C53" s="1787"/>
      <c r="D53" s="1788"/>
      <c r="E53" s="854">
        <f>E43+E52</f>
        <v>11127557</v>
      </c>
      <c r="F53" s="855">
        <f>ROUND(E53/E53*100,1)</f>
        <v>100</v>
      </c>
      <c r="G53" s="854">
        <f>G43+G52</f>
        <v>11207522</v>
      </c>
      <c r="H53" s="855">
        <f>ROUND(G53/G53*100,1)</f>
        <v>100</v>
      </c>
      <c r="I53" s="854">
        <f>I43+I52</f>
        <v>12781064</v>
      </c>
      <c r="J53" s="855">
        <f>ROUND(I53/I53*100,1)</f>
        <v>100</v>
      </c>
      <c r="K53" s="856">
        <f>K43+K52</f>
        <v>12692763</v>
      </c>
      <c r="L53" s="857">
        <f>ROUND(K53/K53*100,1)</f>
        <v>100</v>
      </c>
      <c r="M53" s="854">
        <f>M43+M52</f>
        <v>13254552</v>
      </c>
      <c r="N53" s="857">
        <f>ROUND(M53/M53*100,1)</f>
        <v>100</v>
      </c>
      <c r="O53" s="829">
        <f>O43+O52</f>
        <v>21044276</v>
      </c>
      <c r="P53" s="830">
        <f>O53/O$53*100</f>
        <v>100</v>
      </c>
      <c r="Q53" s="829">
        <f>Q43+Q52</f>
        <v>21041011</v>
      </c>
      <c r="R53" s="830">
        <f>Q53/Q$53*100</f>
        <v>100</v>
      </c>
      <c r="S53" s="829">
        <v>19209491</v>
      </c>
      <c r="T53" s="830">
        <v>100</v>
      </c>
    </row>
    <row r="54" spans="2:20">
      <c r="L54" s="399"/>
      <c r="N54" s="399"/>
      <c r="P54" s="399"/>
      <c r="Q54" s="1797"/>
      <c r="R54" s="1797"/>
      <c r="S54" s="1797"/>
      <c r="T54" s="1797"/>
    </row>
  </sheetData>
  <mergeCells count="54">
    <mergeCell ref="S3:T3"/>
    <mergeCell ref="S54:T54"/>
    <mergeCell ref="B42:D42"/>
    <mergeCell ref="B43:D43"/>
    <mergeCell ref="B53:D53"/>
    <mergeCell ref="C44:D44"/>
    <mergeCell ref="C50:D50"/>
    <mergeCell ref="C51:D51"/>
    <mergeCell ref="C52:D52"/>
    <mergeCell ref="C38:D38"/>
    <mergeCell ref="B41:D41"/>
    <mergeCell ref="B34:D34"/>
    <mergeCell ref="B35:D35"/>
    <mergeCell ref="B36:D36"/>
    <mergeCell ref="B37:D37"/>
    <mergeCell ref="B29:D29"/>
    <mergeCell ref="B30:D30"/>
    <mergeCell ref="B19:D19"/>
    <mergeCell ref="B20:D20"/>
    <mergeCell ref="B21:D21"/>
    <mergeCell ref="C26:D26"/>
    <mergeCell ref="B25:D25"/>
    <mergeCell ref="Q54:R54"/>
    <mergeCell ref="B8:D8"/>
    <mergeCell ref="B9:D9"/>
    <mergeCell ref="B16:D16"/>
    <mergeCell ref="B17:D17"/>
    <mergeCell ref="B22:D22"/>
    <mergeCell ref="B23:D23"/>
    <mergeCell ref="C27:D27"/>
    <mergeCell ref="B39:D39"/>
    <mergeCell ref="B40:D40"/>
    <mergeCell ref="B10:D10"/>
    <mergeCell ref="B24:D24"/>
    <mergeCell ref="B11:D11"/>
    <mergeCell ref="B13:D13"/>
    <mergeCell ref="B12:D12"/>
    <mergeCell ref="B31:D31"/>
    <mergeCell ref="R2:T2"/>
    <mergeCell ref="I3:J3"/>
    <mergeCell ref="B28:D28"/>
    <mergeCell ref="B18:D18"/>
    <mergeCell ref="B14:D14"/>
    <mergeCell ref="B15:D15"/>
    <mergeCell ref="B5:D5"/>
    <mergeCell ref="O3:P3"/>
    <mergeCell ref="Q3:R3"/>
    <mergeCell ref="M3:N3"/>
    <mergeCell ref="K3:L3"/>
    <mergeCell ref="B7:D7"/>
    <mergeCell ref="B6:D6"/>
    <mergeCell ref="E3:F3"/>
    <mergeCell ref="G3:H3"/>
    <mergeCell ref="B2:P2"/>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&amp;C－５０－</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dimension ref="B1:J49"/>
  <sheetViews>
    <sheetView zoomScaleNormal="100" workbookViewId="0">
      <selection activeCell="C1" sqref="C1"/>
    </sheetView>
  </sheetViews>
  <sheetFormatPr defaultRowHeight="13.5"/>
  <cols>
    <col min="1" max="1" width="0.125" style="400" customWidth="1"/>
    <col min="2" max="2" width="10.875" style="400" customWidth="1"/>
    <col min="3" max="3" width="11.75" style="400" customWidth="1"/>
    <col min="4" max="4" width="13" style="400" bestFit="1" customWidth="1"/>
    <col min="5" max="5" width="12.125" style="400" customWidth="1"/>
    <col min="6" max="6" width="13.25" style="400" customWidth="1"/>
    <col min="7" max="7" width="12" style="400" customWidth="1"/>
    <col min="8" max="8" width="12.875" style="400" bestFit="1" customWidth="1"/>
    <col min="9" max="9" width="10.75" style="400" customWidth="1"/>
    <col min="10" max="10" width="9.75" style="400" customWidth="1"/>
    <col min="11" max="11" width="9.5" style="400" bestFit="1" customWidth="1"/>
    <col min="12" max="13" width="9" style="400"/>
    <col min="14" max="14" width="9.5" style="400" bestFit="1" customWidth="1"/>
    <col min="15" max="15" width="9" style="400"/>
    <col min="16" max="16" width="9.5" style="400" bestFit="1" customWidth="1"/>
    <col min="17" max="16384" width="9" style="400"/>
  </cols>
  <sheetData>
    <row r="1" spans="2:9" s="718" customFormat="1" ht="14.25">
      <c r="B1" s="717" t="s">
        <v>1561</v>
      </c>
      <c r="D1" s="1816" t="s">
        <v>2159</v>
      </c>
      <c r="E1" s="1816"/>
      <c r="F1" s="1817"/>
      <c r="G1" s="1817"/>
      <c r="H1" s="1817"/>
      <c r="I1" s="1817"/>
    </row>
    <row r="2" spans="2:9" s="718" customFormat="1" ht="16.5" customHeight="1">
      <c r="B2" s="719"/>
      <c r="C2" s="720"/>
      <c r="D2" s="1818" t="s">
        <v>225</v>
      </c>
      <c r="E2" s="908"/>
      <c r="F2" s="1818" t="s">
        <v>1258</v>
      </c>
      <c r="G2" s="908"/>
      <c r="H2" s="1818" t="s">
        <v>218</v>
      </c>
      <c r="I2" s="908"/>
    </row>
    <row r="3" spans="2:9" s="718" customFormat="1" ht="16.5" customHeight="1">
      <c r="B3" s="721"/>
      <c r="C3" s="722"/>
      <c r="D3" s="723" t="s">
        <v>143</v>
      </c>
      <c r="E3" s="723" t="s">
        <v>1319</v>
      </c>
      <c r="F3" s="723" t="s">
        <v>143</v>
      </c>
      <c r="G3" s="723" t="s">
        <v>1319</v>
      </c>
      <c r="H3" s="723" t="s">
        <v>143</v>
      </c>
      <c r="I3" s="723" t="s">
        <v>1319</v>
      </c>
    </row>
    <row r="4" spans="2:9" s="718" customFormat="1" ht="16.5" customHeight="1">
      <c r="B4" s="1826" t="s">
        <v>1610</v>
      </c>
      <c r="C4" s="724" t="s">
        <v>57</v>
      </c>
      <c r="D4" s="402">
        <v>2639465</v>
      </c>
      <c r="E4" s="401">
        <f t="shared" ref="E4:E9" si="0">D4/D$18*100</f>
        <v>34.560673608834243</v>
      </c>
      <c r="F4" s="777">
        <v>2620501</v>
      </c>
      <c r="G4" s="766">
        <v>32.799999999999997</v>
      </c>
      <c r="H4" s="777">
        <v>2762681</v>
      </c>
      <c r="I4" s="766">
        <v>36.4</v>
      </c>
    </row>
    <row r="5" spans="2:9" s="718" customFormat="1" ht="16.5" customHeight="1">
      <c r="B5" s="1826"/>
      <c r="C5" s="724" t="s">
        <v>1611</v>
      </c>
      <c r="D5" s="402">
        <v>585414</v>
      </c>
      <c r="E5" s="401">
        <f t="shared" si="0"/>
        <v>7.6653042112860321</v>
      </c>
      <c r="F5" s="777">
        <v>977148</v>
      </c>
      <c r="G5" s="766">
        <v>12.2</v>
      </c>
      <c r="H5" s="777">
        <v>647843</v>
      </c>
      <c r="I5" s="766">
        <v>8.5</v>
      </c>
    </row>
    <row r="6" spans="2:9" s="718" customFormat="1" ht="16.5" customHeight="1">
      <c r="B6" s="1826" t="s">
        <v>1612</v>
      </c>
      <c r="C6" s="406" t="s">
        <v>1613</v>
      </c>
      <c r="D6" s="402">
        <v>4017420</v>
      </c>
      <c r="E6" s="401">
        <f t="shared" si="0"/>
        <v>52.603365215906585</v>
      </c>
      <c r="F6" s="777">
        <v>3957378</v>
      </c>
      <c r="G6" s="766">
        <v>49.5</v>
      </c>
      <c r="H6" s="777">
        <v>3739708</v>
      </c>
      <c r="I6" s="766">
        <v>49.3</v>
      </c>
    </row>
    <row r="7" spans="2:9" s="718" customFormat="1" ht="16.5" customHeight="1">
      <c r="B7" s="1827"/>
      <c r="C7" s="724" t="s">
        <v>1614</v>
      </c>
      <c r="D7" s="402">
        <v>16049</v>
      </c>
      <c r="E7" s="401">
        <f t="shared" si="0"/>
        <v>0.21014268071301601</v>
      </c>
      <c r="F7" s="777">
        <v>15933</v>
      </c>
      <c r="G7" s="776">
        <v>0.2</v>
      </c>
      <c r="H7" s="777">
        <v>15933</v>
      </c>
      <c r="I7" s="776">
        <v>0.2</v>
      </c>
    </row>
    <row r="8" spans="2:9" s="718" customFormat="1" ht="16.5" customHeight="1">
      <c r="B8" s="1828" t="s">
        <v>1615</v>
      </c>
      <c r="C8" s="1829"/>
      <c r="D8" s="402">
        <v>93672</v>
      </c>
      <c r="E8" s="401">
        <f t="shared" si="0"/>
        <v>1.2265240941958773</v>
      </c>
      <c r="F8" s="777">
        <v>94974</v>
      </c>
      <c r="G8" s="766">
        <v>1.2</v>
      </c>
      <c r="H8" s="777">
        <v>98475</v>
      </c>
      <c r="I8" s="766">
        <v>1.3</v>
      </c>
    </row>
    <row r="9" spans="2:9" s="718" customFormat="1" ht="16.5" customHeight="1">
      <c r="B9" s="1828" t="s">
        <v>1616</v>
      </c>
      <c r="C9" s="1829"/>
      <c r="D9" s="402">
        <v>283221</v>
      </c>
      <c r="E9" s="401">
        <f t="shared" si="0"/>
        <v>3.7084441506773693</v>
      </c>
      <c r="F9" s="777">
        <v>325712</v>
      </c>
      <c r="G9" s="766">
        <v>4.0999999999999996</v>
      </c>
      <c r="H9" s="777">
        <v>322560</v>
      </c>
      <c r="I9" s="766">
        <v>4.3</v>
      </c>
    </row>
    <row r="10" spans="2:9" s="718" customFormat="1" ht="16.5" customHeight="1">
      <c r="B10" s="1828" t="s">
        <v>1617</v>
      </c>
      <c r="C10" s="1829"/>
      <c r="D10" s="402" t="s">
        <v>2213</v>
      </c>
      <c r="E10" s="405" t="s">
        <v>2213</v>
      </c>
      <c r="F10" s="778" t="s">
        <v>2330</v>
      </c>
      <c r="G10" s="766" t="s">
        <v>2330</v>
      </c>
      <c r="H10" s="778" t="s">
        <v>1202</v>
      </c>
      <c r="I10" s="766" t="s">
        <v>1202</v>
      </c>
    </row>
    <row r="11" spans="2:9" s="718" customFormat="1" ht="16.5" customHeight="1">
      <c r="B11" s="1830" t="s">
        <v>192</v>
      </c>
      <c r="C11" s="724" t="s">
        <v>193</v>
      </c>
      <c r="D11" s="402" t="s">
        <v>1259</v>
      </c>
      <c r="E11" s="405" t="s">
        <v>1259</v>
      </c>
      <c r="F11" s="778" t="s">
        <v>2330</v>
      </c>
      <c r="G11" s="766" t="s">
        <v>2330</v>
      </c>
      <c r="H11" s="778" t="s">
        <v>1202</v>
      </c>
      <c r="I11" s="766" t="s">
        <v>1202</v>
      </c>
    </row>
    <row r="12" spans="2:9" s="718" customFormat="1" ht="16.5" customHeight="1">
      <c r="B12" s="1831"/>
      <c r="C12" s="724" t="s">
        <v>1873</v>
      </c>
      <c r="D12" s="402" t="s">
        <v>1259</v>
      </c>
      <c r="E12" s="405" t="s">
        <v>1259</v>
      </c>
      <c r="F12" s="778" t="s">
        <v>2330</v>
      </c>
      <c r="G12" s="766" t="s">
        <v>2330</v>
      </c>
      <c r="H12" s="778" t="s">
        <v>1202</v>
      </c>
      <c r="I12" s="766" t="s">
        <v>1202</v>
      </c>
    </row>
    <row r="13" spans="2:9" s="718" customFormat="1" ht="16.5" customHeight="1" thickBot="1">
      <c r="B13" s="1824" t="s">
        <v>1874</v>
      </c>
      <c r="C13" s="1825"/>
      <c r="D13" s="769">
        <v>7635241</v>
      </c>
      <c r="E13" s="770">
        <f>D13/D$18*100</f>
        <v>99.974453961613122</v>
      </c>
      <c r="F13" s="779">
        <v>7991646</v>
      </c>
      <c r="G13" s="780">
        <f>SUM(G4:G12)</f>
        <v>100</v>
      </c>
      <c r="H13" s="779">
        <v>7587200</v>
      </c>
      <c r="I13" s="780">
        <v>100</v>
      </c>
    </row>
    <row r="14" spans="2:9" s="718" customFormat="1" ht="16.5" customHeight="1">
      <c r="B14" s="1832" t="s">
        <v>1875</v>
      </c>
      <c r="C14" s="1833"/>
      <c r="D14" s="767" t="s">
        <v>1202</v>
      </c>
      <c r="E14" s="767" t="s">
        <v>1202</v>
      </c>
      <c r="F14" s="768" t="s">
        <v>2330</v>
      </c>
      <c r="G14" s="768" t="s">
        <v>2213</v>
      </c>
      <c r="H14" s="768" t="s">
        <v>1202</v>
      </c>
      <c r="I14" s="768" t="s">
        <v>1202</v>
      </c>
    </row>
    <row r="15" spans="2:9" s="718" customFormat="1" ht="16.5" customHeight="1">
      <c r="B15" s="1827" t="s">
        <v>1282</v>
      </c>
      <c r="C15" s="713" t="s">
        <v>1283</v>
      </c>
      <c r="D15" s="405" t="s">
        <v>2213</v>
      </c>
      <c r="E15" s="405" t="s">
        <v>2213</v>
      </c>
      <c r="F15" s="766" t="s">
        <v>2330</v>
      </c>
      <c r="G15" s="766" t="s">
        <v>2330</v>
      </c>
      <c r="H15" s="766" t="s">
        <v>1202</v>
      </c>
      <c r="I15" s="766" t="s">
        <v>1202</v>
      </c>
    </row>
    <row r="16" spans="2:9" s="718" customFormat="1" ht="16.5" customHeight="1">
      <c r="B16" s="1834"/>
      <c r="C16" s="406" t="s">
        <v>1284</v>
      </c>
      <c r="D16" s="405" t="s">
        <v>1203</v>
      </c>
      <c r="E16" s="405" t="s">
        <v>1203</v>
      </c>
      <c r="F16" s="766" t="s">
        <v>2330</v>
      </c>
      <c r="G16" s="766" t="s">
        <v>2330</v>
      </c>
      <c r="H16" s="766" t="s">
        <v>1202</v>
      </c>
      <c r="I16" s="766" t="s">
        <v>1202</v>
      </c>
    </row>
    <row r="17" spans="2:10" s="718" customFormat="1" ht="16.5" customHeight="1" thickBot="1">
      <c r="B17" s="1824" t="s">
        <v>1876</v>
      </c>
      <c r="C17" s="1825"/>
      <c r="D17" s="773">
        <v>1951</v>
      </c>
      <c r="E17" s="774">
        <f>D17/D$18*100</f>
        <v>2.554603838688356E-2</v>
      </c>
      <c r="F17" s="775" t="s">
        <v>2330</v>
      </c>
      <c r="G17" s="775" t="s">
        <v>2330</v>
      </c>
      <c r="H17" s="775" t="s">
        <v>1202</v>
      </c>
      <c r="I17" s="775" t="s">
        <v>1202</v>
      </c>
    </row>
    <row r="18" spans="2:10" s="718" customFormat="1" ht="16.5" customHeight="1">
      <c r="B18" s="1813" t="s">
        <v>1900</v>
      </c>
      <c r="C18" s="1814"/>
      <c r="D18" s="771">
        <v>7637192</v>
      </c>
      <c r="E18" s="772">
        <f>D18/D$18*100</f>
        <v>100</v>
      </c>
      <c r="F18" s="782">
        <v>7991646</v>
      </c>
      <c r="G18" s="781">
        <v>100</v>
      </c>
      <c r="H18" s="782">
        <v>7857200</v>
      </c>
      <c r="I18" s="781">
        <v>100</v>
      </c>
    </row>
    <row r="19" spans="2:10" s="718" customFormat="1">
      <c r="E19" s="725"/>
      <c r="G19" s="1820"/>
      <c r="H19" s="1821"/>
      <c r="I19" s="1821"/>
    </row>
    <row r="20" spans="2:10" s="718" customFormat="1">
      <c r="E20" s="725"/>
      <c r="G20" s="725"/>
      <c r="I20" s="725"/>
    </row>
    <row r="21" spans="2:10" s="718" customFormat="1">
      <c r="E21" s="725"/>
      <c r="G21" s="725"/>
      <c r="I21" s="725"/>
    </row>
    <row r="22" spans="2:10" s="718" customFormat="1"/>
    <row r="23" spans="2:10" s="718" customFormat="1" ht="14.25">
      <c r="B23" s="717" t="s">
        <v>1562</v>
      </c>
      <c r="G23" s="1819" t="s">
        <v>1204</v>
      </c>
      <c r="H23" s="1819"/>
      <c r="I23" s="1819"/>
      <c r="J23" s="1819"/>
    </row>
    <row r="24" spans="2:10" s="718" customFormat="1">
      <c r="B24" s="726"/>
      <c r="C24" s="727" t="s">
        <v>1557</v>
      </c>
      <c r="D24" s="727" t="s">
        <v>1557</v>
      </c>
      <c r="E24" s="727" t="s">
        <v>744</v>
      </c>
      <c r="F24" s="727" t="s">
        <v>743</v>
      </c>
      <c r="G24" s="727" t="s">
        <v>1569</v>
      </c>
      <c r="H24" s="727" t="s">
        <v>1563</v>
      </c>
      <c r="I24" s="727" t="s">
        <v>1574</v>
      </c>
      <c r="J24" s="407" t="s">
        <v>174</v>
      </c>
    </row>
    <row r="25" spans="2:10" s="718" customFormat="1">
      <c r="B25" s="728"/>
      <c r="C25" s="729" t="s">
        <v>175</v>
      </c>
      <c r="D25" s="729" t="s">
        <v>87</v>
      </c>
      <c r="E25" s="729" t="s">
        <v>746</v>
      </c>
      <c r="F25" s="730" t="s">
        <v>745</v>
      </c>
      <c r="G25" s="730" t="s">
        <v>88</v>
      </c>
      <c r="H25" s="730" t="s">
        <v>132</v>
      </c>
      <c r="I25" s="729" t="s">
        <v>133</v>
      </c>
      <c r="J25" s="124" t="s">
        <v>134</v>
      </c>
    </row>
    <row r="26" spans="2:10" s="718" customFormat="1" ht="16.5" customHeight="1">
      <c r="B26" s="731" t="s">
        <v>226</v>
      </c>
      <c r="C26" s="517">
        <v>6230597</v>
      </c>
      <c r="D26" s="517">
        <v>7782692</v>
      </c>
      <c r="E26" s="732">
        <v>11543903</v>
      </c>
      <c r="F26" s="733">
        <v>0.88900000000000001</v>
      </c>
      <c r="G26" s="732">
        <v>27315952</v>
      </c>
      <c r="H26" s="518">
        <v>88.3</v>
      </c>
      <c r="I26" s="734" t="s">
        <v>1205</v>
      </c>
      <c r="J26" s="734" t="s">
        <v>1205</v>
      </c>
    </row>
    <row r="27" spans="2:10" s="718" customFormat="1" ht="16.5" customHeight="1">
      <c r="B27" s="731" t="s">
        <v>1260</v>
      </c>
      <c r="C27" s="517">
        <v>8182218</v>
      </c>
      <c r="D27" s="517">
        <v>6530670</v>
      </c>
      <c r="E27" s="732">
        <v>11980532</v>
      </c>
      <c r="F27" s="733">
        <v>0.82299999999999995</v>
      </c>
      <c r="G27" s="732">
        <v>28545870</v>
      </c>
      <c r="H27" s="518">
        <v>91.1</v>
      </c>
      <c r="I27" s="734" t="s">
        <v>2330</v>
      </c>
      <c r="J27" s="734" t="s">
        <v>2213</v>
      </c>
    </row>
    <row r="28" spans="2:10" s="718" customFormat="1" ht="16.5" customHeight="1">
      <c r="B28" s="731" t="s">
        <v>219</v>
      </c>
      <c r="C28" s="517">
        <v>8304299</v>
      </c>
      <c r="D28" s="517">
        <v>6775247</v>
      </c>
      <c r="E28" s="732">
        <v>12254156</v>
      </c>
      <c r="F28" s="733">
        <v>0.80500000000000005</v>
      </c>
      <c r="G28" s="732">
        <v>28510833</v>
      </c>
      <c r="H28" s="518">
        <v>93.2</v>
      </c>
      <c r="I28" s="734" t="s">
        <v>1202</v>
      </c>
      <c r="J28" s="734" t="s">
        <v>1202</v>
      </c>
    </row>
    <row r="29" spans="2:10" s="718" customFormat="1">
      <c r="J29" s="725"/>
    </row>
    <row r="30" spans="2:10" s="718" customFormat="1">
      <c r="J30" s="725"/>
    </row>
    <row r="31" spans="2:10" s="718" customFormat="1">
      <c r="J31" s="725"/>
    </row>
    <row r="32" spans="2:10" s="718" customFormat="1">
      <c r="J32" s="725"/>
    </row>
    <row r="33" spans="2:10" s="718" customFormat="1"/>
    <row r="34" spans="2:10" s="718" customFormat="1" ht="14.25">
      <c r="B34" s="717" t="s">
        <v>278</v>
      </c>
      <c r="C34" s="735"/>
      <c r="D34" s="735"/>
      <c r="E34" s="735"/>
      <c r="F34" s="735"/>
      <c r="G34" s="735"/>
      <c r="H34" s="1819" t="s">
        <v>1206</v>
      </c>
      <c r="I34" s="1454"/>
      <c r="J34" s="1454"/>
    </row>
    <row r="35" spans="2:10" s="718" customFormat="1">
      <c r="B35" s="736"/>
      <c r="C35" s="1815" t="s">
        <v>1882</v>
      </c>
      <c r="D35" s="1815" t="s">
        <v>1883</v>
      </c>
      <c r="E35" s="714" t="s">
        <v>135</v>
      </c>
      <c r="F35" s="737" t="s">
        <v>136</v>
      </c>
      <c r="G35" s="1815" t="s">
        <v>1884</v>
      </c>
      <c r="H35" s="1822" t="s">
        <v>756</v>
      </c>
      <c r="I35" s="1815" t="s">
        <v>1352</v>
      </c>
      <c r="J35" s="1823" t="s">
        <v>1997</v>
      </c>
    </row>
    <row r="36" spans="2:10" s="718" customFormat="1">
      <c r="B36" s="738"/>
      <c r="C36" s="914"/>
      <c r="D36" s="914"/>
      <c r="E36" s="739" t="s">
        <v>137</v>
      </c>
      <c r="F36" s="740" t="s">
        <v>138</v>
      </c>
      <c r="G36" s="914"/>
      <c r="H36" s="1180"/>
      <c r="I36" s="914"/>
      <c r="J36" s="1034"/>
    </row>
    <row r="37" spans="2:10" s="718" customFormat="1" ht="16.5" customHeight="1">
      <c r="B37" s="731" t="s">
        <v>226</v>
      </c>
      <c r="C37" s="741">
        <v>21573276</v>
      </c>
      <c r="D37" s="741">
        <v>21044276</v>
      </c>
      <c r="E37" s="742">
        <v>529000</v>
      </c>
      <c r="F37" s="741">
        <v>146878</v>
      </c>
      <c r="G37" s="742">
        <v>382122</v>
      </c>
      <c r="H37" s="744">
        <v>103411</v>
      </c>
      <c r="I37" s="741">
        <v>314184</v>
      </c>
      <c r="J37" s="743" t="s">
        <v>1202</v>
      </c>
    </row>
    <row r="38" spans="2:10" s="718" customFormat="1" ht="16.5" customHeight="1">
      <c r="B38" s="731" t="s">
        <v>1260</v>
      </c>
      <c r="C38" s="741">
        <v>21681832</v>
      </c>
      <c r="D38" s="741">
        <v>21041011</v>
      </c>
      <c r="E38" s="742">
        <f>C38-D38</f>
        <v>640821</v>
      </c>
      <c r="F38" s="741">
        <v>137601</v>
      </c>
      <c r="G38" s="742">
        <v>503220</v>
      </c>
      <c r="H38" s="744">
        <v>121098</v>
      </c>
      <c r="I38" s="741">
        <v>202198</v>
      </c>
      <c r="J38" s="743">
        <v>82556</v>
      </c>
    </row>
    <row r="39" spans="2:10" s="718" customFormat="1" ht="16.5" customHeight="1">
      <c r="B39" s="731" t="s">
        <v>219</v>
      </c>
      <c r="C39" s="741">
        <v>19704313</v>
      </c>
      <c r="D39" s="741">
        <v>19209491</v>
      </c>
      <c r="E39" s="742">
        <f>C39-D39</f>
        <v>494822</v>
      </c>
      <c r="F39" s="741">
        <v>115223</v>
      </c>
      <c r="G39" s="742">
        <v>379599</v>
      </c>
      <c r="H39" s="744">
        <v>-123621</v>
      </c>
      <c r="I39" s="741">
        <v>264565</v>
      </c>
      <c r="J39" s="743" t="s">
        <v>1202</v>
      </c>
    </row>
    <row r="40" spans="2:10" s="718" customFormat="1">
      <c r="B40" s="745"/>
      <c r="C40" s="746"/>
      <c r="D40" s="746"/>
      <c r="E40" s="747"/>
      <c r="F40" s="746"/>
      <c r="G40" s="747"/>
      <c r="H40" s="746"/>
      <c r="I40" s="746"/>
      <c r="J40" s="745"/>
    </row>
    <row r="41" spans="2:10" s="718" customFormat="1">
      <c r="B41" s="745"/>
      <c r="C41" s="746"/>
      <c r="D41" s="746"/>
      <c r="E41" s="747"/>
      <c r="F41" s="746"/>
      <c r="G41" s="747"/>
      <c r="H41" s="746"/>
      <c r="I41" s="746"/>
      <c r="J41" s="745"/>
    </row>
    <row r="42" spans="2:10" s="718" customFormat="1">
      <c r="B42" s="745"/>
      <c r="C42" s="746"/>
      <c r="D42" s="746"/>
      <c r="E42" s="747"/>
      <c r="F42" s="746"/>
      <c r="G42" s="747"/>
      <c r="H42" s="746"/>
      <c r="I42" s="746"/>
      <c r="J42" s="745"/>
    </row>
    <row r="43" spans="2:10" s="718" customFormat="1">
      <c r="B43" s="748"/>
      <c r="C43" s="735"/>
      <c r="D43" s="735"/>
    </row>
    <row r="44" spans="2:10" s="718" customFormat="1">
      <c r="B44" s="714"/>
      <c r="C44" s="714" t="s">
        <v>129</v>
      </c>
      <c r="D44" s="714" t="s">
        <v>139</v>
      </c>
      <c r="E44" s="714" t="s">
        <v>1237</v>
      </c>
    </row>
    <row r="45" spans="2:10" s="718" customFormat="1" ht="27">
      <c r="B45" s="739"/>
      <c r="C45" s="739" t="s">
        <v>140</v>
      </c>
      <c r="D45" s="739" t="s">
        <v>141</v>
      </c>
      <c r="E45" s="739" t="s">
        <v>142</v>
      </c>
    </row>
    <row r="46" spans="2:10" s="718" customFormat="1" ht="16.5" customHeight="1">
      <c r="B46" s="731" t="s">
        <v>226</v>
      </c>
      <c r="C46" s="744">
        <v>129905</v>
      </c>
      <c r="D46" s="744">
        <v>287690</v>
      </c>
      <c r="E46" s="741">
        <v>7637192</v>
      </c>
    </row>
    <row r="47" spans="2:10" s="718" customFormat="1" ht="16.5" customHeight="1">
      <c r="B47" s="731" t="s">
        <v>1260</v>
      </c>
      <c r="C47" s="744">
        <v>95000</v>
      </c>
      <c r="D47" s="744">
        <v>310852</v>
      </c>
      <c r="E47" s="741">
        <v>7991646</v>
      </c>
    </row>
    <row r="48" spans="2:10" s="718" customFormat="1" ht="16.5" customHeight="1">
      <c r="B48" s="731" t="s">
        <v>219</v>
      </c>
      <c r="C48" s="744">
        <v>390000</v>
      </c>
      <c r="D48" s="744">
        <v>-249056</v>
      </c>
      <c r="E48" s="741">
        <v>7587200</v>
      </c>
    </row>
    <row r="49" spans="5:5">
      <c r="E49" s="403"/>
    </row>
  </sheetData>
  <mergeCells count="24">
    <mergeCell ref="B13:C13"/>
    <mergeCell ref="B14:C14"/>
    <mergeCell ref="B15:B16"/>
    <mergeCell ref="B8:C8"/>
    <mergeCell ref="B9:C9"/>
    <mergeCell ref="B10:C10"/>
    <mergeCell ref="B4:B5"/>
    <mergeCell ref="B11:B12"/>
    <mergeCell ref="B18:C18"/>
    <mergeCell ref="C35:C36"/>
    <mergeCell ref="D35:D36"/>
    <mergeCell ref="D1:I1"/>
    <mergeCell ref="D2:E2"/>
    <mergeCell ref="F2:G2"/>
    <mergeCell ref="H2:I2"/>
    <mergeCell ref="G23:J23"/>
    <mergeCell ref="G19:I19"/>
    <mergeCell ref="G35:G36"/>
    <mergeCell ref="H35:H36"/>
    <mergeCell ref="H34:J34"/>
    <mergeCell ref="I35:I36"/>
    <mergeCell ref="J35:J36"/>
    <mergeCell ref="B17:C17"/>
    <mergeCell ref="B6:B7"/>
  </mergeCells>
  <phoneticPr fontId="6"/>
  <pageMargins left="0.78740157480314965" right="0.78740157480314965" top="0.59055118110236227" bottom="0.59055118110236227" header="0.39370078740157483" footer="0.39370078740157483"/>
  <pageSetup paperSize="9" scale="81" orientation="portrait" useFirstPageNumber="1" r:id="rId1"/>
  <headerFooter alignWithMargins="0">
    <oddHeader>&amp;R&amp;A</oddHeader>
    <oddFooter>&amp;C－５１－</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AI51"/>
  <sheetViews>
    <sheetView zoomScaleNormal="100" workbookViewId="0">
      <selection activeCell="F2" sqref="F2"/>
    </sheetView>
  </sheetViews>
  <sheetFormatPr defaultRowHeight="14.45" customHeight="1"/>
  <cols>
    <col min="1" max="1" width="2.125" style="408" customWidth="1"/>
    <col min="2" max="2" width="5.5" style="408" bestFit="1" customWidth="1"/>
    <col min="3" max="3" width="12.875" style="408" customWidth="1"/>
    <col min="4" max="10" width="9" style="408"/>
    <col min="11" max="11" width="10.875" style="408" customWidth="1"/>
    <col min="12" max="16384" width="9" style="408"/>
  </cols>
  <sheetData>
    <row r="1" spans="1:35" s="435" customFormat="1" ht="26.25" customHeight="1">
      <c r="A1" s="433" t="s">
        <v>1320</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15.95" customHeight="1"/>
    <row r="3" spans="1:35" ht="16.5" customHeight="1">
      <c r="B3" s="408">
        <v>2004</v>
      </c>
      <c r="C3" s="408" t="s">
        <v>1321</v>
      </c>
      <c r="D3" s="1835" t="s">
        <v>1322</v>
      </c>
      <c r="E3" s="1835"/>
      <c r="F3" s="1835"/>
      <c r="G3" s="1835"/>
      <c r="H3" s="1835"/>
      <c r="I3" s="1835"/>
      <c r="J3" s="1835"/>
      <c r="K3" s="1835"/>
      <c r="L3" s="1835"/>
    </row>
    <row r="4" spans="1:35" ht="16.5" customHeight="1">
      <c r="B4" s="409"/>
      <c r="D4" s="1835" t="s">
        <v>1323</v>
      </c>
      <c r="E4" s="1835"/>
      <c r="F4" s="1835"/>
      <c r="G4" s="1835"/>
      <c r="H4" s="1835"/>
      <c r="I4" s="1835"/>
      <c r="J4" s="1835"/>
      <c r="K4" s="1835"/>
      <c r="L4" s="1835"/>
    </row>
    <row r="5" spans="1:35" ht="16.5" customHeight="1">
      <c r="D5" s="1835" t="s">
        <v>1528</v>
      </c>
      <c r="E5" s="1835"/>
      <c r="F5" s="1835"/>
      <c r="G5" s="1835"/>
      <c r="H5" s="1835"/>
      <c r="I5" s="1835"/>
      <c r="J5" s="1835"/>
      <c r="K5" s="1835"/>
      <c r="L5" s="1835"/>
    </row>
    <row r="6" spans="1:35" ht="16.5" customHeight="1">
      <c r="D6" s="1835" t="s">
        <v>1529</v>
      </c>
      <c r="E6" s="1835"/>
      <c r="F6" s="1835"/>
      <c r="G6" s="1835"/>
      <c r="H6" s="1835"/>
      <c r="I6" s="1835"/>
      <c r="J6" s="1835"/>
      <c r="K6" s="1835"/>
      <c r="L6" s="1835"/>
    </row>
    <row r="7" spans="1:35" ht="16.5" customHeight="1">
      <c r="B7" s="408">
        <v>2005</v>
      </c>
      <c r="C7" s="408" t="s">
        <v>1530</v>
      </c>
      <c r="D7" s="1835" t="s">
        <v>1327</v>
      </c>
      <c r="E7" s="1835"/>
      <c r="F7" s="1835"/>
      <c r="G7" s="1835"/>
      <c r="H7" s="1835"/>
      <c r="I7" s="1835"/>
      <c r="J7" s="1835"/>
      <c r="K7" s="1835"/>
      <c r="L7" s="1835"/>
    </row>
    <row r="8" spans="1:35" ht="16.5" customHeight="1">
      <c r="D8" s="1835" t="s">
        <v>1695</v>
      </c>
      <c r="E8" s="1835"/>
      <c r="F8" s="1835"/>
      <c r="G8" s="1835"/>
      <c r="H8" s="1835"/>
      <c r="I8" s="1835"/>
      <c r="J8" s="1835"/>
      <c r="K8" s="1835"/>
      <c r="L8" s="1835"/>
    </row>
    <row r="9" spans="1:35" ht="16.5" customHeight="1">
      <c r="D9" s="1835" t="s">
        <v>1328</v>
      </c>
      <c r="E9" s="1835"/>
      <c r="F9" s="1835"/>
      <c r="G9" s="1835"/>
      <c r="H9" s="1835"/>
      <c r="I9" s="1835"/>
      <c r="J9" s="1835"/>
      <c r="K9" s="1835"/>
      <c r="L9" s="1835"/>
    </row>
    <row r="10" spans="1:35" ht="16.5" customHeight="1">
      <c r="D10" s="1835" t="s">
        <v>1914</v>
      </c>
      <c r="E10" s="1835"/>
      <c r="F10" s="1835"/>
      <c r="G10" s="1835"/>
      <c r="H10" s="1835"/>
      <c r="I10" s="1835"/>
      <c r="J10" s="1835"/>
      <c r="K10" s="1835"/>
      <c r="L10" s="1835"/>
    </row>
    <row r="11" spans="1:35" ht="16.5" customHeight="1">
      <c r="D11" s="1835" t="s">
        <v>1915</v>
      </c>
      <c r="E11" s="1835"/>
      <c r="F11" s="1835"/>
      <c r="G11" s="1835"/>
      <c r="H11" s="1835"/>
      <c r="I11" s="1835"/>
      <c r="J11" s="1835"/>
      <c r="K11" s="1835"/>
      <c r="L11" s="1835"/>
    </row>
    <row r="12" spans="1:35" ht="16.5" customHeight="1">
      <c r="B12" s="408">
        <v>2006</v>
      </c>
      <c r="C12" s="408" t="s">
        <v>1916</v>
      </c>
      <c r="D12" s="1835" t="s">
        <v>1917</v>
      </c>
      <c r="E12" s="1835"/>
      <c r="F12" s="1835"/>
      <c r="G12" s="1835"/>
      <c r="H12" s="1835"/>
      <c r="I12" s="1835"/>
      <c r="J12" s="1835"/>
      <c r="K12" s="1835"/>
      <c r="L12" s="1835"/>
    </row>
    <row r="13" spans="1:35" ht="16.5" customHeight="1">
      <c r="D13" s="1835" t="s">
        <v>267</v>
      </c>
      <c r="E13" s="1835"/>
      <c r="F13" s="1835"/>
      <c r="G13" s="1835"/>
      <c r="H13" s="1835"/>
      <c r="I13" s="1835"/>
      <c r="J13" s="1835"/>
      <c r="K13" s="1835"/>
      <c r="L13" s="1835"/>
    </row>
    <row r="14" spans="1:35" ht="16.5" customHeight="1">
      <c r="D14" s="1835" t="s">
        <v>266</v>
      </c>
      <c r="E14" s="1835"/>
      <c r="F14" s="1835"/>
      <c r="G14" s="1835"/>
      <c r="H14" s="1835"/>
      <c r="I14" s="1835"/>
      <c r="J14" s="1835"/>
      <c r="K14" s="1835"/>
      <c r="L14" s="1835"/>
    </row>
    <row r="15" spans="1:35" ht="16.5" customHeight="1">
      <c r="D15" s="1835" t="s">
        <v>1696</v>
      </c>
      <c r="E15" s="1835"/>
      <c r="F15" s="1835"/>
      <c r="G15" s="1835"/>
      <c r="H15" s="1835"/>
      <c r="I15" s="1835"/>
      <c r="J15" s="1835"/>
      <c r="K15" s="1835"/>
      <c r="L15" s="1835"/>
    </row>
    <row r="16" spans="1:35" ht="16.5" customHeight="1">
      <c r="D16" s="1835" t="s">
        <v>2178</v>
      </c>
      <c r="E16" s="1835"/>
      <c r="F16" s="1835"/>
      <c r="G16" s="1835"/>
      <c r="H16" s="1835"/>
      <c r="I16" s="1835"/>
      <c r="J16" s="1835"/>
      <c r="K16" s="1835"/>
      <c r="L16" s="1835"/>
    </row>
    <row r="17" spans="2:12" ht="16.5" customHeight="1">
      <c r="B17" s="408">
        <v>2007</v>
      </c>
      <c r="C17" s="408" t="s">
        <v>607</v>
      </c>
      <c r="D17" s="1835" t="s">
        <v>1697</v>
      </c>
      <c r="E17" s="1835"/>
      <c r="F17" s="1835"/>
      <c r="G17" s="1835"/>
      <c r="H17" s="1835"/>
      <c r="I17" s="1835"/>
      <c r="J17" s="1835"/>
      <c r="K17" s="1835"/>
      <c r="L17" s="1835"/>
    </row>
    <row r="18" spans="2:12" ht="16.5" customHeight="1">
      <c r="D18" s="1835" t="s">
        <v>608</v>
      </c>
      <c r="E18" s="1835"/>
      <c r="F18" s="1835"/>
      <c r="G18" s="1835"/>
      <c r="H18" s="1835"/>
      <c r="I18" s="1835"/>
      <c r="J18" s="1835"/>
      <c r="K18" s="1835"/>
      <c r="L18" s="1835"/>
    </row>
    <row r="19" spans="2:12" ht="16.5" customHeight="1">
      <c r="D19" s="1835" t="s">
        <v>1923</v>
      </c>
      <c r="E19" s="1835"/>
      <c r="F19" s="1835"/>
      <c r="G19" s="1835"/>
      <c r="H19" s="1835"/>
      <c r="I19" s="1835"/>
      <c r="J19" s="1835"/>
      <c r="K19" s="1835"/>
      <c r="L19" s="1835"/>
    </row>
    <row r="20" spans="2:12" ht="16.5" customHeight="1">
      <c r="D20" s="1835" t="s">
        <v>1924</v>
      </c>
      <c r="E20" s="1835"/>
      <c r="F20" s="1835"/>
      <c r="G20" s="1835"/>
      <c r="H20" s="1835"/>
      <c r="I20" s="1835"/>
      <c r="J20" s="1835"/>
      <c r="K20" s="1835"/>
      <c r="L20" s="1835"/>
    </row>
    <row r="21" spans="2:12" ht="16.5" customHeight="1">
      <c r="D21" s="1835" t="s">
        <v>1693</v>
      </c>
      <c r="E21" s="1835"/>
      <c r="F21" s="1835"/>
      <c r="G21" s="1835"/>
      <c r="H21" s="1835"/>
      <c r="I21" s="1835"/>
      <c r="J21" s="1835"/>
      <c r="K21" s="1835"/>
      <c r="L21" s="1835"/>
    </row>
    <row r="22" spans="2:12" ht="16.5" customHeight="1">
      <c r="D22" s="1835" t="s">
        <v>1694</v>
      </c>
      <c r="E22" s="1835"/>
      <c r="F22" s="1835"/>
      <c r="G22" s="1835"/>
      <c r="H22" s="1835"/>
      <c r="I22" s="1835"/>
      <c r="J22" s="1835"/>
      <c r="K22" s="1835"/>
      <c r="L22" s="1835"/>
    </row>
    <row r="23" spans="2:12" ht="16.5" customHeight="1">
      <c r="B23" s="408">
        <v>2008</v>
      </c>
      <c r="C23" s="408" t="s">
        <v>1187</v>
      </c>
      <c r="D23" s="1835" t="s">
        <v>1497</v>
      </c>
      <c r="E23" s="1835"/>
      <c r="F23" s="1835"/>
      <c r="G23" s="1835"/>
      <c r="H23" s="1835"/>
      <c r="I23" s="1835"/>
      <c r="J23" s="1835"/>
      <c r="K23" s="1835"/>
      <c r="L23" s="1835"/>
    </row>
    <row r="24" spans="2:12" ht="16.5" customHeight="1">
      <c r="D24" s="1835" t="s">
        <v>1498</v>
      </c>
      <c r="E24" s="1835"/>
      <c r="F24" s="1835"/>
      <c r="G24" s="1835"/>
      <c r="H24" s="1835"/>
      <c r="I24" s="1835"/>
      <c r="J24" s="1835"/>
      <c r="K24" s="1835"/>
      <c r="L24" s="1835"/>
    </row>
    <row r="25" spans="2:12" ht="16.5" customHeight="1">
      <c r="D25" s="1835" t="s">
        <v>965</v>
      </c>
      <c r="E25" s="1835"/>
      <c r="F25" s="1835"/>
      <c r="G25" s="1835"/>
      <c r="H25" s="1835"/>
      <c r="I25" s="1835"/>
      <c r="J25" s="1835"/>
      <c r="K25" s="1835"/>
      <c r="L25" s="1835"/>
    </row>
    <row r="26" spans="2:12" ht="16.5" customHeight="1">
      <c r="D26" s="1835" t="s">
        <v>1188</v>
      </c>
      <c r="E26" s="1835"/>
      <c r="F26" s="1835"/>
      <c r="G26" s="1835"/>
      <c r="H26" s="1835"/>
      <c r="I26" s="1835"/>
      <c r="J26" s="1835"/>
      <c r="K26" s="1835"/>
      <c r="L26" s="1835"/>
    </row>
    <row r="27" spans="2:12" ht="16.5" customHeight="1">
      <c r="D27" s="1835" t="s">
        <v>72</v>
      </c>
      <c r="E27" s="1835"/>
      <c r="F27" s="1835"/>
      <c r="G27" s="1835"/>
      <c r="H27" s="1835"/>
      <c r="I27" s="1835"/>
      <c r="J27" s="1835"/>
      <c r="K27" s="1835"/>
      <c r="L27" s="1835"/>
    </row>
    <row r="28" spans="2:12" ht="16.5" customHeight="1">
      <c r="D28" s="1835" t="s">
        <v>73</v>
      </c>
      <c r="E28" s="1835"/>
      <c r="F28" s="1835"/>
      <c r="G28" s="1835"/>
      <c r="H28" s="1835"/>
      <c r="I28" s="1835"/>
      <c r="J28" s="1835"/>
      <c r="K28" s="1835"/>
      <c r="L28" s="1835"/>
    </row>
    <row r="29" spans="2:12" ht="16.5" customHeight="1">
      <c r="D29" s="1835" t="s">
        <v>1533</v>
      </c>
      <c r="E29" s="1835"/>
      <c r="F29" s="1835"/>
      <c r="G29" s="1835"/>
      <c r="H29" s="1835"/>
      <c r="I29" s="1835"/>
      <c r="J29" s="1835"/>
      <c r="K29" s="1835"/>
      <c r="L29" s="1835"/>
    </row>
    <row r="30" spans="2:12" ht="16.5" customHeight="1">
      <c r="D30" s="1835" t="s">
        <v>1534</v>
      </c>
      <c r="E30" s="1835"/>
      <c r="F30" s="1835"/>
      <c r="G30" s="1835"/>
      <c r="H30" s="1835"/>
      <c r="I30" s="1835"/>
      <c r="J30" s="1835"/>
      <c r="K30" s="1835"/>
      <c r="L30" s="1835"/>
    </row>
    <row r="31" spans="2:12" ht="16.5" customHeight="1">
      <c r="D31" s="1835" t="s">
        <v>966</v>
      </c>
      <c r="E31" s="1835"/>
      <c r="F31" s="1835"/>
      <c r="G31" s="1835"/>
      <c r="H31" s="1835"/>
      <c r="I31" s="1835"/>
      <c r="J31" s="1835"/>
      <c r="K31" s="1835"/>
      <c r="L31" s="1835"/>
    </row>
    <row r="32" spans="2:12" ht="16.5" customHeight="1">
      <c r="B32" s="408">
        <v>2009</v>
      </c>
      <c r="C32" s="408" t="s">
        <v>2248</v>
      </c>
      <c r="D32" s="1835" t="s">
        <v>2249</v>
      </c>
      <c r="E32" s="1835"/>
      <c r="F32" s="1835"/>
      <c r="G32" s="1835"/>
      <c r="H32" s="1835"/>
      <c r="I32" s="1835"/>
      <c r="J32" s="1835"/>
      <c r="K32" s="1835"/>
      <c r="L32" s="1835"/>
    </row>
    <row r="33" spans="2:12" ht="16.5" customHeight="1">
      <c r="D33" s="1835" t="s">
        <v>1914</v>
      </c>
      <c r="E33" s="1835"/>
      <c r="F33" s="1835"/>
      <c r="G33" s="1835"/>
      <c r="H33" s="1835"/>
      <c r="I33" s="1835"/>
      <c r="J33" s="1835"/>
      <c r="K33" s="1835"/>
      <c r="L33" s="1835"/>
    </row>
    <row r="34" spans="2:12" ht="21.75">
      <c r="D34" s="1836" t="s" ph="1">
        <v>209</v>
      </c>
      <c r="E34" s="1836" ph="1"/>
      <c r="F34" s="1836" ph="1"/>
      <c r="G34" s="1836" ph="1"/>
      <c r="H34" s="1836" ph="1"/>
      <c r="I34" s="1836" ph="1"/>
      <c r="J34" s="1836" ph="1"/>
      <c r="K34" s="1836" ph="1"/>
      <c r="L34" s="1836" ph="1"/>
    </row>
    <row r="35" spans="2:12" ht="16.5" customHeight="1">
      <c r="D35" s="1836" t="s">
        <v>265</v>
      </c>
      <c r="E35" s="1836"/>
      <c r="F35" s="1836"/>
      <c r="G35" s="1836"/>
      <c r="H35" s="1836"/>
      <c r="I35" s="1836"/>
      <c r="J35" s="1836"/>
      <c r="K35" s="1836"/>
      <c r="L35" s="1836"/>
    </row>
    <row r="36" spans="2:12" ht="14.45" customHeight="1">
      <c r="B36" s="408">
        <v>2010</v>
      </c>
      <c r="C36" s="408" t="s">
        <v>1523</v>
      </c>
      <c r="D36" s="1835" t="s">
        <v>2001</v>
      </c>
      <c r="E36" s="1835"/>
      <c r="F36" s="1835"/>
      <c r="G36" s="1835"/>
      <c r="H36" s="1835"/>
      <c r="I36" s="1835"/>
      <c r="J36" s="1835"/>
      <c r="K36" s="1835"/>
      <c r="L36" s="1835"/>
    </row>
    <row r="37" spans="2:12" ht="14.45" customHeight="1">
      <c r="D37" s="1835" t="s">
        <v>2002</v>
      </c>
      <c r="E37" s="1835"/>
      <c r="F37" s="1835"/>
      <c r="G37" s="1835"/>
      <c r="H37" s="1835"/>
      <c r="I37" s="1835"/>
      <c r="J37" s="1835"/>
      <c r="K37" s="1835"/>
    </row>
    <row r="38" spans="2:12" ht="14.45" customHeight="1">
      <c r="D38" s="1835" t="s">
        <v>1524</v>
      </c>
      <c r="E38" s="1835"/>
      <c r="F38" s="1835"/>
      <c r="G38" s="1835"/>
      <c r="H38" s="1835"/>
      <c r="I38" s="1835"/>
      <c r="J38" s="1835"/>
      <c r="K38" s="1835"/>
      <c r="L38" s="1835"/>
    </row>
    <row r="39" spans="2:12" ht="14.45" customHeight="1">
      <c r="D39" s="1835" t="s">
        <v>2000</v>
      </c>
      <c r="E39" s="1835"/>
      <c r="F39" s="1835"/>
      <c r="G39" s="1835"/>
      <c r="H39" s="1835"/>
      <c r="I39" s="1835"/>
      <c r="J39" s="1835"/>
      <c r="K39" s="1835"/>
      <c r="L39" s="1835"/>
    </row>
    <row r="40" spans="2:12" ht="14.45" customHeight="1">
      <c r="B40" s="408">
        <v>2011</v>
      </c>
      <c r="C40" s="408" t="s">
        <v>1716</v>
      </c>
      <c r="D40" s="408" t="s">
        <v>1717</v>
      </c>
    </row>
    <row r="41" spans="2:12" ht="14.45" customHeight="1">
      <c r="D41" s="408" t="s">
        <v>1718</v>
      </c>
    </row>
    <row r="42" spans="2:12" ht="14.45" customHeight="1">
      <c r="D42" s="1835" t="s">
        <v>1719</v>
      </c>
      <c r="E42" s="1835"/>
      <c r="F42" s="1835"/>
      <c r="G42" s="1835"/>
      <c r="H42" s="1835"/>
      <c r="I42" s="1835"/>
      <c r="J42" s="1835"/>
    </row>
    <row r="43" spans="2:12" ht="14.45" customHeight="1">
      <c r="D43" s="1835" t="s">
        <v>1720</v>
      </c>
      <c r="E43" s="1835"/>
      <c r="F43" s="1835"/>
      <c r="G43" s="1835"/>
      <c r="H43" s="1835"/>
      <c r="I43" s="1835"/>
      <c r="J43" s="1835"/>
    </row>
    <row r="44" spans="2:12" ht="14.45" customHeight="1">
      <c r="B44" s="408">
        <v>2012</v>
      </c>
      <c r="C44" s="408" t="s">
        <v>1315</v>
      </c>
      <c r="D44" s="408" t="s">
        <v>351</v>
      </c>
    </row>
    <row r="45" spans="2:12" ht="14.45" customHeight="1">
      <c r="D45" s="408" t="s">
        <v>1583</v>
      </c>
    </row>
    <row r="46" spans="2:12" ht="14.45" customHeight="1">
      <c r="D46" s="408" t="s">
        <v>1584</v>
      </c>
    </row>
    <row r="47" spans="2:12" ht="14.45" customHeight="1">
      <c r="D47" s="408" t="s">
        <v>352</v>
      </c>
    </row>
    <row r="48" spans="2:12" ht="14.45" customHeight="1">
      <c r="B48" s="408">
        <v>2013</v>
      </c>
      <c r="C48" s="408" t="s">
        <v>2390</v>
      </c>
      <c r="D48" s="408" t="s">
        <v>2394</v>
      </c>
    </row>
    <row r="49" spans="4:12" ht="14.45" customHeight="1">
      <c r="D49" s="408" t="s">
        <v>2391</v>
      </c>
    </row>
    <row r="50" spans="4:12" ht="14.45" customHeight="1">
      <c r="D50" s="408" t="s">
        <v>2392</v>
      </c>
    </row>
    <row r="51" spans="4:12" ht="14.45" customHeight="1">
      <c r="D51" s="1835" t="s">
        <v>1914</v>
      </c>
      <c r="E51" s="1835"/>
      <c r="F51" s="1835"/>
      <c r="G51" s="1835"/>
      <c r="H51" s="1835"/>
      <c r="I51" s="1835"/>
      <c r="J51" s="1835"/>
      <c r="K51" s="1835"/>
      <c r="L51" s="1835"/>
    </row>
  </sheetData>
  <mergeCells count="40">
    <mergeCell ref="D43:J43"/>
    <mergeCell ref="D36:L36"/>
    <mergeCell ref="D38:L38"/>
    <mergeCell ref="D39:L39"/>
    <mergeCell ref="D37:K37"/>
    <mergeCell ref="D3:L3"/>
    <mergeCell ref="D4:L4"/>
    <mergeCell ref="D5:L5"/>
    <mergeCell ref="D6:L6"/>
    <mergeCell ref="D15:L15"/>
    <mergeCell ref="D7:L7"/>
    <mergeCell ref="D8:L8"/>
    <mergeCell ref="D9:L9"/>
    <mergeCell ref="D10:L10"/>
    <mergeCell ref="D26:L26"/>
    <mergeCell ref="D27:L27"/>
    <mergeCell ref="D24:L24"/>
    <mergeCell ref="D18:L18"/>
    <mergeCell ref="D11:L11"/>
    <mergeCell ref="D12:L12"/>
    <mergeCell ref="D13:L13"/>
    <mergeCell ref="D14:L14"/>
    <mergeCell ref="D17:L17"/>
    <mergeCell ref="D16:L16"/>
    <mergeCell ref="D19:L19"/>
    <mergeCell ref="D20:L20"/>
    <mergeCell ref="D21:L21"/>
    <mergeCell ref="D22:L22"/>
    <mergeCell ref="D51:L51"/>
    <mergeCell ref="D34:L34"/>
    <mergeCell ref="D35:L35"/>
    <mergeCell ref="D32:L32"/>
    <mergeCell ref="D33:L33"/>
    <mergeCell ref="D28:L28"/>
    <mergeCell ref="D29:L29"/>
    <mergeCell ref="D30:L30"/>
    <mergeCell ref="D31:L31"/>
    <mergeCell ref="D42:J42"/>
    <mergeCell ref="D23:L23"/>
    <mergeCell ref="D25:L25"/>
  </mergeCells>
  <phoneticPr fontId="2" type="Hiragana" alignment="distributed"/>
  <pageMargins left="0.78740157480314965" right="0.8" top="0.59055118110236227" bottom="0.59055118110236227" header="0.39370078740157483" footer="0.39370078740157483"/>
  <pageSetup paperSize="9" scale="92" firstPageNumber="28" orientation="portrait" useFirstPageNumber="1" r:id="rId1"/>
  <headerFooter alignWithMargins="0">
    <oddHeader>&amp;R&amp;A</oddHeader>
    <oddFooter>&amp;C－５２－</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dimension ref="A1:AI48"/>
  <sheetViews>
    <sheetView zoomScaleNormal="100" workbookViewId="0">
      <selection activeCell="D2" sqref="D2"/>
    </sheetView>
  </sheetViews>
  <sheetFormatPr defaultRowHeight="14.45" customHeight="1"/>
  <cols>
    <col min="1" max="1" width="1.75" style="408" customWidth="1"/>
    <col min="2" max="2" width="5.5" style="408" bestFit="1" customWidth="1"/>
    <col min="3" max="3" width="12.875" style="408" customWidth="1"/>
    <col min="4" max="4" width="58" style="408" bestFit="1" customWidth="1"/>
    <col min="5" max="16384" width="9" style="408"/>
  </cols>
  <sheetData>
    <row r="1" spans="1:35" s="435" customFormat="1" ht="26.25" customHeight="1">
      <c r="A1" s="433" t="s">
        <v>2128</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17.25">
      <c r="B2" s="404"/>
    </row>
    <row r="3" spans="1:35" ht="17.100000000000001" customHeight="1">
      <c r="B3" s="409">
        <v>1955</v>
      </c>
      <c r="C3" s="409" t="s">
        <v>1698</v>
      </c>
      <c r="D3" s="408" t="s">
        <v>1681</v>
      </c>
    </row>
    <row r="4" spans="1:35" ht="17.100000000000001" customHeight="1">
      <c r="B4" s="409"/>
      <c r="C4" s="409"/>
      <c r="D4" s="408" t="s">
        <v>1699</v>
      </c>
    </row>
    <row r="5" spans="1:35" ht="17.100000000000001" customHeight="1">
      <c r="B5" s="409">
        <v>1960</v>
      </c>
      <c r="C5" s="409" t="s">
        <v>1700</v>
      </c>
      <c r="D5" s="408" t="s">
        <v>1701</v>
      </c>
    </row>
    <row r="6" spans="1:35" ht="17.100000000000001" customHeight="1">
      <c r="B6" s="409">
        <v>1961</v>
      </c>
      <c r="C6" s="409" t="s">
        <v>1702</v>
      </c>
      <c r="D6" s="408" t="s">
        <v>1703</v>
      </c>
    </row>
    <row r="7" spans="1:35" ht="17.100000000000001" customHeight="1">
      <c r="B7" s="409">
        <v>1962</v>
      </c>
      <c r="C7" s="409" t="s">
        <v>1704</v>
      </c>
      <c r="D7" s="408" t="s">
        <v>1705</v>
      </c>
    </row>
    <row r="8" spans="1:35" ht="17.100000000000001" customHeight="1">
      <c r="B8" s="409">
        <v>1965</v>
      </c>
      <c r="C8" s="409" t="s">
        <v>1688</v>
      </c>
      <c r="D8" s="408" t="s">
        <v>1689</v>
      </c>
    </row>
    <row r="9" spans="1:35" ht="17.100000000000001" customHeight="1">
      <c r="B9" s="409">
        <v>1967</v>
      </c>
      <c r="C9" s="409" t="s">
        <v>1690</v>
      </c>
      <c r="D9" s="408" t="s">
        <v>1691</v>
      </c>
    </row>
    <row r="10" spans="1:35" ht="17.100000000000001" customHeight="1">
      <c r="B10" s="409">
        <v>1968</v>
      </c>
      <c r="C10" s="409" t="s">
        <v>234</v>
      </c>
      <c r="D10" s="408" t="s">
        <v>235</v>
      </c>
    </row>
    <row r="11" spans="1:35" ht="17.100000000000001" customHeight="1">
      <c r="B11" s="409">
        <v>1969</v>
      </c>
      <c r="C11" s="409" t="s">
        <v>236</v>
      </c>
      <c r="D11" s="408" t="s">
        <v>237</v>
      </c>
    </row>
    <row r="12" spans="1:35" ht="17.100000000000001" customHeight="1">
      <c r="B12" s="409">
        <v>1970</v>
      </c>
      <c r="C12" s="409" t="s">
        <v>238</v>
      </c>
      <c r="D12" s="408" t="s">
        <v>2085</v>
      </c>
    </row>
    <row r="13" spans="1:35" ht="17.100000000000001" customHeight="1">
      <c r="B13" s="409"/>
      <c r="C13" s="409"/>
      <c r="D13" s="408" t="s">
        <v>239</v>
      </c>
    </row>
    <row r="14" spans="1:35" ht="17.100000000000001" customHeight="1">
      <c r="B14" s="409">
        <v>1972</v>
      </c>
      <c r="C14" s="409" t="s">
        <v>240</v>
      </c>
      <c r="D14" s="408" t="s">
        <v>241</v>
      </c>
    </row>
    <row r="15" spans="1:35" ht="17.100000000000001" customHeight="1">
      <c r="B15" s="409">
        <v>1974</v>
      </c>
      <c r="C15" s="409" t="s">
        <v>242</v>
      </c>
      <c r="D15" s="408" t="s">
        <v>243</v>
      </c>
    </row>
    <row r="16" spans="1:35" ht="17.100000000000001" customHeight="1">
      <c r="B16" s="409">
        <v>1975</v>
      </c>
      <c r="C16" s="409" t="s">
        <v>244</v>
      </c>
      <c r="D16" s="410" t="s">
        <v>2086</v>
      </c>
    </row>
    <row r="17" spans="2:4" ht="17.100000000000001" customHeight="1">
      <c r="B17" s="409"/>
      <c r="C17" s="409"/>
      <c r="D17" s="410" t="s">
        <v>2087</v>
      </c>
    </row>
    <row r="18" spans="2:4" ht="17.100000000000001" customHeight="1">
      <c r="B18" s="409"/>
      <c r="C18" s="409"/>
      <c r="D18" s="410" t="s">
        <v>245</v>
      </c>
    </row>
    <row r="19" spans="2:4" ht="17.100000000000001" customHeight="1">
      <c r="B19" s="409"/>
      <c r="C19" s="409"/>
      <c r="D19" s="410" t="s">
        <v>246</v>
      </c>
    </row>
    <row r="20" spans="2:4" ht="17.100000000000001" customHeight="1">
      <c r="B20" s="409">
        <v>1976</v>
      </c>
      <c r="C20" s="409" t="s">
        <v>1664</v>
      </c>
      <c r="D20" s="408" t="s">
        <v>1665</v>
      </c>
    </row>
    <row r="21" spans="2:4" ht="17.100000000000001" customHeight="1">
      <c r="B21" s="409">
        <v>1978</v>
      </c>
      <c r="C21" s="409" t="s">
        <v>1666</v>
      </c>
      <c r="D21" s="408" t="s">
        <v>1667</v>
      </c>
    </row>
    <row r="22" spans="2:4" ht="17.100000000000001" customHeight="1">
      <c r="B22" s="409">
        <v>1979</v>
      </c>
      <c r="C22" s="409" t="s">
        <v>1668</v>
      </c>
      <c r="D22" s="410" t="s">
        <v>2088</v>
      </c>
    </row>
    <row r="23" spans="2:4" ht="17.100000000000001" customHeight="1">
      <c r="B23" s="409"/>
      <c r="C23" s="409"/>
      <c r="D23" s="410" t="s">
        <v>1669</v>
      </c>
    </row>
    <row r="24" spans="2:4" ht="17.100000000000001" customHeight="1">
      <c r="B24" s="409"/>
      <c r="C24" s="409"/>
      <c r="D24" s="410" t="s">
        <v>1670</v>
      </c>
    </row>
    <row r="25" spans="2:4" ht="17.100000000000001" customHeight="1">
      <c r="B25" s="409"/>
      <c r="C25" s="409"/>
      <c r="D25" s="410" t="s">
        <v>1671</v>
      </c>
    </row>
    <row r="26" spans="2:4" ht="17.100000000000001" customHeight="1">
      <c r="B26" s="409">
        <v>1981</v>
      </c>
      <c r="C26" s="409" t="s">
        <v>1672</v>
      </c>
      <c r="D26" s="408" t="s">
        <v>1673</v>
      </c>
    </row>
    <row r="27" spans="2:4" ht="17.100000000000001" customHeight="1">
      <c r="B27" s="409">
        <v>1982</v>
      </c>
      <c r="C27" s="409" t="s">
        <v>1674</v>
      </c>
      <c r="D27" s="408" t="s">
        <v>2089</v>
      </c>
    </row>
    <row r="28" spans="2:4" ht="17.100000000000001" customHeight="1">
      <c r="B28" s="409"/>
      <c r="C28" s="409"/>
      <c r="D28" s="408" t="s">
        <v>1675</v>
      </c>
    </row>
    <row r="29" spans="2:4" ht="17.100000000000001" customHeight="1">
      <c r="B29" s="409">
        <v>1983</v>
      </c>
      <c r="C29" s="409" t="s">
        <v>1676</v>
      </c>
      <c r="D29" s="410" t="s">
        <v>2090</v>
      </c>
    </row>
    <row r="30" spans="2:4" ht="17.100000000000001" customHeight="1">
      <c r="B30" s="409"/>
      <c r="C30" s="409"/>
      <c r="D30" s="410" t="s">
        <v>1858</v>
      </c>
    </row>
    <row r="31" spans="2:4" ht="17.100000000000001" customHeight="1">
      <c r="B31" s="409"/>
      <c r="C31" s="409"/>
      <c r="D31" s="410" t="s">
        <v>1859</v>
      </c>
    </row>
    <row r="32" spans="2:4" ht="17.100000000000001" customHeight="1">
      <c r="B32" s="409"/>
      <c r="C32" s="409"/>
      <c r="D32" s="410" t="s">
        <v>1860</v>
      </c>
    </row>
    <row r="33" spans="2:4" ht="17.100000000000001" customHeight="1">
      <c r="B33" s="409"/>
      <c r="C33" s="409"/>
      <c r="D33" s="410" t="s">
        <v>1861</v>
      </c>
    </row>
    <row r="34" spans="2:4" ht="17.100000000000001" customHeight="1">
      <c r="B34" s="409">
        <v>1984</v>
      </c>
      <c r="C34" s="409" t="s">
        <v>1862</v>
      </c>
      <c r="D34" s="408" t="s">
        <v>2091</v>
      </c>
    </row>
    <row r="35" spans="2:4" ht="17.100000000000001" customHeight="1">
      <c r="B35" s="409">
        <v>1985</v>
      </c>
      <c r="C35" s="409" t="s">
        <v>1863</v>
      </c>
      <c r="D35" s="408" t="s">
        <v>1864</v>
      </c>
    </row>
    <row r="36" spans="2:4" ht="17.100000000000001" customHeight="1">
      <c r="B36" s="409">
        <v>1986</v>
      </c>
      <c r="C36" s="409" t="s">
        <v>1865</v>
      </c>
      <c r="D36" s="408" t="s">
        <v>2092</v>
      </c>
    </row>
    <row r="37" spans="2:4" ht="17.100000000000001" customHeight="1">
      <c r="B37" s="409"/>
      <c r="C37" s="409"/>
      <c r="D37" s="408" t="s">
        <v>1866</v>
      </c>
    </row>
    <row r="38" spans="2:4" ht="17.100000000000001" customHeight="1">
      <c r="B38" s="409">
        <v>1987</v>
      </c>
      <c r="C38" s="409" t="s">
        <v>1867</v>
      </c>
      <c r="D38" s="408" t="s">
        <v>2114</v>
      </c>
    </row>
    <row r="39" spans="2:4" ht="17.100000000000001" customHeight="1">
      <c r="B39" s="409">
        <v>1988</v>
      </c>
      <c r="C39" s="409" t="s">
        <v>2115</v>
      </c>
      <c r="D39" s="408" t="s">
        <v>2116</v>
      </c>
    </row>
    <row r="40" spans="2:4" ht="17.100000000000001" customHeight="1">
      <c r="B40" s="409"/>
      <c r="C40" s="409"/>
      <c r="D40" s="408" t="s">
        <v>2117</v>
      </c>
    </row>
    <row r="41" spans="2:4" ht="17.100000000000001" customHeight="1">
      <c r="B41" s="409">
        <v>1989</v>
      </c>
      <c r="C41" s="409" t="s">
        <v>2118</v>
      </c>
      <c r="D41" s="408" t="s">
        <v>2119</v>
      </c>
    </row>
    <row r="42" spans="2:4" ht="17.100000000000001" customHeight="1">
      <c r="B42" s="409"/>
      <c r="C42" s="409"/>
      <c r="D42" s="408" t="s">
        <v>2120</v>
      </c>
    </row>
    <row r="43" spans="2:4" ht="17.100000000000001" customHeight="1">
      <c r="B43" s="409">
        <v>1990</v>
      </c>
      <c r="C43" s="409" t="s">
        <v>2121</v>
      </c>
      <c r="D43" s="408" t="s">
        <v>1207</v>
      </c>
    </row>
    <row r="44" spans="2:4" ht="17.100000000000001" customHeight="1">
      <c r="B44" s="409"/>
      <c r="C44" s="409"/>
      <c r="D44" s="408" t="s">
        <v>2122</v>
      </c>
    </row>
    <row r="45" spans="2:4" ht="17.100000000000001" customHeight="1">
      <c r="B45" s="409">
        <v>1991</v>
      </c>
      <c r="C45" s="409" t="s">
        <v>2123</v>
      </c>
      <c r="D45" s="408" t="s">
        <v>2124</v>
      </c>
    </row>
    <row r="46" spans="2:4" ht="17.100000000000001" customHeight="1">
      <c r="B46" s="409">
        <v>1992</v>
      </c>
      <c r="C46" s="409" t="s">
        <v>2125</v>
      </c>
      <c r="D46" s="408" t="s">
        <v>1208</v>
      </c>
    </row>
    <row r="47" spans="2:4" ht="16.5" customHeight="1">
      <c r="B47" s="409"/>
      <c r="C47" s="409"/>
      <c r="D47" s="408" t="s">
        <v>2126</v>
      </c>
    </row>
    <row r="48" spans="2:4" ht="17.100000000000001" customHeight="1">
      <c r="B48" s="409"/>
      <c r="C48" s="409"/>
      <c r="D48" s="408" t="s">
        <v>2127</v>
      </c>
    </row>
  </sheetData>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&amp;C－５３－</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dimension ref="B2:E42"/>
  <sheetViews>
    <sheetView zoomScaleNormal="100" workbookViewId="0">
      <selection activeCell="D2" sqref="D2"/>
    </sheetView>
  </sheetViews>
  <sheetFormatPr defaultRowHeight="14.25"/>
  <cols>
    <col min="1" max="1" width="1.75" style="408" customWidth="1"/>
    <col min="2" max="2" width="7.25" style="408" customWidth="1"/>
    <col min="3" max="3" width="12.875" style="408" customWidth="1"/>
    <col min="4" max="4" width="71.25" style="408" customWidth="1"/>
    <col min="5" max="5" width="2.625" style="408" customWidth="1"/>
    <col min="6" max="16384" width="9" style="408"/>
  </cols>
  <sheetData>
    <row r="2" spans="2:4" ht="16.5" customHeight="1">
      <c r="B2" s="409">
        <v>1993</v>
      </c>
      <c r="C2" s="408" t="s">
        <v>1209</v>
      </c>
      <c r="D2" s="410" t="s">
        <v>360</v>
      </c>
    </row>
    <row r="3" spans="2:4" ht="17.100000000000001" customHeight="1">
      <c r="B3" s="409"/>
      <c r="C3" s="409"/>
      <c r="D3" s="410" t="s">
        <v>1210</v>
      </c>
    </row>
    <row r="4" spans="2:4" ht="17.100000000000001" customHeight="1">
      <c r="B4" s="409"/>
      <c r="C4" s="409"/>
      <c r="D4" s="410" t="s">
        <v>1211</v>
      </c>
    </row>
    <row r="5" spans="2:4" ht="17.100000000000001" customHeight="1">
      <c r="B5" s="409"/>
      <c r="C5" s="409"/>
      <c r="D5" s="410" t="s">
        <v>1212</v>
      </c>
    </row>
    <row r="6" spans="2:4" ht="17.100000000000001" customHeight="1">
      <c r="B6" s="409">
        <v>1994</v>
      </c>
      <c r="C6" s="408" t="s">
        <v>1213</v>
      </c>
      <c r="D6" s="408" t="s">
        <v>1214</v>
      </c>
    </row>
    <row r="7" spans="2:4" ht="17.100000000000001" customHeight="1">
      <c r="B7" s="409">
        <v>1995</v>
      </c>
      <c r="C7" s="408" t="s">
        <v>1215</v>
      </c>
      <c r="D7" s="408" t="s">
        <v>361</v>
      </c>
    </row>
    <row r="8" spans="2:4" ht="17.100000000000001" customHeight="1">
      <c r="B8" s="409"/>
      <c r="C8" s="409"/>
      <c r="D8" s="408" t="s">
        <v>1216</v>
      </c>
    </row>
    <row r="9" spans="2:4" ht="17.100000000000001" customHeight="1">
      <c r="B9" s="409"/>
      <c r="C9" s="409"/>
      <c r="D9" s="408" t="s">
        <v>1217</v>
      </c>
    </row>
    <row r="10" spans="2:4" ht="17.100000000000001" customHeight="1">
      <c r="B10" s="409">
        <v>1996</v>
      </c>
      <c r="C10" s="408" t="s">
        <v>1218</v>
      </c>
      <c r="D10" s="408" t="s">
        <v>2139</v>
      </c>
    </row>
    <row r="11" spans="2:4" ht="17.100000000000001" customHeight="1">
      <c r="B11" s="409"/>
      <c r="C11" s="409"/>
      <c r="D11" s="408" t="s">
        <v>1219</v>
      </c>
    </row>
    <row r="12" spans="2:4" ht="17.100000000000001" customHeight="1">
      <c r="B12" s="409"/>
      <c r="C12" s="409"/>
      <c r="D12" s="408" t="s">
        <v>2003</v>
      </c>
    </row>
    <row r="13" spans="2:4" ht="17.100000000000001" customHeight="1">
      <c r="B13" s="409">
        <v>1997</v>
      </c>
      <c r="C13" s="408" t="s">
        <v>2004</v>
      </c>
      <c r="D13" s="410" t="s">
        <v>2140</v>
      </c>
    </row>
    <row r="14" spans="2:4" ht="17.100000000000001" customHeight="1">
      <c r="B14" s="409"/>
      <c r="C14" s="22"/>
      <c r="D14" s="410" t="s">
        <v>2005</v>
      </c>
    </row>
    <row r="15" spans="2:4" ht="17.100000000000001" customHeight="1">
      <c r="B15" s="409"/>
      <c r="C15" s="22"/>
      <c r="D15" s="410" t="s">
        <v>2006</v>
      </c>
    </row>
    <row r="16" spans="2:4" ht="17.100000000000001" customHeight="1">
      <c r="B16" s="409"/>
      <c r="C16" s="22"/>
      <c r="D16" s="410" t="s">
        <v>377</v>
      </c>
    </row>
    <row r="17" spans="2:5" ht="17.100000000000001" customHeight="1">
      <c r="B17" s="409">
        <v>1998</v>
      </c>
      <c r="C17" s="408" t="s">
        <v>2007</v>
      </c>
      <c r="D17" s="410" t="s">
        <v>2141</v>
      </c>
    </row>
    <row r="18" spans="2:5" ht="17.100000000000001" customHeight="1">
      <c r="B18" s="409"/>
      <c r="C18" s="22"/>
      <c r="D18" s="410" t="s">
        <v>1492</v>
      </c>
    </row>
    <row r="19" spans="2:5" ht="17.100000000000001" customHeight="1">
      <c r="B19" s="409"/>
      <c r="C19" s="22"/>
      <c r="D19" s="410" t="s">
        <v>64</v>
      </c>
    </row>
    <row r="20" spans="2:5" ht="17.100000000000001" customHeight="1">
      <c r="B20" s="409"/>
      <c r="C20" s="22"/>
      <c r="D20" s="410" t="s">
        <v>65</v>
      </c>
    </row>
    <row r="21" spans="2:5" ht="17.100000000000001" customHeight="1">
      <c r="B21" s="409">
        <v>1999</v>
      </c>
      <c r="C21" s="408" t="s">
        <v>66</v>
      </c>
      <c r="D21" s="408" t="s">
        <v>2142</v>
      </c>
    </row>
    <row r="22" spans="2:5" ht="17.100000000000001" customHeight="1">
      <c r="B22" s="409"/>
      <c r="C22" s="22"/>
      <c r="D22" s="408" t="s">
        <v>67</v>
      </c>
    </row>
    <row r="23" spans="2:5" ht="17.100000000000001" customHeight="1">
      <c r="B23" s="409">
        <v>2000</v>
      </c>
      <c r="C23" s="408" t="s">
        <v>68</v>
      </c>
      <c r="D23" s="408" t="s">
        <v>2143</v>
      </c>
    </row>
    <row r="24" spans="2:5" ht="17.100000000000001" customHeight="1">
      <c r="B24" s="409"/>
      <c r="C24" s="22"/>
      <c r="D24" s="408" t="s">
        <v>69</v>
      </c>
    </row>
    <row r="25" spans="2:5" ht="17.100000000000001" customHeight="1">
      <c r="B25" s="409">
        <v>2001</v>
      </c>
      <c r="C25" s="408" t="s">
        <v>70</v>
      </c>
      <c r="D25" s="408" t="s">
        <v>2144</v>
      </c>
    </row>
    <row r="26" spans="2:5" ht="17.100000000000001" customHeight="1">
      <c r="B26" s="409"/>
      <c r="C26" s="22"/>
      <c r="D26" s="408" t="s">
        <v>71</v>
      </c>
    </row>
    <row r="27" spans="2:5" ht="17.100000000000001" customHeight="1">
      <c r="B27" s="409"/>
      <c r="C27" s="22"/>
      <c r="D27" s="408" t="s">
        <v>1764</v>
      </c>
    </row>
    <row r="28" spans="2:5" ht="17.100000000000001" customHeight="1">
      <c r="B28" s="409">
        <v>2002</v>
      </c>
      <c r="C28" s="408" t="s">
        <v>1765</v>
      </c>
      <c r="D28" s="408" t="s">
        <v>1818</v>
      </c>
    </row>
    <row r="29" spans="2:5" ht="17.100000000000001" customHeight="1">
      <c r="B29" s="409"/>
      <c r="C29" s="22"/>
      <c r="D29" s="408" t="s">
        <v>1766</v>
      </c>
    </row>
    <row r="30" spans="2:5" ht="17.100000000000001" customHeight="1">
      <c r="B30" s="409"/>
      <c r="C30" s="22"/>
      <c r="D30" s="408" t="s">
        <v>1767</v>
      </c>
    </row>
    <row r="31" spans="2:5" ht="17.100000000000001" customHeight="1">
      <c r="B31" s="409">
        <v>2003</v>
      </c>
      <c r="C31" s="408" t="s">
        <v>1768</v>
      </c>
      <c r="D31" s="1835" t="s">
        <v>224</v>
      </c>
      <c r="E31" s="1835"/>
    </row>
    <row r="32" spans="2:5" ht="17.100000000000001" customHeight="1">
      <c r="B32" s="409"/>
      <c r="C32" s="22"/>
      <c r="D32" s="408" t="s">
        <v>1769</v>
      </c>
    </row>
    <row r="33" spans="2:4" ht="17.100000000000001" customHeight="1">
      <c r="B33" s="409"/>
      <c r="C33" s="22"/>
      <c r="D33" s="408" t="s">
        <v>1770</v>
      </c>
    </row>
    <row r="34" spans="2:4" ht="17.100000000000001" customHeight="1">
      <c r="B34" s="409"/>
      <c r="C34" s="22"/>
      <c r="D34" s="408" t="s">
        <v>1771</v>
      </c>
    </row>
    <row r="35" spans="2:4" ht="17.100000000000001" customHeight="1">
      <c r="B35" s="409">
        <v>2004</v>
      </c>
      <c r="C35" s="408" t="s">
        <v>1321</v>
      </c>
      <c r="D35" s="408" t="s">
        <v>1772</v>
      </c>
    </row>
    <row r="36" spans="2:4" ht="17.100000000000001" customHeight="1">
      <c r="C36" s="22"/>
      <c r="D36" s="408" t="s">
        <v>1683</v>
      </c>
    </row>
    <row r="37" spans="2:4" ht="17.100000000000001" customHeight="1">
      <c r="C37" s="22"/>
      <c r="D37" s="408" t="s">
        <v>357</v>
      </c>
    </row>
    <row r="38" spans="2:4" ht="17.100000000000001" customHeight="1">
      <c r="C38" s="22"/>
      <c r="D38" s="408" t="s">
        <v>358</v>
      </c>
    </row>
    <row r="39" spans="2:4">
      <c r="D39" s="408" t="s">
        <v>359</v>
      </c>
    </row>
    <row r="40" spans="2:4">
      <c r="B40" s="409" t="s">
        <v>359</v>
      </c>
      <c r="C40" s="409" t="s">
        <v>359</v>
      </c>
    </row>
    <row r="41" spans="2:4">
      <c r="B41" s="409"/>
    </row>
    <row r="42" spans="2:4">
      <c r="B42" s="409" t="s">
        <v>359</v>
      </c>
    </row>
  </sheetData>
  <mergeCells count="1">
    <mergeCell ref="D31:E31"/>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&amp;C－５４－</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dimension ref="A1:AI60"/>
  <sheetViews>
    <sheetView zoomScaleNormal="100" workbookViewId="0">
      <selection activeCell="D2" sqref="D2"/>
    </sheetView>
  </sheetViews>
  <sheetFormatPr defaultRowHeight="14.45" customHeight="1"/>
  <cols>
    <col min="1" max="1" width="1.75" style="408" customWidth="1"/>
    <col min="2" max="2" width="5.5" style="408" bestFit="1" customWidth="1"/>
    <col min="3" max="3" width="12.875" style="408" customWidth="1"/>
    <col min="4" max="4" width="63.375" style="408" bestFit="1" customWidth="1"/>
    <col min="5" max="16384" width="9" style="408"/>
  </cols>
  <sheetData>
    <row r="1" spans="1:35" s="435" customFormat="1" ht="26.25" customHeight="1">
      <c r="A1" s="433" t="s">
        <v>341</v>
      </c>
      <c r="B1" s="437"/>
      <c r="C1" s="437"/>
      <c r="D1" s="437"/>
      <c r="E1" s="437"/>
      <c r="F1" s="437"/>
      <c r="G1" s="437"/>
      <c r="H1" s="437"/>
      <c r="I1" s="437"/>
      <c r="J1" s="437"/>
      <c r="K1" s="437"/>
      <c r="L1" s="437"/>
      <c r="M1" s="437"/>
      <c r="N1" s="437"/>
      <c r="O1" s="437"/>
      <c r="P1" s="437"/>
      <c r="Q1" s="437"/>
      <c r="R1" s="437"/>
      <c r="S1" s="437"/>
      <c r="T1" s="437"/>
      <c r="U1" s="437"/>
      <c r="V1" s="437"/>
      <c r="W1" s="437"/>
      <c r="X1" s="436"/>
      <c r="Y1" s="436"/>
      <c r="Z1" s="436"/>
      <c r="AA1" s="436"/>
      <c r="AB1" s="436"/>
      <c r="AC1" s="436"/>
      <c r="AD1" s="436"/>
      <c r="AE1" s="436"/>
      <c r="AF1" s="436"/>
      <c r="AG1" s="436"/>
      <c r="AH1" s="436"/>
      <c r="AI1" s="436"/>
    </row>
    <row r="2" spans="1:35" ht="14.45" customHeight="1">
      <c r="B2" s="409"/>
    </row>
    <row r="3" spans="1:35" ht="17.100000000000001" customHeight="1">
      <c r="B3" s="409">
        <v>1955</v>
      </c>
      <c r="C3" s="408" t="s">
        <v>1819</v>
      </c>
      <c r="D3" s="408" t="s">
        <v>994</v>
      </c>
    </row>
    <row r="4" spans="1:35" ht="17.100000000000001" customHeight="1">
      <c r="B4" s="409">
        <v>1957</v>
      </c>
      <c r="C4" s="408" t="s">
        <v>979</v>
      </c>
      <c r="D4" s="408" t="s">
        <v>1682</v>
      </c>
    </row>
    <row r="5" spans="1:35" ht="17.100000000000001" customHeight="1">
      <c r="B5" s="409">
        <v>1959</v>
      </c>
      <c r="C5" s="408" t="s">
        <v>980</v>
      </c>
      <c r="D5" s="408" t="s">
        <v>981</v>
      </c>
    </row>
    <row r="6" spans="1:35" ht="17.100000000000001" customHeight="1">
      <c r="B6" s="409">
        <v>1960</v>
      </c>
      <c r="C6" s="408" t="s">
        <v>1700</v>
      </c>
      <c r="D6" s="408" t="s">
        <v>982</v>
      </c>
    </row>
    <row r="7" spans="1:35" ht="17.100000000000001" customHeight="1">
      <c r="B7" s="409">
        <v>1961</v>
      </c>
      <c r="C7" s="408" t="s">
        <v>983</v>
      </c>
      <c r="D7" s="408" t="s">
        <v>984</v>
      </c>
    </row>
    <row r="8" spans="1:35" ht="17.100000000000001" customHeight="1">
      <c r="B8" s="409">
        <v>1962</v>
      </c>
      <c r="C8" s="408" t="s">
        <v>985</v>
      </c>
      <c r="D8" s="408" t="s">
        <v>986</v>
      </c>
    </row>
    <row r="9" spans="1:35" ht="17.100000000000001" customHeight="1">
      <c r="B9" s="409">
        <v>1964</v>
      </c>
      <c r="C9" s="408" t="s">
        <v>987</v>
      </c>
      <c r="D9" s="408" t="s">
        <v>988</v>
      </c>
    </row>
    <row r="10" spans="1:35" ht="17.100000000000001" customHeight="1">
      <c r="B10" s="409">
        <v>1965</v>
      </c>
      <c r="C10" s="408" t="s">
        <v>989</v>
      </c>
      <c r="D10" s="408" t="s">
        <v>990</v>
      </c>
    </row>
    <row r="11" spans="1:35" ht="17.100000000000001" customHeight="1">
      <c r="B11" s="409">
        <v>1966</v>
      </c>
      <c r="C11" s="408" t="s">
        <v>991</v>
      </c>
      <c r="D11" s="408" t="s">
        <v>992</v>
      </c>
    </row>
    <row r="12" spans="1:35" ht="17.100000000000001" customHeight="1">
      <c r="B12" s="409">
        <v>1967</v>
      </c>
      <c r="C12" s="408" t="s">
        <v>993</v>
      </c>
      <c r="D12" s="408" t="s">
        <v>803</v>
      </c>
    </row>
    <row r="13" spans="1:35" ht="17.100000000000001" customHeight="1">
      <c r="B13" s="409">
        <v>1968</v>
      </c>
      <c r="C13" s="408" t="s">
        <v>804</v>
      </c>
      <c r="D13" s="408" t="s">
        <v>805</v>
      </c>
    </row>
    <row r="14" spans="1:35" ht="17.100000000000001" customHeight="1">
      <c r="B14" s="409">
        <v>1969</v>
      </c>
      <c r="C14" s="408" t="s">
        <v>806</v>
      </c>
      <c r="D14" s="408" t="s">
        <v>807</v>
      </c>
    </row>
    <row r="15" spans="1:35" ht="17.100000000000001" customHeight="1">
      <c r="B15" s="409">
        <v>1971</v>
      </c>
      <c r="C15" s="408" t="s">
        <v>808</v>
      </c>
      <c r="D15" s="408" t="s">
        <v>809</v>
      </c>
    </row>
    <row r="16" spans="1:35" ht="17.100000000000001" customHeight="1">
      <c r="B16" s="409">
        <v>1972</v>
      </c>
      <c r="C16" s="408" t="s">
        <v>810</v>
      </c>
      <c r="D16" s="408" t="s">
        <v>811</v>
      </c>
    </row>
    <row r="17" spans="2:4" ht="17.100000000000001" customHeight="1">
      <c r="B17" s="409">
        <v>1973</v>
      </c>
      <c r="C17" s="408" t="s">
        <v>812</v>
      </c>
      <c r="D17" s="408" t="s">
        <v>813</v>
      </c>
    </row>
    <row r="18" spans="2:4" ht="17.100000000000001" customHeight="1">
      <c r="B18" s="409">
        <v>1974</v>
      </c>
      <c r="C18" s="408" t="s">
        <v>814</v>
      </c>
      <c r="D18" s="408" t="s">
        <v>815</v>
      </c>
    </row>
    <row r="19" spans="2:4" ht="17.100000000000001" customHeight="1">
      <c r="B19" s="409">
        <v>1977</v>
      </c>
      <c r="C19" s="408" t="s">
        <v>816</v>
      </c>
      <c r="D19" s="408" t="s">
        <v>817</v>
      </c>
    </row>
    <row r="20" spans="2:4" ht="17.100000000000001" customHeight="1">
      <c r="B20" s="409"/>
      <c r="D20" s="408" t="s">
        <v>818</v>
      </c>
    </row>
    <row r="21" spans="2:4" ht="17.100000000000001" customHeight="1">
      <c r="B21" s="409">
        <v>1978</v>
      </c>
      <c r="C21" s="408" t="s">
        <v>1666</v>
      </c>
      <c r="D21" s="408" t="s">
        <v>614</v>
      </c>
    </row>
    <row r="22" spans="2:4" ht="17.100000000000001" customHeight="1">
      <c r="B22" s="409"/>
      <c r="D22" s="408" t="s">
        <v>1813</v>
      </c>
    </row>
    <row r="23" spans="2:4" ht="17.100000000000001" customHeight="1">
      <c r="B23" s="409"/>
      <c r="D23" s="408" t="s">
        <v>1814</v>
      </c>
    </row>
    <row r="24" spans="2:4" ht="17.100000000000001" customHeight="1">
      <c r="B24" s="409">
        <v>1979</v>
      </c>
      <c r="C24" s="408" t="s">
        <v>105</v>
      </c>
      <c r="D24" s="408" t="s">
        <v>106</v>
      </c>
    </row>
    <row r="25" spans="2:4" ht="17.100000000000001" customHeight="1">
      <c r="B25" s="409"/>
      <c r="D25" s="408" t="s">
        <v>107</v>
      </c>
    </row>
    <row r="26" spans="2:4" ht="17.100000000000001" customHeight="1">
      <c r="B26" s="409"/>
      <c r="D26" s="408" t="s">
        <v>108</v>
      </c>
    </row>
    <row r="27" spans="2:4" ht="17.100000000000001" customHeight="1">
      <c r="B27" s="409"/>
      <c r="D27" s="408" t="s">
        <v>109</v>
      </c>
    </row>
    <row r="28" spans="2:4" ht="17.100000000000001" customHeight="1">
      <c r="B28" s="409"/>
      <c r="D28" s="408" t="s">
        <v>110</v>
      </c>
    </row>
    <row r="29" spans="2:4" ht="17.100000000000001" customHeight="1">
      <c r="B29" s="409">
        <v>1980</v>
      </c>
      <c r="C29" s="408" t="s">
        <v>111</v>
      </c>
      <c r="D29" s="408" t="s">
        <v>112</v>
      </c>
    </row>
    <row r="30" spans="2:4" ht="17.100000000000001" customHeight="1">
      <c r="B30" s="409"/>
      <c r="D30" s="408" t="s">
        <v>113</v>
      </c>
    </row>
    <row r="31" spans="2:4" ht="17.100000000000001" customHeight="1">
      <c r="B31" s="409">
        <v>1981</v>
      </c>
      <c r="C31" s="408" t="s">
        <v>114</v>
      </c>
      <c r="D31" s="408" t="s">
        <v>115</v>
      </c>
    </row>
    <row r="32" spans="2:4" ht="17.100000000000001" customHeight="1">
      <c r="B32" s="409"/>
      <c r="D32" s="408" t="s">
        <v>116</v>
      </c>
    </row>
    <row r="33" spans="2:4" ht="17.100000000000001" customHeight="1">
      <c r="B33" s="409">
        <v>1982</v>
      </c>
      <c r="C33" s="408" t="s">
        <v>435</v>
      </c>
      <c r="D33" s="408" t="s">
        <v>1895</v>
      </c>
    </row>
    <row r="34" spans="2:4" ht="17.100000000000001" customHeight="1">
      <c r="B34" s="409">
        <v>1983</v>
      </c>
      <c r="C34" s="408" t="s">
        <v>1676</v>
      </c>
      <c r="D34" s="408" t="s">
        <v>1896</v>
      </c>
    </row>
    <row r="35" spans="2:4" ht="17.100000000000001" customHeight="1">
      <c r="B35" s="409"/>
      <c r="D35" s="408" t="s">
        <v>2152</v>
      </c>
    </row>
    <row r="36" spans="2:4" ht="17.100000000000001" customHeight="1">
      <c r="B36" s="409">
        <v>1984</v>
      </c>
      <c r="C36" s="408" t="s">
        <v>1862</v>
      </c>
      <c r="D36" s="408" t="s">
        <v>2153</v>
      </c>
    </row>
    <row r="37" spans="2:4" ht="17.100000000000001" customHeight="1">
      <c r="B37" s="409">
        <v>1985</v>
      </c>
      <c r="C37" s="408" t="s">
        <v>436</v>
      </c>
      <c r="D37" s="408" t="s">
        <v>444</v>
      </c>
    </row>
    <row r="38" spans="2:4" ht="17.100000000000001" customHeight="1">
      <c r="B38" s="409"/>
      <c r="D38" s="408" t="s">
        <v>445</v>
      </c>
    </row>
    <row r="39" spans="2:4" ht="17.100000000000001" customHeight="1">
      <c r="B39" s="409"/>
      <c r="D39" s="408" t="s">
        <v>119</v>
      </c>
    </row>
    <row r="40" spans="2:4" ht="17.100000000000001" customHeight="1">
      <c r="B40" s="409">
        <v>1986</v>
      </c>
      <c r="C40" s="408" t="s">
        <v>1865</v>
      </c>
      <c r="D40" s="408" t="s">
        <v>120</v>
      </c>
    </row>
    <row r="41" spans="2:4" ht="17.100000000000001" customHeight="1">
      <c r="B41" s="409"/>
      <c r="D41" s="408" t="s">
        <v>121</v>
      </c>
    </row>
    <row r="42" spans="2:4" ht="17.100000000000001" customHeight="1">
      <c r="B42" s="409"/>
      <c r="D42" s="408" t="s">
        <v>122</v>
      </c>
    </row>
    <row r="43" spans="2:4" ht="17.100000000000001" customHeight="1">
      <c r="B43" s="409">
        <v>1987</v>
      </c>
      <c r="C43" s="408" t="s">
        <v>123</v>
      </c>
      <c r="D43" s="408" t="s">
        <v>124</v>
      </c>
    </row>
    <row r="44" spans="2:4" ht="17.100000000000001" customHeight="1">
      <c r="B44" s="409"/>
      <c r="D44" s="408" t="s">
        <v>125</v>
      </c>
    </row>
    <row r="45" spans="2:4" ht="17.100000000000001" customHeight="1">
      <c r="B45" s="409">
        <v>1988</v>
      </c>
      <c r="C45" s="408" t="s">
        <v>126</v>
      </c>
      <c r="D45" s="408" t="s">
        <v>127</v>
      </c>
    </row>
    <row r="46" spans="2:4" ht="17.100000000000001" customHeight="1">
      <c r="B46" s="409"/>
      <c r="D46" s="408" t="s">
        <v>338</v>
      </c>
    </row>
    <row r="47" spans="2:4" ht="16.5" customHeight="1">
      <c r="B47" s="409"/>
      <c r="D47" s="408" t="s">
        <v>339</v>
      </c>
    </row>
    <row r="48" spans="2:4" ht="16.5" customHeight="1">
      <c r="B48" s="409"/>
      <c r="D48" s="408" t="s">
        <v>340</v>
      </c>
    </row>
    <row r="59" spans="2:2" ht="14.45" customHeight="1">
      <c r="B59" s="409"/>
    </row>
    <row r="60" spans="2:2" ht="14.45" customHeight="1">
      <c r="B60" s="409"/>
    </row>
  </sheetData>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&amp;C－５５－</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dimension ref="B2:D33"/>
  <sheetViews>
    <sheetView zoomScaleNormal="100" workbookViewId="0">
      <selection activeCell="D1" sqref="D1"/>
    </sheetView>
  </sheetViews>
  <sheetFormatPr defaultRowHeight="14.45" customHeight="1"/>
  <cols>
    <col min="1" max="1" width="1.75" style="408" customWidth="1"/>
    <col min="2" max="2" width="5.5" style="408" bestFit="1" customWidth="1"/>
    <col min="3" max="3" width="12.875" style="408" customWidth="1"/>
    <col min="4" max="4" width="62.25" style="408" bestFit="1" customWidth="1"/>
    <col min="5" max="16384" width="9" style="408"/>
  </cols>
  <sheetData>
    <row r="2" spans="2:4" ht="17.100000000000001" customHeight="1">
      <c r="B2" s="409">
        <v>1989</v>
      </c>
      <c r="C2" s="408" t="s">
        <v>342</v>
      </c>
      <c r="D2" s="408" t="s">
        <v>332</v>
      </c>
    </row>
    <row r="3" spans="2:4" ht="17.100000000000001" customHeight="1">
      <c r="B3" s="409">
        <v>1990</v>
      </c>
      <c r="C3" s="408" t="s">
        <v>333</v>
      </c>
      <c r="D3" s="408" t="s">
        <v>334</v>
      </c>
    </row>
    <row r="4" spans="2:4" ht="17.100000000000001" customHeight="1">
      <c r="B4" s="409"/>
      <c r="D4" s="408" t="s">
        <v>335</v>
      </c>
    </row>
    <row r="5" spans="2:4" ht="17.100000000000001" customHeight="1">
      <c r="B5" s="409"/>
      <c r="D5" s="408" t="s">
        <v>1912</v>
      </c>
    </row>
    <row r="6" spans="2:4" ht="17.100000000000001" customHeight="1">
      <c r="B6" s="409">
        <v>1991</v>
      </c>
      <c r="C6" s="408" t="s">
        <v>1913</v>
      </c>
      <c r="D6" s="408" t="s">
        <v>1773</v>
      </c>
    </row>
    <row r="7" spans="2:4" ht="17.100000000000001" customHeight="1">
      <c r="B7" s="409"/>
      <c r="D7" s="408" t="s">
        <v>1774</v>
      </c>
    </row>
    <row r="8" spans="2:4" ht="17.100000000000001" customHeight="1">
      <c r="B8" s="409">
        <v>1992</v>
      </c>
      <c r="C8" s="408" t="s">
        <v>1775</v>
      </c>
      <c r="D8" s="408" t="s">
        <v>1776</v>
      </c>
    </row>
    <row r="9" spans="2:4" ht="17.100000000000001" customHeight="1">
      <c r="B9" s="409"/>
      <c r="D9" s="408" t="s">
        <v>1777</v>
      </c>
    </row>
    <row r="10" spans="2:4" ht="17.100000000000001" customHeight="1">
      <c r="B10" s="409"/>
      <c r="D10" s="408" t="s">
        <v>1778</v>
      </c>
    </row>
    <row r="11" spans="2:4" ht="17.100000000000001" customHeight="1">
      <c r="B11" s="409">
        <v>1993</v>
      </c>
      <c r="C11" s="408" t="s">
        <v>1209</v>
      </c>
      <c r="D11" s="408" t="s">
        <v>2059</v>
      </c>
    </row>
    <row r="12" spans="2:4" ht="17.100000000000001" customHeight="1">
      <c r="B12" s="409">
        <v>1994</v>
      </c>
      <c r="C12" s="408" t="s">
        <v>1213</v>
      </c>
      <c r="D12" s="408" t="s">
        <v>2060</v>
      </c>
    </row>
    <row r="13" spans="2:4" ht="17.100000000000001" customHeight="1">
      <c r="B13" s="409"/>
      <c r="D13" s="408" t="s">
        <v>2061</v>
      </c>
    </row>
    <row r="14" spans="2:4" ht="17.100000000000001" customHeight="1">
      <c r="B14" s="409">
        <v>1995</v>
      </c>
      <c r="C14" s="408" t="s">
        <v>1215</v>
      </c>
      <c r="D14" s="408" t="s">
        <v>2062</v>
      </c>
    </row>
    <row r="15" spans="2:4" ht="17.100000000000001" customHeight="1">
      <c r="B15" s="409"/>
      <c r="D15" s="408" t="s">
        <v>416</v>
      </c>
    </row>
    <row r="16" spans="2:4" ht="17.100000000000001" customHeight="1">
      <c r="B16" s="409">
        <v>1996</v>
      </c>
      <c r="C16" s="408" t="s">
        <v>1218</v>
      </c>
      <c r="D16" s="408" t="s">
        <v>417</v>
      </c>
    </row>
    <row r="17" spans="2:4" ht="17.100000000000001" customHeight="1">
      <c r="B17" s="409">
        <v>1999</v>
      </c>
      <c r="C17" s="408" t="s">
        <v>66</v>
      </c>
      <c r="D17" s="408" t="s">
        <v>418</v>
      </c>
    </row>
    <row r="18" spans="2:4" ht="17.100000000000001" customHeight="1">
      <c r="B18" s="409">
        <v>2000</v>
      </c>
      <c r="C18" s="408" t="s">
        <v>68</v>
      </c>
      <c r="D18" s="408" t="s">
        <v>801</v>
      </c>
    </row>
    <row r="19" spans="2:4" ht="17.100000000000001" customHeight="1">
      <c r="B19" s="409"/>
      <c r="D19" s="408" t="s">
        <v>419</v>
      </c>
    </row>
    <row r="20" spans="2:4" ht="17.100000000000001" customHeight="1">
      <c r="B20" s="409"/>
      <c r="D20" s="408" t="s">
        <v>420</v>
      </c>
    </row>
    <row r="21" spans="2:4" ht="17.100000000000001" customHeight="1">
      <c r="B21" s="409"/>
      <c r="D21" s="408" t="s">
        <v>421</v>
      </c>
    </row>
    <row r="22" spans="2:4" ht="17.100000000000001" customHeight="1">
      <c r="B22" s="409">
        <v>2001</v>
      </c>
      <c r="C22" s="408" t="s">
        <v>70</v>
      </c>
      <c r="D22" s="408" t="s">
        <v>422</v>
      </c>
    </row>
    <row r="23" spans="2:4" ht="17.100000000000001" customHeight="1">
      <c r="B23" s="409">
        <v>2002</v>
      </c>
      <c r="C23" s="408" t="s">
        <v>1765</v>
      </c>
      <c r="D23" s="408" t="s">
        <v>802</v>
      </c>
    </row>
    <row r="24" spans="2:4" ht="17.100000000000001" customHeight="1">
      <c r="B24" s="409"/>
      <c r="D24" s="408" t="s">
        <v>423</v>
      </c>
    </row>
    <row r="25" spans="2:4" ht="17.100000000000001" customHeight="1">
      <c r="B25" s="409"/>
      <c r="D25" s="408" t="s">
        <v>2129</v>
      </c>
    </row>
    <row r="26" spans="2:4" ht="17.100000000000001" customHeight="1">
      <c r="B26" s="409">
        <v>2003</v>
      </c>
      <c r="C26" s="408" t="s">
        <v>1768</v>
      </c>
      <c r="D26" s="408" t="s">
        <v>795</v>
      </c>
    </row>
    <row r="27" spans="2:4" ht="17.100000000000001" customHeight="1">
      <c r="B27" s="409"/>
      <c r="D27" s="408" t="s">
        <v>1771</v>
      </c>
    </row>
    <row r="28" spans="2:4" ht="17.100000000000001" customHeight="1">
      <c r="B28" s="409">
        <v>2004</v>
      </c>
      <c r="C28" s="408" t="s">
        <v>1321</v>
      </c>
      <c r="D28" s="408" t="s">
        <v>796</v>
      </c>
    </row>
    <row r="29" spans="2:4" ht="17.100000000000001" customHeight="1">
      <c r="B29" s="409"/>
      <c r="D29" s="408" t="s">
        <v>797</v>
      </c>
    </row>
    <row r="30" spans="2:4" ht="17.100000000000001" customHeight="1">
      <c r="B30" s="409"/>
      <c r="D30" s="408" t="s">
        <v>798</v>
      </c>
    </row>
    <row r="31" spans="2:4" ht="17.100000000000001" customHeight="1">
      <c r="B31" s="409"/>
      <c r="D31" s="408" t="s">
        <v>799</v>
      </c>
    </row>
    <row r="32" spans="2:4" ht="17.100000000000001" customHeight="1">
      <c r="B32" s="409"/>
      <c r="D32" s="408" t="s">
        <v>800</v>
      </c>
    </row>
    <row r="33" spans="2:4" ht="14.45" customHeight="1">
      <c r="B33" s="409"/>
      <c r="D33" s="408" t="s">
        <v>359</v>
      </c>
    </row>
  </sheetData>
  <phoneticPr fontId="2"/>
  <pageMargins left="0.78740157480314965" right="0.78740157480314965" top="0.59055118110236227" bottom="0.59055118110236227" header="0.39370078740157483" footer="0.39370078740157483"/>
  <pageSetup paperSize="9" scale="93" firstPageNumber="28" orientation="portrait" useFirstPageNumber="1" horizontalDpi="1200" verticalDpi="1200" r:id="rId1"/>
  <headerFooter alignWithMargins="0">
    <oddHeader>&amp;R&amp;A</oddHeader>
    <oddFooter>&amp;C－５６－</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7"/>
  <sheetViews>
    <sheetView zoomScaleNormal="100" workbookViewId="0">
      <selection activeCell="B1" sqref="B1"/>
    </sheetView>
  </sheetViews>
  <sheetFormatPr defaultRowHeight="13.5"/>
  <cols>
    <col min="1" max="1" width="9.375" style="3" customWidth="1"/>
    <col min="2" max="2" width="4.5" style="3" customWidth="1"/>
    <col min="3" max="3" width="4.5" style="3" bestFit="1" customWidth="1"/>
    <col min="4" max="5" width="5.125" style="3" customWidth="1"/>
    <col min="6" max="6" width="4.5" style="3" customWidth="1"/>
    <col min="7" max="7" width="7" style="3" customWidth="1"/>
    <col min="8" max="8" width="6.875" style="3" customWidth="1"/>
    <col min="9" max="9" width="6.75" style="3" customWidth="1"/>
    <col min="10" max="10" width="13.75" style="3" customWidth="1"/>
    <col min="11" max="11" width="10.125" style="3" customWidth="1"/>
    <col min="12" max="12" width="6.625" style="3" customWidth="1"/>
    <col min="13" max="23" width="4.125" style="3" customWidth="1"/>
    <col min="24" max="51" width="8" style="3" customWidth="1"/>
    <col min="52" max="16384" width="9" style="3"/>
  </cols>
  <sheetData>
    <row r="1" spans="1:12" ht="15" customHeight="1">
      <c r="A1" s="27" t="s">
        <v>1680</v>
      </c>
      <c r="B1" s="27"/>
      <c r="C1" s="27"/>
      <c r="D1" s="27"/>
      <c r="E1" s="27"/>
      <c r="F1" s="27"/>
      <c r="G1" s="27"/>
      <c r="H1" s="940" t="s">
        <v>227</v>
      </c>
      <c r="I1" s="1087"/>
      <c r="J1" s="1087"/>
      <c r="K1" s="1087"/>
      <c r="L1" s="1087"/>
    </row>
    <row r="2" spans="1:12" ht="18.75" customHeight="1">
      <c r="A2" s="1045" t="s">
        <v>1179</v>
      </c>
      <c r="B2" s="1047" t="s">
        <v>1180</v>
      </c>
      <c r="C2" s="1048"/>
      <c r="D2" s="1049"/>
      <c r="E2" s="1047" t="s">
        <v>1506</v>
      </c>
      <c r="F2" s="920"/>
      <c r="G2" s="920"/>
      <c r="H2" s="1048" t="s">
        <v>1678</v>
      </c>
      <c r="I2" s="1049"/>
      <c r="J2" s="1047" t="s">
        <v>150</v>
      </c>
      <c r="K2" s="28" t="s">
        <v>1678</v>
      </c>
      <c r="L2" s="1033" t="s">
        <v>1505</v>
      </c>
    </row>
    <row r="3" spans="1:12" ht="18.75" customHeight="1">
      <c r="A3" s="1046"/>
      <c r="B3" s="1050"/>
      <c r="C3" s="1018"/>
      <c r="D3" s="1019"/>
      <c r="E3" s="1055"/>
      <c r="F3" s="1056"/>
      <c r="G3" s="1056"/>
      <c r="H3" s="1018" t="s">
        <v>1679</v>
      </c>
      <c r="I3" s="1019"/>
      <c r="J3" s="1050"/>
      <c r="K3" s="29" t="s">
        <v>1679</v>
      </c>
      <c r="L3" s="1034"/>
    </row>
    <row r="4" spans="1:12" ht="18.75" customHeight="1">
      <c r="A4" s="1067" t="s">
        <v>131</v>
      </c>
      <c r="B4" s="1054">
        <v>23825</v>
      </c>
      <c r="C4" s="1048"/>
      <c r="D4" s="1049"/>
      <c r="E4" s="1022"/>
      <c r="F4" s="1023"/>
      <c r="G4" s="1023"/>
      <c r="H4" s="1023"/>
      <c r="I4" s="1024"/>
      <c r="J4" s="1076"/>
      <c r="K4" s="1091"/>
      <c r="L4" s="1074">
        <v>302660</v>
      </c>
    </row>
    <row r="5" spans="1:12" ht="18.75" customHeight="1">
      <c r="A5" s="1067"/>
      <c r="B5" s="1094"/>
      <c r="C5" s="1095"/>
      <c r="D5" s="1096"/>
      <c r="E5" s="1082"/>
      <c r="F5" s="1083"/>
      <c r="G5" s="1083"/>
      <c r="H5" s="1083"/>
      <c r="I5" s="1084"/>
      <c r="J5" s="1092"/>
      <c r="K5" s="1093"/>
      <c r="L5" s="1075"/>
    </row>
    <row r="6" spans="1:12" ht="18.75" customHeight="1">
      <c r="A6" s="1067" t="s">
        <v>1295</v>
      </c>
      <c r="B6" s="1068" t="s">
        <v>667</v>
      </c>
      <c r="C6" s="1069"/>
      <c r="D6" s="1070"/>
      <c r="E6" s="1022" t="s">
        <v>1296</v>
      </c>
      <c r="F6" s="1023"/>
      <c r="G6" s="1023"/>
      <c r="H6" s="1023"/>
      <c r="I6" s="1024"/>
      <c r="J6" s="1076" t="s">
        <v>1106</v>
      </c>
      <c r="K6" s="1091"/>
      <c r="L6" s="1074">
        <v>65250</v>
      </c>
    </row>
    <row r="7" spans="1:12" ht="18.75" customHeight="1">
      <c r="A7" s="1067"/>
      <c r="B7" s="1088"/>
      <c r="C7" s="1089"/>
      <c r="D7" s="1090"/>
      <c r="E7" s="1082"/>
      <c r="F7" s="1083"/>
      <c r="G7" s="1083"/>
      <c r="H7" s="1083"/>
      <c r="I7" s="1084"/>
      <c r="J7" s="1092"/>
      <c r="K7" s="1093"/>
      <c r="L7" s="1075"/>
    </row>
    <row r="8" spans="1:12" ht="18.75" customHeight="1">
      <c r="A8" s="1067" t="s">
        <v>2224</v>
      </c>
      <c r="B8" s="1054">
        <v>23825</v>
      </c>
      <c r="C8" s="1048"/>
      <c r="D8" s="1049"/>
      <c r="E8" s="1022" t="s">
        <v>1108</v>
      </c>
      <c r="F8" s="1023"/>
      <c r="G8" s="1023"/>
      <c r="H8" s="1023"/>
      <c r="I8" s="1024"/>
      <c r="J8" s="1076" t="s">
        <v>1106</v>
      </c>
      <c r="K8" s="1077"/>
      <c r="L8" s="1074">
        <v>9300</v>
      </c>
    </row>
    <row r="9" spans="1:12" ht="18.75" customHeight="1">
      <c r="A9" s="1067"/>
      <c r="B9" s="1050"/>
      <c r="C9" s="1018"/>
      <c r="D9" s="1019"/>
      <c r="E9" s="1035" t="s">
        <v>1344</v>
      </c>
      <c r="F9" s="1036"/>
      <c r="G9" s="1036"/>
      <c r="H9" s="1036"/>
      <c r="I9" s="1037"/>
      <c r="J9" s="1085"/>
      <c r="K9" s="1086"/>
      <c r="L9" s="1075"/>
    </row>
    <row r="10" spans="1:12" ht="18.75" customHeight="1">
      <c r="A10" s="1067" t="s">
        <v>1291</v>
      </c>
      <c r="B10" s="1068" t="s">
        <v>667</v>
      </c>
      <c r="C10" s="1069"/>
      <c r="D10" s="1070"/>
      <c r="E10" s="1022" t="s">
        <v>194</v>
      </c>
      <c r="F10" s="1023"/>
      <c r="G10" s="1023"/>
      <c r="H10" s="1023"/>
      <c r="I10" s="1024"/>
      <c r="J10" s="1076" t="s">
        <v>195</v>
      </c>
      <c r="K10" s="1077"/>
      <c r="L10" s="1074">
        <v>3900</v>
      </c>
    </row>
    <row r="11" spans="1:12" ht="18.75" customHeight="1">
      <c r="A11" s="1067"/>
      <c r="B11" s="1071"/>
      <c r="C11" s="1072"/>
      <c r="D11" s="1073"/>
      <c r="E11" s="1082"/>
      <c r="F11" s="1083"/>
      <c r="G11" s="1083"/>
      <c r="H11" s="1083"/>
      <c r="I11" s="1084"/>
      <c r="J11" s="1078"/>
      <c r="K11" s="1079"/>
      <c r="L11" s="1075"/>
    </row>
    <row r="12" spans="1:12" ht="18.75" customHeight="1">
      <c r="A12" s="1067" t="s">
        <v>1290</v>
      </c>
      <c r="B12" s="1054">
        <v>24936</v>
      </c>
      <c r="C12" s="1048"/>
      <c r="D12" s="1049"/>
      <c r="E12" s="1022" t="s">
        <v>210</v>
      </c>
      <c r="F12" s="1023"/>
      <c r="G12" s="1023"/>
      <c r="H12" s="1023"/>
      <c r="I12" s="1024"/>
      <c r="J12" s="1076" t="s">
        <v>212</v>
      </c>
      <c r="K12" s="1077"/>
      <c r="L12" s="1074">
        <v>1150</v>
      </c>
    </row>
    <row r="13" spans="1:12" ht="18.75" customHeight="1">
      <c r="A13" s="1067"/>
      <c r="B13" s="1055"/>
      <c r="C13" s="1056"/>
      <c r="D13" s="1057"/>
      <c r="E13" s="1035" t="s">
        <v>211</v>
      </c>
      <c r="F13" s="1036"/>
      <c r="G13" s="1036"/>
      <c r="H13" s="1036"/>
      <c r="I13" s="1037"/>
      <c r="J13" s="1078"/>
      <c r="K13" s="1079"/>
      <c r="L13" s="1075"/>
    </row>
    <row r="14" spans="1:12" ht="18.75" customHeight="1">
      <c r="A14" s="1067" t="s">
        <v>1546</v>
      </c>
      <c r="B14" s="1054">
        <v>23825</v>
      </c>
      <c r="C14" s="1048"/>
      <c r="D14" s="1049"/>
      <c r="E14" s="1022" t="s">
        <v>207</v>
      </c>
      <c r="F14" s="1023"/>
      <c r="G14" s="1023"/>
      <c r="H14" s="1023"/>
      <c r="I14" s="1024"/>
      <c r="J14" s="1076" t="s">
        <v>208</v>
      </c>
      <c r="K14" s="1077"/>
      <c r="L14" s="1074">
        <v>5100</v>
      </c>
    </row>
    <row r="15" spans="1:12" ht="18.75" customHeight="1">
      <c r="A15" s="1067"/>
      <c r="B15" s="1050"/>
      <c r="C15" s="1018"/>
      <c r="D15" s="1019"/>
      <c r="E15" s="1035" t="s">
        <v>1298</v>
      </c>
      <c r="F15" s="1036"/>
      <c r="G15" s="1036"/>
      <c r="H15" s="1036"/>
      <c r="I15" s="1037"/>
      <c r="J15" s="1078"/>
      <c r="K15" s="1079"/>
      <c r="L15" s="1075"/>
    </row>
    <row r="16" spans="1:12" ht="18.75" customHeight="1">
      <c r="A16" s="1067" t="s">
        <v>2222</v>
      </c>
      <c r="B16" s="1054">
        <v>23825</v>
      </c>
      <c r="C16" s="1048"/>
      <c r="D16" s="1049"/>
      <c r="E16" s="1022" t="s">
        <v>221</v>
      </c>
      <c r="F16" s="1023"/>
      <c r="G16" s="1023"/>
      <c r="H16" s="1023"/>
      <c r="I16" s="1024"/>
      <c r="J16" s="1076" t="s">
        <v>222</v>
      </c>
      <c r="K16" s="1077"/>
      <c r="L16" s="1074">
        <v>2600</v>
      </c>
    </row>
    <row r="17" spans="1:12" ht="18.75" customHeight="1">
      <c r="A17" s="1067"/>
      <c r="B17" s="1050"/>
      <c r="C17" s="1018"/>
      <c r="D17" s="1019"/>
      <c r="E17" s="1082"/>
      <c r="F17" s="1083"/>
      <c r="G17" s="1083"/>
      <c r="H17" s="1083"/>
      <c r="I17" s="1084"/>
      <c r="J17" s="1080"/>
      <c r="K17" s="1081"/>
      <c r="L17" s="1075"/>
    </row>
    <row r="18" spans="1:12" ht="18.75" customHeight="1">
      <c r="A18" s="1067" t="s">
        <v>1181</v>
      </c>
      <c r="B18" s="1054">
        <v>24194</v>
      </c>
      <c r="C18" s="1048"/>
      <c r="D18" s="1049"/>
      <c r="E18" s="1022" t="s">
        <v>223</v>
      </c>
      <c r="F18" s="1023"/>
      <c r="G18" s="1023"/>
      <c r="H18" s="1023"/>
      <c r="I18" s="1024"/>
      <c r="J18" s="1076" t="s">
        <v>261</v>
      </c>
      <c r="K18" s="1077"/>
      <c r="L18" s="1074">
        <v>1370</v>
      </c>
    </row>
    <row r="19" spans="1:12" ht="18.75" customHeight="1">
      <c r="A19" s="1067"/>
      <c r="B19" s="1055"/>
      <c r="C19" s="1056"/>
      <c r="D19" s="1057"/>
      <c r="E19" s="1035" t="s">
        <v>260</v>
      </c>
      <c r="F19" s="1036"/>
      <c r="G19" s="1036"/>
      <c r="H19" s="1036"/>
      <c r="I19" s="1037"/>
      <c r="J19" s="1085"/>
      <c r="K19" s="1086"/>
      <c r="L19" s="1075"/>
    </row>
    <row r="20" spans="1:12" ht="18.75" customHeight="1">
      <c r="A20" s="1067" t="s">
        <v>1347</v>
      </c>
      <c r="B20" s="1068" t="s">
        <v>667</v>
      </c>
      <c r="C20" s="1069"/>
      <c r="D20" s="1070"/>
      <c r="E20" s="1022" t="s">
        <v>1348</v>
      </c>
      <c r="F20" s="1023"/>
      <c r="G20" s="1023"/>
      <c r="H20" s="1023"/>
      <c r="I20" s="1024"/>
      <c r="J20" s="1076" t="s">
        <v>261</v>
      </c>
      <c r="K20" s="1077"/>
      <c r="L20" s="1074">
        <v>2130</v>
      </c>
    </row>
    <row r="21" spans="1:12" ht="18.75" customHeight="1">
      <c r="A21" s="1067"/>
      <c r="B21" s="1071"/>
      <c r="C21" s="1072"/>
      <c r="D21" s="1073"/>
      <c r="E21" s="1035" t="s">
        <v>1310</v>
      </c>
      <c r="F21" s="1036"/>
      <c r="G21" s="1036"/>
      <c r="H21" s="1036"/>
      <c r="I21" s="1037"/>
      <c r="J21" s="1078"/>
      <c r="K21" s="1079"/>
      <c r="L21" s="1075"/>
    </row>
    <row r="22" spans="1:12" ht="18.75" customHeight="1">
      <c r="A22" s="1067" t="s">
        <v>2225</v>
      </c>
      <c r="B22" s="1068" t="s">
        <v>667</v>
      </c>
      <c r="C22" s="1069"/>
      <c r="D22" s="1070"/>
      <c r="E22" s="1022" t="s">
        <v>1083</v>
      </c>
      <c r="F22" s="1023"/>
      <c r="G22" s="1023"/>
      <c r="H22" s="1023"/>
      <c r="I22" s="1024"/>
      <c r="J22" s="1076" t="s">
        <v>261</v>
      </c>
      <c r="K22" s="1077"/>
      <c r="L22" s="1074">
        <v>1100</v>
      </c>
    </row>
    <row r="23" spans="1:12" ht="18.75" customHeight="1">
      <c r="A23" s="1067"/>
      <c r="B23" s="1071"/>
      <c r="C23" s="1072"/>
      <c r="D23" s="1073"/>
      <c r="E23" s="1035" t="s">
        <v>1085</v>
      </c>
      <c r="F23" s="1036"/>
      <c r="G23" s="1036"/>
      <c r="H23" s="1036"/>
      <c r="I23" s="1037"/>
      <c r="J23" s="1078"/>
      <c r="K23" s="1079"/>
      <c r="L23" s="1075"/>
    </row>
    <row r="24" spans="1:12" ht="18.75" customHeight="1">
      <c r="A24" s="1067" t="s">
        <v>2223</v>
      </c>
      <c r="B24" s="1068" t="s">
        <v>667</v>
      </c>
      <c r="C24" s="1069"/>
      <c r="D24" s="1070"/>
      <c r="E24" s="1022" t="s">
        <v>1086</v>
      </c>
      <c r="F24" s="1023"/>
      <c r="G24" s="1023"/>
      <c r="H24" s="1023"/>
      <c r="I24" s="1024"/>
      <c r="J24" s="1076" t="s">
        <v>1637</v>
      </c>
      <c r="K24" s="1077"/>
      <c r="L24" s="1074">
        <v>1180</v>
      </c>
    </row>
    <row r="25" spans="1:12" ht="18.75" customHeight="1">
      <c r="A25" s="1067"/>
      <c r="B25" s="1071"/>
      <c r="C25" s="1072"/>
      <c r="D25" s="1073"/>
      <c r="E25" s="1035" t="s">
        <v>1087</v>
      </c>
      <c r="F25" s="1036"/>
      <c r="G25" s="1036"/>
      <c r="H25" s="1036"/>
      <c r="I25" s="1037"/>
      <c r="J25" s="1078"/>
      <c r="K25" s="1079"/>
      <c r="L25" s="1075"/>
    </row>
    <row r="26" spans="1:12" ht="18.75" customHeight="1">
      <c r="A26" s="1067" t="s">
        <v>1292</v>
      </c>
      <c r="B26" s="1054">
        <v>30047</v>
      </c>
      <c r="C26" s="1048"/>
      <c r="D26" s="1049"/>
      <c r="E26" s="1022" t="s">
        <v>1345</v>
      </c>
      <c r="F26" s="1023"/>
      <c r="G26" s="1023"/>
      <c r="H26" s="1023"/>
      <c r="I26" s="1024"/>
      <c r="J26" s="1076" t="s">
        <v>1106</v>
      </c>
      <c r="K26" s="1077"/>
      <c r="L26" s="1074">
        <v>200</v>
      </c>
    </row>
    <row r="27" spans="1:12" ht="18.75" customHeight="1">
      <c r="A27" s="1067"/>
      <c r="B27" s="1050"/>
      <c r="C27" s="1018"/>
      <c r="D27" s="1019"/>
      <c r="E27" s="1035" t="s">
        <v>1346</v>
      </c>
      <c r="F27" s="1036"/>
      <c r="G27" s="1036"/>
      <c r="H27" s="1036"/>
      <c r="I27" s="1037"/>
      <c r="J27" s="1078"/>
      <c r="K27" s="1079"/>
      <c r="L27" s="1075"/>
    </row>
    <row r="28" spans="1:12" ht="18.75" customHeight="1">
      <c r="A28" s="1067" t="s">
        <v>1294</v>
      </c>
      <c r="B28" s="1068" t="s">
        <v>668</v>
      </c>
      <c r="C28" s="1069"/>
      <c r="D28" s="1070"/>
      <c r="E28" s="1022" t="s">
        <v>1297</v>
      </c>
      <c r="F28" s="1023"/>
      <c r="G28" s="1023"/>
      <c r="H28" s="1023"/>
      <c r="I28" s="1024"/>
      <c r="J28" s="1076" t="s">
        <v>1105</v>
      </c>
      <c r="K28" s="1077"/>
      <c r="L28" s="1074">
        <v>2610</v>
      </c>
    </row>
    <row r="29" spans="1:12" ht="18.75" customHeight="1">
      <c r="A29" s="1067"/>
      <c r="B29" s="1071"/>
      <c r="C29" s="1072"/>
      <c r="D29" s="1073"/>
      <c r="E29" s="934"/>
      <c r="F29" s="935"/>
      <c r="G29" s="935"/>
      <c r="H29" s="935"/>
      <c r="I29" s="936"/>
      <c r="J29" s="1080"/>
      <c r="K29" s="1081"/>
      <c r="L29" s="1075"/>
    </row>
    <row r="30" spans="1:12" ht="18.75" customHeight="1">
      <c r="A30" s="1067" t="s">
        <v>1293</v>
      </c>
      <c r="B30" s="1054">
        <v>23825</v>
      </c>
      <c r="C30" s="1048"/>
      <c r="D30" s="1049"/>
      <c r="E30" s="1022" t="s">
        <v>2275</v>
      </c>
      <c r="F30" s="1023"/>
      <c r="G30" s="1023"/>
      <c r="H30" s="1023"/>
      <c r="I30" s="1024"/>
      <c r="J30" s="1076" t="s">
        <v>1107</v>
      </c>
      <c r="K30" s="1077"/>
      <c r="L30" s="1074">
        <v>750</v>
      </c>
    </row>
    <row r="31" spans="1:12" ht="18.75" customHeight="1">
      <c r="A31" s="1067"/>
      <c r="B31" s="1050"/>
      <c r="C31" s="1018"/>
      <c r="D31" s="1019"/>
      <c r="E31" s="1082"/>
      <c r="F31" s="1083"/>
      <c r="G31" s="1083"/>
      <c r="H31" s="1083"/>
      <c r="I31" s="1084"/>
      <c r="J31" s="1080"/>
      <c r="K31" s="1081"/>
      <c r="L31" s="1075"/>
    </row>
    <row r="32" spans="1:12" ht="18.75" customHeight="1">
      <c r="A32" s="1067" t="s">
        <v>2226</v>
      </c>
      <c r="B32" s="1054">
        <v>23825</v>
      </c>
      <c r="C32" s="1048"/>
      <c r="D32" s="1049"/>
      <c r="E32" s="1022" t="s">
        <v>2217</v>
      </c>
      <c r="F32" s="1023"/>
      <c r="G32" s="1023"/>
      <c r="H32" s="1023"/>
      <c r="I32" s="1024"/>
      <c r="J32" s="1076" t="s">
        <v>1106</v>
      </c>
      <c r="K32" s="1077"/>
      <c r="L32" s="1074">
        <v>46710</v>
      </c>
    </row>
    <row r="33" spans="1:12" ht="18.75" customHeight="1">
      <c r="A33" s="1067"/>
      <c r="B33" s="1050"/>
      <c r="C33" s="1018"/>
      <c r="D33" s="1019"/>
      <c r="E33" s="1035" t="s">
        <v>2218</v>
      </c>
      <c r="F33" s="1036"/>
      <c r="G33" s="1036"/>
      <c r="H33" s="1036"/>
      <c r="I33" s="1037"/>
      <c r="J33" s="1080"/>
      <c r="K33" s="1081"/>
      <c r="L33" s="1075"/>
    </row>
    <row r="34" spans="1:12" ht="18.75" customHeight="1">
      <c r="A34" s="1067" t="s">
        <v>1646</v>
      </c>
      <c r="B34" s="1054">
        <v>23825</v>
      </c>
      <c r="C34" s="1048"/>
      <c r="D34" s="1049"/>
      <c r="E34" s="1022" t="s">
        <v>715</v>
      </c>
      <c r="F34" s="1023"/>
      <c r="G34" s="1023"/>
      <c r="H34" s="1023"/>
      <c r="I34" s="1024"/>
      <c r="J34" s="1076" t="s">
        <v>716</v>
      </c>
      <c r="K34" s="1077"/>
      <c r="L34" s="1074">
        <v>4130</v>
      </c>
    </row>
    <row r="35" spans="1:12" ht="18.75" customHeight="1">
      <c r="A35" s="1067"/>
      <c r="B35" s="1050"/>
      <c r="C35" s="1018"/>
      <c r="D35" s="1019"/>
      <c r="E35" s="934"/>
      <c r="F35" s="935"/>
      <c r="G35" s="935"/>
      <c r="H35" s="935"/>
      <c r="I35" s="936"/>
      <c r="J35" s="1078"/>
      <c r="K35" s="1079"/>
      <c r="L35" s="1075"/>
    </row>
    <row r="36" spans="1:12" ht="18.75" customHeight="1">
      <c r="A36" s="1067" t="s">
        <v>1545</v>
      </c>
      <c r="B36" s="1054">
        <v>23825</v>
      </c>
      <c r="C36" s="1048"/>
      <c r="D36" s="1049"/>
      <c r="E36" s="1022" t="s">
        <v>1618</v>
      </c>
      <c r="F36" s="1023"/>
      <c r="G36" s="1023"/>
      <c r="H36" s="1023"/>
      <c r="I36" s="1024"/>
      <c r="J36" s="1076" t="s">
        <v>1426</v>
      </c>
      <c r="K36" s="1077"/>
      <c r="L36" s="1074">
        <v>580</v>
      </c>
    </row>
    <row r="37" spans="1:12" ht="18.75" customHeight="1">
      <c r="A37" s="1067"/>
      <c r="B37" s="1050"/>
      <c r="C37" s="1018"/>
      <c r="D37" s="1019"/>
      <c r="E37" s="1035" t="s">
        <v>1647</v>
      </c>
      <c r="F37" s="1036"/>
      <c r="G37" s="1036"/>
      <c r="H37" s="1036"/>
      <c r="I37" s="1037"/>
      <c r="J37" s="1080"/>
      <c r="K37" s="1081"/>
      <c r="L37" s="1075"/>
    </row>
  </sheetData>
  <mergeCells count="103">
    <mergeCell ref="H1:L1"/>
    <mergeCell ref="A8:A9"/>
    <mergeCell ref="B8:D9"/>
    <mergeCell ref="E8:I8"/>
    <mergeCell ref="L8:L9"/>
    <mergeCell ref="E9:I9"/>
    <mergeCell ref="B6:D7"/>
    <mergeCell ref="E6:I7"/>
    <mergeCell ref="H3:I3"/>
    <mergeCell ref="J2:J3"/>
    <mergeCell ref="H2:I2"/>
    <mergeCell ref="J6:K7"/>
    <mergeCell ref="L4:L5"/>
    <mergeCell ref="A4:A5"/>
    <mergeCell ref="B4:D5"/>
    <mergeCell ref="E4:I5"/>
    <mergeCell ref="J4:K5"/>
    <mergeCell ref="J8:K9"/>
    <mergeCell ref="L36:L37"/>
    <mergeCell ref="L28:L29"/>
    <mergeCell ref="L30:L31"/>
    <mergeCell ref="L26:L27"/>
    <mergeCell ref="E32:I32"/>
    <mergeCell ref="E33:I33"/>
    <mergeCell ref="L32:L33"/>
    <mergeCell ref="L34:L35"/>
    <mergeCell ref="L10:L11"/>
    <mergeCell ref="L12:L13"/>
    <mergeCell ref="L14:L15"/>
    <mergeCell ref="L20:L21"/>
    <mergeCell ref="L24:L25"/>
    <mergeCell ref="L16:L17"/>
    <mergeCell ref="J18:K19"/>
    <mergeCell ref="E18:I18"/>
    <mergeCell ref="J34:K35"/>
    <mergeCell ref="E37:I37"/>
    <mergeCell ref="J36:K37"/>
    <mergeCell ref="E22:I22"/>
    <mergeCell ref="L22:L23"/>
    <mergeCell ref="E23:I23"/>
    <mergeCell ref="J22:K23"/>
    <mergeCell ref="L18:L19"/>
    <mergeCell ref="J32:K33"/>
    <mergeCell ref="B24:D25"/>
    <mergeCell ref="E24:I24"/>
    <mergeCell ref="J24:K25"/>
    <mergeCell ref="B26:D27"/>
    <mergeCell ref="J30:K31"/>
    <mergeCell ref="E30:I31"/>
    <mergeCell ref="B28:D29"/>
    <mergeCell ref="E28:I29"/>
    <mergeCell ref="J28:K29"/>
    <mergeCell ref="B32:D33"/>
    <mergeCell ref="L2:L3"/>
    <mergeCell ref="E2:G3"/>
    <mergeCell ref="B30:D31"/>
    <mergeCell ref="E20:I20"/>
    <mergeCell ref="E21:I21"/>
    <mergeCell ref="J26:K27"/>
    <mergeCell ref="E26:I26"/>
    <mergeCell ref="E27:I27"/>
    <mergeCell ref="J20:K21"/>
    <mergeCell ref="E25:I25"/>
    <mergeCell ref="B22:D23"/>
    <mergeCell ref="E19:I19"/>
    <mergeCell ref="E13:I13"/>
    <mergeCell ref="J14:K15"/>
    <mergeCell ref="E14:I14"/>
    <mergeCell ref="E15:I15"/>
    <mergeCell ref="B16:D17"/>
    <mergeCell ref="J16:K17"/>
    <mergeCell ref="J10:K11"/>
    <mergeCell ref="E10:I11"/>
    <mergeCell ref="J12:K13"/>
    <mergeCell ref="E12:I12"/>
    <mergeCell ref="E16:I17"/>
    <mergeCell ref="L6:L7"/>
    <mergeCell ref="A6:A7"/>
    <mergeCell ref="A22:A23"/>
    <mergeCell ref="A24:A25"/>
    <mergeCell ref="A28:A29"/>
    <mergeCell ref="A30:A31"/>
    <mergeCell ref="A10:A11"/>
    <mergeCell ref="A12:A13"/>
    <mergeCell ref="A18:A19"/>
    <mergeCell ref="A20:A21"/>
    <mergeCell ref="A16:A17"/>
    <mergeCell ref="B10:D11"/>
    <mergeCell ref="B12:D13"/>
    <mergeCell ref="B14:D15"/>
    <mergeCell ref="A14:A15"/>
    <mergeCell ref="B34:D35"/>
    <mergeCell ref="B36:D37"/>
    <mergeCell ref="E34:I35"/>
    <mergeCell ref="A34:A35"/>
    <mergeCell ref="A36:A37"/>
    <mergeCell ref="A2:A3"/>
    <mergeCell ref="B2:D3"/>
    <mergeCell ref="A26:A27"/>
    <mergeCell ref="B18:D19"/>
    <mergeCell ref="B20:D21"/>
    <mergeCell ref="E36:I36"/>
    <mergeCell ref="A32:A33"/>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A56"/>
  <sheetViews>
    <sheetView zoomScaleNormal="100" zoomScaleSheetLayoutView="100" workbookViewId="0">
      <selection activeCell="B2" sqref="B2"/>
    </sheetView>
  </sheetViews>
  <sheetFormatPr defaultRowHeight="13.5"/>
  <cols>
    <col min="1" max="1" width="0.75" style="21" customWidth="1"/>
    <col min="2" max="2" width="8.625" style="21" customWidth="1"/>
    <col min="3" max="3" width="4" style="21" customWidth="1"/>
    <col min="4" max="4" width="4.125" style="21" customWidth="1"/>
    <col min="5" max="5" width="4.625" style="21" customWidth="1"/>
    <col min="6" max="6" width="3" style="21" customWidth="1"/>
    <col min="7" max="7" width="3.625" style="21" customWidth="1"/>
    <col min="8" max="8" width="3.875" style="21" customWidth="1"/>
    <col min="9" max="9" width="4.375" style="21" customWidth="1"/>
    <col min="10" max="10" width="3.25" style="21" customWidth="1"/>
    <col min="11" max="11" width="3.5" style="21" customWidth="1"/>
    <col min="12" max="12" width="3.875" style="21" customWidth="1"/>
    <col min="13" max="13" width="4.5" style="21" customWidth="1"/>
    <col min="14" max="14" width="3.375" style="21" customWidth="1"/>
    <col min="15" max="15" width="4.125" style="21" customWidth="1"/>
    <col min="16" max="17" width="3.75" style="21" customWidth="1"/>
    <col min="18" max="18" width="4.75" style="21" customWidth="1"/>
    <col min="19" max="19" width="4.25" style="21" customWidth="1"/>
    <col min="20" max="20" width="2.5" style="21" bestFit="1" customWidth="1"/>
    <col min="21" max="21" width="3.875" style="21" customWidth="1"/>
    <col min="22" max="22" width="2.75" style="21" customWidth="1"/>
    <col min="23" max="30" width="3.5" style="21" customWidth="1"/>
    <col min="31" max="16384" width="9" style="21"/>
  </cols>
  <sheetData>
    <row r="1" spans="1:27" s="431" customFormat="1" ht="26.25" customHeight="1">
      <c r="A1" s="432" t="s">
        <v>1661</v>
      </c>
      <c r="B1" s="429"/>
      <c r="C1" s="430"/>
      <c r="D1" s="430"/>
      <c r="E1" s="430"/>
      <c r="F1" s="430"/>
      <c r="G1" s="430"/>
      <c r="H1" s="430"/>
      <c r="I1" s="430"/>
      <c r="J1" s="430"/>
      <c r="K1" s="430"/>
      <c r="L1" s="430"/>
    </row>
    <row r="2" spans="1:27" ht="20.25" customHeight="1">
      <c r="A2" s="6"/>
      <c r="B2" s="54"/>
      <c r="C2" s="6"/>
      <c r="D2" s="6"/>
      <c r="E2" s="6"/>
      <c r="F2" s="20"/>
      <c r="J2" s="20"/>
    </row>
    <row r="3" spans="1:27" ht="20.25" customHeight="1">
      <c r="A3" s="6"/>
      <c r="B3" s="54"/>
      <c r="C3" s="6"/>
      <c r="D3" s="6"/>
      <c r="E3" s="940" t="s">
        <v>228</v>
      </c>
      <c r="F3" s="940"/>
      <c r="G3" s="940"/>
      <c r="H3" s="940"/>
      <c r="I3" s="940"/>
      <c r="J3" s="940"/>
      <c r="K3" s="940"/>
      <c r="L3" s="940"/>
    </row>
    <row r="4" spans="1:27" ht="18.75" customHeight="1">
      <c r="A4" s="6"/>
      <c r="B4" s="913" t="s">
        <v>1910</v>
      </c>
      <c r="C4" s="913" t="s">
        <v>1685</v>
      </c>
      <c r="D4" s="913"/>
      <c r="E4" s="913" t="s">
        <v>2013</v>
      </c>
      <c r="F4" s="913"/>
      <c r="G4" s="913"/>
      <c r="H4" s="913"/>
      <c r="I4" s="913"/>
      <c r="J4" s="913"/>
      <c r="K4" s="1106" t="s">
        <v>2165</v>
      </c>
      <c r="L4" s="1106"/>
      <c r="M4" s="8"/>
      <c r="N4" s="8"/>
      <c r="O4" s="8"/>
      <c r="P4" s="8"/>
      <c r="Q4" s="8"/>
      <c r="R4" s="8"/>
      <c r="S4" s="8"/>
      <c r="T4" s="8"/>
      <c r="U4" s="56"/>
      <c r="V4" s="56"/>
      <c r="X4" s="57"/>
      <c r="Y4" s="57"/>
      <c r="Z4" s="57"/>
      <c r="AA4" s="57"/>
    </row>
    <row r="5" spans="1:27" ht="18.75" customHeight="1">
      <c r="A5" s="6"/>
      <c r="B5" s="913"/>
      <c r="C5" s="913"/>
      <c r="D5" s="913"/>
      <c r="E5" s="913" t="s">
        <v>482</v>
      </c>
      <c r="F5" s="913"/>
      <c r="G5" s="913" t="s">
        <v>1907</v>
      </c>
      <c r="H5" s="913"/>
      <c r="I5" s="913" t="s">
        <v>1908</v>
      </c>
      <c r="J5" s="913"/>
      <c r="K5" s="1106"/>
      <c r="L5" s="1106"/>
      <c r="M5" s="8"/>
      <c r="N5" s="8"/>
      <c r="O5" s="8"/>
      <c r="P5" s="8"/>
      <c r="Q5" s="8"/>
      <c r="R5" s="8"/>
      <c r="S5" s="8"/>
      <c r="T5" s="8"/>
      <c r="U5" s="56"/>
      <c r="V5" s="56"/>
      <c r="X5" s="57"/>
      <c r="Y5" s="57"/>
      <c r="Z5" s="57"/>
      <c r="AA5" s="57"/>
    </row>
    <row r="6" spans="1:27" ht="18.75" customHeight="1">
      <c r="A6" s="6"/>
      <c r="B6" s="5" t="s">
        <v>2137</v>
      </c>
      <c r="C6" s="1104">
        <v>4814</v>
      </c>
      <c r="D6" s="1105"/>
      <c r="E6" s="1104">
        <v>24091</v>
      </c>
      <c r="F6" s="1105"/>
      <c r="G6" s="1104">
        <v>11738</v>
      </c>
      <c r="H6" s="1105"/>
      <c r="I6" s="1104">
        <v>12353</v>
      </c>
      <c r="J6" s="1105"/>
      <c r="K6" s="1102">
        <f>E6/C6</f>
        <v>5.0043622766929792</v>
      </c>
      <c r="L6" s="1103"/>
      <c r="M6" s="57"/>
      <c r="N6" s="57"/>
      <c r="O6" s="57"/>
      <c r="P6" s="57"/>
      <c r="Q6" s="57"/>
      <c r="R6" s="57"/>
      <c r="S6" s="57"/>
      <c r="T6" s="57"/>
      <c r="U6" s="59"/>
      <c r="V6" s="59"/>
      <c r="X6" s="57"/>
      <c r="Y6" s="57"/>
      <c r="Z6" s="57"/>
      <c r="AA6" s="57"/>
    </row>
    <row r="7" spans="1:27" ht="18.75" customHeight="1">
      <c r="A7" s="6"/>
      <c r="B7" s="5" t="s">
        <v>2138</v>
      </c>
      <c r="C7" s="1104">
        <v>5210</v>
      </c>
      <c r="D7" s="1105"/>
      <c r="E7" s="1104">
        <v>24943</v>
      </c>
      <c r="F7" s="1105"/>
      <c r="G7" s="1104">
        <v>12224</v>
      </c>
      <c r="H7" s="1105"/>
      <c r="I7" s="1104">
        <v>12719</v>
      </c>
      <c r="J7" s="1105"/>
      <c r="K7" s="1102">
        <f t="shared" ref="K7:K15" si="0">E7/C7</f>
        <v>4.7875239923224564</v>
      </c>
      <c r="L7" s="1103"/>
      <c r="M7" s="57"/>
      <c r="N7" s="57"/>
      <c r="O7" s="57"/>
      <c r="P7" s="57"/>
      <c r="Q7" s="57"/>
      <c r="R7" s="57"/>
      <c r="S7" s="57"/>
      <c r="T7" s="57"/>
      <c r="U7" s="59"/>
      <c r="V7" s="59"/>
      <c r="X7" s="57"/>
      <c r="Y7" s="57"/>
      <c r="Z7" s="57"/>
      <c r="AA7" s="57"/>
    </row>
    <row r="8" spans="1:27" ht="18.75" customHeight="1">
      <c r="A8" s="6"/>
      <c r="B8" s="5" t="s">
        <v>385</v>
      </c>
      <c r="C8" s="1104">
        <v>5850</v>
      </c>
      <c r="D8" s="1105"/>
      <c r="E8" s="1104">
        <v>26938</v>
      </c>
      <c r="F8" s="1105"/>
      <c r="G8" s="1104">
        <v>13145</v>
      </c>
      <c r="H8" s="1105"/>
      <c r="I8" s="1104">
        <v>13793</v>
      </c>
      <c r="J8" s="1105"/>
      <c r="K8" s="1102">
        <f t="shared" si="0"/>
        <v>4.6047863247863248</v>
      </c>
      <c r="L8" s="1103"/>
      <c r="M8" s="57"/>
      <c r="N8" s="57"/>
      <c r="O8" s="57"/>
      <c r="P8" s="57"/>
      <c r="Q8" s="57"/>
      <c r="R8" s="57"/>
      <c r="S8" s="57"/>
      <c r="T8" s="57"/>
      <c r="U8" s="59"/>
      <c r="V8" s="59"/>
      <c r="X8" s="57"/>
      <c r="Y8" s="57"/>
      <c r="Z8" s="57"/>
      <c r="AA8" s="57"/>
    </row>
    <row r="9" spans="1:27" ht="18.75" customHeight="1">
      <c r="A9" s="6"/>
      <c r="B9" s="5" t="s">
        <v>1909</v>
      </c>
      <c r="C9" s="1104">
        <v>7841</v>
      </c>
      <c r="D9" s="1105"/>
      <c r="E9" s="1104">
        <v>32513</v>
      </c>
      <c r="F9" s="1105"/>
      <c r="G9" s="1104">
        <v>15932</v>
      </c>
      <c r="H9" s="1105"/>
      <c r="I9" s="1104">
        <v>16581</v>
      </c>
      <c r="J9" s="1105"/>
      <c r="K9" s="1102">
        <f t="shared" si="0"/>
        <v>4.1465374314500698</v>
      </c>
      <c r="L9" s="1103"/>
      <c r="M9" s="57"/>
      <c r="N9" s="57"/>
      <c r="O9" s="57"/>
      <c r="P9" s="57"/>
      <c r="Q9" s="57"/>
      <c r="R9" s="57"/>
      <c r="S9" s="57"/>
      <c r="T9" s="57"/>
      <c r="U9" s="59"/>
      <c r="V9" s="59"/>
      <c r="X9" s="57"/>
      <c r="Y9" s="57"/>
      <c r="Z9" s="57"/>
      <c r="AA9" s="57"/>
    </row>
    <row r="10" spans="1:27" ht="18.75" customHeight="1">
      <c r="A10" s="6"/>
      <c r="B10" s="5" t="s">
        <v>1686</v>
      </c>
      <c r="C10" s="1104">
        <v>9539</v>
      </c>
      <c r="D10" s="1105"/>
      <c r="E10" s="1104">
        <v>38144</v>
      </c>
      <c r="F10" s="1105"/>
      <c r="G10" s="1104">
        <v>18762</v>
      </c>
      <c r="H10" s="1105"/>
      <c r="I10" s="1104">
        <v>19382</v>
      </c>
      <c r="J10" s="1105"/>
      <c r="K10" s="1102">
        <f t="shared" si="0"/>
        <v>3.9987420064996333</v>
      </c>
      <c r="L10" s="1103"/>
      <c r="M10" s="57"/>
      <c r="N10" s="57"/>
      <c r="O10" s="57"/>
      <c r="P10" s="57"/>
      <c r="Q10" s="57"/>
      <c r="R10" s="57"/>
      <c r="S10" s="57"/>
      <c r="T10" s="57"/>
      <c r="U10" s="59"/>
      <c r="V10" s="59"/>
      <c r="X10" s="57"/>
      <c r="Y10" s="57"/>
      <c r="Z10" s="57"/>
      <c r="AA10" s="57"/>
    </row>
    <row r="11" spans="1:27" ht="18.75" customHeight="1">
      <c r="A11" s="6"/>
      <c r="B11" s="5" t="s">
        <v>1687</v>
      </c>
      <c r="C11" s="1104">
        <v>10920</v>
      </c>
      <c r="D11" s="1105"/>
      <c r="E11" s="1104">
        <v>42478</v>
      </c>
      <c r="F11" s="1105"/>
      <c r="G11" s="1104">
        <v>20990</v>
      </c>
      <c r="H11" s="1105"/>
      <c r="I11" s="1104">
        <v>21488</v>
      </c>
      <c r="J11" s="1105"/>
      <c r="K11" s="1102">
        <f t="shared" si="0"/>
        <v>3.8899267399267399</v>
      </c>
      <c r="L11" s="1103"/>
      <c r="M11" s="57"/>
      <c r="N11" s="57"/>
      <c r="O11" s="57"/>
      <c r="P11" s="57"/>
      <c r="Q11" s="57"/>
      <c r="R11" s="57"/>
      <c r="S11" s="57"/>
      <c r="T11" s="57"/>
      <c r="U11" s="59"/>
      <c r="V11" s="59"/>
      <c r="X11" s="57"/>
      <c r="Y11" s="57"/>
      <c r="Z11" s="57"/>
      <c r="AA11" s="57"/>
    </row>
    <row r="12" spans="1:27" ht="18.75" customHeight="1">
      <c r="A12" s="6"/>
      <c r="B12" s="5" t="s">
        <v>1058</v>
      </c>
      <c r="C12" s="1104">
        <v>11765</v>
      </c>
      <c r="D12" s="1105"/>
      <c r="E12" s="1104">
        <v>43671</v>
      </c>
      <c r="F12" s="1105"/>
      <c r="G12" s="1104">
        <v>21622</v>
      </c>
      <c r="H12" s="1105"/>
      <c r="I12" s="1104">
        <v>22049</v>
      </c>
      <c r="J12" s="1105"/>
      <c r="K12" s="1102">
        <f t="shared" si="0"/>
        <v>3.7119422014449639</v>
      </c>
      <c r="L12" s="1103"/>
      <c r="M12" s="57"/>
      <c r="N12" s="57"/>
      <c r="O12" s="57"/>
      <c r="P12" s="57"/>
      <c r="Q12" s="57"/>
      <c r="R12" s="57"/>
      <c r="S12" s="57"/>
      <c r="T12" s="57"/>
      <c r="U12" s="59"/>
      <c r="V12" s="59"/>
      <c r="X12" s="60"/>
      <c r="Y12" s="60"/>
      <c r="Z12" s="60"/>
      <c r="AA12" s="60"/>
    </row>
    <row r="13" spans="1:27" ht="18.75" customHeight="1">
      <c r="A13" s="6"/>
      <c r="B13" s="5" t="s">
        <v>1059</v>
      </c>
      <c r="C13" s="1104">
        <v>13190</v>
      </c>
      <c r="D13" s="1105"/>
      <c r="E13" s="1104">
        <v>45865</v>
      </c>
      <c r="F13" s="1105"/>
      <c r="G13" s="1104">
        <v>22738</v>
      </c>
      <c r="H13" s="1105"/>
      <c r="I13" s="1104">
        <v>23127</v>
      </c>
      <c r="J13" s="1105"/>
      <c r="K13" s="1102">
        <f t="shared" si="0"/>
        <v>3.4772554965883247</v>
      </c>
      <c r="L13" s="1103"/>
      <c r="M13" s="57"/>
      <c r="N13" s="57"/>
      <c r="O13" s="57"/>
      <c r="P13" s="57"/>
      <c r="Q13" s="57"/>
      <c r="R13" s="57"/>
      <c r="S13" s="57"/>
      <c r="T13" s="57"/>
      <c r="U13" s="59"/>
      <c r="V13" s="59"/>
      <c r="X13" s="1100"/>
      <c r="Y13" s="1100"/>
      <c r="Z13" s="60"/>
      <c r="AA13" s="60"/>
    </row>
    <row r="14" spans="1:27" ht="18.75" customHeight="1">
      <c r="A14" s="6"/>
      <c r="B14" s="5" t="s">
        <v>1898</v>
      </c>
      <c r="C14" s="1104">
        <v>15170</v>
      </c>
      <c r="D14" s="1105"/>
      <c r="E14" s="1104">
        <v>48326</v>
      </c>
      <c r="F14" s="1105"/>
      <c r="G14" s="1104">
        <v>24123</v>
      </c>
      <c r="H14" s="1105"/>
      <c r="I14" s="1104">
        <v>24203</v>
      </c>
      <c r="J14" s="1105"/>
      <c r="K14" s="1102">
        <f t="shared" si="0"/>
        <v>3.1856295319709953</v>
      </c>
      <c r="L14" s="1103"/>
      <c r="M14" s="57"/>
      <c r="N14" s="57"/>
      <c r="O14" s="57"/>
      <c r="P14" s="57"/>
      <c r="Q14" s="57"/>
      <c r="R14" s="57"/>
      <c r="S14" s="57"/>
      <c r="T14" s="57"/>
      <c r="U14" s="59"/>
      <c r="V14" s="59"/>
      <c r="X14" s="57"/>
      <c r="Y14" s="57"/>
      <c r="Z14" s="60"/>
      <c r="AA14" s="60"/>
    </row>
    <row r="15" spans="1:27" ht="18.75" customHeight="1">
      <c r="A15" s="6"/>
      <c r="B15" s="5" t="s">
        <v>792</v>
      </c>
      <c r="C15" s="1104">
        <v>16589</v>
      </c>
      <c r="D15" s="1105"/>
      <c r="E15" s="1104">
        <v>49486</v>
      </c>
      <c r="F15" s="1105"/>
      <c r="G15" s="1104">
        <v>24759</v>
      </c>
      <c r="H15" s="1105"/>
      <c r="I15" s="1104">
        <v>24727</v>
      </c>
      <c r="J15" s="1105"/>
      <c r="K15" s="1099">
        <f t="shared" si="0"/>
        <v>2.9830610645608537</v>
      </c>
      <c r="L15" s="1099"/>
      <c r="M15" s="57"/>
      <c r="N15" s="57"/>
      <c r="O15" s="57"/>
      <c r="P15" s="57"/>
      <c r="Q15" s="57"/>
      <c r="R15" s="57"/>
      <c r="S15" s="57"/>
      <c r="T15" s="57"/>
      <c r="U15" s="59"/>
      <c r="V15" s="59"/>
      <c r="X15" s="1100"/>
      <c r="Y15" s="1100"/>
      <c r="Z15" s="60"/>
      <c r="AA15" s="60"/>
    </row>
    <row r="16" spans="1:27" ht="18.75" customHeight="1">
      <c r="A16" s="6"/>
      <c r="B16" s="5" t="s">
        <v>1531</v>
      </c>
      <c r="C16" s="1097">
        <v>17476</v>
      </c>
      <c r="D16" s="1098"/>
      <c r="E16" s="1097">
        <v>49955</v>
      </c>
      <c r="F16" s="1098"/>
      <c r="G16" s="1097">
        <v>24807</v>
      </c>
      <c r="H16" s="1098"/>
      <c r="I16" s="1097">
        <v>25148</v>
      </c>
      <c r="J16" s="1098"/>
      <c r="K16" s="1099">
        <f>E16/C16</f>
        <v>2.8584916456855116</v>
      </c>
      <c r="L16" s="1099"/>
      <c r="M16" s="57"/>
      <c r="N16" s="57"/>
      <c r="O16" s="57"/>
      <c r="P16" s="57"/>
      <c r="Q16" s="57"/>
      <c r="R16" s="57"/>
      <c r="S16" s="57"/>
      <c r="T16" s="57"/>
      <c r="U16" s="59"/>
      <c r="V16" s="59"/>
      <c r="X16" s="57"/>
      <c r="Y16" s="57"/>
      <c r="Z16" s="60"/>
      <c r="AA16" s="60"/>
    </row>
    <row r="17" spans="1:27" ht="20.25" customHeight="1">
      <c r="A17" s="6"/>
      <c r="B17" s="1101" t="s">
        <v>480</v>
      </c>
      <c r="C17" s="1101"/>
      <c r="D17" s="1101"/>
      <c r="E17" s="1101"/>
      <c r="F17" s="57"/>
      <c r="G17" s="57"/>
      <c r="H17" s="57"/>
      <c r="I17" s="57"/>
      <c r="J17" s="57"/>
      <c r="K17" s="59"/>
      <c r="L17" s="59"/>
      <c r="M17" s="57"/>
      <c r="N17" s="57"/>
      <c r="O17" s="57"/>
      <c r="P17" s="57"/>
      <c r="Q17" s="1100"/>
      <c r="R17" s="1100"/>
      <c r="S17" s="1100"/>
      <c r="T17" s="1100"/>
      <c r="U17" s="1100"/>
      <c r="V17" s="1100"/>
      <c r="X17" s="1100"/>
      <c r="Y17" s="1100"/>
      <c r="Z17" s="60"/>
      <c r="AA17" s="60"/>
    </row>
    <row r="39" spans="1:12" ht="18.75" customHeight="1">
      <c r="A39" s="3"/>
      <c r="B39" s="3"/>
      <c r="C39" s="3"/>
      <c r="D39" s="3"/>
      <c r="E39" s="3"/>
      <c r="F39" s="3"/>
      <c r="G39" s="3"/>
      <c r="H39" s="3"/>
      <c r="I39" s="3"/>
      <c r="J39" s="3"/>
      <c r="K39" s="3"/>
      <c r="L39" s="3"/>
    </row>
    <row r="40" spans="1:12" ht="18.75" customHeight="1">
      <c r="A40" s="3"/>
      <c r="B40" s="3"/>
      <c r="C40" s="3"/>
      <c r="D40" s="3"/>
      <c r="E40" s="3"/>
      <c r="F40" s="3"/>
      <c r="G40" s="3"/>
      <c r="H40" s="3"/>
      <c r="I40" s="3"/>
      <c r="J40" s="3"/>
      <c r="K40" s="3"/>
      <c r="L40" s="3"/>
    </row>
    <row r="41" spans="1:12" ht="18.75" customHeight="1">
      <c r="A41" s="3"/>
      <c r="B41" s="3"/>
      <c r="C41" s="3"/>
      <c r="D41" s="3"/>
      <c r="E41" s="3"/>
      <c r="F41" s="3"/>
      <c r="G41" s="3"/>
      <c r="H41" s="3"/>
      <c r="I41" s="3"/>
      <c r="J41" s="3"/>
      <c r="K41" s="3"/>
      <c r="L41" s="3"/>
    </row>
    <row r="42" spans="1:12" ht="18.75" customHeight="1">
      <c r="A42" s="3"/>
      <c r="B42" s="3"/>
      <c r="C42" s="3"/>
      <c r="D42" s="3"/>
      <c r="E42" s="3"/>
      <c r="F42" s="3"/>
      <c r="G42" s="3"/>
      <c r="H42" s="3"/>
      <c r="I42" s="3"/>
      <c r="J42" s="3"/>
      <c r="K42" s="3"/>
      <c r="L42" s="3"/>
    </row>
    <row r="43" spans="1:12" ht="18.75" customHeight="1">
      <c r="B43" s="2"/>
      <c r="C43" s="2"/>
    </row>
    <row r="44" spans="1:12" ht="18.75" customHeight="1">
      <c r="B44" s="2"/>
      <c r="C44" s="2"/>
    </row>
    <row r="45" spans="1:12" ht="18.75" customHeight="1">
      <c r="B45" s="2"/>
      <c r="C45" s="2"/>
    </row>
    <row r="46" spans="1:12" ht="18.75" customHeight="1">
      <c r="B46" s="2"/>
      <c r="C46" s="2"/>
    </row>
    <row r="47" spans="1:12" ht="18.75" customHeight="1">
      <c r="B47" s="2"/>
      <c r="C47" s="2"/>
    </row>
    <row r="48" spans="1:12" ht="18.75" customHeight="1">
      <c r="B48" s="2"/>
      <c r="C48" s="2"/>
    </row>
    <row r="49" spans="2:3" ht="18.75" customHeight="1">
      <c r="B49" s="2"/>
      <c r="C49" s="2"/>
    </row>
    <row r="50" spans="2:3" ht="18.75" customHeight="1">
      <c r="B50" s="2"/>
      <c r="C50" s="2"/>
    </row>
    <row r="51" spans="2:3" ht="18.75" customHeight="1">
      <c r="B51" s="2"/>
      <c r="C51" s="2"/>
    </row>
    <row r="52" spans="2:3" ht="18.75" customHeight="1">
      <c r="B52" s="2"/>
      <c r="C52" s="2"/>
    </row>
    <row r="53" spans="2:3" ht="18.75" customHeight="1">
      <c r="B53" s="2"/>
      <c r="C53" s="2"/>
    </row>
    <row r="54" spans="2:3" ht="18.75" customHeight="1">
      <c r="B54" s="2"/>
      <c r="C54" s="2"/>
    </row>
    <row r="55" spans="2:3" ht="18.75" customHeight="1">
      <c r="B55" s="2"/>
      <c r="C55" s="2"/>
    </row>
    <row r="56" spans="2:3" ht="18.75" customHeight="1">
      <c r="B56" s="2"/>
      <c r="C56" s="2"/>
    </row>
  </sheetData>
  <mergeCells count="70">
    <mergeCell ref="C12:D12"/>
    <mergeCell ref="E12:F12"/>
    <mergeCell ref="G12:H12"/>
    <mergeCell ref="I12:J12"/>
    <mergeCell ref="K15:L15"/>
    <mergeCell ref="C14:D14"/>
    <mergeCell ref="E14:F14"/>
    <mergeCell ref="E13:F13"/>
    <mergeCell ref="G13:H13"/>
    <mergeCell ref="G14:H14"/>
    <mergeCell ref="C13:D13"/>
    <mergeCell ref="C15:D15"/>
    <mergeCell ref="I14:J14"/>
    <mergeCell ref="K14:L14"/>
    <mergeCell ref="I13:J13"/>
    <mergeCell ref="E15:F15"/>
    <mergeCell ref="C9:D9"/>
    <mergeCell ref="E9:F9"/>
    <mergeCell ref="G9:H9"/>
    <mergeCell ref="I11:J11"/>
    <mergeCell ref="E8:F8"/>
    <mergeCell ref="C11:D11"/>
    <mergeCell ref="E11:F11"/>
    <mergeCell ref="G11:H11"/>
    <mergeCell ref="K7:L7"/>
    <mergeCell ref="I10:J10"/>
    <mergeCell ref="K8:L8"/>
    <mergeCell ref="K9:L9"/>
    <mergeCell ref="K10:L10"/>
    <mergeCell ref="I8:J8"/>
    <mergeCell ref="C7:D7"/>
    <mergeCell ref="E7:F7"/>
    <mergeCell ref="C10:D10"/>
    <mergeCell ref="E10:F10"/>
    <mergeCell ref="G10:H10"/>
    <mergeCell ref="C8:D8"/>
    <mergeCell ref="G8:H8"/>
    <mergeCell ref="C6:D6"/>
    <mergeCell ref="E6:F6"/>
    <mergeCell ref="B4:B5"/>
    <mergeCell ref="C4:D5"/>
    <mergeCell ref="K4:L5"/>
    <mergeCell ref="E5:F5"/>
    <mergeCell ref="G5:H5"/>
    <mergeCell ref="I5:J5"/>
    <mergeCell ref="E4:J4"/>
    <mergeCell ref="E3:L3"/>
    <mergeCell ref="X13:Y13"/>
    <mergeCell ref="X15:Y15"/>
    <mergeCell ref="K13:L13"/>
    <mergeCell ref="K6:L6"/>
    <mergeCell ref="G6:H6"/>
    <mergeCell ref="I6:J6"/>
    <mergeCell ref="G7:H7"/>
    <mergeCell ref="I9:J9"/>
    <mergeCell ref="I7:J7"/>
    <mergeCell ref="K11:L11"/>
    <mergeCell ref="K12:L12"/>
    <mergeCell ref="G15:H15"/>
    <mergeCell ref="I15:J15"/>
    <mergeCell ref="X17:Y17"/>
    <mergeCell ref="B17:E17"/>
    <mergeCell ref="Q17:R17"/>
    <mergeCell ref="S17:T17"/>
    <mergeCell ref="U17:V17"/>
    <mergeCell ref="C16:D16"/>
    <mergeCell ref="E16:F16"/>
    <mergeCell ref="G16:H16"/>
    <mergeCell ref="I16:J16"/>
    <mergeCell ref="K16:L16"/>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&amp;C－５－</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62"/>
  <sheetViews>
    <sheetView zoomScaleNormal="100" workbookViewId="0">
      <selection activeCell="B2" sqref="B2"/>
    </sheetView>
  </sheetViews>
  <sheetFormatPr defaultRowHeight="13.5"/>
  <cols>
    <col min="1" max="1" width="1.25" style="21" customWidth="1"/>
    <col min="2" max="2" width="9" style="21"/>
    <col min="3" max="11" width="7.25" style="21" customWidth="1"/>
    <col min="12" max="16" width="3.75" style="21" customWidth="1"/>
    <col min="17" max="17" width="9" style="21"/>
    <col min="18" max="20" width="7.75" style="21" bestFit="1" customWidth="1"/>
    <col min="21" max="21" width="8.75" style="21" bestFit="1" customWidth="1"/>
    <col min="22" max="23" width="8.625" style="21" bestFit="1" customWidth="1"/>
    <col min="24" max="24" width="6.25" style="21" customWidth="1"/>
    <col min="25" max="26" width="7.625" style="21" bestFit="1" customWidth="1"/>
    <col min="27" max="28" width="4.5" style="21" bestFit="1" customWidth="1"/>
    <col min="29" max="29" width="3.5" style="21" bestFit="1" customWidth="1"/>
    <col min="30" max="16384" width="9" style="21"/>
  </cols>
  <sheetData>
    <row r="1" spans="1:15" s="431" customFormat="1" ht="26.25" customHeight="1">
      <c r="A1" s="539" t="s">
        <v>1662</v>
      </c>
      <c r="B1" s="433"/>
      <c r="C1" s="538"/>
      <c r="D1" s="538"/>
      <c r="E1" s="538"/>
      <c r="F1" s="538"/>
      <c r="G1" s="538"/>
      <c r="H1" s="538"/>
      <c r="I1" s="538"/>
      <c r="J1" s="538"/>
      <c r="K1" s="538"/>
      <c r="L1" s="538"/>
      <c r="M1" s="434"/>
      <c r="N1" s="434"/>
    </row>
    <row r="2" spans="1:15" ht="20.25" customHeight="1">
      <c r="B2" s="6"/>
      <c r="C2" s="6"/>
      <c r="D2" s="6"/>
      <c r="E2" s="6"/>
      <c r="F2" s="6"/>
      <c r="G2" s="6"/>
      <c r="H2" s="6"/>
      <c r="I2" s="6"/>
      <c r="J2" s="6"/>
      <c r="K2" s="940" t="s">
        <v>1375</v>
      </c>
      <c r="L2" s="1107"/>
      <c r="M2" s="1107"/>
      <c r="N2" s="1107"/>
    </row>
    <row r="3" spans="1:15" ht="18.75" customHeight="1">
      <c r="A3" s="6"/>
      <c r="B3" s="917" t="s">
        <v>1910</v>
      </c>
      <c r="C3" s="906" t="s">
        <v>386</v>
      </c>
      <c r="D3" s="907"/>
      <c r="E3" s="908"/>
      <c r="F3" s="906" t="s">
        <v>387</v>
      </c>
      <c r="G3" s="907"/>
      <c r="H3" s="907"/>
      <c r="I3" s="906" t="s">
        <v>388</v>
      </c>
      <c r="J3" s="1108"/>
      <c r="K3" s="1109"/>
      <c r="L3" s="907" t="s">
        <v>389</v>
      </c>
      <c r="M3" s="1108"/>
      <c r="N3" s="1109"/>
      <c r="O3" s="8"/>
    </row>
    <row r="4" spans="1:15" ht="18.75" customHeight="1">
      <c r="A4" s="6"/>
      <c r="B4" s="914"/>
      <c r="C4" s="18" t="s">
        <v>1986</v>
      </c>
      <c r="D4" s="18" t="s">
        <v>1907</v>
      </c>
      <c r="E4" s="18" t="s">
        <v>1987</v>
      </c>
      <c r="F4" s="47" t="s">
        <v>1986</v>
      </c>
      <c r="G4" s="47" t="s">
        <v>1907</v>
      </c>
      <c r="H4" s="18" t="s">
        <v>1987</v>
      </c>
      <c r="I4" s="5" t="s">
        <v>1986</v>
      </c>
      <c r="J4" s="47" t="s">
        <v>1907</v>
      </c>
      <c r="K4" s="5" t="s">
        <v>1987</v>
      </c>
      <c r="L4" s="63" t="s">
        <v>1986</v>
      </c>
      <c r="M4" s="62" t="s">
        <v>1907</v>
      </c>
      <c r="N4" s="62" t="s">
        <v>1987</v>
      </c>
      <c r="O4" s="64"/>
    </row>
    <row r="5" spans="1:15" ht="18.75" customHeight="1">
      <c r="A5" s="6"/>
      <c r="B5" s="25" t="s">
        <v>1909</v>
      </c>
      <c r="C5" s="65">
        <v>8105</v>
      </c>
      <c r="D5" s="65">
        <v>4155</v>
      </c>
      <c r="E5" s="65">
        <v>3950</v>
      </c>
      <c r="F5" s="40">
        <v>21644</v>
      </c>
      <c r="G5" s="40">
        <v>10621</v>
      </c>
      <c r="H5" s="65">
        <v>11023</v>
      </c>
      <c r="I5" s="40">
        <v>2761</v>
      </c>
      <c r="J5" s="65">
        <v>1155</v>
      </c>
      <c r="K5" s="40">
        <v>1606</v>
      </c>
      <c r="L5" s="40">
        <f t="shared" ref="L5:L10" si="0">M5+N5</f>
        <v>3</v>
      </c>
      <c r="M5" s="62">
        <v>1</v>
      </c>
      <c r="N5" s="62">
        <v>2</v>
      </c>
      <c r="O5" s="66"/>
    </row>
    <row r="6" spans="1:15" ht="18.75" customHeight="1">
      <c r="A6" s="6"/>
      <c r="B6" s="25" t="s">
        <v>1686</v>
      </c>
      <c r="C6" s="65">
        <v>10108</v>
      </c>
      <c r="D6" s="65">
        <v>5178</v>
      </c>
      <c r="E6" s="65">
        <v>4930</v>
      </c>
      <c r="F6" s="40">
        <v>24690</v>
      </c>
      <c r="G6" s="40">
        <v>12219</v>
      </c>
      <c r="H6" s="65">
        <v>12471</v>
      </c>
      <c r="I6" s="40">
        <v>3338</v>
      </c>
      <c r="J6" s="65">
        <v>1361</v>
      </c>
      <c r="K6" s="40">
        <v>1977</v>
      </c>
      <c r="L6" s="40">
        <f t="shared" si="0"/>
        <v>8</v>
      </c>
      <c r="M6" s="62">
        <v>4</v>
      </c>
      <c r="N6" s="62">
        <v>4</v>
      </c>
      <c r="O6" s="66"/>
    </row>
    <row r="7" spans="1:15" ht="18.75" customHeight="1">
      <c r="A7" s="3"/>
      <c r="B7" s="25" t="s">
        <v>1687</v>
      </c>
      <c r="C7" s="65">
        <v>10625</v>
      </c>
      <c r="D7" s="65">
        <v>5426</v>
      </c>
      <c r="E7" s="65">
        <v>5199</v>
      </c>
      <c r="F7" s="40">
        <v>27958</v>
      </c>
      <c r="G7" s="40">
        <v>14046</v>
      </c>
      <c r="H7" s="65">
        <v>13912</v>
      </c>
      <c r="I7" s="40">
        <v>3895</v>
      </c>
      <c r="J7" s="65">
        <v>1518</v>
      </c>
      <c r="K7" s="40">
        <v>2377</v>
      </c>
      <c r="L7" s="40">
        <f t="shared" si="0"/>
        <v>0</v>
      </c>
      <c r="M7" s="62">
        <v>0</v>
      </c>
      <c r="N7" s="62">
        <v>0</v>
      </c>
      <c r="O7" s="66"/>
    </row>
    <row r="8" spans="1:15" ht="18.75" customHeight="1">
      <c r="A8" s="3"/>
      <c r="B8" s="25" t="s">
        <v>1058</v>
      </c>
      <c r="C8" s="65">
        <v>8870</v>
      </c>
      <c r="D8" s="65">
        <v>4612</v>
      </c>
      <c r="E8" s="65">
        <v>4258</v>
      </c>
      <c r="F8" s="40">
        <v>30194</v>
      </c>
      <c r="G8" s="40">
        <v>15177</v>
      </c>
      <c r="H8" s="65">
        <v>15017</v>
      </c>
      <c r="I8" s="40">
        <v>4593</v>
      </c>
      <c r="J8" s="65">
        <v>1821</v>
      </c>
      <c r="K8" s="40">
        <v>2772</v>
      </c>
      <c r="L8" s="40">
        <f t="shared" si="0"/>
        <v>14</v>
      </c>
      <c r="M8" s="62">
        <v>12</v>
      </c>
      <c r="N8" s="62">
        <v>2</v>
      </c>
      <c r="O8" s="66"/>
    </row>
    <row r="9" spans="1:15" ht="18.75" customHeight="1">
      <c r="A9" s="3"/>
      <c r="B9" s="25" t="s">
        <v>1059</v>
      </c>
      <c r="C9" s="65">
        <v>7914</v>
      </c>
      <c r="D9" s="65">
        <v>4097</v>
      </c>
      <c r="E9" s="65">
        <v>3817</v>
      </c>
      <c r="F9" s="40">
        <v>32143</v>
      </c>
      <c r="G9" s="40">
        <v>16242</v>
      </c>
      <c r="H9" s="65">
        <v>15901</v>
      </c>
      <c r="I9" s="40">
        <v>5802</v>
      </c>
      <c r="J9" s="65">
        <v>2395</v>
      </c>
      <c r="K9" s="40">
        <v>3407</v>
      </c>
      <c r="L9" s="40">
        <f t="shared" si="0"/>
        <v>6</v>
      </c>
      <c r="M9" s="62">
        <v>4</v>
      </c>
      <c r="N9" s="62">
        <v>2</v>
      </c>
      <c r="O9" s="66"/>
    </row>
    <row r="10" spans="1:15" ht="18.75" customHeight="1">
      <c r="A10" s="3"/>
      <c r="B10" s="25" t="s">
        <v>1898</v>
      </c>
      <c r="C10" s="65">
        <v>7586</v>
      </c>
      <c r="D10" s="65">
        <v>3891</v>
      </c>
      <c r="E10" s="65">
        <v>3695</v>
      </c>
      <c r="F10" s="40">
        <v>33738</v>
      </c>
      <c r="G10" s="40">
        <v>17242</v>
      </c>
      <c r="H10" s="65">
        <v>16496</v>
      </c>
      <c r="I10" s="40">
        <v>6969</v>
      </c>
      <c r="J10" s="65">
        <v>2966</v>
      </c>
      <c r="K10" s="40">
        <v>4003</v>
      </c>
      <c r="L10" s="40">
        <f t="shared" si="0"/>
        <v>33</v>
      </c>
      <c r="M10" s="62">
        <v>24</v>
      </c>
      <c r="N10" s="62">
        <v>9</v>
      </c>
      <c r="O10" s="66"/>
    </row>
    <row r="11" spans="1:15" ht="18.75" customHeight="1">
      <c r="A11" s="3"/>
      <c r="B11" s="25" t="s">
        <v>792</v>
      </c>
      <c r="C11" s="40">
        <v>7490</v>
      </c>
      <c r="D11" s="40">
        <v>3819</v>
      </c>
      <c r="E11" s="40">
        <v>3671</v>
      </c>
      <c r="F11" s="40">
        <v>33623</v>
      </c>
      <c r="G11" s="40">
        <v>17255</v>
      </c>
      <c r="H11" s="40">
        <v>16368</v>
      </c>
      <c r="I11" s="40">
        <v>8340</v>
      </c>
      <c r="J11" s="40">
        <v>3657</v>
      </c>
      <c r="K11" s="40">
        <v>4683</v>
      </c>
      <c r="L11" s="40">
        <v>33</v>
      </c>
      <c r="M11" s="62">
        <v>28</v>
      </c>
      <c r="N11" s="62">
        <v>5</v>
      </c>
      <c r="O11" s="66"/>
    </row>
    <row r="12" spans="1:15" ht="18.75" customHeight="1">
      <c r="A12" s="3"/>
      <c r="B12" s="25" t="s">
        <v>1531</v>
      </c>
      <c r="C12" s="40">
        <v>7573</v>
      </c>
      <c r="D12" s="40">
        <v>3898</v>
      </c>
      <c r="E12" s="40">
        <v>3675</v>
      </c>
      <c r="F12" s="40">
        <v>32084</v>
      </c>
      <c r="G12" s="40">
        <v>16200</v>
      </c>
      <c r="H12" s="40">
        <v>15884</v>
      </c>
      <c r="I12" s="40">
        <v>9969</v>
      </c>
      <c r="J12" s="40">
        <v>4519</v>
      </c>
      <c r="K12" s="40">
        <v>5450</v>
      </c>
      <c r="L12" s="40">
        <v>329</v>
      </c>
      <c r="M12" s="62">
        <v>190</v>
      </c>
      <c r="N12" s="62">
        <v>139</v>
      </c>
      <c r="O12" s="66"/>
    </row>
    <row r="13" spans="1:15" ht="20.25" customHeight="1">
      <c r="A13" s="3"/>
      <c r="B13" s="1110" t="s">
        <v>1257</v>
      </c>
      <c r="C13" s="1110"/>
      <c r="D13" s="1110"/>
      <c r="E13" s="1110"/>
      <c r="F13" s="1110"/>
      <c r="G13" s="66"/>
      <c r="H13" s="66"/>
      <c r="I13" s="66"/>
      <c r="J13" s="67"/>
      <c r="K13" s="66"/>
      <c r="L13" s="66"/>
    </row>
    <row r="14" spans="1:15" ht="18.75" customHeight="1">
      <c r="A14" s="6"/>
      <c r="G14" s="8"/>
      <c r="H14" s="8"/>
      <c r="I14" s="8"/>
      <c r="J14" s="8"/>
      <c r="K14" s="8"/>
      <c r="L14" s="8"/>
      <c r="M14" s="8"/>
      <c r="N14" s="8"/>
      <c r="O14" s="8"/>
    </row>
    <row r="15" spans="1:15" ht="18.75" customHeight="1">
      <c r="A15" s="6"/>
      <c r="B15" s="8"/>
      <c r="C15" s="8"/>
      <c r="D15" s="8"/>
      <c r="E15" s="8"/>
      <c r="F15" s="8"/>
      <c r="G15" s="8"/>
      <c r="H15" s="8"/>
      <c r="I15" s="8"/>
      <c r="J15" s="60"/>
      <c r="K15" s="60"/>
      <c r="L15" s="8"/>
      <c r="M15" s="60"/>
      <c r="N15" s="60"/>
      <c r="O15" s="60"/>
    </row>
    <row r="16" spans="1:15" ht="18.75" customHeight="1">
      <c r="A16" s="6"/>
      <c r="B16" s="8"/>
      <c r="C16" s="8"/>
      <c r="D16" s="8"/>
      <c r="E16" s="8"/>
      <c r="F16" s="8"/>
      <c r="G16" s="8"/>
      <c r="H16" s="8"/>
      <c r="I16" s="8"/>
      <c r="J16" s="8"/>
      <c r="K16" s="8"/>
      <c r="L16" s="64"/>
      <c r="M16" s="60"/>
      <c r="N16" s="60"/>
      <c r="O16" s="8"/>
    </row>
    <row r="17" spans="1:22" ht="18.75" customHeight="1">
      <c r="A17" s="6"/>
      <c r="B17" s="32"/>
      <c r="C17" s="66"/>
      <c r="D17" s="66"/>
      <c r="E17" s="66"/>
      <c r="F17" s="66"/>
      <c r="G17" s="66"/>
      <c r="H17" s="66"/>
      <c r="I17" s="66"/>
      <c r="J17" s="66"/>
      <c r="K17" s="66"/>
      <c r="L17" s="66"/>
      <c r="M17" s="60"/>
      <c r="N17" s="60"/>
      <c r="O17" s="66"/>
    </row>
    <row r="18" spans="1:22" ht="18.75" customHeight="1">
      <c r="A18" s="6"/>
      <c r="B18" s="32"/>
      <c r="C18" s="66"/>
      <c r="D18" s="66"/>
      <c r="E18" s="66"/>
      <c r="F18" s="66"/>
      <c r="G18" s="66"/>
      <c r="H18" s="66"/>
      <c r="I18" s="66"/>
      <c r="J18" s="66"/>
      <c r="K18" s="66"/>
      <c r="L18" s="66"/>
      <c r="M18" s="60"/>
      <c r="N18" s="60"/>
      <c r="O18" s="66"/>
    </row>
    <row r="19" spans="1:22" ht="18.75" customHeight="1">
      <c r="A19" s="3"/>
      <c r="B19" s="32"/>
      <c r="C19" s="66"/>
      <c r="D19" s="66"/>
      <c r="E19" s="66"/>
      <c r="F19" s="66"/>
      <c r="G19" s="66"/>
      <c r="H19" s="66"/>
      <c r="I19" s="66"/>
      <c r="J19" s="66"/>
      <c r="K19" s="66"/>
      <c r="L19" s="66"/>
      <c r="M19" s="60"/>
      <c r="N19" s="60"/>
      <c r="O19" s="66"/>
    </row>
    <row r="20" spans="1:22" ht="18.75" customHeight="1">
      <c r="A20" s="3"/>
      <c r="B20" s="32"/>
      <c r="C20" s="66"/>
      <c r="D20" s="66"/>
      <c r="E20" s="66"/>
      <c r="F20" s="66"/>
      <c r="G20" s="66"/>
      <c r="H20" s="66"/>
      <c r="I20" s="66"/>
      <c r="J20" s="66"/>
      <c r="K20" s="66"/>
      <c r="L20" s="66"/>
      <c r="M20" s="60"/>
      <c r="N20" s="60"/>
      <c r="O20" s="66"/>
    </row>
    <row r="21" spans="1:22" ht="18.75" customHeight="1">
      <c r="A21" s="3"/>
      <c r="B21" s="32"/>
      <c r="C21" s="66"/>
      <c r="D21" s="66"/>
      <c r="E21" s="66"/>
      <c r="F21" s="66"/>
      <c r="G21" s="66"/>
      <c r="H21" s="66"/>
      <c r="I21" s="66"/>
      <c r="J21" s="66"/>
      <c r="K21" s="66"/>
      <c r="L21" s="66"/>
      <c r="M21" s="60"/>
      <c r="N21" s="60"/>
      <c r="O21" s="66"/>
    </row>
    <row r="22" spans="1:22" ht="18.75" customHeight="1">
      <c r="A22" s="3"/>
      <c r="B22" s="32"/>
      <c r="C22" s="66"/>
      <c r="D22" s="66"/>
      <c r="E22" s="66"/>
      <c r="F22" s="66"/>
      <c r="G22" s="66"/>
      <c r="H22" s="66"/>
      <c r="I22" s="66"/>
      <c r="J22" s="66"/>
      <c r="K22" s="66"/>
      <c r="L22" s="66"/>
      <c r="M22" s="60"/>
      <c r="N22" s="60"/>
      <c r="O22" s="66"/>
      <c r="P22" s="66"/>
      <c r="Q22" s="60"/>
      <c r="R22" s="60"/>
      <c r="S22" s="60"/>
      <c r="T22" s="60"/>
      <c r="U22" s="60"/>
      <c r="V22" s="60"/>
    </row>
    <row r="23" spans="1:22" ht="14.1" customHeight="1">
      <c r="A23" s="3"/>
      <c r="B23" s="6"/>
      <c r="C23" s="6"/>
      <c r="D23" s="8"/>
      <c r="E23" s="8"/>
      <c r="F23" s="8"/>
      <c r="G23" s="8"/>
      <c r="H23" s="8"/>
      <c r="I23" s="8"/>
      <c r="J23" s="8"/>
      <c r="K23" s="8"/>
      <c r="L23" s="8"/>
      <c r="O23" s="60"/>
      <c r="P23" s="60"/>
    </row>
    <row r="24" spans="1:22" ht="14.1" customHeight="1">
      <c r="A24" s="3"/>
      <c r="B24" s="6"/>
      <c r="C24" s="6"/>
      <c r="D24" s="8"/>
      <c r="E24" s="8"/>
      <c r="F24" s="8"/>
      <c r="G24" s="8"/>
      <c r="H24" s="8"/>
      <c r="I24" s="8"/>
      <c r="J24" s="8"/>
      <c r="K24" s="8"/>
      <c r="L24" s="8"/>
    </row>
    <row r="25" spans="1:22" ht="18.75" customHeight="1">
      <c r="B25" s="2"/>
      <c r="C25" s="2"/>
    </row>
    <row r="26" spans="1:22" ht="18.75" customHeight="1">
      <c r="B26" s="2"/>
      <c r="C26" s="2"/>
    </row>
    <row r="27" spans="1:22" ht="18.75" customHeight="1">
      <c r="B27" s="2"/>
      <c r="C27" s="2"/>
    </row>
    <row r="28" spans="1:22" ht="18.75" customHeight="1">
      <c r="B28" s="2"/>
      <c r="C28" s="2"/>
    </row>
    <row r="29" spans="1:22" ht="18.75" customHeight="1">
      <c r="B29" s="2"/>
      <c r="C29" s="2"/>
    </row>
    <row r="30" spans="1:22" ht="18.75" customHeight="1">
      <c r="B30" s="2"/>
      <c r="C30" s="2"/>
    </row>
    <row r="31" spans="1:22" ht="18.75" customHeight="1">
      <c r="B31" s="2"/>
      <c r="C31" s="2"/>
    </row>
    <row r="32" spans="1:22" ht="18.75" customHeight="1">
      <c r="B32" s="2"/>
      <c r="C32" s="69"/>
    </row>
    <row r="33" spans="2:2" ht="18.75" customHeight="1">
      <c r="B33" s="2"/>
    </row>
    <row r="34" spans="2:2" ht="18.75" customHeight="1">
      <c r="B34" s="2"/>
    </row>
    <row r="35" spans="2:2" ht="18.75" customHeight="1">
      <c r="B35" s="2"/>
    </row>
    <row r="62" spans="11:11">
      <c r="K62" s="70"/>
    </row>
  </sheetData>
  <mergeCells count="7">
    <mergeCell ref="B13:F13"/>
    <mergeCell ref="K2:N2"/>
    <mergeCell ref="B3:B4"/>
    <mergeCell ref="C3:E3"/>
    <mergeCell ref="F3:H3"/>
    <mergeCell ref="I3:K3"/>
    <mergeCell ref="L3:N3"/>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&amp;C－６－</oddFooter>
  </headerFooter>
  <colBreaks count="1" manualBreakCount="1">
    <brk id="14" max="4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F51"/>
  <sheetViews>
    <sheetView zoomScaleNormal="100" workbookViewId="0">
      <selection activeCell="B2" sqref="B2"/>
    </sheetView>
  </sheetViews>
  <sheetFormatPr defaultRowHeight="13.5"/>
  <cols>
    <col min="1" max="1" width="1.25" style="21" customWidth="1"/>
    <col min="2" max="2" width="15" style="21" customWidth="1"/>
    <col min="3" max="3" width="8.375" style="21" customWidth="1"/>
    <col min="4" max="4" width="8.625" style="21" bestFit="1" customWidth="1"/>
    <col min="5" max="5" width="7.25" style="21" customWidth="1"/>
    <col min="6" max="6" width="8.375" style="21" customWidth="1"/>
    <col min="7" max="8" width="7.25" style="21" customWidth="1"/>
    <col min="9" max="9" width="8.375" style="21" customWidth="1"/>
    <col min="10" max="11" width="7.25" style="21" customWidth="1"/>
    <col min="12" max="12" width="4.75" style="21" customWidth="1"/>
    <col min="13" max="13" width="4.25" style="21" customWidth="1"/>
    <col min="14" max="14" width="2.5" style="21" bestFit="1" customWidth="1"/>
    <col min="15" max="16" width="3.875" style="21" customWidth="1"/>
    <col min="17" max="17" width="9" style="21"/>
    <col min="18" max="18" width="4.75" style="21" customWidth="1"/>
    <col min="19" max="19" width="3" style="21" customWidth="1"/>
    <col min="20" max="16384" width="9" style="21"/>
  </cols>
  <sheetData>
    <row r="1" spans="1:32" s="435" customFormat="1" ht="26.25" customHeight="1">
      <c r="A1" s="433" t="s">
        <v>229</v>
      </c>
      <c r="B1" s="437"/>
      <c r="C1" s="437"/>
      <c r="D1" s="437"/>
      <c r="E1" s="437"/>
      <c r="F1" s="437"/>
      <c r="G1" s="437"/>
      <c r="H1" s="437"/>
      <c r="I1" s="437"/>
      <c r="J1" s="437"/>
      <c r="K1" s="437"/>
      <c r="L1" s="437"/>
      <c r="M1" s="437"/>
      <c r="N1" s="437"/>
      <c r="O1" s="437"/>
      <c r="P1" s="437"/>
      <c r="Q1" s="437"/>
      <c r="R1" s="437"/>
      <c r="S1" s="437"/>
      <c r="T1" s="437"/>
      <c r="U1" s="436"/>
      <c r="V1" s="436"/>
      <c r="W1" s="436"/>
      <c r="X1" s="436"/>
      <c r="Y1" s="436"/>
      <c r="Z1" s="436"/>
      <c r="AA1" s="436"/>
      <c r="AB1" s="436"/>
      <c r="AC1" s="436"/>
      <c r="AD1" s="436"/>
      <c r="AE1" s="436"/>
      <c r="AF1" s="436"/>
    </row>
    <row r="2" spans="1:32" ht="18.75" customHeight="1">
      <c r="B2" s="2"/>
      <c r="C2" s="39"/>
      <c r="F2" s="1107"/>
      <c r="G2" s="1107"/>
      <c r="H2" s="1107"/>
      <c r="I2" s="1107" t="s">
        <v>230</v>
      </c>
      <c r="J2" s="1107"/>
      <c r="K2" s="1107"/>
    </row>
    <row r="3" spans="1:32" ht="18.75" customHeight="1">
      <c r="B3" s="913" t="s">
        <v>2054</v>
      </c>
      <c r="C3" s="906" t="s">
        <v>1898</v>
      </c>
      <c r="D3" s="907"/>
      <c r="E3" s="908"/>
      <c r="F3" s="906" t="s">
        <v>792</v>
      </c>
      <c r="G3" s="907"/>
      <c r="H3" s="908"/>
      <c r="I3" s="906" t="s">
        <v>1531</v>
      </c>
      <c r="J3" s="907"/>
      <c r="K3" s="908"/>
    </row>
    <row r="4" spans="1:32" ht="18.75" customHeight="1">
      <c r="B4" s="913"/>
      <c r="C4" s="5" t="s">
        <v>1906</v>
      </c>
      <c r="D4" s="5" t="s">
        <v>1907</v>
      </c>
      <c r="E4" s="5" t="s">
        <v>1987</v>
      </c>
      <c r="F4" s="5" t="s">
        <v>1906</v>
      </c>
      <c r="G4" s="5" t="s">
        <v>1907</v>
      </c>
      <c r="H4" s="5" t="s">
        <v>1987</v>
      </c>
      <c r="I4" s="5" t="s">
        <v>1906</v>
      </c>
      <c r="J4" s="5" t="s">
        <v>1907</v>
      </c>
      <c r="K4" s="5" t="s">
        <v>1987</v>
      </c>
    </row>
    <row r="5" spans="1:32" ht="18.75" customHeight="1">
      <c r="B5" s="71" t="s">
        <v>1906</v>
      </c>
      <c r="C5" s="72">
        <v>25298</v>
      </c>
      <c r="D5" s="72">
        <v>15274</v>
      </c>
      <c r="E5" s="72">
        <v>10024</v>
      </c>
      <c r="F5" s="72">
        <v>25380</v>
      </c>
      <c r="G5" s="72">
        <v>15144</v>
      </c>
      <c r="H5" s="72">
        <v>10236</v>
      </c>
      <c r="I5" s="72">
        <v>24790</v>
      </c>
      <c r="J5" s="72">
        <v>14495</v>
      </c>
      <c r="K5" s="72">
        <v>10295</v>
      </c>
    </row>
    <row r="6" spans="1:32" ht="18.75" customHeight="1">
      <c r="B6" s="71" t="s">
        <v>2191</v>
      </c>
      <c r="C6" s="72">
        <f>D6+E6</f>
        <v>1167</v>
      </c>
      <c r="D6" s="72">
        <v>627</v>
      </c>
      <c r="E6" s="72">
        <v>540</v>
      </c>
      <c r="F6" s="72">
        <v>1235</v>
      </c>
      <c r="G6" s="72">
        <v>712</v>
      </c>
      <c r="H6" s="72">
        <v>32</v>
      </c>
      <c r="I6" s="72">
        <v>914</v>
      </c>
      <c r="J6" s="72">
        <v>559</v>
      </c>
      <c r="K6" s="72">
        <v>355</v>
      </c>
    </row>
    <row r="7" spans="1:32" ht="18.75" customHeight="1">
      <c r="B7" s="73" t="s">
        <v>2184</v>
      </c>
      <c r="C7" s="82">
        <f>D7+E7</f>
        <v>1149</v>
      </c>
      <c r="D7" s="82">
        <v>614</v>
      </c>
      <c r="E7" s="82">
        <v>535</v>
      </c>
      <c r="F7" s="82">
        <v>1222</v>
      </c>
      <c r="G7" s="82">
        <v>705</v>
      </c>
      <c r="H7" s="82">
        <v>32</v>
      </c>
      <c r="I7" s="82">
        <v>902</v>
      </c>
      <c r="J7" s="82">
        <v>552</v>
      </c>
      <c r="K7" s="82">
        <v>350</v>
      </c>
    </row>
    <row r="8" spans="1:32" ht="18.75" customHeight="1">
      <c r="B8" s="73" t="s">
        <v>2185</v>
      </c>
      <c r="C8" s="82">
        <f>D8+E8</f>
        <v>4</v>
      </c>
      <c r="D8" s="82">
        <v>3</v>
      </c>
      <c r="E8" s="82">
        <v>1</v>
      </c>
      <c r="F8" s="82" t="s">
        <v>1751</v>
      </c>
      <c r="G8" s="82" t="s">
        <v>1751</v>
      </c>
      <c r="H8" s="82" t="s">
        <v>1751</v>
      </c>
      <c r="I8" s="82">
        <v>5</v>
      </c>
      <c r="J8" s="82">
        <v>3</v>
      </c>
      <c r="K8" s="82">
        <v>2</v>
      </c>
    </row>
    <row r="9" spans="1:32" ht="18.75" customHeight="1">
      <c r="B9" s="73" t="s">
        <v>2186</v>
      </c>
      <c r="C9" s="82">
        <v>14</v>
      </c>
      <c r="D9" s="82">
        <v>10</v>
      </c>
      <c r="E9" s="82">
        <v>4</v>
      </c>
      <c r="F9" s="82">
        <v>13</v>
      </c>
      <c r="G9" s="82">
        <v>7</v>
      </c>
      <c r="H9" s="82">
        <v>6</v>
      </c>
      <c r="I9" s="82">
        <v>7</v>
      </c>
      <c r="J9" s="82">
        <v>4</v>
      </c>
      <c r="K9" s="82">
        <v>3</v>
      </c>
    </row>
    <row r="10" spans="1:32" ht="18.75" customHeight="1">
      <c r="B10" s="71" t="s">
        <v>2156</v>
      </c>
      <c r="C10" s="72">
        <f t="shared" ref="C10:C29" si="0">D10+E10</f>
        <v>10549</v>
      </c>
      <c r="D10" s="72">
        <v>7682</v>
      </c>
      <c r="E10" s="72">
        <v>2867</v>
      </c>
      <c r="F10" s="72">
        <v>9224</v>
      </c>
      <c r="G10" s="72">
        <v>6935</v>
      </c>
      <c r="H10" s="72">
        <v>1963</v>
      </c>
      <c r="I10" s="72">
        <f>SUM(I11:I13)</f>
        <v>8761</v>
      </c>
      <c r="J10" s="72">
        <f>SUM(J11:J13)</f>
        <v>6588</v>
      </c>
      <c r="K10" s="72">
        <f>SUM(K11:K13)</f>
        <v>2173</v>
      </c>
    </row>
    <row r="11" spans="1:32" ht="18.75" customHeight="1">
      <c r="B11" s="62" t="s">
        <v>2187</v>
      </c>
      <c r="C11" s="82">
        <f t="shared" si="0"/>
        <v>11</v>
      </c>
      <c r="D11" s="82">
        <v>8</v>
      </c>
      <c r="E11" s="82">
        <v>3</v>
      </c>
      <c r="F11" s="82">
        <v>3</v>
      </c>
      <c r="G11" s="82">
        <v>3</v>
      </c>
      <c r="H11" s="82" t="s">
        <v>2234</v>
      </c>
      <c r="I11" s="82">
        <v>8</v>
      </c>
      <c r="J11" s="82">
        <v>6</v>
      </c>
      <c r="K11" s="82">
        <v>2</v>
      </c>
    </row>
    <row r="12" spans="1:32" ht="18.75" customHeight="1">
      <c r="B12" s="62" t="s">
        <v>2189</v>
      </c>
      <c r="C12" s="82">
        <f t="shared" si="0"/>
        <v>2004</v>
      </c>
      <c r="D12" s="82">
        <v>1664</v>
      </c>
      <c r="E12" s="82">
        <v>340</v>
      </c>
      <c r="F12" s="82">
        <v>1667</v>
      </c>
      <c r="G12" s="82">
        <v>1354</v>
      </c>
      <c r="H12" s="82">
        <v>313</v>
      </c>
      <c r="I12" s="82">
        <v>1418</v>
      </c>
      <c r="J12" s="82">
        <v>1148</v>
      </c>
      <c r="K12" s="82">
        <v>270</v>
      </c>
    </row>
    <row r="13" spans="1:32" ht="18.75" customHeight="1">
      <c r="B13" s="62" t="s">
        <v>2190</v>
      </c>
      <c r="C13" s="82">
        <f t="shared" si="0"/>
        <v>8534</v>
      </c>
      <c r="D13" s="82">
        <v>6010</v>
      </c>
      <c r="E13" s="82">
        <v>2524</v>
      </c>
      <c r="F13" s="82">
        <v>7554</v>
      </c>
      <c r="G13" s="82">
        <v>5578</v>
      </c>
      <c r="H13" s="82">
        <v>1976</v>
      </c>
      <c r="I13" s="82">
        <v>7335</v>
      </c>
      <c r="J13" s="82">
        <v>5434</v>
      </c>
      <c r="K13" s="82">
        <v>1901</v>
      </c>
    </row>
    <row r="14" spans="1:32" ht="18.75" customHeight="1">
      <c r="B14" s="74" t="s">
        <v>452</v>
      </c>
      <c r="C14" s="72">
        <f t="shared" si="0"/>
        <v>13337</v>
      </c>
      <c r="D14" s="72">
        <v>6827</v>
      </c>
      <c r="E14" s="72">
        <v>6510</v>
      </c>
      <c r="F14" s="72">
        <v>14583</v>
      </c>
      <c r="G14" s="72">
        <v>7283</v>
      </c>
      <c r="H14" s="72">
        <v>6514</v>
      </c>
      <c r="I14" s="72">
        <f>SUM(I15:I28)</f>
        <v>13883</v>
      </c>
      <c r="J14" s="72">
        <f>SUM(J15:J28)</f>
        <v>6685</v>
      </c>
      <c r="K14" s="72">
        <v>7198</v>
      </c>
    </row>
    <row r="15" spans="1:32" ht="29.25" customHeight="1">
      <c r="B15" s="75" t="s">
        <v>794</v>
      </c>
      <c r="C15" s="82">
        <f t="shared" si="0"/>
        <v>129</v>
      </c>
      <c r="D15" s="82">
        <v>108</v>
      </c>
      <c r="E15" s="82">
        <v>21</v>
      </c>
      <c r="F15" s="82">
        <v>122</v>
      </c>
      <c r="G15" s="82">
        <v>108</v>
      </c>
      <c r="H15" s="82">
        <v>14</v>
      </c>
      <c r="I15" s="82">
        <v>93</v>
      </c>
      <c r="J15" s="82">
        <v>81</v>
      </c>
      <c r="K15" s="82">
        <v>12</v>
      </c>
    </row>
    <row r="16" spans="1:32" ht="18.75" customHeight="1">
      <c r="B16" s="62" t="s">
        <v>1161</v>
      </c>
      <c r="C16" s="1111">
        <f t="shared" si="0"/>
        <v>1446</v>
      </c>
      <c r="D16" s="1111">
        <v>1024</v>
      </c>
      <c r="E16" s="1111">
        <v>422</v>
      </c>
      <c r="F16" s="1111">
        <v>1626</v>
      </c>
      <c r="G16" s="1111">
        <v>1153</v>
      </c>
      <c r="H16" s="1111">
        <v>473</v>
      </c>
      <c r="I16" s="82">
        <v>327</v>
      </c>
      <c r="J16" s="82">
        <v>242</v>
      </c>
      <c r="K16" s="82">
        <v>85</v>
      </c>
    </row>
    <row r="17" spans="2:11" ht="18.75" customHeight="1">
      <c r="B17" s="62" t="s">
        <v>1160</v>
      </c>
      <c r="C17" s="1112"/>
      <c r="D17" s="1112"/>
      <c r="E17" s="1112"/>
      <c r="F17" s="1112"/>
      <c r="G17" s="1112"/>
      <c r="H17" s="1112"/>
      <c r="I17" s="82">
        <v>1285</v>
      </c>
      <c r="J17" s="82">
        <v>876</v>
      </c>
      <c r="K17" s="82">
        <v>409</v>
      </c>
    </row>
    <row r="18" spans="2:11" ht="29.25" customHeight="1">
      <c r="B18" s="75" t="s">
        <v>828</v>
      </c>
      <c r="C18" s="82">
        <f t="shared" si="0"/>
        <v>4456</v>
      </c>
      <c r="D18" s="82">
        <v>2103</v>
      </c>
      <c r="E18" s="82">
        <v>2353</v>
      </c>
      <c r="F18" s="82">
        <v>4577</v>
      </c>
      <c r="G18" s="82">
        <v>2106</v>
      </c>
      <c r="H18" s="82">
        <v>2471</v>
      </c>
      <c r="I18" s="82">
        <v>3468</v>
      </c>
      <c r="J18" s="82">
        <v>1689</v>
      </c>
      <c r="K18" s="82">
        <v>1779</v>
      </c>
    </row>
    <row r="19" spans="2:11" ht="18.75" customHeight="1">
      <c r="B19" s="62" t="s">
        <v>829</v>
      </c>
      <c r="C19" s="82">
        <f t="shared" si="0"/>
        <v>540</v>
      </c>
      <c r="D19" s="82">
        <v>260</v>
      </c>
      <c r="E19" s="82">
        <v>280</v>
      </c>
      <c r="F19" s="82">
        <v>532</v>
      </c>
      <c r="G19" s="82">
        <v>231</v>
      </c>
      <c r="H19" s="82">
        <v>301</v>
      </c>
      <c r="I19" s="82">
        <v>483</v>
      </c>
      <c r="J19" s="82">
        <v>204</v>
      </c>
      <c r="K19" s="82">
        <v>279</v>
      </c>
    </row>
    <row r="20" spans="2:11" ht="18.75" customHeight="1">
      <c r="B20" s="62" t="s">
        <v>830</v>
      </c>
      <c r="C20" s="82">
        <f t="shared" si="0"/>
        <v>180</v>
      </c>
      <c r="D20" s="82">
        <v>118</v>
      </c>
      <c r="E20" s="82">
        <v>62</v>
      </c>
      <c r="F20" s="82">
        <v>211</v>
      </c>
      <c r="G20" s="82">
        <v>127</v>
      </c>
      <c r="H20" s="82">
        <v>84</v>
      </c>
      <c r="I20" s="82">
        <v>276</v>
      </c>
      <c r="J20" s="82">
        <v>177</v>
      </c>
      <c r="K20" s="82">
        <v>99</v>
      </c>
    </row>
    <row r="21" spans="2:11" ht="27">
      <c r="B21" s="75" t="s">
        <v>540</v>
      </c>
      <c r="C21" s="764"/>
      <c r="D21" s="764"/>
      <c r="E21" s="764"/>
      <c r="F21" s="764"/>
      <c r="G21" s="764"/>
      <c r="H21" s="764"/>
      <c r="I21" s="82">
        <v>684</v>
      </c>
      <c r="J21" s="82">
        <v>460</v>
      </c>
      <c r="K21" s="82">
        <v>224</v>
      </c>
    </row>
    <row r="22" spans="2:11" ht="27">
      <c r="B22" s="75" t="s">
        <v>2040</v>
      </c>
      <c r="C22" s="764"/>
      <c r="D22" s="764"/>
      <c r="E22" s="764"/>
      <c r="F22" s="82">
        <v>903</v>
      </c>
      <c r="G22" s="82">
        <v>331</v>
      </c>
      <c r="H22" s="82">
        <v>572</v>
      </c>
      <c r="I22" s="82">
        <v>1030</v>
      </c>
      <c r="J22" s="82">
        <v>347</v>
      </c>
      <c r="K22" s="82">
        <v>683</v>
      </c>
    </row>
    <row r="23" spans="2:11" ht="27">
      <c r="B23" s="75" t="s">
        <v>2041</v>
      </c>
      <c r="C23" s="764"/>
      <c r="D23" s="764"/>
      <c r="E23" s="764"/>
      <c r="F23" s="764"/>
      <c r="G23" s="764"/>
      <c r="H23" s="764"/>
      <c r="I23" s="82">
        <v>676</v>
      </c>
      <c r="J23" s="82">
        <v>254</v>
      </c>
      <c r="K23" s="82">
        <v>422</v>
      </c>
    </row>
    <row r="24" spans="2:11" ht="27">
      <c r="B24" s="75" t="s">
        <v>2042</v>
      </c>
      <c r="C24" s="764"/>
      <c r="D24" s="764"/>
      <c r="E24" s="764"/>
      <c r="F24" s="82">
        <v>1095</v>
      </c>
      <c r="G24" s="82">
        <v>444</v>
      </c>
      <c r="H24" s="82">
        <v>651</v>
      </c>
      <c r="I24" s="82">
        <v>1062</v>
      </c>
      <c r="J24" s="82">
        <v>418</v>
      </c>
      <c r="K24" s="82">
        <v>644</v>
      </c>
    </row>
    <row r="25" spans="2:11" ht="18.75" customHeight="1">
      <c r="B25" s="75" t="s">
        <v>2043</v>
      </c>
      <c r="C25" s="764"/>
      <c r="D25" s="764"/>
      <c r="E25" s="764"/>
      <c r="F25" s="82">
        <v>1923</v>
      </c>
      <c r="G25" s="82">
        <v>416</v>
      </c>
      <c r="H25" s="82">
        <v>1507</v>
      </c>
      <c r="I25" s="82">
        <v>2292</v>
      </c>
      <c r="J25" s="82">
        <v>483</v>
      </c>
      <c r="K25" s="82">
        <v>1809</v>
      </c>
    </row>
    <row r="26" spans="2:11" ht="27">
      <c r="B26" s="75" t="s">
        <v>2044</v>
      </c>
      <c r="C26" s="764"/>
      <c r="D26" s="764"/>
      <c r="E26" s="764"/>
      <c r="F26" s="82">
        <v>273</v>
      </c>
      <c r="G26" s="82">
        <v>163</v>
      </c>
      <c r="H26" s="82">
        <v>110</v>
      </c>
      <c r="I26" s="82">
        <v>140</v>
      </c>
      <c r="J26" s="82">
        <v>76</v>
      </c>
      <c r="K26" s="82">
        <v>64</v>
      </c>
    </row>
    <row r="27" spans="2:11" ht="40.5">
      <c r="B27" s="75" t="s">
        <v>2045</v>
      </c>
      <c r="C27" s="82">
        <v>5807</v>
      </c>
      <c r="D27" s="82">
        <v>2605</v>
      </c>
      <c r="E27" s="82">
        <v>3202</v>
      </c>
      <c r="F27" s="82">
        <v>3465</v>
      </c>
      <c r="G27" s="82">
        <v>1960</v>
      </c>
      <c r="H27" s="82">
        <v>1505</v>
      </c>
      <c r="I27" s="82">
        <v>1291</v>
      </c>
      <c r="J27" s="82">
        <v>797</v>
      </c>
      <c r="K27" s="82">
        <v>494</v>
      </c>
    </row>
    <row r="28" spans="2:11" ht="18.75" customHeight="1">
      <c r="B28" s="62" t="s">
        <v>831</v>
      </c>
      <c r="C28" s="82">
        <f t="shared" si="0"/>
        <v>779</v>
      </c>
      <c r="D28" s="82">
        <v>609</v>
      </c>
      <c r="E28" s="82">
        <v>170</v>
      </c>
      <c r="F28" s="82">
        <v>759</v>
      </c>
      <c r="G28" s="82">
        <v>575</v>
      </c>
      <c r="H28" s="82">
        <v>184</v>
      </c>
      <c r="I28" s="82">
        <v>776</v>
      </c>
      <c r="J28" s="82">
        <v>581</v>
      </c>
      <c r="K28" s="82">
        <v>195</v>
      </c>
    </row>
    <row r="29" spans="2:11" ht="18.75" customHeight="1">
      <c r="B29" s="62" t="s">
        <v>615</v>
      </c>
      <c r="C29" s="82">
        <f t="shared" si="0"/>
        <v>245</v>
      </c>
      <c r="D29" s="82">
        <v>138</v>
      </c>
      <c r="E29" s="82">
        <v>107</v>
      </c>
      <c r="F29" s="82">
        <v>338</v>
      </c>
      <c r="G29" s="82">
        <v>214</v>
      </c>
      <c r="H29" s="82">
        <v>124</v>
      </c>
      <c r="I29" s="82">
        <v>1232</v>
      </c>
      <c r="J29" s="82">
        <v>663</v>
      </c>
      <c r="K29" s="82">
        <v>569</v>
      </c>
    </row>
    <row r="30" spans="2:11">
      <c r="C30" s="76"/>
      <c r="F30" s="76"/>
      <c r="I30" s="76"/>
    </row>
    <row r="31" spans="2:11" ht="16.5" customHeight="1">
      <c r="B31" s="39" t="s">
        <v>616</v>
      </c>
      <c r="E31" s="8"/>
    </row>
    <row r="32" spans="2:11" ht="16.5" customHeight="1">
      <c r="B32" s="32"/>
      <c r="C32" s="8"/>
      <c r="D32" s="8"/>
      <c r="E32" s="8"/>
    </row>
    <row r="33" spans="2:5" ht="16.5" customHeight="1">
      <c r="B33" s="2"/>
      <c r="C33" s="8"/>
      <c r="D33" s="8"/>
      <c r="E33" s="8"/>
    </row>
    <row r="34" spans="2:5" ht="16.5" customHeight="1">
      <c r="B34" s="77"/>
      <c r="C34" s="78"/>
      <c r="D34" s="78"/>
      <c r="E34" s="78"/>
    </row>
    <row r="35" spans="2:5" ht="16.5" customHeight="1">
      <c r="B35" s="77"/>
      <c r="C35" s="78"/>
      <c r="D35" s="78"/>
      <c r="E35" s="78"/>
    </row>
    <row r="36" spans="2:5" ht="16.5" customHeight="1">
      <c r="B36" s="2"/>
      <c r="C36" s="79"/>
      <c r="D36" s="79"/>
      <c r="E36" s="79"/>
    </row>
    <row r="37" spans="2:5" ht="16.5" customHeight="1">
      <c r="B37" s="2"/>
      <c r="C37" s="79"/>
      <c r="D37" s="79"/>
      <c r="E37" s="66"/>
    </row>
    <row r="38" spans="2:5" ht="16.5" customHeight="1">
      <c r="B38" s="2"/>
      <c r="C38" s="66"/>
      <c r="D38" s="66"/>
      <c r="E38" s="66"/>
    </row>
    <row r="39" spans="2:5" ht="16.5" customHeight="1">
      <c r="B39" s="77"/>
      <c r="C39" s="78"/>
      <c r="D39" s="78"/>
      <c r="E39" s="78"/>
    </row>
    <row r="40" spans="2:5" ht="16.5" customHeight="1">
      <c r="B40" s="60"/>
      <c r="C40" s="79"/>
      <c r="D40" s="79"/>
      <c r="E40" s="79"/>
    </row>
    <row r="41" spans="2:5" ht="16.5" customHeight="1">
      <c r="B41" s="60"/>
      <c r="C41" s="79"/>
      <c r="D41" s="79"/>
      <c r="E41" s="79"/>
    </row>
    <row r="42" spans="2:5" ht="16.5" customHeight="1">
      <c r="B42" s="60"/>
      <c r="C42" s="79"/>
      <c r="D42" s="79"/>
      <c r="E42" s="79"/>
    </row>
    <row r="43" spans="2:5" ht="16.5" customHeight="1">
      <c r="B43" s="80"/>
      <c r="C43" s="78"/>
      <c r="D43" s="78"/>
      <c r="E43" s="78"/>
    </row>
    <row r="44" spans="2:5">
      <c r="B44" s="81"/>
      <c r="C44" s="79"/>
      <c r="D44" s="79"/>
      <c r="E44" s="79"/>
    </row>
    <row r="45" spans="2:5" ht="16.5" customHeight="1">
      <c r="B45" s="60"/>
      <c r="C45" s="79"/>
      <c r="D45" s="79"/>
      <c r="E45" s="79"/>
    </row>
    <row r="46" spans="2:5">
      <c r="B46" s="81"/>
      <c r="C46" s="79"/>
      <c r="D46" s="79"/>
      <c r="E46" s="79"/>
    </row>
    <row r="47" spans="2:5" ht="16.5" customHeight="1">
      <c r="B47" s="60"/>
      <c r="C47" s="79"/>
      <c r="D47" s="79"/>
      <c r="E47" s="79"/>
    </row>
    <row r="48" spans="2:5" ht="16.5" customHeight="1">
      <c r="B48" s="60"/>
      <c r="C48" s="79"/>
      <c r="D48" s="79"/>
      <c r="E48" s="79"/>
    </row>
    <row r="49" spans="2:5" ht="16.5" customHeight="1">
      <c r="B49" s="60"/>
      <c r="C49" s="79"/>
      <c r="D49" s="79"/>
      <c r="E49" s="79"/>
    </row>
    <row r="50" spans="2:5" ht="16.5" customHeight="1">
      <c r="B50" s="60"/>
      <c r="C50" s="79"/>
      <c r="D50" s="79"/>
      <c r="E50" s="79"/>
    </row>
    <row r="51" spans="2:5" ht="16.5" customHeight="1">
      <c r="B51" s="60"/>
      <c r="C51" s="79"/>
      <c r="D51" s="79"/>
      <c r="E51" s="79"/>
    </row>
  </sheetData>
  <mergeCells count="12">
    <mergeCell ref="G16:G17"/>
    <mergeCell ref="H16:H17"/>
    <mergeCell ref="C16:C17"/>
    <mergeCell ref="D16:D17"/>
    <mergeCell ref="E16:E17"/>
    <mergeCell ref="F16:F17"/>
    <mergeCell ref="B3:B4"/>
    <mergeCell ref="C3:E3"/>
    <mergeCell ref="I2:K2"/>
    <mergeCell ref="I3:K3"/>
    <mergeCell ref="F2:H2"/>
    <mergeCell ref="F3:H3"/>
  </mergeCells>
  <phoneticPr fontId="2"/>
  <pageMargins left="0.78740157480314965" right="0.72" top="0.59055118110236227" bottom="0.59055118110236227" header="0.39370078740157483" footer="0.39370078740157483"/>
  <pageSetup paperSize="9" firstPageNumber="4" orientation="portrait" r:id="rId1"/>
  <headerFooter alignWithMargins="0">
    <oddHeader>&amp;R&amp;A</oddHeader>
    <oddFooter>&amp;C－７－</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58</vt:i4>
      </vt:variant>
      <vt:variant>
        <vt:lpstr>名前付き一覧</vt:lpstr>
      </vt:variant>
      <vt:variant>
        <vt:i4>54</vt:i4>
      </vt:variant>
    </vt:vector>
  </HeadingPairs>
  <TitlesOfParts>
    <vt:vector size="112" baseType="lpstr">
      <vt:lpstr>目次</vt:lpstr>
      <vt:lpstr>凡例</vt:lpstr>
      <vt:lpstr>1~3.位置・地勢・市域の変遷</vt:lpstr>
      <vt:lpstr>4,5.面積</vt:lpstr>
      <vt:lpstr>6,7.気象・河川(1)</vt:lpstr>
      <vt:lpstr>7.河川(2)</vt:lpstr>
      <vt:lpstr>8.国勢調査人口</vt:lpstr>
      <vt:lpstr>9.年齢区分別人口</vt:lpstr>
      <vt:lpstr>10.産業別就業者数</vt:lpstr>
      <vt:lpstr>11.従業地・通学地人口</vt:lpstr>
      <vt:lpstr>12.DID人口</vt:lpstr>
      <vt:lpstr>13.行政区別人口(1)</vt:lpstr>
      <vt:lpstr>13.行政区別人口(2)</vt:lpstr>
      <vt:lpstr>14.年齢別人口</vt:lpstr>
      <vt:lpstr>15.学区別人口(1)</vt:lpstr>
      <vt:lpstr>15.学区別人口(2)</vt:lpstr>
      <vt:lpstr>16,17.外国人人口</vt:lpstr>
      <vt:lpstr>18,19.人口動態</vt:lpstr>
      <vt:lpstr>20.転出入地別移動状況</vt:lpstr>
      <vt:lpstr>21,22.従業者数</vt:lpstr>
      <vt:lpstr>23~25.農家数・耕地面積</vt:lpstr>
      <vt:lpstr>26,27.作付面積・農地</vt:lpstr>
      <vt:lpstr>28~31.漁業</vt:lpstr>
      <vt:lpstr>32.工業</vt:lpstr>
      <vt:lpstr>33.給与額・出荷額(1)</vt:lpstr>
      <vt:lpstr>33.給与額・出荷額(2)</vt:lpstr>
      <vt:lpstr>34.工業用地</vt:lpstr>
      <vt:lpstr>35,36.商業</vt:lpstr>
      <vt:lpstr>37.商店数・従業者数</vt:lpstr>
      <vt:lpstr>38~40.電気・水道</vt:lpstr>
      <vt:lpstr>41,42.都市計画区域・市営住宅</vt:lpstr>
      <vt:lpstr>43~45.公園・道路・橋梁</vt:lpstr>
      <vt:lpstr>46.用途別家屋の状況</vt:lpstr>
      <vt:lpstr>47~49.自動車数・JR数</vt:lpstr>
      <vt:lpstr>50,51.医療</vt:lpstr>
      <vt:lpstr>52,53.死因・予防接種</vt:lpstr>
      <vt:lpstr>54~56.健診・ごみ</vt:lpstr>
      <vt:lpstr>57,58.国民健康保険</vt:lpstr>
      <vt:lpstr>59,60.医療費助成・園児数</vt:lpstr>
      <vt:lpstr>61~64.介護保険・年金</vt:lpstr>
      <vt:lpstr>65~69.就園・就学状況</vt:lpstr>
      <vt:lpstr>70,71.図書館利用状況(1)</vt:lpstr>
      <vt:lpstr>72,73.図書館利用状況(2)</vt:lpstr>
      <vt:lpstr>74.文化財(1)</vt:lpstr>
      <vt:lpstr>74.文化財(2)</vt:lpstr>
      <vt:lpstr>74.文化財(3)</vt:lpstr>
      <vt:lpstr>74.文化財(4)</vt:lpstr>
      <vt:lpstr>75,76.入込客数</vt:lpstr>
      <vt:lpstr>77,78.火災</vt:lpstr>
      <vt:lpstr>79~81.交通事故・犯罪</vt:lpstr>
      <vt:lpstr>82,83.選挙 </vt:lpstr>
      <vt:lpstr>84.市財政 (1)</vt:lpstr>
      <vt:lpstr>84.市財政 (2)</vt:lpstr>
      <vt:lpstr>市のあゆみ</vt:lpstr>
      <vt:lpstr>市までのあゆみ(1)</vt:lpstr>
      <vt:lpstr>市までのあゆみ(2)</vt:lpstr>
      <vt:lpstr>市までのあゆみ(3)</vt:lpstr>
      <vt:lpstr>市までのあゆみ(4)</vt:lpstr>
      <vt:lpstr>'1~3.位置・地勢・市域の変遷'!Print_Area</vt:lpstr>
      <vt:lpstr>'10.産業別就業者数'!Print_Area</vt:lpstr>
      <vt:lpstr>'11.従業地・通学地人口'!Print_Area</vt:lpstr>
      <vt:lpstr>'12.DID人口'!Print_Area</vt:lpstr>
      <vt:lpstr>'13.行政区別人口(1)'!Print_Area</vt:lpstr>
      <vt:lpstr>'13.行政区別人口(2)'!Print_Area</vt:lpstr>
      <vt:lpstr>'14.年齢別人口'!Print_Area</vt:lpstr>
      <vt:lpstr>'15.学区別人口(1)'!Print_Area</vt:lpstr>
      <vt:lpstr>'15.学区別人口(2)'!Print_Area</vt:lpstr>
      <vt:lpstr>'16,17.外国人人口'!Print_Area</vt:lpstr>
      <vt:lpstr>'18,19.人口動態'!Print_Area</vt:lpstr>
      <vt:lpstr>'20.転出入地別移動状況'!Print_Area</vt:lpstr>
      <vt:lpstr>'21,22.従業者数'!Print_Area</vt:lpstr>
      <vt:lpstr>'23~25.農家数・耕地面積'!Print_Area</vt:lpstr>
      <vt:lpstr>'26,27.作付面積・農地'!Print_Area</vt:lpstr>
      <vt:lpstr>'28~31.漁業'!Print_Area</vt:lpstr>
      <vt:lpstr>'32.工業'!Print_Area</vt:lpstr>
      <vt:lpstr>'33.給与額・出荷額(1)'!Print_Area</vt:lpstr>
      <vt:lpstr>'33.給与額・出荷額(2)'!Print_Area</vt:lpstr>
      <vt:lpstr>'34.工業用地'!Print_Area</vt:lpstr>
      <vt:lpstr>'35,36.商業'!Print_Area</vt:lpstr>
      <vt:lpstr>'37.商店数・従業者数'!Print_Area</vt:lpstr>
      <vt:lpstr>'38~40.電気・水道'!Print_Area</vt:lpstr>
      <vt:lpstr>'4,5.面積'!Print_Area</vt:lpstr>
      <vt:lpstr>'41,42.都市計画区域・市営住宅'!Print_Area</vt:lpstr>
      <vt:lpstr>'43~45.公園・道路・橋梁'!Print_Area</vt:lpstr>
      <vt:lpstr>'46.用途別家屋の状況'!Print_Area</vt:lpstr>
      <vt:lpstr>'47~49.自動車数・JR数'!Print_Area</vt:lpstr>
      <vt:lpstr>'50,51.医療'!Print_Area</vt:lpstr>
      <vt:lpstr>'52,53.死因・予防接種'!Print_Area</vt:lpstr>
      <vt:lpstr>'54~56.健診・ごみ'!Print_Area</vt:lpstr>
      <vt:lpstr>'57,58.国民健康保険'!Print_Area</vt:lpstr>
      <vt:lpstr>'59,60.医療費助成・園児数'!Print_Area</vt:lpstr>
      <vt:lpstr>'6,7.気象・河川(1)'!Print_Area</vt:lpstr>
      <vt:lpstr>'61~64.介護保険・年金'!Print_Area</vt:lpstr>
      <vt:lpstr>'65~69.就園・就学状況'!Print_Area</vt:lpstr>
      <vt:lpstr>'7.河川(2)'!Print_Area</vt:lpstr>
      <vt:lpstr>'70,71.図書館利用状況(1)'!Print_Area</vt:lpstr>
      <vt:lpstr>'72,73.図書館利用状況(2)'!Print_Area</vt:lpstr>
      <vt:lpstr>'74.文化財(1)'!Print_Area</vt:lpstr>
      <vt:lpstr>'74.文化財(2)'!Print_Area</vt:lpstr>
      <vt:lpstr>'74.文化財(3)'!Print_Area</vt:lpstr>
      <vt:lpstr>'74.文化財(4)'!Print_Area</vt:lpstr>
      <vt:lpstr>'75,76.入込客数'!Print_Area</vt:lpstr>
      <vt:lpstr>'77,78.火災'!Print_Area</vt:lpstr>
      <vt:lpstr>'79~81.交通事故・犯罪'!Print_Area</vt:lpstr>
      <vt:lpstr>'8.国勢調査人口'!Print_Area</vt:lpstr>
      <vt:lpstr>'82,83.選挙 '!Print_Area</vt:lpstr>
      <vt:lpstr>'84.市財政 (1)'!Print_Area</vt:lpstr>
      <vt:lpstr>'9.年齢区分別人口'!Print_Area</vt:lpstr>
      <vt:lpstr>市のあゆみ!Print_Area</vt:lpstr>
      <vt:lpstr>'市までのあゆみ(1)'!Print_Area</vt:lpstr>
      <vt:lpstr>'市までのあゆみ(2)'!Print_Area</vt:lpstr>
      <vt:lpstr>'市までのあゆみ(3)'!Print_Area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admin</cp:lastModifiedBy>
  <cp:lastPrinted>2014-10-27T01:50:28Z</cp:lastPrinted>
  <dcterms:created xsi:type="dcterms:W3CDTF">2001-06-04T00:29:13Z</dcterms:created>
  <dcterms:modified xsi:type="dcterms:W3CDTF">2021-02-18T04:51:09Z</dcterms:modified>
</cp:coreProperties>
</file>