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v1\協働推進課\katudou02\24.自治会活動活性化補助金\〇活性化補助金様式集(R2時点)\R6.4時点　最新様式\"/>
    </mc:Choice>
  </mc:AlternateContent>
  <bookViews>
    <workbookView xWindow="0" yWindow="0" windowWidth="20490" windowHeight="7770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_xlnm.Print_Area" localSheetId="0">Sheet1!$A$1:$J$39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H17" i="1" s="1"/>
  <c r="K21" i="1" s="1"/>
  <c r="H21" i="1" s="1"/>
  <c r="K14" i="1"/>
  <c r="H14" i="1" s="1"/>
  <c r="K20" i="1" s="1"/>
  <c r="F21" i="1" s="1"/>
  <c r="H10" i="1"/>
  <c r="D27" i="1" s="1"/>
  <c r="K11" i="1" l="1"/>
  <c r="H11" i="1" s="1"/>
  <c r="K19" i="1" s="1"/>
  <c r="D21" i="1" s="1"/>
  <c r="D23" i="1" s="1"/>
  <c r="E27" i="1" s="1"/>
  <c r="F27" i="1" s="1"/>
  <c r="I21" i="1"/>
  <c r="G21" i="1"/>
  <c r="E21" i="1"/>
</calcChain>
</file>

<file path=xl/sharedStrings.xml><?xml version="1.0" encoding="utf-8"?>
<sst xmlns="http://schemas.openxmlformats.org/spreadsheetml/2006/main" count="63" uniqueCount="60">
  <si>
    <t>自治会</t>
    <rPh sb="0" eb="3">
      <t>ジチカイ</t>
    </rPh>
    <phoneticPr fontId="2"/>
  </si>
  <si>
    <t>対象区分</t>
    <rPh sb="0" eb="2">
      <t>タイショウ</t>
    </rPh>
    <rPh sb="2" eb="4">
      <t>クブン</t>
    </rPh>
    <phoneticPr fontId="2"/>
  </si>
  <si>
    <t>新規
更新</t>
    <rPh sb="0" eb="2">
      <t>シンキ</t>
    </rPh>
    <rPh sb="3" eb="5">
      <t>コウシン</t>
    </rPh>
    <phoneticPr fontId="2"/>
  </si>
  <si>
    <t>事業内容</t>
    <rPh sb="0" eb="2">
      <t>ジギョウ</t>
    </rPh>
    <rPh sb="2" eb="4">
      <t>ナイヨウ</t>
    </rPh>
    <phoneticPr fontId="2"/>
  </si>
  <si>
    <t>G</t>
    <phoneticPr fontId="2"/>
  </si>
  <si>
    <t>H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</si>
  <si>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</si>
  <si>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</si>
  <si>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</si>
  <si>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</si>
  <si>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F</t>
    <phoneticPr fontId="2"/>
  </si>
  <si>
    <t>小型動力ポンプ購入</t>
    <rPh sb="0" eb="2">
      <t>コガタ</t>
    </rPh>
    <rPh sb="2" eb="4">
      <t>ドウリョク</t>
    </rPh>
    <rPh sb="7" eb="9">
      <t>コウニュウ</t>
    </rPh>
    <phoneticPr fontId="2"/>
  </si>
  <si>
    <t>自治会館耐震診断</t>
    <rPh sb="0" eb="2">
      <t>ジチ</t>
    </rPh>
    <rPh sb="2" eb="4">
      <t>カイカン</t>
    </rPh>
    <rPh sb="4" eb="6">
      <t>タイシン</t>
    </rPh>
    <rPh sb="6" eb="8">
      <t>シンダン</t>
    </rPh>
    <phoneticPr fontId="2"/>
  </si>
  <si>
    <t>単位：円</t>
    <rPh sb="0" eb="2">
      <t>タンイ</t>
    </rPh>
    <rPh sb="3" eb="4">
      <t>エン</t>
    </rPh>
    <phoneticPr fontId="2"/>
  </si>
  <si>
    <t>補助基本額</t>
    <rPh sb="0" eb="5">
      <t>ホジョキホンガク</t>
    </rPh>
    <phoneticPr fontId="2"/>
  </si>
  <si>
    <t>補助金額算定</t>
    <rPh sb="0" eb="3">
      <t>ホジョキン</t>
    </rPh>
    <rPh sb="3" eb="4">
      <t>ガク</t>
    </rPh>
    <rPh sb="4" eb="6">
      <t>サンテイ</t>
    </rPh>
    <phoneticPr fontId="2"/>
  </si>
  <si>
    <t>会費</t>
    <rPh sb="0" eb="2">
      <t>カイヒ</t>
    </rPh>
    <phoneticPr fontId="2"/>
  </si>
  <si>
    <t>寄附金</t>
    <rPh sb="0" eb="3">
      <t>キフキン</t>
    </rPh>
    <phoneticPr fontId="2"/>
  </si>
  <si>
    <t>その他</t>
    <rPh sb="2" eb="3">
      <t>タ</t>
    </rPh>
    <phoneticPr fontId="2"/>
  </si>
  <si>
    <t>自己資金内訳</t>
    <rPh sb="0" eb="4">
      <t>ジコシキン</t>
    </rPh>
    <rPh sb="4" eb="6">
      <t>ウチワケ</t>
    </rPh>
    <phoneticPr fontId="2"/>
  </si>
  <si>
    <t>事業費内訳</t>
    <rPh sb="0" eb="3">
      <t>ジギョウヒ</t>
    </rPh>
    <rPh sb="3" eb="5">
      <t>ウチワケ</t>
    </rPh>
    <phoneticPr fontId="2"/>
  </si>
  <si>
    <t>様式第１号（第３条関係）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</si>
  <si>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　□既設の集積所を撤去して新設する。</t>
    <rPh sb="2" eb="4">
      <t>キセツ</t>
    </rPh>
    <rPh sb="5" eb="8">
      <t>シュウセキショ</t>
    </rPh>
    <rPh sb="9" eb="11">
      <t>テッキョ</t>
    </rPh>
    <rPh sb="13" eb="15">
      <t>シンセツ</t>
    </rPh>
    <phoneticPr fontId="2"/>
  </si>
  <si>
    <t>■添付書類</t>
    <rPh sb="1" eb="3">
      <t>テンプ</t>
    </rPh>
    <rPh sb="3" eb="5">
      <t>ショルイ</t>
    </rPh>
    <phoneticPr fontId="2"/>
  </si>
  <si>
    <t>　・集積所の設置又は修繕の場合はその配置図</t>
    <rPh sb="2" eb="5">
      <t>シュウセキショ</t>
    </rPh>
    <rPh sb="6" eb="8">
      <t>セッチ</t>
    </rPh>
    <rPh sb="8" eb="9">
      <t>マタ</t>
    </rPh>
    <rPh sb="10" eb="12">
      <t>シュウゼン</t>
    </rPh>
    <rPh sb="13" eb="15">
      <t>バアイ</t>
    </rPh>
    <rPh sb="18" eb="21">
      <t>ハイチズ</t>
    </rPh>
    <phoneticPr fontId="2"/>
  </si>
  <si>
    <t>　・防犯灯の設置又は修繕の場合はその配置図</t>
    <rPh sb="2" eb="5">
      <t>ボウハントウ</t>
    </rPh>
    <rPh sb="6" eb="8">
      <t>セッチ</t>
    </rPh>
    <rPh sb="8" eb="9">
      <t>マタ</t>
    </rPh>
    <rPh sb="10" eb="12">
      <t>シュウゼン</t>
    </rPh>
    <rPh sb="13" eb="15">
      <t>バアイ</t>
    </rPh>
    <rPh sb="18" eb="21">
      <t>ハイチズ</t>
    </rPh>
    <phoneticPr fontId="2"/>
  </si>
  <si>
    <t>　・その他市長が必要と認める書類</t>
    <rPh sb="4" eb="5">
      <t>タ</t>
    </rPh>
    <rPh sb="5" eb="7">
      <t>シチョウ</t>
    </rPh>
    <rPh sb="8" eb="10">
      <t>ヒツヨウ</t>
    </rPh>
    <rPh sb="11" eb="12">
      <t>ミト</t>
    </rPh>
    <rPh sb="14" eb="16">
      <t>ショルイ</t>
    </rPh>
    <phoneticPr fontId="2"/>
  </si>
  <si>
    <t>年度野洲市自治会活動活性化補助事業計画書</t>
    <rPh sb="4" eb="5">
      <t>シ</t>
    </rPh>
    <phoneticPr fontId="2"/>
  </si>
  <si>
    <t>自治会名</t>
    <rPh sb="0" eb="4">
      <t>ジチカイメイ</t>
    </rPh>
    <phoneticPr fontId="2"/>
  </si>
  <si>
    <t>　・見積書(２者以上）</t>
    <rPh sb="2" eb="5">
      <t>ミツモリショ</t>
    </rPh>
    <rPh sb="7" eb="8">
      <t>シャ</t>
    </rPh>
    <rPh sb="8" eb="10">
      <t>イジョウ</t>
    </rPh>
    <phoneticPr fontId="2"/>
  </si>
  <si>
    <t>対象区分
(A～F)</t>
    <rPh sb="0" eb="2">
      <t>タイショウ</t>
    </rPh>
    <rPh sb="2" eb="4">
      <t>クブン</t>
    </rPh>
    <phoneticPr fontId="2"/>
  </si>
  <si>
    <t>E</t>
    <phoneticPr fontId="2"/>
  </si>
  <si>
    <t>2,000円以上1,500,000円以下
　　　　　1,000円未満切捨て</t>
    <rPh sb="5" eb="6">
      <t>エン</t>
    </rPh>
    <rPh sb="6" eb="8">
      <t>イジョウ</t>
    </rPh>
    <rPh sb="17" eb="18">
      <t>エン</t>
    </rPh>
    <rPh sb="18" eb="20">
      <t>イカ</t>
    </rPh>
    <phoneticPr fontId="2"/>
  </si>
  <si>
    <t>1,000円以上800,000円以下
　　　　　1,000円未満切捨て</t>
    <rPh sb="5" eb="6">
      <t>エン</t>
    </rPh>
    <rPh sb="6" eb="8">
      <t>イジョウ</t>
    </rPh>
    <rPh sb="15" eb="16">
      <t>エン</t>
    </rPh>
    <rPh sb="16" eb="18">
      <t>イカ</t>
    </rPh>
    <phoneticPr fontId="2"/>
  </si>
  <si>
    <t>　・カタログ等形態のわかる書類</t>
    <rPh sb="6" eb="7">
      <t>トウ</t>
    </rPh>
    <rPh sb="7" eb="9">
      <t>ケイタイ</t>
    </rPh>
    <rPh sb="13" eb="15">
      <t>ショルイ</t>
    </rPh>
    <phoneticPr fontId="2"/>
  </si>
  <si>
    <t>■ごみ集積所を設置される場合は、どちらかひとつにレ印を記入してください。</t>
    <rPh sb="3" eb="6">
      <t>シュウセキショ</t>
    </rPh>
    <rPh sb="7" eb="9">
      <t>セッチ</t>
    </rPh>
    <rPh sb="12" eb="14">
      <t>バアイ</t>
    </rPh>
    <rPh sb="25" eb="26">
      <t>シルシ</t>
    </rPh>
    <rPh sb="27" eb="28">
      <t>キ</t>
    </rPh>
    <rPh sb="28" eb="29">
      <t>ニュウ</t>
    </rPh>
    <phoneticPr fontId="2"/>
  </si>
  <si>
    <t>(a)</t>
    <phoneticPr fontId="2"/>
  </si>
  <si>
    <t>2,000円以上800,000円以下
  　　　　1,000円未満切捨て</t>
    <rPh sb="5" eb="6">
      <t>エン</t>
    </rPh>
    <rPh sb="6" eb="8">
      <t>イジョウ</t>
    </rPh>
    <rPh sb="15" eb="16">
      <t>エン</t>
    </rPh>
    <rPh sb="16" eb="18">
      <t>イカ</t>
    </rPh>
    <rPh sb="30" eb="31">
      <t>エン</t>
    </rPh>
    <rPh sb="31" eb="33">
      <t>ミマン</t>
    </rPh>
    <rPh sb="33" eb="35">
      <t>キリス</t>
    </rPh>
    <phoneticPr fontId="2"/>
  </si>
  <si>
    <t>事業費</t>
    <rPh sb="0" eb="2">
      <t>ジギョウ</t>
    </rPh>
    <rPh sb="2" eb="3">
      <t>ヒ</t>
    </rPh>
    <phoneticPr fontId="2"/>
  </si>
  <si>
    <t>事業費（税込）</t>
    <rPh sb="0" eb="3">
      <t>ジギョウヒ</t>
    </rPh>
    <rPh sb="4" eb="6">
      <t>ゼイコ</t>
    </rPh>
    <phoneticPr fontId="2"/>
  </si>
  <si>
    <t>事業費小計</t>
    <rPh sb="0" eb="3">
      <t>ジギョウヒ</t>
    </rPh>
    <rPh sb="3" eb="5">
      <t>ショウケイ</t>
    </rPh>
    <phoneticPr fontId="2"/>
  </si>
  <si>
    <t>(a')</t>
    <phoneticPr fontId="2"/>
  </si>
  <si>
    <t>(c')</t>
    <phoneticPr fontId="2"/>
  </si>
  <si>
    <t>(b)</t>
    <phoneticPr fontId="2"/>
  </si>
  <si>
    <t>(b')</t>
    <phoneticPr fontId="2"/>
  </si>
  <si>
    <t>(c)</t>
    <phoneticPr fontId="2"/>
  </si>
  <si>
    <r>
      <t xml:space="preserve">補助基本額（a')*1/2
限度額400,000円 (d)
</t>
    </r>
    <r>
      <rPr>
        <sz val="8"/>
        <color theme="1"/>
        <rFont val="ＭＳ 明朝"/>
        <family val="1"/>
        <charset val="128"/>
      </rPr>
      <t>1,000円未満切捨て</t>
    </r>
    <rPh sb="0" eb="2">
      <t>ホジョ</t>
    </rPh>
    <rPh sb="2" eb="4">
      <t>キホン</t>
    </rPh>
    <rPh sb="4" eb="5">
      <t>ガク</t>
    </rPh>
    <rPh sb="14" eb="17">
      <t>ゲンドガク</t>
    </rPh>
    <rPh sb="24" eb="25">
      <t>エン</t>
    </rPh>
    <phoneticPr fontId="2"/>
  </si>
  <si>
    <r>
      <t xml:space="preserve">補助基本額（b')*1/2
限度額750,000円 (e)
</t>
    </r>
    <r>
      <rPr>
        <sz val="8"/>
        <color theme="1"/>
        <rFont val="ＭＳ 明朝"/>
        <family val="1"/>
        <charset val="128"/>
      </rPr>
      <t>1,000円未満切捨て</t>
    </r>
    <rPh sb="14" eb="17">
      <t>ゲンドガク</t>
    </rPh>
    <rPh sb="24" eb="25">
      <t>エン</t>
    </rPh>
    <phoneticPr fontId="2"/>
  </si>
  <si>
    <r>
      <t xml:space="preserve">補助基本額（c')*1/1
限度額800,000円 (f)
</t>
    </r>
    <r>
      <rPr>
        <sz val="8"/>
        <color theme="1"/>
        <rFont val="ＭＳ 明朝"/>
        <family val="1"/>
        <charset val="128"/>
      </rPr>
      <t>1,000円未満切捨て</t>
    </r>
    <rPh sb="14" eb="17">
      <t>ゲンドガク</t>
    </rPh>
    <rPh sb="24" eb="25">
      <t>エン</t>
    </rPh>
    <phoneticPr fontId="2"/>
  </si>
  <si>
    <t>補助金合計
(d)+(e)+(f)</t>
    <rPh sb="0" eb="3">
      <t>ホジョキン</t>
    </rPh>
    <rPh sb="3" eb="5">
      <t>ゴウケイ</t>
    </rPh>
    <phoneticPr fontId="2"/>
  </si>
  <si>
    <t>(g)</t>
    <phoneticPr fontId="2"/>
  </si>
  <si>
    <t>市補助金(g)</t>
    <rPh sb="0" eb="1">
      <t>シ</t>
    </rPh>
    <rPh sb="1" eb="4">
      <t>ホジョキン</t>
    </rPh>
    <phoneticPr fontId="2"/>
  </si>
  <si>
    <t>自己資金
(h)-(g)</t>
    <rPh sb="0" eb="4">
      <t>ジコシキン</t>
    </rPh>
    <phoneticPr fontId="2"/>
  </si>
  <si>
    <t>事業費合計
(h)  
=(a)+(b)+(c)</t>
    <rPh sb="0" eb="3">
      <t>ジギョウヒ</t>
    </rPh>
    <rPh sb="3" eb="5">
      <t>ゴウケイ</t>
    </rPh>
    <phoneticPr fontId="2"/>
  </si>
  <si>
    <t>　□新たに設置する。（場所変えも含む。なお、収集業者との調整により、場所の移動をお願いする場合があります。）</t>
    <rPh sb="2" eb="3">
      <t>アラ</t>
    </rPh>
    <rPh sb="5" eb="7">
      <t>セッチ</t>
    </rPh>
    <rPh sb="11" eb="13">
      <t>バショ</t>
    </rPh>
    <rPh sb="13" eb="14">
      <t>カ</t>
    </rPh>
    <rPh sb="16" eb="17">
      <t>フク</t>
    </rPh>
    <rPh sb="22" eb="26">
      <t>シュウシュウギョウシャ</t>
    </rPh>
    <rPh sb="28" eb="30">
      <t>チョウセイ</t>
    </rPh>
    <rPh sb="34" eb="36">
      <t>バショ</t>
    </rPh>
    <rPh sb="37" eb="39">
      <t>イドウ</t>
    </rPh>
    <rPh sb="41" eb="42">
      <t>ネガ</t>
    </rPh>
    <rPh sb="45" eb="47">
      <t>バアイ</t>
    </rPh>
    <phoneticPr fontId="2"/>
  </si>
  <si>
    <t>※オレンジ色セルのみ入力ください。</t>
    <rPh sb="5" eb="6">
      <t>イロ</t>
    </rPh>
    <rPh sb="10" eb="12">
      <t>ニュウリョク</t>
    </rPh>
    <phoneticPr fontId="2"/>
  </si>
  <si>
    <t>※灰色セルには自動で数字が入力されます。</t>
    <rPh sb="1" eb="3">
      <t>ハイイロ</t>
    </rPh>
    <rPh sb="7" eb="9">
      <t>ジドウ</t>
    </rPh>
    <rPh sb="10" eb="12">
      <t>スウジ</t>
    </rPh>
    <rPh sb="13" eb="15">
      <t>ニュウリョク</t>
    </rPh>
    <phoneticPr fontId="2"/>
  </si>
  <si>
    <t>新規</t>
    <rPh sb="0" eb="2">
      <t>シンキ</t>
    </rPh>
    <phoneticPr fontId="2"/>
  </si>
  <si>
    <t>更新</t>
    <rPh sb="0" eb="2">
      <t>コウシン</t>
    </rPh>
    <phoneticPr fontId="2"/>
  </si>
  <si>
    <t>新規・更新</t>
    <rPh sb="0" eb="2">
      <t>シンキ</t>
    </rPh>
    <rPh sb="3" eb="5">
      <t>コウシン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</si>
</sst>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BIZ UDPゴシック"/>
      <family val="3"/>
      <charset val="128"/>
    </font>
    <font>
      <b/>
      <sz val="1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 diagonalDown="1">
      <left style="thin">
        <color auto="1"/>
      </left>
      <right/>
      <top style="thin">
        <color auto="1"/>
      </top>
      <bottom style="double">
        <color auto="1"/>
      </bottom>
      <diagonal style="hair">
        <color auto="1"/>
      </diagonal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49" fontId="4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9" xfId="0" applyFont="1" applyFill="1" applyBorder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38" fontId="6" fillId="0" borderId="0" xfId="0" applyNumberFormat="1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38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5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38" fontId="10" fillId="2" borderId="24" xfId="0" applyNumberFormat="1" applyFont="1" applyFill="1" applyBorder="1">
      <alignment vertical="center"/>
    </xf>
    <xf numFmtId="38" fontId="10" fillId="2" borderId="61" xfId="0" applyNumberFormat="1" applyFont="1" applyFill="1" applyBorder="1">
      <alignment vertical="center"/>
    </xf>
    <xf numFmtId="38" fontId="10" fillId="2" borderId="62" xfId="0" applyNumberFormat="1" applyFont="1" applyFill="1" applyBorder="1">
      <alignment vertical="center"/>
    </xf>
    <xf numFmtId="0" fontId="6" fillId="3" borderId="27" xfId="0" applyFont="1" applyFill="1" applyBorder="1">
      <alignment vertical="center"/>
    </xf>
    <xf numFmtId="0" fontId="6" fillId="3" borderId="24" xfId="0" applyFont="1" applyFill="1" applyBorder="1">
      <alignment vertical="center"/>
    </xf>
    <xf numFmtId="0" fontId="6" fillId="3" borderId="14" xfId="0" applyFont="1" applyFill="1" applyBorder="1">
      <alignment vertical="center"/>
    </xf>
    <xf numFmtId="0" fontId="4" fillId="3" borderId="36" xfId="0" applyFont="1" applyFill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left" vertical="center"/>
    </xf>
    <xf numFmtId="38" fontId="4" fillId="3" borderId="34" xfId="1" applyFont="1" applyFill="1" applyBorder="1" applyAlignment="1">
      <alignment vertical="center"/>
    </xf>
    <xf numFmtId="38" fontId="4" fillId="3" borderId="9" xfId="1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3" borderId="37" xfId="0" applyFont="1" applyFill="1" applyBorder="1" applyAlignment="1">
      <alignment horizontal="left" vertical="center"/>
    </xf>
    <xf numFmtId="38" fontId="4" fillId="3" borderId="35" xfId="1" applyFont="1" applyFill="1" applyBorder="1" applyAlignment="1">
      <alignment vertical="center"/>
    </xf>
    <xf numFmtId="38" fontId="4" fillId="3" borderId="8" xfId="1" applyFont="1" applyFill="1" applyBorder="1" applyAlignment="1">
      <alignment vertical="center"/>
    </xf>
    <xf numFmtId="38" fontId="3" fillId="2" borderId="63" xfId="1" applyFont="1" applyFill="1" applyBorder="1" applyAlignment="1">
      <alignment horizontal="right" vertical="center"/>
    </xf>
    <xf numFmtId="38" fontId="3" fillId="2" borderId="64" xfId="1" applyFont="1" applyFill="1" applyBorder="1" applyAlignment="1">
      <alignment horizontal="right" vertical="center"/>
    </xf>
    <xf numFmtId="38" fontId="4" fillId="3" borderId="18" xfId="1" applyFont="1" applyFill="1" applyBorder="1" applyAlignment="1">
      <alignment vertical="center"/>
    </xf>
    <xf numFmtId="38" fontId="4" fillId="3" borderId="19" xfId="1" applyFont="1" applyFill="1" applyBorder="1" applyAlignment="1">
      <alignment vertical="center"/>
    </xf>
    <xf numFmtId="0" fontId="4" fillId="3" borderId="38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8" fontId="3" fillId="2" borderId="45" xfId="1" applyFont="1" applyFill="1" applyBorder="1" applyAlignment="1">
      <alignment horizontal="center" vertical="center"/>
    </xf>
    <xf numFmtId="38" fontId="4" fillId="3" borderId="54" xfId="1" applyFont="1" applyFill="1" applyBorder="1" applyAlignment="1">
      <alignment horizontal="right" vertical="center"/>
    </xf>
    <xf numFmtId="38" fontId="4" fillId="3" borderId="55" xfId="1" applyFont="1" applyFill="1" applyBorder="1" applyAlignment="1">
      <alignment horizontal="right" vertical="center"/>
    </xf>
    <xf numFmtId="0" fontId="8" fillId="0" borderId="56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/>
    </xf>
    <xf numFmtId="38" fontId="3" fillId="2" borderId="12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38" fontId="3" fillId="2" borderId="12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9733;&#21332;&#20685;&#25512;&#36914;&#35506;/04&#33258;&#27835;&#20250;&#27963;&#21205;&#25285;&#24403;/01&#33258;&#27835;&#20250;/03&#12458;&#12531;&#12521;&#12452;&#12531;&#21270;/&#35036;&#21161;&#37329;&#38306;&#20418;&#27096;&#24335;/&#26032;&#65289;&#27963;&#24615;&#21270;&#35036;&#21161;&#37329;/&#35036;&#21161;&#20107;&#26989;&#35336;&#30011;&#26360;&#65288;&#27096;&#24335;&#31532;1&#2149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zoomScale="85" zoomScaleNormal="100" zoomScaleSheetLayoutView="85" workbookViewId="0">
      <selection activeCell="C2" sqref="C2"/>
    </sheetView>
  </sheetViews>
  <sheetFormatPr defaultRowHeight="13.5" x14ac:dyDescent="0.15"/>
  <cols>
    <col min="1" max="1" width="4.625" style="3" customWidth="1"/>
    <col min="2" max="2" width="8.75" style="3" customWidth="1"/>
    <col min="3" max="9" width="11.625" style="3" customWidth="1"/>
    <col min="10" max="10" width="4.875" style="4" customWidth="1"/>
    <col min="11" max="11" width="14.375" style="5" customWidth="1"/>
    <col min="12" max="16384" width="9" style="3"/>
  </cols>
  <sheetData>
    <row r="1" spans="1:11" ht="24.95" customHeight="1" x14ac:dyDescent="0.15">
      <c r="H1" s="55" t="s">
        <v>21</v>
      </c>
      <c r="I1" s="55"/>
    </row>
    <row r="2" spans="1:11" ht="24.95" customHeight="1" x14ac:dyDescent="0.15">
      <c r="B2" s="39"/>
      <c r="C2" s="54"/>
      <c r="D2" s="39" t="s">
        <v>27</v>
      </c>
      <c r="E2" s="39"/>
      <c r="F2" s="40"/>
      <c r="G2" s="40"/>
      <c r="H2" s="40"/>
      <c r="I2" s="40"/>
      <c r="J2" s="6"/>
      <c r="K2" s="120" t="s">
        <v>55</v>
      </c>
    </row>
    <row r="3" spans="1:11" ht="24.95" customHeight="1" x14ac:dyDescent="0.15">
      <c r="A3" s="60"/>
      <c r="B3" s="60"/>
      <c r="C3" s="17"/>
      <c r="D3" s="17"/>
      <c r="E3" s="21"/>
      <c r="F3" s="30" t="s">
        <v>28</v>
      </c>
      <c r="G3" s="53"/>
      <c r="H3" s="85" t="s">
        <v>0</v>
      </c>
      <c r="I3" s="86"/>
      <c r="J3" s="7"/>
      <c r="K3" s="120" t="s">
        <v>56</v>
      </c>
    </row>
    <row r="4" spans="1:11" ht="24.95" customHeight="1" x14ac:dyDescent="0.15">
      <c r="H4" s="71" t="s">
        <v>13</v>
      </c>
      <c r="I4" s="71"/>
    </row>
    <row r="5" spans="1:11" ht="36" customHeight="1" thickBot="1" x14ac:dyDescent="0.2">
      <c r="A5" s="8"/>
      <c r="B5" s="9" t="s">
        <v>30</v>
      </c>
      <c r="C5" s="65" t="s">
        <v>3</v>
      </c>
      <c r="D5" s="65"/>
      <c r="E5" s="65"/>
      <c r="F5" s="65"/>
      <c r="G5" s="9" t="s">
        <v>2</v>
      </c>
      <c r="H5" s="66" t="s">
        <v>39</v>
      </c>
      <c r="I5" s="67"/>
      <c r="J5" s="7"/>
    </row>
    <row r="6" spans="1:11" ht="24.95" customHeight="1" thickTop="1" x14ac:dyDescent="0.15">
      <c r="A6" s="10">
        <v>1</v>
      </c>
      <c r="B6" s="47"/>
      <c r="C6" s="68"/>
      <c r="D6" s="68"/>
      <c r="E6" s="68"/>
      <c r="F6" s="68"/>
      <c r="G6" s="48"/>
      <c r="H6" s="69"/>
      <c r="I6" s="70"/>
      <c r="J6" s="7"/>
    </row>
    <row r="7" spans="1:11" ht="24.95" customHeight="1" x14ac:dyDescent="0.15">
      <c r="A7" s="11">
        <v>2</v>
      </c>
      <c r="B7" s="49"/>
      <c r="C7" s="72"/>
      <c r="D7" s="72"/>
      <c r="E7" s="72"/>
      <c r="F7" s="72"/>
      <c r="G7" s="50"/>
      <c r="H7" s="73"/>
      <c r="I7" s="74"/>
      <c r="J7" s="7"/>
    </row>
    <row r="8" spans="1:11" ht="24.95" customHeight="1" x14ac:dyDescent="0.15">
      <c r="A8" s="11">
        <v>3</v>
      </c>
      <c r="B8" s="49"/>
      <c r="C8" s="72"/>
      <c r="D8" s="72"/>
      <c r="E8" s="72"/>
      <c r="F8" s="72"/>
      <c r="G8" s="50"/>
      <c r="H8" s="73"/>
      <c r="I8" s="74"/>
      <c r="J8" s="7"/>
    </row>
    <row r="9" spans="1:11" ht="24.95" customHeight="1" thickBot="1" x14ac:dyDescent="0.2">
      <c r="A9" s="12">
        <v>4</v>
      </c>
      <c r="B9" s="51"/>
      <c r="C9" s="79"/>
      <c r="D9" s="79"/>
      <c r="E9" s="79"/>
      <c r="F9" s="79"/>
      <c r="G9" s="52"/>
      <c r="H9" s="77"/>
      <c r="I9" s="78"/>
      <c r="J9" s="7"/>
    </row>
    <row r="10" spans="1:11" ht="24.95" customHeight="1" thickTop="1" thickBot="1" x14ac:dyDescent="0.2">
      <c r="A10" s="33"/>
      <c r="B10" s="31"/>
      <c r="C10" s="115" t="s">
        <v>40</v>
      </c>
      <c r="D10" s="115"/>
      <c r="E10" s="115"/>
      <c r="F10" s="31"/>
      <c r="G10" s="31"/>
      <c r="H10" s="75">
        <f>SUM(H6:I9)</f>
        <v>0</v>
      </c>
      <c r="I10" s="76"/>
      <c r="J10" s="7" t="s">
        <v>36</v>
      </c>
    </row>
    <row r="11" spans="1:11" ht="24.95" customHeight="1" thickBot="1" x14ac:dyDescent="0.2">
      <c r="A11" s="34"/>
      <c r="B11" s="35"/>
      <c r="C11" s="82" t="s">
        <v>14</v>
      </c>
      <c r="D11" s="82"/>
      <c r="E11" s="82"/>
      <c r="F11" s="90" t="s">
        <v>37</v>
      </c>
      <c r="G11" s="91"/>
      <c r="H11" s="94">
        <f>MIN(800000,K11)</f>
        <v>0</v>
      </c>
      <c r="I11" s="95"/>
      <c r="J11" s="7" t="s">
        <v>41</v>
      </c>
      <c r="K11" s="14">
        <f>ROUNDDOWN(H10,-3)</f>
        <v>0</v>
      </c>
    </row>
    <row r="12" spans="1:11" ht="9.9499999999999993" customHeight="1" x14ac:dyDescent="0.15">
      <c r="A12" s="22"/>
      <c r="B12" s="13"/>
      <c r="C12" s="22"/>
      <c r="D12" s="26"/>
      <c r="E12" s="26"/>
      <c r="F12" s="23"/>
      <c r="G12" s="25"/>
      <c r="H12" s="24"/>
      <c r="I12" s="18"/>
      <c r="J12" s="7"/>
      <c r="K12" s="14"/>
    </row>
    <row r="13" spans="1:11" ht="24.95" customHeight="1" thickBot="1" x14ac:dyDescent="0.2">
      <c r="A13" s="56">
        <v>5</v>
      </c>
      <c r="B13" s="80" t="s">
        <v>4</v>
      </c>
      <c r="C13" s="83" t="s">
        <v>11</v>
      </c>
      <c r="D13" s="84"/>
      <c r="E13" s="84"/>
      <c r="F13" s="32"/>
      <c r="G13" s="36" t="s">
        <v>38</v>
      </c>
      <c r="H13" s="88"/>
      <c r="I13" s="89"/>
      <c r="J13" s="7" t="s">
        <v>43</v>
      </c>
    </row>
    <row r="14" spans="1:11" ht="24.95" customHeight="1" thickBot="1" x14ac:dyDescent="0.2">
      <c r="A14" s="62"/>
      <c r="B14" s="81"/>
      <c r="C14" s="82" t="s">
        <v>14</v>
      </c>
      <c r="D14" s="82"/>
      <c r="E14" s="82"/>
      <c r="F14" s="92" t="s">
        <v>32</v>
      </c>
      <c r="G14" s="93"/>
      <c r="H14" s="94">
        <f>MIN(1500000,K14)</f>
        <v>0</v>
      </c>
      <c r="I14" s="95"/>
      <c r="J14" s="7" t="s">
        <v>44</v>
      </c>
      <c r="K14" s="14">
        <f>ROUNDDOWN(H13,-3)</f>
        <v>0</v>
      </c>
    </row>
    <row r="15" spans="1:11" ht="9.9499999999999993" customHeight="1" x14ac:dyDescent="0.15">
      <c r="A15" s="22"/>
      <c r="B15" s="22"/>
      <c r="C15" s="15"/>
      <c r="D15" s="22"/>
      <c r="E15" s="22"/>
      <c r="F15" s="23"/>
      <c r="G15" s="25"/>
      <c r="H15" s="24"/>
      <c r="I15" s="18"/>
      <c r="J15" s="7"/>
      <c r="K15" s="14"/>
    </row>
    <row r="16" spans="1:11" ht="24.95" customHeight="1" thickBot="1" x14ac:dyDescent="0.2">
      <c r="A16" s="56">
        <v>6</v>
      </c>
      <c r="B16" s="80" t="s">
        <v>5</v>
      </c>
      <c r="C16" s="83" t="s">
        <v>12</v>
      </c>
      <c r="D16" s="84"/>
      <c r="E16" s="84"/>
      <c r="F16" s="32"/>
      <c r="G16" s="36" t="s">
        <v>38</v>
      </c>
      <c r="H16" s="88"/>
      <c r="I16" s="89"/>
      <c r="J16" s="37" t="s">
        <v>45</v>
      </c>
    </row>
    <row r="17" spans="1:11" ht="24.95" customHeight="1" thickBot="1" x14ac:dyDescent="0.2">
      <c r="A17" s="62"/>
      <c r="B17" s="81"/>
      <c r="C17" s="82" t="s">
        <v>14</v>
      </c>
      <c r="D17" s="82"/>
      <c r="E17" s="82"/>
      <c r="F17" s="92" t="s">
        <v>33</v>
      </c>
      <c r="G17" s="93"/>
      <c r="H17" s="94">
        <f>MIN(800000,K17)</f>
        <v>0</v>
      </c>
      <c r="I17" s="95"/>
      <c r="J17" s="7" t="s">
        <v>42</v>
      </c>
      <c r="K17" s="14">
        <f>ROUNDDOWN(H16,-3)</f>
        <v>0</v>
      </c>
    </row>
    <row r="18" spans="1:11" ht="24.95" customHeight="1" x14ac:dyDescent="0.15">
      <c r="H18" s="16"/>
      <c r="I18" s="16"/>
    </row>
    <row r="19" spans="1:11" ht="24.95" customHeight="1" x14ac:dyDescent="0.15">
      <c r="A19" s="56" t="s">
        <v>15</v>
      </c>
      <c r="B19" s="57"/>
      <c r="C19" s="57"/>
      <c r="D19" s="110" t="s">
        <v>46</v>
      </c>
      <c r="E19" s="111"/>
      <c r="F19" s="114" t="s">
        <v>47</v>
      </c>
      <c r="G19" s="111"/>
      <c r="H19" s="116" t="s">
        <v>48</v>
      </c>
      <c r="I19" s="117"/>
      <c r="K19" s="5">
        <f>H11*1/2</f>
        <v>0</v>
      </c>
    </row>
    <row r="20" spans="1:11" ht="24.95" customHeight="1" thickBot="1" x14ac:dyDescent="0.2">
      <c r="A20" s="59"/>
      <c r="B20" s="60"/>
      <c r="C20" s="60"/>
      <c r="D20" s="112"/>
      <c r="E20" s="113"/>
      <c r="F20" s="113"/>
      <c r="G20" s="113"/>
      <c r="H20" s="118"/>
      <c r="I20" s="119"/>
      <c r="K20" s="5">
        <f>H14*1/2</f>
        <v>0</v>
      </c>
    </row>
    <row r="21" spans="1:11" ht="24.95" customHeight="1" thickBot="1" x14ac:dyDescent="0.2">
      <c r="A21" s="62"/>
      <c r="B21" s="63"/>
      <c r="C21" s="63"/>
      <c r="D21" s="87">
        <f>ROUNDDOWN(K19,-3)</f>
        <v>0</v>
      </c>
      <c r="E21" s="87">
        <f>ROUNDDOWN(B19,-3)</f>
        <v>0</v>
      </c>
      <c r="F21" s="87">
        <f>ROUNDDOWN(K20,-3)</f>
        <v>0</v>
      </c>
      <c r="G21" s="87" t="e">
        <f>ROUNDDOWN(D19,-3)</f>
        <v>#VALUE!</v>
      </c>
      <c r="H21" s="87">
        <f>ROUNDDOWN(K21,-3)</f>
        <v>0</v>
      </c>
      <c r="I21" s="87" t="e">
        <f>ROUNDDOWN(F19,-3)</f>
        <v>#VALUE!</v>
      </c>
      <c r="K21" s="5">
        <f>H17*1/2</f>
        <v>0</v>
      </c>
    </row>
    <row r="22" spans="1:11" ht="7.5" customHeight="1" thickBot="1" x14ac:dyDescent="0.2">
      <c r="A22" s="16"/>
      <c r="B22" s="17"/>
      <c r="C22" s="17"/>
      <c r="D22" s="27"/>
      <c r="E22" s="27"/>
      <c r="F22" s="27"/>
      <c r="G22" s="27"/>
      <c r="H22" s="24"/>
      <c r="I22" s="18"/>
    </row>
    <row r="23" spans="1:11" ht="30" customHeight="1" thickBot="1" x14ac:dyDescent="0.2">
      <c r="A23" s="105" t="s">
        <v>49</v>
      </c>
      <c r="B23" s="106"/>
      <c r="C23" s="106"/>
      <c r="D23" s="107">
        <f>D21+F21+H21</f>
        <v>0</v>
      </c>
      <c r="E23" s="108"/>
      <c r="F23" s="108"/>
      <c r="G23" s="108"/>
      <c r="H23" s="108"/>
      <c r="I23" s="109"/>
      <c r="J23" s="4" t="s">
        <v>50</v>
      </c>
    </row>
    <row r="24" spans="1:11" ht="18" customHeight="1" x14ac:dyDescent="0.15">
      <c r="G24" s="104"/>
      <c r="H24" s="104"/>
      <c r="I24" s="104"/>
    </row>
    <row r="25" spans="1:11" ht="20.100000000000001" customHeight="1" x14ac:dyDescent="0.15">
      <c r="A25" s="56" t="s">
        <v>20</v>
      </c>
      <c r="B25" s="57"/>
      <c r="C25" s="58"/>
      <c r="D25" s="102" t="s">
        <v>53</v>
      </c>
      <c r="E25" s="100" t="s">
        <v>51</v>
      </c>
      <c r="F25" s="98" t="s">
        <v>52</v>
      </c>
      <c r="G25" s="96" t="s">
        <v>19</v>
      </c>
      <c r="H25" s="97"/>
      <c r="I25" s="97"/>
    </row>
    <row r="26" spans="1:11" ht="19.5" customHeight="1" thickBot="1" x14ac:dyDescent="0.2">
      <c r="A26" s="59"/>
      <c r="B26" s="60"/>
      <c r="C26" s="61"/>
      <c r="D26" s="103"/>
      <c r="E26" s="101"/>
      <c r="F26" s="99"/>
      <c r="G26" s="19" t="s">
        <v>16</v>
      </c>
      <c r="H26" s="28" t="s">
        <v>17</v>
      </c>
      <c r="I26" s="29" t="s">
        <v>18</v>
      </c>
    </row>
    <row r="27" spans="1:11" ht="24.95" customHeight="1" thickTop="1" x14ac:dyDescent="0.15">
      <c r="A27" s="62"/>
      <c r="B27" s="63"/>
      <c r="C27" s="64"/>
      <c r="D27" s="41">
        <f>H10+H13+H16</f>
        <v>0</v>
      </c>
      <c r="E27" s="42">
        <f>D23</f>
        <v>0</v>
      </c>
      <c r="F27" s="43">
        <f>D27-E27</f>
        <v>0</v>
      </c>
      <c r="G27" s="44"/>
      <c r="H27" s="45"/>
      <c r="I27" s="46"/>
    </row>
    <row r="29" spans="1:11" ht="15" customHeight="1" x14ac:dyDescent="0.15">
      <c r="A29" s="3" t="s">
        <v>35</v>
      </c>
    </row>
    <row r="30" spans="1:11" ht="7.5" customHeight="1" x14ac:dyDescent="0.15"/>
    <row r="31" spans="1:11" ht="15" customHeight="1" x14ac:dyDescent="0.15">
      <c r="A31" s="3" t="s">
        <v>22</v>
      </c>
    </row>
    <row r="32" spans="1:11" ht="14.25" customHeight="1" x14ac:dyDescent="0.15">
      <c r="A32" s="38" t="s">
        <v>54</v>
      </c>
      <c r="B32" s="38"/>
      <c r="C32" s="38"/>
      <c r="D32" s="38"/>
    </row>
    <row r="33" spans="1:4" ht="15" customHeight="1" x14ac:dyDescent="0.15">
      <c r="A33" s="38"/>
      <c r="B33" s="38"/>
      <c r="C33" s="38"/>
      <c r="D33" s="38"/>
    </row>
    <row r="34" spans="1:4" ht="15" customHeight="1" x14ac:dyDescent="0.15">
      <c r="A34" s="3" t="s">
        <v>23</v>
      </c>
    </row>
    <row r="35" spans="1:4" x14ac:dyDescent="0.15">
      <c r="A35" s="20" t="s">
        <v>29</v>
      </c>
    </row>
    <row r="36" spans="1:4" x14ac:dyDescent="0.15">
      <c r="A36" s="20" t="s">
        <v>34</v>
      </c>
    </row>
    <row r="37" spans="1:4" x14ac:dyDescent="0.15">
      <c r="A37" s="20" t="s">
        <v>24</v>
      </c>
    </row>
    <row r="38" spans="1:4" x14ac:dyDescent="0.15">
      <c r="A38" s="20" t="s">
        <v>25</v>
      </c>
    </row>
    <row r="39" spans="1:4" x14ac:dyDescent="0.15">
      <c r="A39" s="20" t="s">
        <v>26</v>
      </c>
    </row>
  </sheetData>
  <mergeCells count="48">
    <mergeCell ref="A23:C23"/>
    <mergeCell ref="H21:I21"/>
    <mergeCell ref="D23:I23"/>
    <mergeCell ref="D19:E20"/>
    <mergeCell ref="F19:G20"/>
    <mergeCell ref="H19:I20"/>
    <mergeCell ref="G25:I25"/>
    <mergeCell ref="F25:F26"/>
    <mergeCell ref="E25:E26"/>
    <mergeCell ref="D25:D26"/>
    <mergeCell ref="F17:G17"/>
    <mergeCell ref="H17:I17"/>
    <mergeCell ref="G24:I24"/>
    <mergeCell ref="D21:E21"/>
    <mergeCell ref="F21:G21"/>
    <mergeCell ref="H13:I13"/>
    <mergeCell ref="H16:I16"/>
    <mergeCell ref="F11:G11"/>
    <mergeCell ref="F14:G14"/>
    <mergeCell ref="H11:I11"/>
    <mergeCell ref="H14:I14"/>
    <mergeCell ref="C17:E17"/>
    <mergeCell ref="C16:E16"/>
    <mergeCell ref="A19:C21"/>
    <mergeCell ref="B13:B14"/>
    <mergeCell ref="C11:E11"/>
    <mergeCell ref="C13:E13"/>
    <mergeCell ref="A3:B3"/>
    <mergeCell ref="H3:I3"/>
    <mergeCell ref="C14:E14"/>
    <mergeCell ref="A13:A14"/>
    <mergeCell ref="C10:E10"/>
    <mergeCell ref="H1:I1"/>
    <mergeCell ref="A25:C27"/>
    <mergeCell ref="C5:F5"/>
    <mergeCell ref="H5:I5"/>
    <mergeCell ref="C6:F6"/>
    <mergeCell ref="H6:I6"/>
    <mergeCell ref="H4:I4"/>
    <mergeCell ref="C7:F7"/>
    <mergeCell ref="C8:F8"/>
    <mergeCell ref="H7:I7"/>
    <mergeCell ref="H8:I8"/>
    <mergeCell ref="H10:I10"/>
    <mergeCell ref="H9:I9"/>
    <mergeCell ref="C9:F9"/>
    <mergeCell ref="B16:B17"/>
    <mergeCell ref="A16:A17"/>
  </mergeCells>
  <phoneticPr fontId="2"/>
  <pageMargins left="0.39370078740157483" right="0.19685039370078741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Sheet2!$A$2:$A$10</xm:f>
          </x14:formula1>
          <xm:sqref>B6:B9</xm:sqref>
        </x14:dataValidation>
        <x14:dataValidation type="list" allowBlank="1" showInputMessage="1" showErrorMessage="1">
          <x14:formula1>
            <xm:f>[1]Sheet2!#REF!</xm:f>
          </x14:formula1>
          <xm:sqref>G7:G9</xm:sqref>
        </x14:dataValidation>
        <x14:dataValidation type="list" allowBlank="1" showInputMessage="1" showErrorMessage="1">
          <x14:formula1>
            <xm:f>Sheet2!$B$3:$B$4</xm:f>
          </x14:formula1>
          <xm:sqref>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2" sqref="B2"/>
    </sheetView>
  </sheetViews>
  <sheetFormatPr defaultRowHeight="13.5" x14ac:dyDescent="0.15"/>
  <cols>
    <col min="1" max="1" width="9" style="1"/>
    <col min="2" max="2" width="10.75" style="2" customWidth="1"/>
    <col min="3" max="16384" width="9" style="1"/>
  </cols>
  <sheetData>
    <row r="1" spans="1:2" x14ac:dyDescent="0.15">
      <c r="A1" s="1" t="s">
        <v>1</v>
      </c>
      <c r="B1" s="2" t="s">
        <v>59</v>
      </c>
    </row>
    <row r="3" spans="1:2" x14ac:dyDescent="0.15">
      <c r="A3" s="2" t="s">
        <v>6</v>
      </c>
      <c r="B3" s="2" t="s">
        <v>57</v>
      </c>
    </row>
    <row r="4" spans="1:2" x14ac:dyDescent="0.15">
      <c r="A4" s="2" t="s">
        <v>7</v>
      </c>
      <c r="B4" s="2" t="s">
        <v>58</v>
      </c>
    </row>
    <row r="5" spans="1:2" x14ac:dyDescent="0.15">
      <c r="A5" s="2" t="s">
        <v>8</v>
      </c>
    </row>
    <row r="6" spans="1:2" x14ac:dyDescent="0.15">
      <c r="A6" s="2" t="s">
        <v>9</v>
      </c>
    </row>
    <row r="7" spans="1:2" x14ac:dyDescent="0.15">
      <c r="A7" s="2" t="s">
        <v>31</v>
      </c>
    </row>
    <row r="8" spans="1:2" x14ac:dyDescent="0.15">
      <c r="A8" s="2" t="s">
        <v>10</v>
      </c>
    </row>
    <row r="9" spans="1:2" x14ac:dyDescent="0.15">
      <c r="A9" s="2"/>
    </row>
    <row r="10" spans="1:2" x14ac:dyDescent="0.15">
      <c r="A10" s="2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kitada</dc:creator>
  <cp:lastModifiedBy>tsutsumi</cp:lastModifiedBy>
  <cp:lastPrinted>2024-04-01T02:45:12Z</cp:lastPrinted>
  <dcterms:created xsi:type="dcterms:W3CDTF">2024-01-11T00:25:37Z</dcterms:created>
  <dcterms:modified xsi:type="dcterms:W3CDTF">2024-04-11T12:29:54Z</dcterms:modified>
</cp:coreProperties>
</file>